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itya\Documents\"/>
    </mc:Choice>
  </mc:AlternateContent>
  <xr:revisionPtr revIDLastSave="0" documentId="13_ncr:1_{163CD21B-FDF3-40EC-B15E-738B28E92781}" xr6:coauthVersionLast="47" xr6:coauthVersionMax="47" xr10:uidLastSave="{00000000-0000-0000-0000-000000000000}"/>
  <bookViews>
    <workbookView xWindow="-98" yWindow="-98" windowWidth="21795" windowHeight="12975" firstSheet="4" activeTab="5" xr2:uid="{00000000-000D-0000-FFFF-FFFF00000000}"/>
  </bookViews>
  <sheets>
    <sheet name="Original Data" sheetId="1" r:id="rId1"/>
    <sheet name="Pivot Table" sheetId="2" r:id="rId2"/>
    <sheet name="Pivot Chart" sheetId="3" r:id="rId3"/>
    <sheet name="Multiple Linear Regression" sheetId="8" r:id="rId4"/>
    <sheet name="Piecewise_regression_regions" sheetId="4" r:id="rId5"/>
    <sheet name="Piecewise_regression_final" sheetId="29" r:id="rId6"/>
    <sheet name="F_Y_NE" sheetId="28" r:id="rId7"/>
    <sheet name="F_Y_NW" sheetId="27" r:id="rId8"/>
    <sheet name="F_Y_SE" sheetId="26" r:id="rId9"/>
    <sheet name="F_Y_SW" sheetId="25" r:id="rId10"/>
    <sheet name="F_N_SW" sheetId="24" r:id="rId11"/>
    <sheet name="F_N_SE" sheetId="23" r:id="rId12"/>
    <sheet name="F_N_NW" sheetId="22" r:id="rId13"/>
    <sheet name="F_N_NE" sheetId="21" r:id="rId14"/>
    <sheet name="M_N_NE" sheetId="20" r:id="rId15"/>
    <sheet name="M_N_NW" sheetId="19" r:id="rId16"/>
    <sheet name="M_N_SE" sheetId="18" r:id="rId17"/>
    <sheet name="M_N_SW" sheetId="17" r:id="rId18"/>
    <sheet name="M_Y_SW" sheetId="16" r:id="rId19"/>
    <sheet name="M_Y_SE" sheetId="15" r:id="rId20"/>
    <sheet name="M_Y_NW" sheetId="14" r:id="rId21"/>
    <sheet name="M_Y_NE" sheetId="13" r:id="rId22"/>
  </sheets>
  <definedNames>
    <definedName name="_xlnm._FilterDatabase" localSheetId="0" hidden="1">'Original Data'!$A$1:$G$1339</definedName>
    <definedName name="_xlnm._FilterDatabase" localSheetId="5" hidden="1">Piecewise_regression_final!$A$1:$G$1339</definedName>
  </definedNames>
  <calcPr calcId="191029"/>
  <pivotCaches>
    <pivotCache cacheId="8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5" i="29" l="1"/>
  <c r="I11" i="29"/>
  <c r="H3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47" i="29"/>
  <c r="H148" i="29"/>
  <c r="H149" i="29"/>
  <c r="H150" i="29"/>
  <c r="H151" i="29"/>
  <c r="H152" i="29"/>
  <c r="H153" i="29"/>
  <c r="H154" i="29"/>
  <c r="H155" i="29"/>
  <c r="H156" i="29"/>
  <c r="H157" i="29"/>
  <c r="H158" i="29"/>
  <c r="H159" i="29"/>
  <c r="H160" i="29"/>
  <c r="H161" i="29"/>
  <c r="H162" i="29"/>
  <c r="H163" i="29"/>
  <c r="H164" i="29"/>
  <c r="H165" i="29"/>
  <c r="H166" i="29"/>
  <c r="H167" i="29"/>
  <c r="H168" i="29"/>
  <c r="H169" i="29"/>
  <c r="H170" i="29"/>
  <c r="H171" i="29"/>
  <c r="H172" i="29"/>
  <c r="H173" i="29"/>
  <c r="H174" i="29"/>
  <c r="H175" i="29"/>
  <c r="H176" i="29"/>
  <c r="H177" i="29"/>
  <c r="H178" i="29"/>
  <c r="H179" i="29"/>
  <c r="H180" i="29"/>
  <c r="H181" i="29"/>
  <c r="H182" i="29"/>
  <c r="H183" i="29"/>
  <c r="H184" i="29"/>
  <c r="H185" i="29"/>
  <c r="H18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H236" i="29"/>
  <c r="H237" i="29"/>
  <c r="H238" i="29"/>
  <c r="H239" i="29"/>
  <c r="H240" i="29"/>
  <c r="H241" i="29"/>
  <c r="H242" i="29"/>
  <c r="H243" i="29"/>
  <c r="H244" i="29"/>
  <c r="H245" i="29"/>
  <c r="H246" i="29"/>
  <c r="H247" i="29"/>
  <c r="H248" i="29"/>
  <c r="H249" i="29"/>
  <c r="H250" i="29"/>
  <c r="H251" i="29"/>
  <c r="H252" i="29"/>
  <c r="H253" i="29"/>
  <c r="H254" i="29"/>
  <c r="H255" i="29"/>
  <c r="H256" i="29"/>
  <c r="H257" i="29"/>
  <c r="H258" i="29"/>
  <c r="H259" i="29"/>
  <c r="H260" i="29"/>
  <c r="H261" i="29"/>
  <c r="H262" i="29"/>
  <c r="H263" i="29"/>
  <c r="H264" i="29"/>
  <c r="H265" i="29"/>
  <c r="H266" i="29"/>
  <c r="H267" i="29"/>
  <c r="H268" i="29"/>
  <c r="H269" i="29"/>
  <c r="H270" i="29"/>
  <c r="H271" i="29"/>
  <c r="H272" i="29"/>
  <c r="H273" i="29"/>
  <c r="H274" i="29"/>
  <c r="H275" i="29"/>
  <c r="H276" i="29"/>
  <c r="H277" i="29"/>
  <c r="H278" i="29"/>
  <c r="H279" i="29"/>
  <c r="H280" i="29"/>
  <c r="H281" i="29"/>
  <c r="H282" i="29"/>
  <c r="H283" i="29"/>
  <c r="H284" i="29"/>
  <c r="H285" i="29"/>
  <c r="H286" i="29"/>
  <c r="H287" i="29"/>
  <c r="H288" i="29"/>
  <c r="H289" i="29"/>
  <c r="H290" i="29"/>
  <c r="H291" i="29"/>
  <c r="H292" i="29"/>
  <c r="H293" i="29"/>
  <c r="H294" i="29"/>
  <c r="H295" i="29"/>
  <c r="H296" i="29"/>
  <c r="H297" i="29"/>
  <c r="H298" i="29"/>
  <c r="H299" i="29"/>
  <c r="H300" i="29"/>
  <c r="H301" i="29"/>
  <c r="H302" i="29"/>
  <c r="H303" i="29"/>
  <c r="H304" i="29"/>
  <c r="H305" i="29"/>
  <c r="H306" i="29"/>
  <c r="H307" i="29"/>
  <c r="H308" i="29"/>
  <c r="H309" i="29"/>
  <c r="H310" i="29"/>
  <c r="H311" i="29"/>
  <c r="H312" i="29"/>
  <c r="H313" i="29"/>
  <c r="H314" i="29"/>
  <c r="H315" i="29"/>
  <c r="H316" i="29"/>
  <c r="H317" i="29"/>
  <c r="H318" i="29"/>
  <c r="H319" i="29"/>
  <c r="H320" i="29"/>
  <c r="H321" i="29"/>
  <c r="H322" i="29"/>
  <c r="H323" i="29"/>
  <c r="H324" i="29"/>
  <c r="H325" i="29"/>
  <c r="H326" i="29"/>
  <c r="H327" i="29"/>
  <c r="H328" i="29"/>
  <c r="H329" i="29"/>
  <c r="H330" i="29"/>
  <c r="H331" i="29"/>
  <c r="H332" i="29"/>
  <c r="H333" i="29"/>
  <c r="H334" i="29"/>
  <c r="H335" i="29"/>
  <c r="H336" i="29"/>
  <c r="H337" i="29"/>
  <c r="H338" i="29"/>
  <c r="H339" i="29"/>
  <c r="H340" i="29"/>
  <c r="H341" i="29"/>
  <c r="H342" i="29"/>
  <c r="H343" i="29"/>
  <c r="H344" i="29"/>
  <c r="H345" i="29"/>
  <c r="H346" i="29"/>
  <c r="H347" i="29"/>
  <c r="H348" i="29"/>
  <c r="H349" i="29"/>
  <c r="H350" i="29"/>
  <c r="H351" i="29"/>
  <c r="H352" i="29"/>
  <c r="H353" i="29"/>
  <c r="H354" i="29"/>
  <c r="H355" i="29"/>
  <c r="H356" i="29"/>
  <c r="H357" i="29"/>
  <c r="H358" i="29"/>
  <c r="H359" i="29"/>
  <c r="H360" i="29"/>
  <c r="H361" i="29"/>
  <c r="H362" i="29"/>
  <c r="H363" i="29"/>
  <c r="H364" i="29"/>
  <c r="H365" i="29"/>
  <c r="H366" i="29"/>
  <c r="H367" i="29"/>
  <c r="H368" i="29"/>
  <c r="H369" i="29"/>
  <c r="H370" i="29"/>
  <c r="H371" i="29"/>
  <c r="H372" i="29"/>
  <c r="H373" i="29"/>
  <c r="H374" i="29"/>
  <c r="H375" i="29"/>
  <c r="H376" i="29"/>
  <c r="H377" i="29"/>
  <c r="H378" i="29"/>
  <c r="H379" i="29"/>
  <c r="H380" i="29"/>
  <c r="H381" i="29"/>
  <c r="H382" i="29"/>
  <c r="H383" i="29"/>
  <c r="H384" i="29"/>
  <c r="H385" i="29"/>
  <c r="H386" i="29"/>
  <c r="H387" i="29"/>
  <c r="H388" i="29"/>
  <c r="H389" i="29"/>
  <c r="H390" i="29"/>
  <c r="H391" i="29"/>
  <c r="H392" i="29"/>
  <c r="H393" i="29"/>
  <c r="H394" i="29"/>
  <c r="H395" i="29"/>
  <c r="H396" i="29"/>
  <c r="H397" i="29"/>
  <c r="H398" i="29"/>
  <c r="H399" i="29"/>
  <c r="H400" i="29"/>
  <c r="H401" i="29"/>
  <c r="H402" i="29"/>
  <c r="H403" i="29"/>
  <c r="H404" i="29"/>
  <c r="H405" i="29"/>
  <c r="H406" i="29"/>
  <c r="H407" i="29"/>
  <c r="H408" i="29"/>
  <c r="H409" i="29"/>
  <c r="H410" i="29"/>
  <c r="H411" i="29"/>
  <c r="H412" i="29"/>
  <c r="H413" i="29"/>
  <c r="H414" i="29"/>
  <c r="H415" i="29"/>
  <c r="H416" i="29"/>
  <c r="H417" i="29"/>
  <c r="H418" i="29"/>
  <c r="H419" i="29"/>
  <c r="H420" i="29"/>
  <c r="H421" i="29"/>
  <c r="H422" i="29"/>
  <c r="H423" i="29"/>
  <c r="H424" i="29"/>
  <c r="H425" i="29"/>
  <c r="H426" i="29"/>
  <c r="H427" i="29"/>
  <c r="H428" i="29"/>
  <c r="H429" i="29"/>
  <c r="H430" i="29"/>
  <c r="H431" i="29"/>
  <c r="H432" i="29"/>
  <c r="H433" i="29"/>
  <c r="H434" i="29"/>
  <c r="H435" i="29"/>
  <c r="H436" i="29"/>
  <c r="H437" i="29"/>
  <c r="H438" i="29"/>
  <c r="H439" i="29"/>
  <c r="H440" i="29"/>
  <c r="H441" i="29"/>
  <c r="H442" i="29"/>
  <c r="H443" i="29"/>
  <c r="H444" i="29"/>
  <c r="H445" i="29"/>
  <c r="H446" i="29"/>
  <c r="H447" i="29"/>
  <c r="H448" i="29"/>
  <c r="H449" i="29"/>
  <c r="H450" i="29"/>
  <c r="H451" i="29"/>
  <c r="H452" i="29"/>
  <c r="H453" i="29"/>
  <c r="H454" i="29"/>
  <c r="H455" i="29"/>
  <c r="H456" i="29"/>
  <c r="H457" i="29"/>
  <c r="H458" i="29"/>
  <c r="H459" i="29"/>
  <c r="H460" i="29"/>
  <c r="H461" i="29"/>
  <c r="H462" i="29"/>
  <c r="H463" i="29"/>
  <c r="H464" i="29"/>
  <c r="H465" i="29"/>
  <c r="H466" i="29"/>
  <c r="H467" i="29"/>
  <c r="H468" i="29"/>
  <c r="H469" i="29"/>
  <c r="H470" i="29"/>
  <c r="H471" i="29"/>
  <c r="H472" i="29"/>
  <c r="H473" i="29"/>
  <c r="H474" i="29"/>
  <c r="H475" i="29"/>
  <c r="H476" i="29"/>
  <c r="H477" i="29"/>
  <c r="H478" i="29"/>
  <c r="H479" i="29"/>
  <c r="H480" i="29"/>
  <c r="H481" i="29"/>
  <c r="H482" i="29"/>
  <c r="H483" i="29"/>
  <c r="H484" i="29"/>
  <c r="H485" i="29"/>
  <c r="H486" i="29"/>
  <c r="H487" i="29"/>
  <c r="H488" i="29"/>
  <c r="H489" i="29"/>
  <c r="H490" i="29"/>
  <c r="H491" i="29"/>
  <c r="H492" i="29"/>
  <c r="H493" i="29"/>
  <c r="H494" i="29"/>
  <c r="H495" i="29"/>
  <c r="H496" i="29"/>
  <c r="H497" i="29"/>
  <c r="H498" i="29"/>
  <c r="H499" i="29"/>
  <c r="H500" i="29"/>
  <c r="H501" i="29"/>
  <c r="H502" i="29"/>
  <c r="H503" i="29"/>
  <c r="H504" i="29"/>
  <c r="H505" i="29"/>
  <c r="H506" i="29"/>
  <c r="H507" i="29"/>
  <c r="H508" i="29"/>
  <c r="H509" i="29"/>
  <c r="H510" i="29"/>
  <c r="H511" i="29"/>
  <c r="H512" i="29"/>
  <c r="H513" i="29"/>
  <c r="H514" i="29"/>
  <c r="H515" i="29"/>
  <c r="H516" i="29"/>
  <c r="H517" i="29"/>
  <c r="H518" i="29"/>
  <c r="H519" i="29"/>
  <c r="H520" i="29"/>
  <c r="H521" i="29"/>
  <c r="H522" i="29"/>
  <c r="H523" i="29"/>
  <c r="H524" i="29"/>
  <c r="H525" i="29"/>
  <c r="H526" i="29"/>
  <c r="H527" i="29"/>
  <c r="H528" i="29"/>
  <c r="H529" i="29"/>
  <c r="H530" i="29"/>
  <c r="H531" i="29"/>
  <c r="H532" i="29"/>
  <c r="H533" i="29"/>
  <c r="H534" i="29"/>
  <c r="H535" i="29"/>
  <c r="H536" i="29"/>
  <c r="H537" i="29"/>
  <c r="H538" i="29"/>
  <c r="H539" i="29"/>
  <c r="H540" i="29"/>
  <c r="H541" i="29"/>
  <c r="H542" i="29"/>
  <c r="H543" i="29"/>
  <c r="H544" i="29"/>
  <c r="H545" i="29"/>
  <c r="H546" i="29"/>
  <c r="H547" i="29"/>
  <c r="H548" i="29"/>
  <c r="H549" i="29"/>
  <c r="H550" i="29"/>
  <c r="H551" i="29"/>
  <c r="H552" i="29"/>
  <c r="H553" i="29"/>
  <c r="H554" i="29"/>
  <c r="H555" i="29"/>
  <c r="H556" i="29"/>
  <c r="H557" i="29"/>
  <c r="H558" i="29"/>
  <c r="H559" i="29"/>
  <c r="H560" i="29"/>
  <c r="H561" i="29"/>
  <c r="H562" i="29"/>
  <c r="H563" i="29"/>
  <c r="H564" i="29"/>
  <c r="H565" i="29"/>
  <c r="H566" i="29"/>
  <c r="H567" i="29"/>
  <c r="H568" i="29"/>
  <c r="H569" i="29"/>
  <c r="H570" i="29"/>
  <c r="H571" i="29"/>
  <c r="H572" i="29"/>
  <c r="H573" i="29"/>
  <c r="H574" i="29"/>
  <c r="H575" i="29"/>
  <c r="H576" i="29"/>
  <c r="H577" i="29"/>
  <c r="H578" i="29"/>
  <c r="H579" i="29"/>
  <c r="H580" i="29"/>
  <c r="H581" i="29"/>
  <c r="H582" i="29"/>
  <c r="H583" i="29"/>
  <c r="H584" i="29"/>
  <c r="H585" i="29"/>
  <c r="H586" i="29"/>
  <c r="H587" i="29"/>
  <c r="H588" i="29"/>
  <c r="H589" i="29"/>
  <c r="H590" i="29"/>
  <c r="H591" i="29"/>
  <c r="H592" i="29"/>
  <c r="H593" i="29"/>
  <c r="H594" i="29"/>
  <c r="H595" i="29"/>
  <c r="H596" i="29"/>
  <c r="H597" i="29"/>
  <c r="H598" i="29"/>
  <c r="H599" i="29"/>
  <c r="H600" i="29"/>
  <c r="H601" i="29"/>
  <c r="H602" i="29"/>
  <c r="H603" i="29"/>
  <c r="H604" i="29"/>
  <c r="H605" i="29"/>
  <c r="H606" i="29"/>
  <c r="H607" i="29"/>
  <c r="H608" i="29"/>
  <c r="H609" i="29"/>
  <c r="H610" i="29"/>
  <c r="H611" i="29"/>
  <c r="H612" i="29"/>
  <c r="H613" i="29"/>
  <c r="H614" i="29"/>
  <c r="H615" i="29"/>
  <c r="H616" i="29"/>
  <c r="H617" i="29"/>
  <c r="H618" i="29"/>
  <c r="H619" i="29"/>
  <c r="H620" i="29"/>
  <c r="H621" i="29"/>
  <c r="H622" i="29"/>
  <c r="H623" i="29"/>
  <c r="H624" i="29"/>
  <c r="H625" i="29"/>
  <c r="H626" i="29"/>
  <c r="H627" i="29"/>
  <c r="H628" i="29"/>
  <c r="H629" i="29"/>
  <c r="H630" i="29"/>
  <c r="H631" i="29"/>
  <c r="H632" i="29"/>
  <c r="H633" i="29"/>
  <c r="H634" i="29"/>
  <c r="H635" i="29"/>
  <c r="H636" i="29"/>
  <c r="H637" i="29"/>
  <c r="H638" i="29"/>
  <c r="H639" i="29"/>
  <c r="H640" i="29"/>
  <c r="H641" i="29"/>
  <c r="H642" i="29"/>
  <c r="H643" i="29"/>
  <c r="H644" i="29"/>
  <c r="H645" i="29"/>
  <c r="H646" i="29"/>
  <c r="H647" i="29"/>
  <c r="H648" i="29"/>
  <c r="H649" i="29"/>
  <c r="H650" i="29"/>
  <c r="H651" i="29"/>
  <c r="H652" i="29"/>
  <c r="H653" i="29"/>
  <c r="H654" i="29"/>
  <c r="H655" i="29"/>
  <c r="H656" i="29"/>
  <c r="H657" i="29"/>
  <c r="H658" i="29"/>
  <c r="H659" i="29"/>
  <c r="H660" i="29"/>
  <c r="H661" i="29"/>
  <c r="H662" i="29"/>
  <c r="H663" i="29"/>
  <c r="H664" i="29"/>
  <c r="H665" i="29"/>
  <c r="H666" i="29"/>
  <c r="H667" i="29"/>
  <c r="H668" i="29"/>
  <c r="H669" i="29"/>
  <c r="H670" i="29"/>
  <c r="H671" i="29"/>
  <c r="H672" i="29"/>
  <c r="H673" i="29"/>
  <c r="H674" i="29"/>
  <c r="H675" i="29"/>
  <c r="H676" i="29"/>
  <c r="H677" i="29"/>
  <c r="H678" i="29"/>
  <c r="H679" i="29"/>
  <c r="H680" i="29"/>
  <c r="H681" i="29"/>
  <c r="H682" i="29"/>
  <c r="H683" i="29"/>
  <c r="H684" i="29"/>
  <c r="H685" i="29"/>
  <c r="H686" i="29"/>
  <c r="H687" i="29"/>
  <c r="H688" i="29"/>
  <c r="H689" i="29"/>
  <c r="H690" i="29"/>
  <c r="H691" i="29"/>
  <c r="H692" i="29"/>
  <c r="H693" i="29"/>
  <c r="H694" i="29"/>
  <c r="H695" i="29"/>
  <c r="H696" i="29"/>
  <c r="H697" i="29"/>
  <c r="H698" i="29"/>
  <c r="H699" i="29"/>
  <c r="H700" i="29"/>
  <c r="H701" i="29"/>
  <c r="H702" i="29"/>
  <c r="H703" i="29"/>
  <c r="H704" i="29"/>
  <c r="H705" i="29"/>
  <c r="H706" i="29"/>
  <c r="H707" i="29"/>
  <c r="H708" i="29"/>
  <c r="H709" i="29"/>
  <c r="H710" i="29"/>
  <c r="H711" i="29"/>
  <c r="H712" i="29"/>
  <c r="H713" i="29"/>
  <c r="H714" i="29"/>
  <c r="H715" i="29"/>
  <c r="H716" i="29"/>
  <c r="H717" i="29"/>
  <c r="H718" i="29"/>
  <c r="H719" i="29"/>
  <c r="H720" i="29"/>
  <c r="H721" i="29"/>
  <c r="H722" i="29"/>
  <c r="H723" i="29"/>
  <c r="H724" i="29"/>
  <c r="H725" i="29"/>
  <c r="H726" i="29"/>
  <c r="H727" i="29"/>
  <c r="H728" i="29"/>
  <c r="H729" i="29"/>
  <c r="H730" i="29"/>
  <c r="H731" i="29"/>
  <c r="H732" i="29"/>
  <c r="H733" i="29"/>
  <c r="H734" i="29"/>
  <c r="H735" i="29"/>
  <c r="H736" i="29"/>
  <c r="H737" i="29"/>
  <c r="H738" i="29"/>
  <c r="H739" i="29"/>
  <c r="H740" i="29"/>
  <c r="H741" i="29"/>
  <c r="H742" i="29"/>
  <c r="H743" i="29"/>
  <c r="H744" i="29"/>
  <c r="H745" i="29"/>
  <c r="H746" i="29"/>
  <c r="H747" i="29"/>
  <c r="H748" i="29"/>
  <c r="H749" i="29"/>
  <c r="H750" i="29"/>
  <c r="H751" i="29"/>
  <c r="H752" i="29"/>
  <c r="H753" i="29"/>
  <c r="H754" i="29"/>
  <c r="H755" i="29"/>
  <c r="H756" i="29"/>
  <c r="H757" i="29"/>
  <c r="H758" i="29"/>
  <c r="H759" i="29"/>
  <c r="H760" i="29"/>
  <c r="H761" i="29"/>
  <c r="H762" i="29"/>
  <c r="H763" i="29"/>
  <c r="H764" i="29"/>
  <c r="H765" i="29"/>
  <c r="H766" i="29"/>
  <c r="H767" i="29"/>
  <c r="H768" i="29"/>
  <c r="H769" i="29"/>
  <c r="H770" i="29"/>
  <c r="H771" i="29"/>
  <c r="H772" i="29"/>
  <c r="H773" i="29"/>
  <c r="H774" i="29"/>
  <c r="H775" i="29"/>
  <c r="H776" i="29"/>
  <c r="H777" i="29"/>
  <c r="H778" i="29"/>
  <c r="H779" i="29"/>
  <c r="H780" i="29"/>
  <c r="H781" i="29"/>
  <c r="H782" i="29"/>
  <c r="H783" i="29"/>
  <c r="H784" i="29"/>
  <c r="H785" i="29"/>
  <c r="H786" i="29"/>
  <c r="H787" i="29"/>
  <c r="H788" i="29"/>
  <c r="H789" i="29"/>
  <c r="H790" i="29"/>
  <c r="H791" i="29"/>
  <c r="H792" i="29"/>
  <c r="H793" i="29"/>
  <c r="H794" i="29"/>
  <c r="H795" i="29"/>
  <c r="H796" i="29"/>
  <c r="H797" i="29"/>
  <c r="H798" i="29"/>
  <c r="H799" i="29"/>
  <c r="H800" i="29"/>
  <c r="H801" i="29"/>
  <c r="H802" i="29"/>
  <c r="H803" i="29"/>
  <c r="H804" i="29"/>
  <c r="H805" i="29"/>
  <c r="H806" i="29"/>
  <c r="H807" i="29"/>
  <c r="H808" i="29"/>
  <c r="H809" i="29"/>
  <c r="H810" i="29"/>
  <c r="H811" i="29"/>
  <c r="H812" i="29"/>
  <c r="H813" i="29"/>
  <c r="H814" i="29"/>
  <c r="H815" i="29"/>
  <c r="H816" i="29"/>
  <c r="H817" i="29"/>
  <c r="H818" i="29"/>
  <c r="H819" i="29"/>
  <c r="H820" i="29"/>
  <c r="H821" i="29"/>
  <c r="H822" i="29"/>
  <c r="H823" i="29"/>
  <c r="H824" i="29"/>
  <c r="H825" i="29"/>
  <c r="H826" i="29"/>
  <c r="H827" i="29"/>
  <c r="H828" i="29"/>
  <c r="H829" i="29"/>
  <c r="H830" i="29"/>
  <c r="H831" i="29"/>
  <c r="H832" i="29"/>
  <c r="H833" i="29"/>
  <c r="H834" i="29"/>
  <c r="H835" i="29"/>
  <c r="H836" i="29"/>
  <c r="H837" i="29"/>
  <c r="H838" i="29"/>
  <c r="H839" i="29"/>
  <c r="H840" i="29"/>
  <c r="H841" i="29"/>
  <c r="H842" i="29"/>
  <c r="H843" i="29"/>
  <c r="H844" i="29"/>
  <c r="H845" i="29"/>
  <c r="H846" i="29"/>
  <c r="H847" i="29"/>
  <c r="H848" i="29"/>
  <c r="H849" i="29"/>
  <c r="H850" i="29"/>
  <c r="H851" i="29"/>
  <c r="H852" i="29"/>
  <c r="H853" i="29"/>
  <c r="H854" i="29"/>
  <c r="H855" i="29"/>
  <c r="H856" i="29"/>
  <c r="H857" i="29"/>
  <c r="H858" i="29"/>
  <c r="H859" i="29"/>
  <c r="H860" i="29"/>
  <c r="H861" i="29"/>
  <c r="H862" i="29"/>
  <c r="H863" i="29"/>
  <c r="H864" i="29"/>
  <c r="H865" i="29"/>
  <c r="H866" i="29"/>
  <c r="H867" i="29"/>
  <c r="H868" i="29"/>
  <c r="H869" i="29"/>
  <c r="H870" i="29"/>
  <c r="H871" i="29"/>
  <c r="H872" i="29"/>
  <c r="H873" i="29"/>
  <c r="H874" i="29"/>
  <c r="H875" i="29"/>
  <c r="H876" i="29"/>
  <c r="H877" i="29"/>
  <c r="H878" i="29"/>
  <c r="H879" i="29"/>
  <c r="H880" i="29"/>
  <c r="H881" i="29"/>
  <c r="H882" i="29"/>
  <c r="H883" i="29"/>
  <c r="H884" i="29"/>
  <c r="H885" i="29"/>
  <c r="H886" i="29"/>
  <c r="H887" i="29"/>
  <c r="H888" i="29"/>
  <c r="H889" i="29"/>
  <c r="H890" i="29"/>
  <c r="H891" i="29"/>
  <c r="H892" i="29"/>
  <c r="H893" i="29"/>
  <c r="H894" i="29"/>
  <c r="H895" i="29"/>
  <c r="H896" i="29"/>
  <c r="H897" i="29"/>
  <c r="H898" i="29"/>
  <c r="H899" i="29"/>
  <c r="H900" i="29"/>
  <c r="H901" i="29"/>
  <c r="H902" i="29"/>
  <c r="H903" i="29"/>
  <c r="H904" i="29"/>
  <c r="H905" i="29"/>
  <c r="H906" i="29"/>
  <c r="H907" i="29"/>
  <c r="H908" i="29"/>
  <c r="H909" i="29"/>
  <c r="H910" i="29"/>
  <c r="H911" i="29"/>
  <c r="H912" i="29"/>
  <c r="H913" i="29"/>
  <c r="H914" i="29"/>
  <c r="H915" i="29"/>
  <c r="H916" i="29"/>
  <c r="H917" i="29"/>
  <c r="H918" i="29"/>
  <c r="H919" i="29"/>
  <c r="H920" i="29"/>
  <c r="H921" i="29"/>
  <c r="H922" i="29"/>
  <c r="H923" i="29"/>
  <c r="H924" i="29"/>
  <c r="H925" i="29"/>
  <c r="H926" i="29"/>
  <c r="H927" i="29"/>
  <c r="H928" i="29"/>
  <c r="H929" i="29"/>
  <c r="H930" i="29"/>
  <c r="H931" i="29"/>
  <c r="H932" i="29"/>
  <c r="H933" i="29"/>
  <c r="H934" i="29"/>
  <c r="H935" i="29"/>
  <c r="H936" i="29"/>
  <c r="H937" i="29"/>
  <c r="H938" i="29"/>
  <c r="H939" i="29"/>
  <c r="H940" i="29"/>
  <c r="H941" i="29"/>
  <c r="H942" i="29"/>
  <c r="H943" i="29"/>
  <c r="H944" i="29"/>
  <c r="H945" i="29"/>
  <c r="H946" i="29"/>
  <c r="H947" i="29"/>
  <c r="H948" i="29"/>
  <c r="H949" i="29"/>
  <c r="H950" i="29"/>
  <c r="H951" i="29"/>
  <c r="H952" i="29"/>
  <c r="H953" i="29"/>
  <c r="H954" i="29"/>
  <c r="H955" i="29"/>
  <c r="H956" i="29"/>
  <c r="H957" i="29"/>
  <c r="H958" i="29"/>
  <c r="H959" i="29"/>
  <c r="H960" i="29"/>
  <c r="H961" i="29"/>
  <c r="H962" i="29"/>
  <c r="H963" i="29"/>
  <c r="H964" i="29"/>
  <c r="H965" i="29"/>
  <c r="H966" i="29"/>
  <c r="H967" i="29"/>
  <c r="H968" i="29"/>
  <c r="H969" i="29"/>
  <c r="H970" i="29"/>
  <c r="H971" i="29"/>
  <c r="H972" i="29"/>
  <c r="H973" i="29"/>
  <c r="H974" i="29"/>
  <c r="H975" i="29"/>
  <c r="H976" i="29"/>
  <c r="H977" i="29"/>
  <c r="H978" i="29"/>
  <c r="H979" i="29"/>
  <c r="H980" i="29"/>
  <c r="H981" i="29"/>
  <c r="H982" i="29"/>
  <c r="H983" i="29"/>
  <c r="H984" i="29"/>
  <c r="H985" i="29"/>
  <c r="H986" i="29"/>
  <c r="H987" i="29"/>
  <c r="H988" i="29"/>
  <c r="H989" i="29"/>
  <c r="H990" i="29"/>
  <c r="H991" i="29"/>
  <c r="H992" i="29"/>
  <c r="H993" i="29"/>
  <c r="H994" i="29"/>
  <c r="H995" i="29"/>
  <c r="H996" i="29"/>
  <c r="H997" i="29"/>
  <c r="H998" i="29"/>
  <c r="H999" i="29"/>
  <c r="H1000" i="29"/>
  <c r="H1001" i="29"/>
  <c r="H1002" i="29"/>
  <c r="H1003" i="29"/>
  <c r="H1004" i="29"/>
  <c r="H1005" i="29"/>
  <c r="H1006" i="29"/>
  <c r="H1007" i="29"/>
  <c r="H1008" i="29"/>
  <c r="H1009" i="29"/>
  <c r="H1010" i="29"/>
  <c r="H1011" i="29"/>
  <c r="H1012" i="29"/>
  <c r="H1013" i="29"/>
  <c r="H1014" i="29"/>
  <c r="H1015" i="29"/>
  <c r="H1016" i="29"/>
  <c r="H1017" i="29"/>
  <c r="H1018" i="29"/>
  <c r="H1019" i="29"/>
  <c r="H1020" i="29"/>
  <c r="H1021" i="29"/>
  <c r="H1022" i="29"/>
  <c r="H1023" i="29"/>
  <c r="H1024" i="29"/>
  <c r="H1025" i="29"/>
  <c r="H1026" i="29"/>
  <c r="H1027" i="29"/>
  <c r="H1028" i="29"/>
  <c r="H1029" i="29"/>
  <c r="H1030" i="29"/>
  <c r="H1031" i="29"/>
  <c r="H1032" i="29"/>
  <c r="H1033" i="29"/>
  <c r="H1034" i="29"/>
  <c r="H1035" i="29"/>
  <c r="H1036" i="29"/>
  <c r="H1037" i="29"/>
  <c r="H1038" i="29"/>
  <c r="H1039" i="29"/>
  <c r="H1040" i="29"/>
  <c r="H1041" i="29"/>
  <c r="H1042" i="29"/>
  <c r="H1043" i="29"/>
  <c r="H1044" i="29"/>
  <c r="H1045" i="29"/>
  <c r="H1046" i="29"/>
  <c r="H1047" i="29"/>
  <c r="H1048" i="29"/>
  <c r="H1049" i="29"/>
  <c r="H1050" i="29"/>
  <c r="H1051" i="29"/>
  <c r="H1052" i="29"/>
  <c r="H1053" i="29"/>
  <c r="H1054" i="29"/>
  <c r="H1055" i="29"/>
  <c r="H1056" i="29"/>
  <c r="H1057" i="29"/>
  <c r="H1058" i="29"/>
  <c r="H1059" i="29"/>
  <c r="H1060" i="29"/>
  <c r="H1061" i="29"/>
  <c r="H1062" i="29"/>
  <c r="H1063" i="29"/>
  <c r="H1064" i="29"/>
  <c r="H1065" i="29"/>
  <c r="H1066" i="29"/>
  <c r="H1067" i="29"/>
  <c r="H1068" i="29"/>
  <c r="H1069" i="29"/>
  <c r="H1070" i="29"/>
  <c r="H1071" i="29"/>
  <c r="H1072" i="29"/>
  <c r="H1073" i="29"/>
  <c r="H1074" i="29"/>
  <c r="H1075" i="29"/>
  <c r="H1076" i="29"/>
  <c r="H1077" i="29"/>
  <c r="H1078" i="29"/>
  <c r="H1079" i="29"/>
  <c r="H1080" i="29"/>
  <c r="H1081" i="29"/>
  <c r="H1082" i="29"/>
  <c r="H1083" i="29"/>
  <c r="H1084" i="29"/>
  <c r="H1085" i="29"/>
  <c r="H1086" i="29"/>
  <c r="H1087" i="29"/>
  <c r="H1088" i="29"/>
  <c r="H1089" i="29"/>
  <c r="H1090" i="29"/>
  <c r="H1091" i="29"/>
  <c r="H1092" i="29"/>
  <c r="H1093" i="29"/>
  <c r="H1094" i="29"/>
  <c r="H1095" i="29"/>
  <c r="H1096" i="29"/>
  <c r="H1097" i="29"/>
  <c r="H1098" i="29"/>
  <c r="H1099" i="29"/>
  <c r="H1100" i="29"/>
  <c r="H1101" i="29"/>
  <c r="H1102" i="29"/>
  <c r="H1103" i="29"/>
  <c r="H1104" i="29"/>
  <c r="H1105" i="29"/>
  <c r="H1106" i="29"/>
  <c r="H1107" i="29"/>
  <c r="H1108" i="29"/>
  <c r="H1109" i="29"/>
  <c r="H1110" i="29"/>
  <c r="H1111" i="29"/>
  <c r="H1112" i="29"/>
  <c r="H1113" i="29"/>
  <c r="H1114" i="29"/>
  <c r="H1115" i="29"/>
  <c r="H1116" i="29"/>
  <c r="H1117" i="29"/>
  <c r="H1118" i="29"/>
  <c r="H1119" i="29"/>
  <c r="H1120" i="29"/>
  <c r="H1121" i="29"/>
  <c r="H1122" i="29"/>
  <c r="H1123" i="29"/>
  <c r="H1124" i="29"/>
  <c r="H1125" i="29"/>
  <c r="H1126" i="29"/>
  <c r="H1127" i="29"/>
  <c r="H1128" i="29"/>
  <c r="H1129" i="29"/>
  <c r="H1130" i="29"/>
  <c r="H1131" i="29"/>
  <c r="H1132" i="29"/>
  <c r="H1133" i="29"/>
  <c r="H1134" i="29"/>
  <c r="H1135" i="29"/>
  <c r="H1136" i="29"/>
  <c r="H1137" i="29"/>
  <c r="H1138" i="29"/>
  <c r="H1139" i="29"/>
  <c r="H1140" i="29"/>
  <c r="H1141" i="29"/>
  <c r="H1142" i="29"/>
  <c r="H1143" i="29"/>
  <c r="H1144" i="29"/>
  <c r="H1145" i="29"/>
  <c r="H1146" i="29"/>
  <c r="H1147" i="29"/>
  <c r="H1148" i="29"/>
  <c r="H1149" i="29"/>
  <c r="H1150" i="29"/>
  <c r="H1151" i="29"/>
  <c r="H1152" i="29"/>
  <c r="H1153" i="29"/>
  <c r="H1154" i="29"/>
  <c r="H1155" i="29"/>
  <c r="H1156" i="29"/>
  <c r="H1157" i="29"/>
  <c r="H1158" i="29"/>
  <c r="H1159" i="29"/>
  <c r="H1160" i="29"/>
  <c r="H1161" i="29"/>
  <c r="H1162" i="29"/>
  <c r="H1163" i="29"/>
  <c r="H1164" i="29"/>
  <c r="H1165" i="29"/>
  <c r="H1166" i="29"/>
  <c r="H1167" i="29"/>
  <c r="H1168" i="29"/>
  <c r="H1169" i="29"/>
  <c r="H1170" i="29"/>
  <c r="H1171" i="29"/>
  <c r="H1172" i="29"/>
  <c r="H1173" i="29"/>
  <c r="H1174" i="29"/>
  <c r="H1175" i="29"/>
  <c r="H1176" i="29"/>
  <c r="H1177" i="29"/>
  <c r="H1178" i="29"/>
  <c r="H1179" i="29"/>
  <c r="H1180" i="29"/>
  <c r="H1181" i="29"/>
  <c r="H1182" i="29"/>
  <c r="H1183" i="29"/>
  <c r="H1184" i="29"/>
  <c r="H1185" i="29"/>
  <c r="H1186" i="29"/>
  <c r="H1187" i="29"/>
  <c r="H1188" i="29"/>
  <c r="H1189" i="29"/>
  <c r="H1190" i="29"/>
  <c r="H1191" i="29"/>
  <c r="H1192" i="29"/>
  <c r="H1193" i="29"/>
  <c r="H1194" i="29"/>
  <c r="H1195" i="29"/>
  <c r="H1196" i="29"/>
  <c r="H1197" i="29"/>
  <c r="H1198" i="29"/>
  <c r="H1199" i="29"/>
  <c r="H1200" i="29"/>
  <c r="H1201" i="29"/>
  <c r="H1202" i="29"/>
  <c r="H1203" i="29"/>
  <c r="H1204" i="29"/>
  <c r="H1205" i="29"/>
  <c r="H1206" i="29"/>
  <c r="H1207" i="29"/>
  <c r="H1208" i="29"/>
  <c r="H1209" i="29"/>
  <c r="H1210" i="29"/>
  <c r="H1211" i="29"/>
  <c r="H1212" i="29"/>
  <c r="H1213" i="29"/>
  <c r="H1214" i="29"/>
  <c r="H1215" i="29"/>
  <c r="H1216" i="29"/>
  <c r="H1217" i="29"/>
  <c r="H1218" i="29"/>
  <c r="H1219" i="29"/>
  <c r="H1220" i="29"/>
  <c r="H1221" i="29"/>
  <c r="H1222" i="29"/>
  <c r="H1223" i="29"/>
  <c r="H1224" i="29"/>
  <c r="H1225" i="29"/>
  <c r="H1226" i="29"/>
  <c r="H1227" i="29"/>
  <c r="H1228" i="29"/>
  <c r="H1229" i="29"/>
  <c r="H1230" i="29"/>
  <c r="H1231" i="29"/>
  <c r="H1232" i="29"/>
  <c r="H1233" i="29"/>
  <c r="H1234" i="29"/>
  <c r="H1235" i="29"/>
  <c r="H1236" i="29"/>
  <c r="H1237" i="29"/>
  <c r="H1238" i="29"/>
  <c r="H1239" i="29"/>
  <c r="H1240" i="29"/>
  <c r="H1241" i="29"/>
  <c r="H1242" i="29"/>
  <c r="H1243" i="29"/>
  <c r="H1244" i="29"/>
  <c r="H1245" i="29"/>
  <c r="H1246" i="29"/>
  <c r="H1247" i="29"/>
  <c r="H1248" i="29"/>
  <c r="H1249" i="29"/>
  <c r="H1250" i="29"/>
  <c r="H1251" i="29"/>
  <c r="H1252" i="29"/>
  <c r="H1253" i="29"/>
  <c r="H1254" i="29"/>
  <c r="H1255" i="29"/>
  <c r="H1256" i="29"/>
  <c r="H1257" i="29"/>
  <c r="H1258" i="29"/>
  <c r="H1259" i="29"/>
  <c r="H1260" i="29"/>
  <c r="H1261" i="29"/>
  <c r="H1262" i="29"/>
  <c r="H1263" i="29"/>
  <c r="H1264" i="29"/>
  <c r="H1265" i="29"/>
  <c r="H1266" i="29"/>
  <c r="H1267" i="29"/>
  <c r="H1268" i="29"/>
  <c r="H1269" i="29"/>
  <c r="H1270" i="29"/>
  <c r="H1271" i="29"/>
  <c r="H1272" i="29"/>
  <c r="H1273" i="29"/>
  <c r="H1274" i="29"/>
  <c r="H1275" i="29"/>
  <c r="H1276" i="29"/>
  <c r="H1277" i="29"/>
  <c r="H1278" i="29"/>
  <c r="H1279" i="29"/>
  <c r="H1280" i="29"/>
  <c r="H1281" i="29"/>
  <c r="H1282" i="29"/>
  <c r="H1283" i="29"/>
  <c r="H1284" i="29"/>
  <c r="H1285" i="29"/>
  <c r="H1286" i="29"/>
  <c r="H1287" i="29"/>
  <c r="H1288" i="29"/>
  <c r="H1289" i="29"/>
  <c r="H1290" i="29"/>
  <c r="H1291" i="29"/>
  <c r="H1292" i="29"/>
  <c r="H1293" i="29"/>
  <c r="H1294" i="29"/>
  <c r="H1295" i="29"/>
  <c r="H1296" i="29"/>
  <c r="H1297" i="29"/>
  <c r="H1298" i="29"/>
  <c r="H1299" i="29"/>
  <c r="H1300" i="29"/>
  <c r="H1301" i="29"/>
  <c r="H1302" i="29"/>
  <c r="H1303" i="29"/>
  <c r="H1304" i="29"/>
  <c r="H1305" i="29"/>
  <c r="H1306" i="29"/>
  <c r="H1307" i="29"/>
  <c r="H1308" i="29"/>
  <c r="H1309" i="29"/>
  <c r="H1310" i="29"/>
  <c r="H1311" i="29"/>
  <c r="H1312" i="29"/>
  <c r="H1313" i="29"/>
  <c r="H1314" i="29"/>
  <c r="H1315" i="29"/>
  <c r="H1316" i="29"/>
  <c r="H1317" i="29"/>
  <c r="H1318" i="29"/>
  <c r="H1319" i="29"/>
  <c r="H1320" i="29"/>
  <c r="H1321" i="29"/>
  <c r="H1322" i="29"/>
  <c r="H1323" i="29"/>
  <c r="H1324" i="29"/>
  <c r="H1325" i="29"/>
  <c r="H1326" i="29"/>
  <c r="H1327" i="29"/>
  <c r="H1328" i="29"/>
  <c r="H1329" i="29"/>
  <c r="H1330" i="29"/>
  <c r="H1331" i="29"/>
  <c r="H1332" i="29"/>
  <c r="H1333" i="29"/>
  <c r="H1334" i="29"/>
  <c r="H1335" i="29"/>
  <c r="H1336" i="29"/>
  <c r="H1337" i="29"/>
  <c r="H1338" i="29"/>
  <c r="H1339" i="29"/>
  <c r="H2" i="29"/>
  <c r="K78" i="29"/>
  <c r="K77" i="29"/>
  <c r="K76" i="29"/>
  <c r="K75" i="29"/>
  <c r="K74" i="29"/>
  <c r="K73" i="29"/>
  <c r="K72" i="29"/>
  <c r="K71" i="29"/>
  <c r="K70" i="29"/>
  <c r="K69" i="29"/>
  <c r="K68" i="29"/>
  <c r="K67" i="29"/>
  <c r="K66" i="29"/>
  <c r="K65" i="29"/>
  <c r="K64" i="29"/>
  <c r="K63" i="29"/>
  <c r="I1342" i="29"/>
  <c r="I1343" i="29"/>
  <c r="I1344" i="29"/>
  <c r="I1345" i="29"/>
  <c r="I1346" i="29"/>
  <c r="I1347" i="29"/>
  <c r="I1348" i="29"/>
  <c r="I1349" i="29"/>
  <c r="I1350" i="29"/>
  <c r="I1351" i="29"/>
  <c r="I1352" i="29"/>
  <c r="I1353" i="29"/>
  <c r="I1354" i="29"/>
  <c r="I1355" i="29"/>
  <c r="I1356" i="29"/>
  <c r="I1357" i="29"/>
  <c r="I1358" i="29"/>
  <c r="I1359" i="29"/>
  <c r="I1360" i="29"/>
  <c r="I1361" i="29"/>
  <c r="I1362" i="29"/>
  <c r="I1363" i="29"/>
  <c r="I1364" i="29"/>
  <c r="I1365" i="29"/>
  <c r="I1366" i="29"/>
  <c r="I1367" i="29"/>
  <c r="I1368" i="29"/>
  <c r="I1369" i="29"/>
  <c r="I1370" i="29"/>
  <c r="I1371" i="29"/>
  <c r="I1372" i="29"/>
  <c r="I1373" i="29"/>
  <c r="I1374" i="29"/>
  <c r="I1375" i="29"/>
  <c r="I1376" i="29"/>
  <c r="I1377" i="29"/>
  <c r="I1378" i="29"/>
  <c r="I1379" i="29"/>
  <c r="I1380" i="29"/>
  <c r="I1381" i="29"/>
  <c r="I1382" i="29"/>
  <c r="I1383" i="29"/>
  <c r="I1384" i="29"/>
  <c r="I1385" i="29"/>
  <c r="I1386" i="29"/>
  <c r="I1387" i="29"/>
  <c r="I1388" i="29"/>
  <c r="I1389" i="29"/>
  <c r="I1390" i="29"/>
  <c r="I1391" i="29"/>
  <c r="I1392" i="29"/>
  <c r="I1393" i="29"/>
  <c r="I1394" i="29"/>
  <c r="I1395" i="29"/>
  <c r="I1396" i="29"/>
  <c r="I1397" i="29"/>
  <c r="I1398" i="29"/>
  <c r="I1399" i="29"/>
  <c r="I1400" i="29"/>
  <c r="I1401" i="29"/>
  <c r="I1402" i="29"/>
  <c r="I1403" i="29"/>
  <c r="I1404" i="29"/>
  <c r="I1405" i="29"/>
  <c r="I1406" i="29"/>
  <c r="I1407" i="29"/>
  <c r="I1408" i="29"/>
  <c r="I1409" i="29"/>
  <c r="I1410" i="29"/>
  <c r="I1411" i="29"/>
  <c r="I1412" i="29"/>
  <c r="I1413" i="29"/>
  <c r="I1414" i="29"/>
  <c r="I1415" i="29"/>
  <c r="I1416" i="29"/>
  <c r="I1417" i="29"/>
  <c r="I1418" i="29"/>
  <c r="I1419" i="29"/>
  <c r="I1420" i="29"/>
  <c r="I1421" i="29"/>
  <c r="I1422" i="29"/>
  <c r="I1423" i="29"/>
  <c r="I1424" i="29"/>
  <c r="I1425" i="29"/>
  <c r="I1426" i="29"/>
  <c r="I1427" i="29"/>
  <c r="I1428" i="29"/>
  <c r="I1429" i="29"/>
  <c r="I1430" i="29"/>
  <c r="I1431" i="29"/>
  <c r="I1432" i="29"/>
  <c r="I1433" i="29"/>
  <c r="I1434" i="29"/>
  <c r="I1435" i="29"/>
  <c r="I1436" i="29"/>
  <c r="I1437" i="29"/>
  <c r="I1438" i="29"/>
  <c r="I1439" i="29"/>
  <c r="I1440" i="29"/>
  <c r="I1441" i="29"/>
  <c r="I1442" i="29"/>
  <c r="I1443" i="29"/>
  <c r="I1444" i="29"/>
  <c r="I1445" i="29"/>
  <c r="I1446" i="29"/>
  <c r="I1447" i="29"/>
  <c r="I1448" i="29"/>
  <c r="I1449" i="29"/>
  <c r="I1450" i="29"/>
  <c r="I1451" i="29"/>
  <c r="I1452" i="29"/>
  <c r="I1453" i="29"/>
  <c r="I1454" i="29"/>
  <c r="I1455" i="29"/>
  <c r="I1456" i="29"/>
  <c r="I1457" i="29"/>
  <c r="I1458" i="29"/>
  <c r="I1459" i="29"/>
  <c r="I1460" i="29"/>
  <c r="I1461" i="29"/>
  <c r="I1462" i="29"/>
  <c r="I1463" i="29"/>
  <c r="I1464" i="29"/>
  <c r="I1465" i="29"/>
  <c r="I1466" i="29"/>
  <c r="I1467" i="29"/>
  <c r="I1468" i="29"/>
  <c r="I1469" i="29"/>
  <c r="I1470" i="29"/>
  <c r="I1471" i="29"/>
  <c r="I1472" i="29"/>
  <c r="I1473" i="29"/>
  <c r="I1474" i="29"/>
  <c r="I1475" i="29"/>
  <c r="I1476" i="29"/>
  <c r="I1477" i="29"/>
  <c r="I1478" i="29"/>
  <c r="I1479" i="29"/>
  <c r="I1480" i="29"/>
  <c r="I1481" i="29"/>
  <c r="I1482" i="29"/>
  <c r="I1483" i="29"/>
  <c r="I1484" i="29"/>
  <c r="I1485" i="29"/>
  <c r="I1486" i="29"/>
  <c r="I1487" i="29"/>
  <c r="I1488" i="29"/>
  <c r="I1489" i="29"/>
  <c r="I1490" i="29"/>
  <c r="I1491" i="29"/>
  <c r="I1492" i="29"/>
  <c r="I1493" i="29"/>
  <c r="I1494" i="29"/>
  <c r="I1495" i="29"/>
  <c r="I1496" i="29"/>
  <c r="I1497" i="29"/>
  <c r="I1498" i="29"/>
  <c r="I1499" i="29"/>
  <c r="I1500" i="29"/>
  <c r="I1501" i="29"/>
  <c r="I1502" i="29"/>
  <c r="I1503" i="29"/>
  <c r="I1504" i="29"/>
  <c r="I1505" i="29"/>
  <c r="I1506" i="29"/>
  <c r="I1507" i="29"/>
  <c r="I1508" i="29"/>
  <c r="I1509" i="29"/>
  <c r="I1510" i="29"/>
  <c r="I1511" i="29"/>
  <c r="I1512" i="29"/>
  <c r="I1513" i="29"/>
  <c r="I1514" i="29"/>
  <c r="I1515" i="29"/>
  <c r="I1516" i="29"/>
  <c r="I1517" i="29"/>
  <c r="I1518" i="29"/>
  <c r="I1519" i="29"/>
  <c r="I1520" i="29"/>
  <c r="I1521" i="29"/>
  <c r="I1522" i="29"/>
  <c r="I1523" i="29"/>
  <c r="I1524" i="29"/>
  <c r="I1525" i="29"/>
  <c r="I1526" i="29"/>
  <c r="I1527" i="29"/>
  <c r="I1528" i="29"/>
  <c r="I1529" i="29"/>
  <c r="I1530" i="29"/>
  <c r="I1531" i="29"/>
  <c r="I1532" i="29"/>
  <c r="I1533" i="29"/>
  <c r="I1534" i="29"/>
  <c r="I1535" i="29"/>
  <c r="I1536" i="29"/>
  <c r="I1537" i="29"/>
  <c r="I1538" i="29"/>
  <c r="I1539" i="29"/>
  <c r="I1540" i="29"/>
  <c r="I1541" i="29"/>
  <c r="I1542" i="29"/>
  <c r="I1543" i="29"/>
  <c r="I1544" i="29"/>
  <c r="I1545" i="29"/>
  <c r="I1546" i="29"/>
  <c r="I1547" i="29"/>
  <c r="I1548" i="29"/>
  <c r="I1549" i="29"/>
  <c r="I1550" i="29"/>
  <c r="I1551" i="29"/>
  <c r="I1552" i="29"/>
  <c r="I1553" i="29"/>
  <c r="I1554" i="29"/>
  <c r="I1555" i="29"/>
  <c r="I1556" i="29"/>
  <c r="I1557" i="29"/>
  <c r="I1558" i="29"/>
  <c r="I1559" i="29"/>
  <c r="I1560" i="29"/>
  <c r="I1561" i="29"/>
  <c r="I1562" i="29"/>
  <c r="I1563" i="29"/>
  <c r="I1564" i="29"/>
  <c r="I1565" i="29"/>
  <c r="I1566" i="29"/>
  <c r="I1567" i="29"/>
  <c r="I1568" i="29"/>
  <c r="I1569" i="29"/>
  <c r="I1570" i="29"/>
  <c r="I1571" i="29"/>
  <c r="I1572" i="29"/>
  <c r="I1573" i="29"/>
  <c r="I1574" i="29"/>
  <c r="I1575" i="29"/>
  <c r="I1576" i="29"/>
  <c r="I1577" i="29"/>
  <c r="I1578" i="29"/>
  <c r="I1579" i="29"/>
  <c r="I1580" i="29"/>
  <c r="I1581" i="29"/>
  <c r="I1582" i="29"/>
  <c r="I1583" i="29"/>
  <c r="I1584" i="29"/>
  <c r="I1585" i="29"/>
  <c r="I1586" i="29"/>
  <c r="I1587" i="29"/>
  <c r="I1588" i="29"/>
  <c r="I1589" i="29"/>
  <c r="I1590" i="29"/>
  <c r="I1591" i="29"/>
  <c r="I1592" i="29"/>
  <c r="I1593" i="29"/>
  <c r="I1594" i="29"/>
  <c r="I1595" i="29"/>
  <c r="I1596" i="29"/>
  <c r="I1597" i="29"/>
  <c r="I1598" i="29"/>
  <c r="I1599" i="29"/>
  <c r="I1600" i="29"/>
  <c r="I1601" i="29"/>
  <c r="I1602" i="29"/>
  <c r="I1603" i="29"/>
  <c r="I1604" i="29"/>
  <c r="I1605" i="29"/>
  <c r="I1606" i="29"/>
  <c r="I1607" i="29"/>
  <c r="I1608" i="29"/>
  <c r="I1609" i="29"/>
  <c r="I1610" i="29"/>
  <c r="I1611" i="29"/>
  <c r="I1612" i="29"/>
  <c r="I1613" i="29"/>
  <c r="I1614" i="29"/>
  <c r="I1615" i="29"/>
  <c r="I1616" i="29"/>
  <c r="I1617" i="29"/>
  <c r="I1618" i="29"/>
  <c r="I1619" i="29"/>
  <c r="I1620" i="29"/>
  <c r="I1621" i="29"/>
  <c r="I1622" i="29"/>
  <c r="I1623" i="29"/>
  <c r="I1624" i="29"/>
  <c r="I1625" i="29"/>
  <c r="I1626" i="29"/>
  <c r="I1627" i="29"/>
  <c r="I1628" i="29"/>
  <c r="I1629" i="29"/>
  <c r="I1630" i="29"/>
  <c r="I1631" i="29"/>
  <c r="I1632" i="29"/>
  <c r="I1633" i="29"/>
  <c r="I1634" i="29"/>
  <c r="I1635" i="29"/>
  <c r="I1636" i="29"/>
  <c r="I1637" i="29"/>
  <c r="I1638" i="29"/>
  <c r="I1639" i="29"/>
  <c r="I1640" i="29"/>
  <c r="I1641" i="29"/>
  <c r="I1642" i="29"/>
  <c r="I1643" i="29"/>
  <c r="I1644" i="29"/>
  <c r="I1645" i="29"/>
  <c r="I1646" i="29"/>
  <c r="I1647" i="29"/>
  <c r="I1648" i="29"/>
  <c r="I1649" i="29"/>
  <c r="I1650" i="29"/>
  <c r="I1651" i="29"/>
  <c r="I1652" i="29"/>
  <c r="I1653" i="29"/>
  <c r="I1654" i="29"/>
  <c r="I1655" i="29"/>
  <c r="I1656" i="29"/>
  <c r="I1657" i="29"/>
  <c r="I1658" i="29"/>
  <c r="I1659" i="29"/>
  <c r="I1660" i="29"/>
  <c r="I1661" i="29"/>
  <c r="I1662" i="29"/>
  <c r="I1663" i="29"/>
  <c r="I1664" i="29"/>
  <c r="I1665" i="29"/>
  <c r="I1666" i="29"/>
  <c r="I1667" i="29"/>
  <c r="I1668" i="29"/>
  <c r="I1669" i="29"/>
  <c r="I1670" i="29"/>
  <c r="I1671" i="29"/>
  <c r="I1672" i="29"/>
  <c r="I1673" i="29"/>
  <c r="I1674" i="29"/>
  <c r="I1675" i="29"/>
  <c r="I1676" i="29"/>
  <c r="I1677" i="29"/>
  <c r="I1678" i="29"/>
  <c r="I1679" i="29"/>
  <c r="I1680" i="29"/>
  <c r="I1681" i="29"/>
  <c r="I1682" i="29"/>
  <c r="I1683" i="29"/>
  <c r="I1684" i="29"/>
  <c r="I1685" i="29"/>
  <c r="I1686" i="29"/>
  <c r="I1687" i="29"/>
  <c r="I1688" i="29"/>
  <c r="I1689" i="29"/>
  <c r="I1690" i="29"/>
  <c r="I1691" i="29"/>
  <c r="I1692" i="29"/>
  <c r="I1693" i="29"/>
  <c r="I1694" i="29"/>
  <c r="I1695" i="29"/>
  <c r="I1696" i="29"/>
  <c r="I1697" i="29"/>
  <c r="I1698" i="29"/>
  <c r="I1699" i="29"/>
  <c r="I1700" i="29"/>
  <c r="I1701" i="29"/>
  <c r="I1702" i="29"/>
  <c r="I1703" i="29"/>
  <c r="I1704" i="29"/>
  <c r="I1705" i="29"/>
  <c r="I1706" i="29"/>
  <c r="I1707" i="29"/>
  <c r="I1708" i="29"/>
  <c r="I1709" i="29"/>
  <c r="I1710" i="29"/>
  <c r="I1711" i="29"/>
  <c r="I1712" i="29"/>
  <c r="I1713" i="29"/>
  <c r="I1714" i="29"/>
  <c r="I1715" i="29"/>
  <c r="I1716" i="29"/>
  <c r="I1717" i="29"/>
  <c r="I1718" i="29"/>
  <c r="I1719" i="29"/>
  <c r="I1720" i="29"/>
  <c r="I1721" i="29"/>
  <c r="I1722" i="29"/>
  <c r="I1723" i="29"/>
  <c r="I1724" i="29"/>
  <c r="I1725" i="29"/>
  <c r="I1726" i="29"/>
  <c r="I1727" i="29"/>
  <c r="I1728" i="29"/>
  <c r="I1729" i="29"/>
  <c r="I1730" i="29"/>
  <c r="I1731" i="29"/>
  <c r="I1732" i="29"/>
  <c r="I1733" i="29"/>
  <c r="I1734" i="29"/>
  <c r="I1735" i="29"/>
  <c r="I1736" i="29"/>
  <c r="I1737" i="29"/>
  <c r="I1738" i="29"/>
  <c r="I1739" i="29"/>
  <c r="I1740" i="29"/>
  <c r="I1741" i="29"/>
  <c r="I1742" i="29"/>
  <c r="I1743" i="29"/>
  <c r="I1744" i="29"/>
  <c r="I1745" i="29"/>
  <c r="I1746" i="29"/>
  <c r="I1747" i="29"/>
  <c r="I1748" i="29"/>
  <c r="I1749" i="29"/>
  <c r="I1750" i="29"/>
  <c r="I1751" i="29"/>
  <c r="I1752" i="29"/>
  <c r="I1753" i="29"/>
  <c r="I1754" i="29"/>
  <c r="I1755" i="29"/>
  <c r="I1756" i="29"/>
  <c r="I1757" i="29"/>
  <c r="I1758" i="29"/>
  <c r="I1759" i="29"/>
  <c r="I1760" i="29"/>
  <c r="I1761" i="29"/>
  <c r="I1762" i="29"/>
  <c r="I1763" i="29"/>
  <c r="I1764" i="29"/>
  <c r="I1765" i="29"/>
  <c r="I1766" i="29"/>
  <c r="I1767" i="29"/>
  <c r="I1768" i="29"/>
  <c r="I1769" i="29"/>
  <c r="I1770" i="29"/>
  <c r="I1771" i="29"/>
  <c r="I1772" i="29"/>
  <c r="I1773" i="29"/>
  <c r="I1774" i="29"/>
  <c r="I1775" i="29"/>
  <c r="I1776" i="29"/>
  <c r="I1777" i="29"/>
  <c r="I1778" i="29"/>
  <c r="I1779" i="29"/>
  <c r="I1780" i="29"/>
  <c r="I1781" i="29"/>
  <c r="I1782" i="29"/>
  <c r="I1783" i="29"/>
  <c r="I1784" i="29"/>
  <c r="I1785" i="29"/>
  <c r="I1786" i="29"/>
  <c r="I1787" i="29"/>
  <c r="I1788" i="29"/>
  <c r="I1789" i="29"/>
  <c r="I1790" i="29"/>
  <c r="I1791" i="29"/>
  <c r="I1792" i="29"/>
  <c r="I1793" i="29"/>
  <c r="I1794" i="29"/>
  <c r="I1795" i="29"/>
  <c r="I1796" i="29"/>
  <c r="I1797" i="29"/>
  <c r="I1798" i="29"/>
  <c r="I1799" i="29"/>
  <c r="I1800" i="29"/>
  <c r="I1801" i="29"/>
  <c r="I1802" i="29"/>
  <c r="I1803" i="29"/>
  <c r="I1804" i="29"/>
  <c r="I1805" i="29"/>
  <c r="I1806" i="29"/>
  <c r="I1807" i="29"/>
  <c r="I1808" i="29"/>
  <c r="I1809" i="29"/>
  <c r="I1810" i="29"/>
  <c r="I1811" i="29"/>
  <c r="I1812" i="29"/>
  <c r="I1813" i="29"/>
  <c r="I1814" i="29"/>
  <c r="I1815" i="29"/>
  <c r="I1816" i="29"/>
  <c r="I1817" i="29"/>
  <c r="I1818" i="29"/>
  <c r="I1819" i="29"/>
  <c r="I1820" i="29"/>
  <c r="I1821" i="29"/>
  <c r="I1822" i="29"/>
  <c r="I1823" i="29"/>
  <c r="I1824" i="29"/>
  <c r="I1825" i="29"/>
  <c r="I1826" i="29"/>
  <c r="I1827" i="29"/>
  <c r="I1828" i="29"/>
  <c r="I1829" i="29"/>
  <c r="I1830" i="29"/>
  <c r="I1831" i="29"/>
  <c r="I1832" i="29"/>
  <c r="I1833" i="29"/>
  <c r="I1834" i="29"/>
  <c r="I1835" i="29"/>
  <c r="I1836" i="29"/>
  <c r="I1837" i="29"/>
  <c r="I1838" i="29"/>
  <c r="I1839" i="29"/>
  <c r="I1840" i="29"/>
  <c r="I1841" i="29"/>
  <c r="I1842" i="29"/>
  <c r="I1843" i="29"/>
  <c r="I1844" i="29"/>
  <c r="I1845" i="29"/>
  <c r="I1846" i="29"/>
  <c r="I1847" i="29"/>
  <c r="I1848" i="29"/>
  <c r="I1849" i="29"/>
  <c r="I1850" i="29"/>
  <c r="I1851" i="29"/>
  <c r="I1852" i="29"/>
  <c r="I1853" i="29"/>
  <c r="I1854" i="29"/>
  <c r="I1855" i="29"/>
  <c r="I1856" i="29"/>
  <c r="I1857" i="29"/>
  <c r="I1858" i="29"/>
  <c r="I1859" i="29"/>
  <c r="I1860" i="29"/>
  <c r="I1861" i="29"/>
  <c r="I1862" i="29"/>
  <c r="I1863" i="29"/>
  <c r="I1864" i="29"/>
  <c r="I1865" i="29"/>
  <c r="I1866" i="29"/>
  <c r="I1867" i="29"/>
  <c r="I1868" i="29"/>
  <c r="I1869" i="29"/>
  <c r="I1870" i="29"/>
  <c r="I1871" i="29"/>
  <c r="I1872" i="29"/>
  <c r="I1873" i="29"/>
  <c r="I1874" i="29"/>
  <c r="I1875" i="29"/>
  <c r="I1876" i="29"/>
  <c r="I1877" i="29"/>
  <c r="I1878" i="29"/>
  <c r="I1879" i="29"/>
  <c r="I1880" i="29"/>
  <c r="I1881" i="29"/>
  <c r="I1882" i="29"/>
  <c r="I1883" i="29"/>
  <c r="I1884" i="29"/>
  <c r="I1885" i="29"/>
  <c r="I1886" i="29"/>
  <c r="I1887" i="29"/>
  <c r="I1888" i="29"/>
  <c r="I1889" i="29"/>
  <c r="I1890" i="29"/>
  <c r="I1891" i="29"/>
  <c r="I1892" i="29"/>
  <c r="I1893" i="29"/>
  <c r="I1894" i="29"/>
  <c r="I1895" i="29"/>
  <c r="I1896" i="29"/>
  <c r="I1897" i="29"/>
  <c r="I1898" i="29"/>
  <c r="I1899" i="29"/>
  <c r="I1900" i="29"/>
  <c r="I1901" i="29"/>
  <c r="I1902" i="29"/>
  <c r="I1903" i="29"/>
  <c r="I1904" i="29"/>
  <c r="I1905" i="29"/>
  <c r="I1906" i="29"/>
  <c r="I1907" i="29"/>
  <c r="I1908" i="29"/>
  <c r="I1909" i="29"/>
  <c r="I1910" i="29"/>
  <c r="I1911" i="29"/>
  <c r="I1912" i="29"/>
  <c r="I1913" i="29"/>
  <c r="I1914" i="29"/>
  <c r="I1915" i="29"/>
  <c r="I1916" i="29"/>
  <c r="I1917" i="29"/>
  <c r="I1918" i="29"/>
  <c r="I1919" i="29"/>
  <c r="I1920" i="29"/>
  <c r="I1921" i="29"/>
  <c r="I1922" i="29"/>
  <c r="I1923" i="29"/>
  <c r="I1924" i="29"/>
  <c r="I1925" i="29"/>
  <c r="I1926" i="29"/>
  <c r="I1927" i="29"/>
  <c r="I1928" i="29"/>
  <c r="I1929" i="29"/>
  <c r="I1930" i="29"/>
  <c r="I1931" i="29"/>
  <c r="I1932" i="29"/>
  <c r="I1933" i="29"/>
  <c r="I1934" i="29"/>
  <c r="I1935" i="29"/>
  <c r="I1936" i="29"/>
  <c r="I1937" i="29"/>
  <c r="I1938" i="29"/>
  <c r="I1939" i="29"/>
  <c r="I1940" i="29"/>
  <c r="I1941" i="29"/>
  <c r="I1942" i="29"/>
  <c r="I1943" i="29"/>
  <c r="I1944" i="29"/>
  <c r="I1945" i="29"/>
  <c r="I1946" i="29"/>
  <c r="I1947" i="29"/>
  <c r="I1948" i="29"/>
  <c r="I1949" i="29"/>
  <c r="I1950" i="29"/>
  <c r="I1951" i="29"/>
  <c r="I1952" i="29"/>
  <c r="I1953" i="29"/>
  <c r="I1954" i="29"/>
  <c r="I1955" i="29"/>
  <c r="I1956" i="29"/>
  <c r="I1957" i="29"/>
  <c r="I1958" i="29"/>
  <c r="I1959" i="29"/>
  <c r="I1960" i="29"/>
  <c r="I1961" i="29"/>
  <c r="I1962" i="29"/>
  <c r="I1963" i="29"/>
  <c r="I1964" i="29"/>
  <c r="I1965" i="29"/>
  <c r="I1966" i="29"/>
  <c r="I1967" i="29"/>
  <c r="I1968" i="29"/>
  <c r="I1969" i="29"/>
  <c r="I1970" i="29"/>
  <c r="I1971" i="29"/>
  <c r="I1972" i="29"/>
  <c r="I1973" i="29"/>
  <c r="I1974" i="29"/>
  <c r="I1975" i="29"/>
  <c r="I1976" i="29"/>
  <c r="I1977" i="29"/>
  <c r="I1978" i="29"/>
  <c r="I1979" i="29"/>
  <c r="I1980" i="29"/>
  <c r="I1981" i="29"/>
  <c r="I1982" i="29"/>
  <c r="I1983" i="29"/>
  <c r="I1984" i="29"/>
  <c r="I1985" i="29"/>
  <c r="I1986" i="29"/>
  <c r="I1987" i="29"/>
  <c r="I1988" i="29"/>
  <c r="I1989" i="29"/>
  <c r="I1990" i="29"/>
  <c r="I1991" i="29"/>
  <c r="I1992" i="29"/>
  <c r="I1993" i="29"/>
  <c r="I1994" i="29"/>
  <c r="I1995" i="29"/>
  <c r="I1996" i="29"/>
  <c r="I1997" i="29"/>
  <c r="I1998" i="29"/>
  <c r="I1999" i="29"/>
  <c r="I2000" i="29"/>
  <c r="I2001" i="29"/>
  <c r="I2002" i="29"/>
  <c r="I2003" i="29"/>
  <c r="I2004" i="29"/>
  <c r="I2005" i="29"/>
  <c r="I2006" i="29"/>
  <c r="I2007" i="29"/>
  <c r="I2008" i="29"/>
  <c r="I2009" i="29"/>
  <c r="I2010" i="29"/>
  <c r="I2011" i="29"/>
  <c r="I2012" i="29"/>
  <c r="I2013" i="29"/>
  <c r="I2014" i="29"/>
  <c r="I2015" i="29"/>
  <c r="I2016" i="29"/>
  <c r="I2017" i="29"/>
  <c r="I2018" i="29"/>
  <c r="I2019" i="29"/>
  <c r="I2020" i="29"/>
  <c r="I2021" i="29"/>
  <c r="I2022" i="29"/>
  <c r="I2023" i="29"/>
  <c r="I2024" i="29"/>
  <c r="I2025" i="29"/>
  <c r="I2026" i="29"/>
  <c r="I2027" i="29"/>
  <c r="I2028" i="29"/>
  <c r="I2029" i="29"/>
  <c r="I2030" i="29"/>
  <c r="I2031" i="29"/>
  <c r="I2032" i="29"/>
  <c r="I2033" i="29"/>
  <c r="I2034" i="29"/>
  <c r="I2035" i="29"/>
  <c r="I2036" i="29"/>
  <c r="I2037" i="29"/>
  <c r="I2038" i="29"/>
  <c r="I2039" i="29"/>
  <c r="I2040" i="29"/>
  <c r="I2041" i="29"/>
  <c r="I2042" i="29"/>
  <c r="I2043" i="29"/>
  <c r="I2044" i="29"/>
  <c r="I2045" i="29"/>
  <c r="I2046" i="29"/>
  <c r="I2047" i="29"/>
  <c r="I2048" i="29"/>
  <c r="I2049" i="29"/>
  <c r="I2050" i="29"/>
  <c r="I2051" i="29"/>
  <c r="I2052" i="29"/>
  <c r="I2053" i="29"/>
  <c r="I2054" i="29"/>
  <c r="I2055" i="29"/>
  <c r="I2056" i="29"/>
  <c r="I2057" i="29"/>
  <c r="I2058" i="29"/>
  <c r="I2059" i="29"/>
  <c r="I2060" i="29"/>
  <c r="I2061" i="29"/>
  <c r="I2062" i="29"/>
  <c r="I2063" i="29"/>
  <c r="I2064" i="29"/>
  <c r="I2065" i="29"/>
  <c r="I2066" i="29"/>
  <c r="I2067" i="29"/>
  <c r="I2068" i="29"/>
  <c r="I2069" i="29"/>
  <c r="I2070" i="29"/>
  <c r="I2071" i="29"/>
  <c r="I2072" i="29"/>
  <c r="I2073" i="29"/>
  <c r="I2074" i="29"/>
  <c r="I2075" i="29"/>
  <c r="I2076" i="29"/>
  <c r="I2077" i="29"/>
  <c r="I2078" i="29"/>
  <c r="I2079" i="29"/>
  <c r="I2080" i="29"/>
  <c r="I2081" i="29"/>
  <c r="I2082" i="29"/>
  <c r="I2083" i="29"/>
  <c r="I2084" i="29"/>
  <c r="I2085" i="29"/>
  <c r="I2086" i="29"/>
  <c r="I2087" i="29"/>
  <c r="I2088" i="29"/>
  <c r="I2089" i="29"/>
  <c r="I2090" i="29"/>
  <c r="I2091" i="29"/>
  <c r="I2092" i="29"/>
  <c r="I2093" i="29"/>
  <c r="I2094" i="29"/>
  <c r="I2095" i="29"/>
  <c r="I2096" i="29"/>
  <c r="I2097" i="29"/>
  <c r="I2098" i="29"/>
  <c r="I2099" i="29"/>
  <c r="I2100" i="29"/>
  <c r="I2101" i="29"/>
  <c r="I2102" i="29"/>
  <c r="I2103" i="29"/>
  <c r="I2104" i="29"/>
  <c r="I2105" i="29"/>
  <c r="I2106" i="29"/>
  <c r="I2107" i="29"/>
  <c r="I2108" i="29"/>
  <c r="I2109" i="29"/>
  <c r="I2110" i="29"/>
  <c r="I2111" i="29"/>
  <c r="I2112" i="29"/>
  <c r="I2113" i="29"/>
  <c r="I2114" i="29"/>
  <c r="I2115" i="29"/>
  <c r="I2116" i="29"/>
  <c r="I2117" i="29"/>
  <c r="I2118" i="29"/>
  <c r="I2119" i="29"/>
  <c r="I2120" i="29"/>
  <c r="I2121" i="29"/>
  <c r="I2122" i="29"/>
  <c r="I2123" i="29"/>
  <c r="I2124" i="29"/>
  <c r="I2125" i="29"/>
  <c r="I2126" i="29"/>
  <c r="I2127" i="29"/>
  <c r="I2128" i="29"/>
  <c r="I2129" i="29"/>
  <c r="I2130" i="29"/>
  <c r="I2131" i="29"/>
  <c r="I2132" i="29"/>
  <c r="I2133" i="29"/>
  <c r="I2134" i="29"/>
  <c r="I2135" i="29"/>
  <c r="I2136" i="29"/>
  <c r="I2137" i="29"/>
  <c r="I2138" i="29"/>
  <c r="I2139" i="29"/>
  <c r="I2140" i="29"/>
  <c r="I2141" i="29"/>
  <c r="I2142" i="29"/>
  <c r="I2143" i="29"/>
  <c r="I2144" i="29"/>
  <c r="I2145" i="29"/>
  <c r="I2146" i="29"/>
  <c r="I2147" i="29"/>
  <c r="I2148" i="29"/>
  <c r="I2149" i="29"/>
  <c r="I2150" i="29"/>
  <c r="I2151" i="29"/>
  <c r="I2152" i="29"/>
  <c r="I2153" i="29"/>
  <c r="I2154" i="29"/>
  <c r="I2155" i="29"/>
  <c r="I2156" i="29"/>
  <c r="I2157" i="29"/>
  <c r="I2158" i="29"/>
  <c r="I2159" i="29"/>
  <c r="I2160" i="29"/>
  <c r="I2161" i="29"/>
  <c r="I2162" i="29"/>
  <c r="I2163" i="29"/>
  <c r="I2164" i="29"/>
  <c r="I2165" i="29"/>
  <c r="I2166" i="29"/>
  <c r="I2167" i="29"/>
  <c r="I2168" i="29"/>
  <c r="I2169" i="29"/>
  <c r="I2170" i="29"/>
  <c r="I2171" i="29"/>
  <c r="I2172" i="29"/>
  <c r="I2173" i="29"/>
  <c r="I2174" i="29"/>
  <c r="I2175" i="29"/>
  <c r="I2176" i="29"/>
  <c r="I2177" i="29"/>
  <c r="I2178" i="29"/>
  <c r="I2179" i="29"/>
  <c r="I2180" i="29"/>
  <c r="I2181" i="29"/>
  <c r="I2182" i="29"/>
  <c r="I2183" i="29"/>
  <c r="I2184" i="29"/>
  <c r="I2185" i="29"/>
  <c r="I2186" i="29"/>
  <c r="I2187" i="29"/>
  <c r="I2188" i="29"/>
  <c r="I2189" i="29"/>
  <c r="I2190" i="29"/>
  <c r="I2191" i="29"/>
  <c r="I2192" i="29"/>
  <c r="I2193" i="29"/>
  <c r="I2194" i="29"/>
  <c r="I2195" i="29"/>
  <c r="I2196" i="29"/>
  <c r="I2197" i="29"/>
  <c r="I2198" i="29"/>
  <c r="I2199" i="29"/>
  <c r="I2200" i="29"/>
  <c r="I2201" i="29"/>
  <c r="I2202" i="29"/>
  <c r="I2203" i="29"/>
  <c r="I2204" i="29"/>
  <c r="I2205" i="29"/>
  <c r="I2206" i="29"/>
  <c r="I2207" i="29"/>
  <c r="I2208" i="29"/>
  <c r="I2209" i="29"/>
  <c r="I2210" i="29"/>
  <c r="I2211" i="29"/>
  <c r="I2212" i="29"/>
  <c r="I2213" i="29"/>
  <c r="I2214" i="29"/>
  <c r="I2215" i="29"/>
  <c r="I2216" i="29"/>
  <c r="I2217" i="29"/>
  <c r="I2218" i="29"/>
  <c r="I2219" i="29"/>
  <c r="I2220" i="29"/>
  <c r="I2221" i="29"/>
  <c r="I2222" i="29"/>
  <c r="I2223" i="29"/>
  <c r="I2224" i="29"/>
  <c r="I2225" i="29"/>
  <c r="I2226" i="29"/>
  <c r="I2227" i="29"/>
  <c r="I2228" i="29"/>
  <c r="I2229" i="29"/>
  <c r="I2230" i="29"/>
  <c r="I2231" i="29"/>
  <c r="I2232" i="29"/>
  <c r="I2233" i="29"/>
  <c r="I2234" i="29"/>
  <c r="I2235" i="29"/>
  <c r="I2236" i="29"/>
  <c r="I2237" i="29"/>
  <c r="I2238" i="29"/>
  <c r="I2239" i="29"/>
  <c r="I2240" i="29"/>
  <c r="I2241" i="29"/>
  <c r="I2242" i="29"/>
  <c r="I2243" i="29"/>
  <c r="I2244" i="29"/>
  <c r="I2245" i="29"/>
  <c r="I2246" i="29"/>
  <c r="I2247" i="29"/>
  <c r="I2248" i="29"/>
  <c r="I2249" i="29"/>
  <c r="I2250" i="29"/>
  <c r="I2251" i="29"/>
  <c r="I2252" i="29"/>
  <c r="I2253" i="29"/>
  <c r="I2254" i="29"/>
  <c r="I2255" i="29"/>
  <c r="I2256" i="29"/>
  <c r="I2257" i="29"/>
  <c r="I2258" i="29"/>
  <c r="I2259" i="29"/>
  <c r="I2260" i="29"/>
  <c r="I2261" i="29"/>
  <c r="I2262" i="29"/>
  <c r="I2263" i="29"/>
  <c r="I2264" i="29"/>
  <c r="I2265" i="29"/>
  <c r="I2266" i="29"/>
  <c r="I2267" i="29"/>
  <c r="I2268" i="29"/>
  <c r="I2269" i="29"/>
  <c r="I2270" i="29"/>
  <c r="I2271" i="29"/>
  <c r="I2272" i="29"/>
  <c r="I2273" i="29"/>
  <c r="I2274" i="29"/>
  <c r="I2275" i="29"/>
  <c r="I2276" i="29"/>
  <c r="I2277" i="29"/>
  <c r="I2278" i="29"/>
  <c r="I2279" i="29"/>
  <c r="I2280" i="29"/>
  <c r="I2281" i="29"/>
  <c r="I2282" i="29"/>
  <c r="I2283" i="29"/>
  <c r="I2284" i="29"/>
  <c r="I2285" i="29"/>
  <c r="I2286" i="29"/>
  <c r="I2287" i="29"/>
  <c r="I2288" i="29"/>
  <c r="I2289" i="29"/>
  <c r="I2290" i="29"/>
  <c r="I2291" i="29"/>
  <c r="I2292" i="29"/>
  <c r="I2293" i="29"/>
  <c r="I2294" i="29"/>
  <c r="I2295" i="29"/>
  <c r="I2296" i="29"/>
  <c r="I2297" i="29"/>
  <c r="I2298" i="29"/>
  <c r="I2299" i="29"/>
  <c r="I2300" i="29"/>
  <c r="I2301" i="29"/>
  <c r="I2302" i="29"/>
  <c r="I2303" i="29"/>
  <c r="I2304" i="29"/>
  <c r="I2305" i="29"/>
  <c r="I2306" i="29"/>
  <c r="I2307" i="29"/>
  <c r="I2308" i="29"/>
  <c r="I2309" i="29"/>
  <c r="I2310" i="29"/>
  <c r="I2311" i="29"/>
  <c r="I2312" i="29"/>
  <c r="I2313" i="29"/>
  <c r="I2314" i="29"/>
  <c r="I2315" i="29"/>
  <c r="I2316" i="29"/>
  <c r="I2317" i="29"/>
  <c r="I2318" i="29"/>
  <c r="I2319" i="29"/>
  <c r="I2320" i="29"/>
  <c r="I2321" i="29"/>
  <c r="I2322" i="29"/>
  <c r="I2323" i="29"/>
  <c r="I2324" i="29"/>
  <c r="I2325" i="29"/>
  <c r="I2326" i="29"/>
  <c r="I2327" i="29"/>
  <c r="I2328" i="29"/>
  <c r="I2329" i="29"/>
  <c r="I2330" i="29"/>
  <c r="I2331" i="29"/>
  <c r="I2332" i="29"/>
  <c r="I2333" i="29"/>
  <c r="I2334" i="29"/>
  <c r="I2335" i="29"/>
  <c r="I2336" i="29"/>
  <c r="I2337" i="29"/>
  <c r="I2338" i="29"/>
  <c r="I2339" i="29"/>
  <c r="I2340" i="29"/>
  <c r="I2341" i="29"/>
  <c r="I2342" i="29"/>
  <c r="I2343" i="29"/>
  <c r="I2344" i="29"/>
  <c r="I2345" i="29"/>
  <c r="I2346" i="29"/>
  <c r="I2347" i="29"/>
  <c r="I2348" i="29"/>
  <c r="I2349" i="29"/>
  <c r="I2350" i="29"/>
  <c r="I2351" i="29"/>
  <c r="I2352" i="29"/>
  <c r="I2353" i="29"/>
  <c r="I2354" i="29"/>
  <c r="I2355" i="29"/>
  <c r="I2356" i="29"/>
  <c r="I2357" i="29"/>
  <c r="I2358" i="29"/>
  <c r="I2359" i="29"/>
  <c r="I2360" i="29"/>
  <c r="I2361" i="29"/>
  <c r="I2362" i="29"/>
  <c r="I2363" i="29"/>
  <c r="I2364" i="29"/>
  <c r="I2365" i="29"/>
  <c r="I2366" i="29"/>
  <c r="I2367" i="29"/>
  <c r="I2368" i="29"/>
  <c r="I2369" i="29"/>
  <c r="I2370" i="29"/>
  <c r="I2371" i="29"/>
  <c r="I2372" i="29"/>
  <c r="I2373" i="29"/>
  <c r="I2374" i="29"/>
  <c r="I2375" i="29"/>
  <c r="I2376" i="29"/>
  <c r="I2377" i="29"/>
  <c r="I2378" i="29"/>
  <c r="I2379" i="29"/>
  <c r="I2380" i="29"/>
  <c r="I2381" i="29"/>
  <c r="I2382" i="29"/>
  <c r="I2383" i="29"/>
  <c r="I2384" i="29"/>
  <c r="I2385" i="29"/>
  <c r="I2386" i="29"/>
  <c r="I2387" i="29"/>
  <c r="I2388" i="29"/>
  <c r="I2389" i="29"/>
  <c r="I2390" i="29"/>
  <c r="I2391" i="29"/>
  <c r="I2392" i="29"/>
  <c r="I2393" i="29"/>
  <c r="I2394" i="29"/>
  <c r="I2395" i="29"/>
  <c r="I2396" i="29"/>
  <c r="I2397" i="29"/>
  <c r="I2398" i="29"/>
  <c r="I2399" i="29"/>
  <c r="I2400" i="29"/>
  <c r="I2401" i="29"/>
  <c r="I2402" i="29"/>
  <c r="I2403" i="29"/>
  <c r="I2404" i="29"/>
  <c r="I2405" i="29"/>
  <c r="I2406" i="29"/>
  <c r="I2407" i="29"/>
  <c r="I2408" i="29"/>
  <c r="I2409" i="29"/>
  <c r="I2410" i="29"/>
  <c r="I2411" i="29"/>
  <c r="I2412" i="29"/>
  <c r="I2413" i="29"/>
  <c r="I2414" i="29"/>
  <c r="I2415" i="29"/>
  <c r="I2416" i="29"/>
  <c r="I2417" i="29"/>
  <c r="I2418" i="29"/>
  <c r="I2419" i="29"/>
  <c r="I2420" i="29"/>
  <c r="I2421" i="29"/>
  <c r="I2422" i="29"/>
  <c r="I2423" i="29"/>
  <c r="I2424" i="29"/>
  <c r="I2425" i="29"/>
  <c r="I2426" i="29"/>
  <c r="I2427" i="29"/>
  <c r="I2428" i="29"/>
  <c r="I2429" i="29"/>
  <c r="I2430" i="29"/>
  <c r="I2431" i="29"/>
  <c r="I2432" i="29"/>
  <c r="I2433" i="29"/>
  <c r="I2434" i="29"/>
  <c r="I2435" i="29"/>
  <c r="I2436" i="29"/>
  <c r="I2437" i="29"/>
  <c r="I2438" i="29"/>
  <c r="I2439" i="29"/>
  <c r="I2440" i="29"/>
  <c r="I2441" i="29"/>
  <c r="I2442" i="29"/>
  <c r="I2443" i="29"/>
  <c r="I2444" i="29"/>
  <c r="I2445" i="29"/>
  <c r="I2446" i="29"/>
  <c r="I2447" i="29"/>
  <c r="I2448" i="29"/>
  <c r="I2449" i="29"/>
  <c r="I2450" i="29"/>
  <c r="I2451" i="29"/>
  <c r="I2452" i="29"/>
  <c r="I2453" i="29"/>
  <c r="I2454" i="29"/>
  <c r="I2455" i="29"/>
  <c r="I2456" i="29"/>
  <c r="I2457" i="29"/>
  <c r="I2458" i="29"/>
  <c r="I2459" i="29"/>
  <c r="I2460" i="29"/>
  <c r="I2461" i="29"/>
  <c r="I2462" i="29"/>
  <c r="I2463" i="29"/>
  <c r="I2464" i="29"/>
  <c r="I2465" i="29"/>
  <c r="I2466" i="29"/>
  <c r="I2467" i="29"/>
  <c r="I2468" i="29"/>
  <c r="I2469" i="29"/>
  <c r="I2470" i="29"/>
  <c r="I2471" i="29"/>
  <c r="I2472" i="29"/>
  <c r="I2473" i="29"/>
  <c r="I2474" i="29"/>
  <c r="I2475" i="29"/>
  <c r="I2476" i="29"/>
  <c r="I2477" i="29"/>
  <c r="I2478" i="29"/>
  <c r="I2479" i="29"/>
  <c r="I2480" i="29"/>
  <c r="I2481" i="29"/>
  <c r="I2482" i="29"/>
  <c r="I2483" i="29"/>
  <c r="I2484" i="29"/>
  <c r="I2485" i="29"/>
  <c r="I2486" i="29"/>
  <c r="I2487" i="29"/>
  <c r="I2488" i="29"/>
  <c r="I2489" i="29"/>
  <c r="I2490" i="29"/>
  <c r="I2491" i="29"/>
  <c r="I2492" i="29"/>
  <c r="I2493" i="29"/>
  <c r="I2494" i="29"/>
  <c r="I2495" i="29"/>
  <c r="I2496" i="29"/>
  <c r="I2497" i="29"/>
  <c r="I2498" i="29"/>
  <c r="I2499" i="29"/>
  <c r="I2500" i="29"/>
  <c r="I2501" i="29"/>
  <c r="I2502" i="29"/>
  <c r="I2503" i="29"/>
  <c r="I2504" i="29"/>
  <c r="I2505" i="29"/>
  <c r="I2506" i="29"/>
  <c r="I2507" i="29"/>
  <c r="I2508" i="29"/>
  <c r="I2509" i="29"/>
  <c r="I2510" i="29"/>
  <c r="I2511" i="29"/>
  <c r="I2512" i="29"/>
  <c r="I2513" i="29"/>
  <c r="I2514" i="29"/>
  <c r="I2515" i="29"/>
  <c r="I2516" i="29"/>
  <c r="I2517" i="29"/>
  <c r="I2518" i="29"/>
  <c r="I2519" i="29"/>
  <c r="I2520" i="29"/>
  <c r="I2521" i="29"/>
  <c r="I2522" i="29"/>
  <c r="I2523" i="29"/>
  <c r="I2524" i="29"/>
  <c r="I2525" i="29"/>
  <c r="I2526" i="29"/>
  <c r="I2527" i="29"/>
  <c r="I2528" i="29"/>
  <c r="I2529" i="29"/>
  <c r="I2530" i="29"/>
  <c r="I2531" i="29"/>
  <c r="I2532" i="29"/>
  <c r="I2533" i="29"/>
  <c r="I2534" i="29"/>
  <c r="I2535" i="29"/>
  <c r="I2536" i="29"/>
  <c r="I2537" i="29"/>
  <c r="I2538" i="29"/>
  <c r="I2539" i="29"/>
  <c r="I2540" i="29"/>
  <c r="I2541" i="29"/>
  <c r="I2542" i="29"/>
  <c r="I2543" i="29"/>
  <c r="I2544" i="29"/>
  <c r="I2545" i="29"/>
  <c r="I2546" i="29"/>
  <c r="I2547" i="29"/>
  <c r="I2548" i="29"/>
  <c r="I2549" i="29"/>
  <c r="I2550" i="29"/>
  <c r="I2551" i="29"/>
  <c r="I2552" i="29"/>
  <c r="I2553" i="29"/>
  <c r="I2554" i="29"/>
  <c r="I2555" i="29"/>
  <c r="I2556" i="29"/>
  <c r="I2557" i="29"/>
  <c r="I2558" i="29"/>
  <c r="I2559" i="29"/>
  <c r="I2560" i="29"/>
  <c r="I2561" i="29"/>
  <c r="I2562" i="29"/>
  <c r="I2563" i="29"/>
  <c r="I2564" i="29"/>
  <c r="I2565" i="29"/>
  <c r="I2566" i="29"/>
  <c r="I2567" i="29"/>
  <c r="I2568" i="29"/>
  <c r="I2569" i="29"/>
  <c r="I2570" i="29"/>
  <c r="I2571" i="29"/>
  <c r="I2572" i="29"/>
  <c r="I2573" i="29"/>
  <c r="I2574" i="29"/>
  <c r="I2575" i="29"/>
  <c r="I2576" i="29"/>
  <c r="I2577" i="29"/>
  <c r="I2578" i="29"/>
  <c r="I2579" i="29"/>
  <c r="I2580" i="29"/>
  <c r="I2581" i="29"/>
  <c r="I2582" i="29"/>
  <c r="I2583" i="29"/>
  <c r="I2584" i="29"/>
  <c r="I2585" i="29"/>
  <c r="I2586" i="29"/>
  <c r="I2587" i="29"/>
  <c r="I2588" i="29"/>
  <c r="I2589" i="29"/>
  <c r="I2590" i="29"/>
  <c r="I2591" i="29"/>
  <c r="I2592" i="29"/>
  <c r="I2593" i="29"/>
  <c r="I2594" i="29"/>
  <c r="I2595" i="29"/>
  <c r="I2596" i="29"/>
  <c r="I2597" i="29"/>
  <c r="I2598" i="29"/>
  <c r="I2599" i="29"/>
  <c r="I2600" i="29"/>
  <c r="I2601" i="29"/>
  <c r="I2602" i="29"/>
  <c r="I2603" i="29"/>
  <c r="I2604" i="29"/>
  <c r="I2605" i="29"/>
  <c r="I2606" i="29"/>
  <c r="I2607" i="29"/>
  <c r="I2608" i="29"/>
  <c r="I2609" i="29"/>
  <c r="I2610" i="29"/>
  <c r="I2611" i="29"/>
  <c r="I2612" i="29"/>
  <c r="I2613" i="29"/>
  <c r="I2614" i="29"/>
  <c r="I2615" i="29"/>
  <c r="I2616" i="29"/>
  <c r="I2617" i="29"/>
  <c r="I2618" i="29"/>
  <c r="I2619" i="29"/>
  <c r="I2620" i="29"/>
  <c r="I2621" i="29"/>
  <c r="I2622" i="29"/>
  <c r="I2623" i="29"/>
  <c r="I2624" i="29"/>
  <c r="I2625" i="29"/>
  <c r="I2626" i="29"/>
  <c r="I2627" i="29"/>
  <c r="I2628" i="29"/>
  <c r="I2629" i="29"/>
  <c r="I2630" i="29"/>
  <c r="I2631" i="29"/>
  <c r="I2632" i="29"/>
  <c r="I2633" i="29"/>
  <c r="I2634" i="29"/>
  <c r="I2635" i="29"/>
  <c r="I2636" i="29"/>
  <c r="I2637" i="29"/>
  <c r="I2638" i="29"/>
  <c r="I2639" i="29"/>
  <c r="I2640" i="29"/>
  <c r="I2641" i="29"/>
  <c r="I2642" i="29"/>
  <c r="I2643" i="29"/>
  <c r="I2644" i="29"/>
  <c r="I2645" i="29"/>
  <c r="I2646" i="29"/>
  <c r="I2647" i="29"/>
  <c r="I2648" i="29"/>
  <c r="I2649" i="29"/>
  <c r="I2650" i="29"/>
  <c r="I2651" i="29"/>
  <c r="I2652" i="29"/>
  <c r="I2653" i="29"/>
  <c r="I2654" i="29"/>
  <c r="I2655" i="29"/>
  <c r="I2656" i="29"/>
  <c r="I2657" i="29"/>
  <c r="I2658" i="29"/>
  <c r="I2659" i="29"/>
  <c r="I2660" i="29"/>
  <c r="I2661" i="29"/>
  <c r="I2662" i="29"/>
  <c r="I2663" i="29"/>
  <c r="I2664" i="29"/>
  <c r="I2665" i="29"/>
  <c r="I2666" i="29"/>
  <c r="I2667" i="29"/>
  <c r="I2668" i="29"/>
  <c r="I2669" i="29"/>
  <c r="I2670" i="29"/>
  <c r="I2671" i="29"/>
  <c r="I2672" i="29"/>
  <c r="I2673" i="29"/>
  <c r="I2674" i="29"/>
  <c r="I2675" i="29"/>
  <c r="I2676" i="29"/>
  <c r="I2677" i="29"/>
  <c r="I2678" i="29"/>
  <c r="I2679" i="29"/>
  <c r="I23" i="29"/>
  <c r="I22" i="29"/>
  <c r="I20" i="29"/>
  <c r="I19" i="29"/>
  <c r="I17" i="29"/>
  <c r="I16" i="29"/>
  <c r="I14" i="29"/>
  <c r="I13" i="29"/>
  <c r="I12" i="29"/>
  <c r="I10" i="29"/>
  <c r="I9" i="29"/>
  <c r="I8" i="29"/>
  <c r="I7" i="29"/>
  <c r="I6" i="29"/>
  <c r="I5" i="29"/>
  <c r="I4" i="29"/>
  <c r="I3" i="29"/>
  <c r="I2" i="29"/>
  <c r="O4" i="4" a="1"/>
  <c r="O4" i="4"/>
  <c r="O5" i="4" a="1"/>
  <c r="O5" i="4"/>
  <c r="O6" i="4" a="1"/>
  <c r="O6" i="4" s="1"/>
  <c r="O7" i="4" a="1"/>
  <c r="O7" i="4" s="1"/>
  <c r="O8" i="4" a="1"/>
  <c r="O8" i="4" s="1"/>
  <c r="O9" i="4" a="1"/>
  <c r="O9" i="4" s="1"/>
  <c r="O10" i="4" a="1"/>
  <c r="O10" i="4" s="1"/>
  <c r="O11" i="4" a="1"/>
  <c r="O11" i="4"/>
  <c r="O12" i="4" a="1"/>
  <c r="O12" i="4" s="1"/>
  <c r="O13" i="4" a="1"/>
  <c r="O13" i="4"/>
  <c r="O14" i="4" a="1"/>
  <c r="O14" i="4" s="1"/>
  <c r="O15" i="4" a="1"/>
  <c r="O15" i="4"/>
  <c r="O16" i="4" a="1"/>
  <c r="O16" i="4"/>
  <c r="O17" i="4" a="1"/>
  <c r="O17" i="4" s="1"/>
  <c r="O18" i="4" a="1"/>
  <c r="O18" i="4" s="1"/>
  <c r="O19" i="4" a="1"/>
  <c r="O19" i="4" s="1"/>
  <c r="O20" i="4" a="1"/>
  <c r="O20" i="4" s="1"/>
  <c r="O21" i="4" a="1"/>
  <c r="O21" i="4" s="1"/>
  <c r="O22" i="4" a="1"/>
  <c r="O22" i="4" s="1"/>
  <c r="O23" i="4" a="1"/>
  <c r="O23" i="4" s="1"/>
  <c r="O24" i="4" a="1"/>
  <c r="O24" i="4"/>
  <c r="O25" i="4" a="1"/>
  <c r="O25" i="4"/>
  <c r="O26" i="4" a="1"/>
  <c r="O26" i="4" s="1"/>
  <c r="O27" i="4" a="1"/>
  <c r="O27" i="4"/>
  <c r="O28" i="4" a="1"/>
  <c r="O28" i="4" s="1"/>
  <c r="O29" i="4" a="1"/>
  <c r="O29" i="4" s="1"/>
  <c r="O30" i="4" a="1"/>
  <c r="O30" i="4" s="1"/>
  <c r="O31" i="4" a="1"/>
  <c r="O31" i="4" s="1"/>
  <c r="O32" i="4" a="1"/>
  <c r="O32" i="4"/>
  <c r="O33" i="4" a="1"/>
  <c r="O33" i="4"/>
  <c r="O34" i="4" a="1"/>
  <c r="O34" i="4"/>
  <c r="O35" i="4" a="1"/>
  <c r="O35" i="4" s="1"/>
  <c r="O36" i="4" a="1"/>
  <c r="O36" i="4" s="1"/>
  <c r="O37" i="4" a="1"/>
  <c r="O37" i="4" s="1"/>
  <c r="O38" i="4" a="1"/>
  <c r="O38" i="4" s="1"/>
  <c r="O39" i="4" a="1"/>
  <c r="O39" i="4"/>
  <c r="O40" i="4" a="1"/>
  <c r="O40" i="4" s="1"/>
  <c r="O41" i="4" a="1"/>
  <c r="O41" i="4"/>
  <c r="O42" i="4" a="1"/>
  <c r="O42" i="4"/>
  <c r="O43" i="4" a="1"/>
  <c r="O43" i="4"/>
  <c r="O44" i="4" a="1"/>
  <c r="O44" i="4"/>
  <c r="O45" i="4" a="1"/>
  <c r="O45" i="4"/>
  <c r="O46" i="4" a="1"/>
  <c r="O46" i="4" s="1"/>
  <c r="O47" i="4" a="1"/>
  <c r="O47" i="4" s="1"/>
  <c r="O48" i="4" a="1"/>
  <c r="O48" i="4" s="1"/>
  <c r="O49" i="4" a="1"/>
  <c r="O49" i="4" s="1"/>
  <c r="O50" i="4" a="1"/>
  <c r="O50" i="4" s="1"/>
  <c r="O51" i="4" a="1"/>
  <c r="O51" i="4" s="1"/>
  <c r="O52" i="4" a="1"/>
  <c r="O52" i="4"/>
  <c r="O53" i="4" a="1"/>
  <c r="O53" i="4" s="1"/>
  <c r="O54" i="4" a="1"/>
  <c r="O54" i="4"/>
  <c r="O55" i="4" a="1"/>
  <c r="O55" i="4"/>
  <c r="O56" i="4" a="1"/>
  <c r="O56" i="4" s="1"/>
  <c r="O57" i="4" a="1"/>
  <c r="O57" i="4"/>
  <c r="O58" i="4" a="1"/>
  <c r="O58" i="4"/>
  <c r="O59" i="4" a="1"/>
  <c r="O59" i="4"/>
  <c r="O60" i="4" a="1"/>
  <c r="O60" i="4" s="1"/>
  <c r="O61" i="4" a="1"/>
  <c r="O61" i="4" s="1"/>
  <c r="O62" i="4" a="1"/>
  <c r="O62" i="4" s="1"/>
  <c r="O63" i="4" a="1"/>
  <c r="O63" i="4" s="1"/>
  <c r="O64" i="4" a="1"/>
  <c r="O64" i="4"/>
  <c r="O65" i="4" a="1"/>
  <c r="O65" i="4" s="1"/>
  <c r="O66" i="4" a="1"/>
  <c r="O66" i="4"/>
  <c r="O67" i="4" a="1"/>
  <c r="O67" i="4" s="1"/>
  <c r="O68" i="4" a="1"/>
  <c r="O68" i="4" s="1"/>
  <c r="O69" i="4" a="1"/>
  <c r="O69" i="4"/>
  <c r="O70" i="4" a="1"/>
  <c r="O70" i="4" s="1"/>
  <c r="O71" i="4" a="1"/>
  <c r="O71" i="4"/>
  <c r="O72" i="4" a="1"/>
  <c r="O72" i="4"/>
  <c r="O73" i="4" a="1"/>
  <c r="O73" i="4" s="1"/>
  <c r="O74" i="4" a="1"/>
  <c r="O74" i="4"/>
  <c r="O75" i="4" a="1"/>
  <c r="O75" i="4" s="1"/>
  <c r="O76" i="4" a="1"/>
  <c r="O76" i="4" s="1"/>
  <c r="O77" i="4" a="1"/>
  <c r="O77" i="4" s="1"/>
  <c r="O78" i="4" a="1"/>
  <c r="O78" i="4"/>
  <c r="O79" i="4" a="1"/>
  <c r="O79" i="4"/>
  <c r="O80" i="4" a="1"/>
  <c r="O80" i="4" s="1"/>
  <c r="O81" i="4" a="1"/>
  <c r="O81" i="4" s="1"/>
  <c r="O82" i="4" a="1"/>
  <c r="O82" i="4"/>
  <c r="O83" i="4" a="1"/>
  <c r="O83" i="4"/>
  <c r="O84" i="4" a="1"/>
  <c r="O84" i="4"/>
  <c r="O85" i="4" a="1"/>
  <c r="O85" i="4" s="1"/>
  <c r="O86" i="4" a="1"/>
  <c r="O86" i="4" s="1"/>
  <c r="O87" i="4" a="1"/>
  <c r="O87" i="4"/>
  <c r="O88" i="4" a="1"/>
  <c r="O88" i="4" s="1"/>
  <c r="O89" i="4" a="1"/>
  <c r="O89" i="4" s="1"/>
  <c r="O90" i="4" a="1"/>
  <c r="O90" i="4" s="1"/>
  <c r="O91" i="4" a="1"/>
  <c r="O91" i="4"/>
  <c r="O92" i="4" a="1"/>
  <c r="O92" i="4"/>
  <c r="O93" i="4" a="1"/>
  <c r="O93" i="4" s="1"/>
  <c r="O94" i="4" a="1"/>
  <c r="O94" i="4"/>
  <c r="O95" i="4" a="1"/>
  <c r="O95" i="4"/>
  <c r="O96" i="4" a="1"/>
  <c r="O96" i="4" s="1"/>
  <c r="O97" i="4" a="1"/>
  <c r="O97" i="4" s="1"/>
  <c r="O98" i="4" a="1"/>
  <c r="O98" i="4"/>
  <c r="O99" i="4" a="1"/>
  <c r="O99" i="4"/>
  <c r="O100" i="4" a="1"/>
  <c r="O100" i="4" s="1"/>
  <c r="O101" i="4" a="1"/>
  <c r="O101" i="4"/>
  <c r="O102" i="4" a="1"/>
  <c r="O102" i="4"/>
  <c r="O103" i="4" a="1"/>
  <c r="O103" i="4" s="1"/>
  <c r="O104" i="4" a="1"/>
  <c r="O104" i="4"/>
  <c r="O105" i="4" a="1"/>
  <c r="O105" i="4" s="1"/>
  <c r="O106" i="4" a="1"/>
  <c r="O106" i="4"/>
  <c r="O107" i="4" a="1"/>
  <c r="O107" i="4" s="1"/>
  <c r="O108" i="4" a="1"/>
  <c r="O108" i="4" s="1"/>
  <c r="O109" i="4" a="1"/>
  <c r="O109" i="4" s="1"/>
  <c r="O110" i="4" a="1"/>
  <c r="O110" i="4" s="1"/>
  <c r="O111" i="4" a="1"/>
  <c r="O111" i="4" s="1"/>
  <c r="O112" i="4" a="1"/>
  <c r="O112" i="4"/>
  <c r="O113" i="4" a="1"/>
  <c r="O113" i="4"/>
  <c r="O114" i="4" a="1"/>
  <c r="O114" i="4"/>
  <c r="O115" i="4" a="1"/>
  <c r="O115" i="4"/>
  <c r="O116" i="4" a="1"/>
  <c r="O116" i="4"/>
  <c r="O117" i="4" a="1"/>
  <c r="O117" i="4"/>
  <c r="O118" i="4" a="1"/>
  <c r="O118" i="4" s="1"/>
  <c r="O119" i="4" a="1"/>
  <c r="O119" i="4"/>
  <c r="O120" i="4" a="1"/>
  <c r="O120" i="4" s="1"/>
  <c r="O121" i="4" a="1"/>
  <c r="O121" i="4" s="1"/>
  <c r="O122" i="4" a="1"/>
  <c r="O122" i="4"/>
  <c r="O123" i="4" a="1"/>
  <c r="O123" i="4" s="1"/>
  <c r="O124" i="4" a="1"/>
  <c r="O124" i="4"/>
  <c r="O125" i="4" a="1"/>
  <c r="O125" i="4"/>
  <c r="O126" i="4" a="1"/>
  <c r="O126" i="4" s="1"/>
  <c r="O127" i="4" a="1"/>
  <c r="O127" i="4"/>
  <c r="O128" i="4" a="1"/>
  <c r="O128" i="4" s="1"/>
  <c r="O129" i="4" a="1"/>
  <c r="O129" i="4"/>
  <c r="O130" i="4" a="1"/>
  <c r="O130" i="4" s="1"/>
  <c r="O131" i="4" a="1"/>
  <c r="O131" i="4"/>
  <c r="O132" i="4" a="1"/>
  <c r="O132" i="4"/>
  <c r="O133" i="4" a="1"/>
  <c r="O133" i="4"/>
  <c r="O134" i="4" a="1"/>
  <c r="O134" i="4"/>
  <c r="O135" i="4" a="1"/>
  <c r="O135" i="4"/>
  <c r="O136" i="4" a="1"/>
  <c r="O136" i="4" s="1"/>
  <c r="O137" i="4" a="1"/>
  <c r="O137" i="4"/>
  <c r="O138" i="4" a="1"/>
  <c r="O138" i="4"/>
  <c r="O139" i="4" a="1"/>
  <c r="O139" i="4" s="1"/>
  <c r="O140" i="4" a="1"/>
  <c r="O140" i="4" s="1"/>
  <c r="O141" i="4" a="1"/>
  <c r="O141" i="4" s="1"/>
  <c r="O142" i="4" a="1"/>
  <c r="O142" i="4" s="1"/>
  <c r="O143" i="4" a="1"/>
  <c r="O143" i="4"/>
  <c r="O144" i="4" a="1"/>
  <c r="O144" i="4"/>
  <c r="O145" i="4" a="1"/>
  <c r="O145" i="4" s="1"/>
  <c r="O146" i="4" a="1"/>
  <c r="O146" i="4" s="1"/>
  <c r="O147" i="4" a="1"/>
  <c r="O147" i="4" s="1"/>
  <c r="O148" i="4" a="1"/>
  <c r="O148" i="4" s="1"/>
  <c r="O149" i="4" a="1"/>
  <c r="O149" i="4" s="1"/>
  <c r="O150" i="4" a="1"/>
  <c r="O150" i="4" s="1"/>
  <c r="O151" i="4" a="1"/>
  <c r="O151" i="4" s="1"/>
  <c r="O152" i="4" a="1"/>
  <c r="O152" i="4"/>
  <c r="O153" i="4" a="1"/>
  <c r="O153" i="4"/>
  <c r="O154" i="4" a="1"/>
  <c r="O154" i="4" s="1"/>
  <c r="O155" i="4" a="1"/>
  <c r="O155" i="4"/>
  <c r="O156" i="4" a="1"/>
  <c r="O156" i="4" s="1"/>
  <c r="O157" i="4" a="1"/>
  <c r="O157" i="4" s="1"/>
  <c r="O158" i="4" a="1"/>
  <c r="O158" i="4"/>
  <c r="O159" i="4" a="1"/>
  <c r="O159" i="4"/>
  <c r="O160" i="4" a="1"/>
  <c r="O160" i="4" s="1"/>
  <c r="O161" i="4" a="1"/>
  <c r="O161" i="4"/>
  <c r="O162" i="4" a="1"/>
  <c r="O162" i="4" s="1"/>
  <c r="O163" i="4" a="1"/>
  <c r="O163" i="4" s="1"/>
  <c r="O164" i="4" a="1"/>
  <c r="O164" i="4" s="1"/>
  <c r="O165" i="4" a="1"/>
  <c r="O165" i="4"/>
  <c r="O166" i="4" a="1"/>
  <c r="O166" i="4" s="1"/>
  <c r="O167" i="4" a="1"/>
  <c r="O167" i="4" s="1"/>
  <c r="O168" i="4" a="1"/>
  <c r="O168" i="4" s="1"/>
  <c r="O169" i="4" a="1"/>
  <c r="O169" i="4"/>
  <c r="O170" i="4" a="1"/>
  <c r="O170" i="4" s="1"/>
  <c r="O171" i="4" a="1"/>
  <c r="O171" i="4" s="1"/>
  <c r="O172" i="4" a="1"/>
  <c r="O172" i="4" s="1"/>
  <c r="O173" i="4" a="1"/>
  <c r="O173" i="4" s="1"/>
  <c r="O174" i="4" a="1"/>
  <c r="O174" i="4"/>
  <c r="O175" i="4" a="1"/>
  <c r="O175" i="4"/>
  <c r="O176" i="4" a="1"/>
  <c r="O176" i="4" s="1"/>
  <c r="O177" i="4" a="1"/>
  <c r="O177" i="4" s="1"/>
  <c r="O178" i="4" a="1"/>
  <c r="O178" i="4" s="1"/>
  <c r="O179" i="4" a="1"/>
  <c r="O179" i="4"/>
  <c r="O180" i="4" a="1"/>
  <c r="O180" i="4" s="1"/>
  <c r="O181" i="4" a="1"/>
  <c r="O181" i="4" s="1"/>
  <c r="O182" i="4" a="1"/>
  <c r="O182" i="4"/>
  <c r="O183" i="4" a="1"/>
  <c r="O183" i="4" s="1"/>
  <c r="O184" i="4" a="1"/>
  <c r="O184" i="4" s="1"/>
  <c r="O185" i="4" a="1"/>
  <c r="O185" i="4" s="1"/>
  <c r="O186" i="4" a="1"/>
  <c r="O186" i="4" s="1"/>
  <c r="O187" i="4" a="1"/>
  <c r="O187" i="4" s="1"/>
  <c r="O188" i="4" a="1"/>
  <c r="O188" i="4"/>
  <c r="O189" i="4" a="1"/>
  <c r="O189" i="4" s="1"/>
  <c r="O190" i="4" a="1"/>
  <c r="O190" i="4" s="1"/>
  <c r="O191" i="4" a="1"/>
  <c r="O191" i="4" s="1"/>
  <c r="O192" i="4" a="1"/>
  <c r="O192" i="4" s="1"/>
  <c r="O193" i="4" a="1"/>
  <c r="O193" i="4"/>
  <c r="O194" i="4" a="1"/>
  <c r="O194" i="4" s="1"/>
  <c r="O195" i="4" a="1"/>
  <c r="O195" i="4"/>
  <c r="O196" i="4" a="1"/>
  <c r="O196" i="4"/>
  <c r="O197" i="4" a="1"/>
  <c r="O197" i="4"/>
  <c r="O198" i="4" a="1"/>
  <c r="O198" i="4" s="1"/>
  <c r="O199" i="4" a="1"/>
  <c r="O199" i="4" s="1"/>
  <c r="O200" i="4" a="1"/>
  <c r="O200" i="4" s="1"/>
  <c r="O201" i="4" a="1"/>
  <c r="O201" i="4"/>
  <c r="O202" i="4" a="1"/>
  <c r="O202" i="4" s="1"/>
  <c r="O203" i="4" a="1"/>
  <c r="O203" i="4" s="1"/>
  <c r="O204" i="4" a="1"/>
  <c r="O204" i="4" s="1"/>
  <c r="O205" i="4" a="1"/>
  <c r="O205" i="4" s="1"/>
  <c r="O206" i="4" a="1"/>
  <c r="O206" i="4"/>
  <c r="O207" i="4" a="1"/>
  <c r="O207" i="4" s="1"/>
  <c r="O208" i="4" a="1"/>
  <c r="O208" i="4" s="1"/>
  <c r="O209" i="4" a="1"/>
  <c r="O209" i="4"/>
  <c r="O210" i="4" a="1"/>
  <c r="O210" i="4" s="1"/>
  <c r="O211" i="4" a="1"/>
  <c r="O211" i="4" s="1"/>
  <c r="O212" i="4" a="1"/>
  <c r="O212" i="4" s="1"/>
  <c r="O213" i="4" a="1"/>
  <c r="O213" i="4" s="1"/>
  <c r="O214" i="4" a="1"/>
  <c r="O214" i="4" s="1"/>
  <c r="O215" i="4" a="1"/>
  <c r="O215" i="4" s="1"/>
  <c r="O216" i="4" a="1"/>
  <c r="O216" i="4" s="1"/>
  <c r="O217" i="4" a="1"/>
  <c r="O217" i="4"/>
  <c r="O218" i="4" a="1"/>
  <c r="O218" i="4"/>
  <c r="O219" i="4" a="1"/>
  <c r="O219" i="4" s="1"/>
  <c r="O220" i="4" a="1"/>
  <c r="O220" i="4" s="1"/>
  <c r="O221" i="4" a="1"/>
  <c r="O221" i="4" s="1"/>
  <c r="O222" i="4" a="1"/>
  <c r="O222" i="4"/>
  <c r="O223" i="4" a="1"/>
  <c r="O223" i="4" s="1"/>
  <c r="O224" i="4" a="1"/>
  <c r="O224" i="4"/>
  <c r="O225" i="4" a="1"/>
  <c r="O225" i="4" s="1"/>
  <c r="O226" i="4" a="1"/>
  <c r="O226" i="4" s="1"/>
  <c r="O227" i="4" a="1"/>
  <c r="O227" i="4" s="1"/>
  <c r="O228" i="4" a="1"/>
  <c r="O228" i="4" s="1"/>
  <c r="O229" i="4" a="1"/>
  <c r="O229" i="4" s="1"/>
  <c r="O230" i="4" a="1"/>
  <c r="O230" i="4" s="1"/>
  <c r="O231" i="4" a="1"/>
  <c r="O231" i="4" s="1"/>
  <c r="O232" i="4" a="1"/>
  <c r="O232" i="4"/>
  <c r="O233" i="4" a="1"/>
  <c r="O233" i="4"/>
  <c r="O234" i="4" a="1"/>
  <c r="O234" i="4" s="1"/>
  <c r="O235" i="4" a="1"/>
  <c r="O235" i="4"/>
  <c r="O236" i="4" a="1"/>
  <c r="O236" i="4"/>
  <c r="O237" i="4" a="1"/>
  <c r="O237" i="4" s="1"/>
  <c r="O238" i="4" a="1"/>
  <c r="O238" i="4" s="1"/>
  <c r="O239" i="4" a="1"/>
  <c r="O239" i="4"/>
  <c r="O240" i="4" a="1"/>
  <c r="O240" i="4" s="1"/>
  <c r="O241" i="4" a="1"/>
  <c r="O241" i="4"/>
  <c r="O242" i="4" a="1"/>
  <c r="O242" i="4" s="1"/>
  <c r="O243" i="4" a="1"/>
  <c r="O243" i="4" s="1"/>
  <c r="O244" i="4" a="1"/>
  <c r="O244" i="4" s="1"/>
  <c r="O245" i="4" a="1"/>
  <c r="O245" i="4"/>
  <c r="O246" i="4" a="1"/>
  <c r="O246" i="4" s="1"/>
  <c r="O247" i="4" a="1"/>
  <c r="O247" i="4" s="1"/>
  <c r="O248" i="4" a="1"/>
  <c r="O248" i="4"/>
  <c r="O249" i="4" a="1"/>
  <c r="O249" i="4" s="1"/>
  <c r="O250" i="4" a="1"/>
  <c r="O250" i="4" s="1"/>
  <c r="O251" i="4" a="1"/>
  <c r="O251" i="4" s="1"/>
  <c r="O252" i="4" a="1"/>
  <c r="O252" i="4" s="1"/>
  <c r="O253" i="4" a="1"/>
  <c r="O253" i="4" s="1"/>
  <c r="O254" i="4" a="1"/>
  <c r="O254" i="4" s="1"/>
  <c r="O255" i="4" a="1"/>
  <c r="O255" i="4" s="1"/>
  <c r="O256" i="4" a="1"/>
  <c r="O256" i="4" s="1"/>
  <c r="O257" i="4" a="1"/>
  <c r="O257" i="4" s="1"/>
  <c r="O258" i="4" a="1"/>
  <c r="O258" i="4"/>
  <c r="O259" i="4" a="1"/>
  <c r="O259" i="4" s="1"/>
  <c r="O260" i="4" a="1"/>
  <c r="O260" i="4" s="1"/>
  <c r="O261" i="4" a="1"/>
  <c r="O261" i="4" s="1"/>
  <c r="O262" i="4" a="1"/>
  <c r="O262" i="4"/>
  <c r="O263" i="4" a="1"/>
  <c r="O263" i="4" s="1"/>
  <c r="O264" i="4" a="1"/>
  <c r="O264" i="4"/>
  <c r="O265" i="4" a="1"/>
  <c r="O265" i="4" s="1"/>
  <c r="O266" i="4" a="1"/>
  <c r="O266" i="4" s="1"/>
  <c r="O267" i="4" a="1"/>
  <c r="O267" i="4" s="1"/>
  <c r="O268" i="4" a="1"/>
  <c r="O268" i="4" s="1"/>
  <c r="O269" i="4" a="1"/>
  <c r="O269" i="4"/>
  <c r="O270" i="4" a="1"/>
  <c r="O270" i="4" s="1"/>
  <c r="O271" i="4" a="1"/>
  <c r="O271" i="4" s="1"/>
  <c r="O272" i="4" a="1"/>
  <c r="O272" i="4" s="1"/>
  <c r="O273" i="4" a="1"/>
  <c r="O273" i="4" s="1"/>
  <c r="O274" i="4" a="1"/>
  <c r="O274" i="4"/>
  <c r="O275" i="4" a="1"/>
  <c r="O275" i="4" s="1"/>
  <c r="O276" i="4" a="1"/>
  <c r="O276" i="4" s="1"/>
  <c r="O277" i="4" a="1"/>
  <c r="O277" i="4"/>
  <c r="O278" i="4" a="1"/>
  <c r="O278" i="4" s="1"/>
  <c r="O279" i="4" a="1"/>
  <c r="O279" i="4" s="1"/>
  <c r="O280" i="4" a="1"/>
  <c r="O280" i="4" s="1"/>
  <c r="O281" i="4" a="1"/>
  <c r="O281" i="4" s="1"/>
  <c r="O282" i="4" a="1"/>
  <c r="O282" i="4" s="1"/>
  <c r="O283" i="4" a="1"/>
  <c r="O283" i="4"/>
  <c r="O284" i="4" a="1"/>
  <c r="O284" i="4" s="1"/>
  <c r="O285" i="4" a="1"/>
  <c r="O285" i="4"/>
  <c r="O286" i="4" a="1"/>
  <c r="O286" i="4" s="1"/>
  <c r="O287" i="4" a="1"/>
  <c r="O287" i="4"/>
  <c r="O288" i="4" a="1"/>
  <c r="O288" i="4" s="1"/>
  <c r="O289" i="4" a="1"/>
  <c r="O289" i="4" s="1"/>
  <c r="O290" i="4" a="1"/>
  <c r="O290" i="4" s="1"/>
  <c r="O291" i="4" a="1"/>
  <c r="O291" i="4" s="1"/>
  <c r="O292" i="4" a="1"/>
  <c r="O292" i="4" s="1"/>
  <c r="O293" i="4" a="1"/>
  <c r="O293" i="4" s="1"/>
  <c r="O294" i="4" a="1"/>
  <c r="O294" i="4" s="1"/>
  <c r="O295" i="4" a="1"/>
  <c r="O295" i="4" s="1"/>
  <c r="O296" i="4" a="1"/>
  <c r="O296" i="4"/>
  <c r="O297" i="4" a="1"/>
  <c r="O297" i="4" s="1"/>
  <c r="O298" i="4" a="1"/>
  <c r="O298" i="4" s="1"/>
  <c r="O299" i="4" a="1"/>
  <c r="O299" i="4"/>
  <c r="O300" i="4" a="1"/>
  <c r="O300" i="4" s="1"/>
  <c r="O301" i="4" a="1"/>
  <c r="O301" i="4"/>
  <c r="O302" i="4" a="1"/>
  <c r="O302" i="4"/>
  <c r="O303" i="4" a="1"/>
  <c r="O303" i="4" s="1"/>
  <c r="O304" i="4" a="1"/>
  <c r="O304" i="4"/>
  <c r="O305" i="4" a="1"/>
  <c r="O305" i="4" s="1"/>
  <c r="O306" i="4" a="1"/>
  <c r="O306" i="4" s="1"/>
  <c r="O307" i="4" a="1"/>
  <c r="O307" i="4" s="1"/>
  <c r="O308" i="4" a="1"/>
  <c r="O308" i="4" s="1"/>
  <c r="O309" i="4" a="1"/>
  <c r="O309" i="4" s="1"/>
  <c r="O310" i="4" a="1"/>
  <c r="O310" i="4" s="1"/>
  <c r="O311" i="4" a="1"/>
  <c r="O311" i="4" s="1"/>
  <c r="O312" i="4" a="1"/>
  <c r="O312" i="4" s="1"/>
  <c r="O313" i="4" a="1"/>
  <c r="O313" i="4"/>
  <c r="O314" i="4" a="1"/>
  <c r="O314" i="4" s="1"/>
  <c r="O315" i="4" a="1"/>
  <c r="O315" i="4" s="1"/>
  <c r="O316" i="4" a="1"/>
  <c r="O316" i="4" s="1"/>
  <c r="O317" i="4" a="1"/>
  <c r="O317" i="4"/>
  <c r="O318" i="4" a="1"/>
  <c r="O318" i="4" s="1"/>
  <c r="O319" i="4" a="1"/>
  <c r="O319" i="4" s="1"/>
  <c r="O320" i="4" a="1"/>
  <c r="O320" i="4" s="1"/>
  <c r="O321" i="4" a="1"/>
  <c r="O321" i="4" s="1"/>
  <c r="O322" i="4" a="1"/>
  <c r="O322" i="4" s="1"/>
  <c r="O323" i="4" a="1"/>
  <c r="O323" i="4"/>
  <c r="O324" i="4" a="1"/>
  <c r="O324" i="4" s="1"/>
  <c r="O325" i="4" a="1"/>
  <c r="O325" i="4" s="1"/>
  <c r="O326" i="4" a="1"/>
  <c r="O326" i="4" s="1"/>
  <c r="O327" i="4" a="1"/>
  <c r="O327" i="4"/>
  <c r="O328" i="4" a="1"/>
  <c r="O328" i="4" s="1"/>
  <c r="O329" i="4" a="1"/>
  <c r="O329" i="4" s="1"/>
  <c r="O330" i="4" a="1"/>
  <c r="O330" i="4" s="1"/>
  <c r="O331" i="4" a="1"/>
  <c r="O331" i="4"/>
  <c r="O332" i="4" a="1"/>
  <c r="O332" i="4" s="1"/>
  <c r="O333" i="4" a="1"/>
  <c r="O333" i="4" s="1"/>
  <c r="O334" i="4" a="1"/>
  <c r="O334" i="4"/>
  <c r="O335" i="4" a="1"/>
  <c r="O335" i="4" s="1"/>
  <c r="O336" i="4" a="1"/>
  <c r="O336" i="4"/>
  <c r="O337" i="4" a="1"/>
  <c r="O337" i="4" s="1"/>
  <c r="O338" i="4" a="1"/>
  <c r="O338" i="4" s="1"/>
  <c r="O339" i="4" a="1"/>
  <c r="O339" i="4" s="1"/>
  <c r="O340" i="4" a="1"/>
  <c r="O340" i="4" s="1"/>
  <c r="O341" i="4" a="1"/>
  <c r="O341" i="4" s="1"/>
  <c r="O342" i="4" a="1"/>
  <c r="O342" i="4" s="1"/>
  <c r="O343" i="4" a="1"/>
  <c r="O343" i="4" s="1"/>
  <c r="O344" i="4" a="1"/>
  <c r="O344" i="4"/>
  <c r="O345" i="4" a="1"/>
  <c r="O345" i="4" s="1"/>
  <c r="O346" i="4" a="1"/>
  <c r="O346" i="4" s="1"/>
  <c r="O347" i="4" a="1"/>
  <c r="O347" i="4" s="1"/>
  <c r="O348" i="4" a="1"/>
  <c r="O348" i="4"/>
  <c r="O349" i="4" a="1"/>
  <c r="O349" i="4" s="1"/>
  <c r="O350" i="4" a="1"/>
  <c r="O350" i="4" s="1"/>
  <c r="O351" i="4" a="1"/>
  <c r="O351" i="4" s="1"/>
  <c r="O352" i="4" a="1"/>
  <c r="O352" i="4" s="1"/>
  <c r="O353" i="4" a="1"/>
  <c r="O353" i="4"/>
  <c r="O354" i="4" a="1"/>
  <c r="O354" i="4" s="1"/>
  <c r="O355" i="4" a="1"/>
  <c r="O355" i="4"/>
  <c r="O356" i="4" a="1"/>
  <c r="O356" i="4" s="1"/>
  <c r="O357" i="4" a="1"/>
  <c r="O357" i="4"/>
  <c r="O358" i="4" a="1"/>
  <c r="O358" i="4" s="1"/>
  <c r="O359" i="4" a="1"/>
  <c r="O359" i="4" s="1"/>
  <c r="O360" i="4" a="1"/>
  <c r="O360" i="4" s="1"/>
  <c r="O361" i="4" a="1"/>
  <c r="O361" i="4"/>
  <c r="O362" i="4" a="1"/>
  <c r="O362" i="4" s="1"/>
  <c r="O363" i="4" a="1"/>
  <c r="O363" i="4" s="1"/>
  <c r="O364" i="4" a="1"/>
  <c r="O364" i="4" s="1"/>
  <c r="O365" i="4" a="1"/>
  <c r="O365" i="4" s="1"/>
  <c r="O366" i="4" a="1"/>
  <c r="O366" i="4" s="1"/>
  <c r="O367" i="4" a="1"/>
  <c r="O367" i="4"/>
  <c r="O368" i="4" a="1"/>
  <c r="O368" i="4" s="1"/>
  <c r="O369" i="4" a="1"/>
  <c r="O369" i="4"/>
  <c r="O370" i="4" a="1"/>
  <c r="O370" i="4" s="1"/>
  <c r="O371" i="4" a="1"/>
  <c r="O371" i="4" s="1"/>
  <c r="O372" i="4" a="1"/>
  <c r="O372" i="4"/>
  <c r="O373" i="4" a="1"/>
  <c r="O373" i="4" s="1"/>
  <c r="O374" i="4" a="1"/>
  <c r="O374" i="4" s="1"/>
  <c r="O375" i="4" a="1"/>
  <c r="O375" i="4" s="1"/>
  <c r="O376" i="4" a="1"/>
  <c r="O376" i="4" s="1"/>
  <c r="O377" i="4" a="1"/>
  <c r="O377" i="4" s="1"/>
  <c r="O378" i="4" a="1"/>
  <c r="O378" i="4"/>
  <c r="O379" i="4" a="1"/>
  <c r="O379" i="4" s="1"/>
  <c r="O380" i="4" a="1"/>
  <c r="O380" i="4" s="1"/>
  <c r="O381" i="4" a="1"/>
  <c r="O381" i="4" s="1"/>
  <c r="O382" i="4" a="1"/>
  <c r="O382" i="4"/>
  <c r="O383" i="4" a="1"/>
  <c r="O383" i="4" s="1"/>
  <c r="O384" i="4" a="1"/>
  <c r="O384" i="4" s="1"/>
  <c r="O385" i="4" a="1"/>
  <c r="O385" i="4"/>
  <c r="O386" i="4" a="1"/>
  <c r="O386" i="4" s="1"/>
  <c r="O387" i="4" a="1"/>
  <c r="O387" i="4" s="1"/>
  <c r="O388" i="4" a="1"/>
  <c r="O388" i="4"/>
  <c r="O389" i="4" a="1"/>
  <c r="O389" i="4" s="1"/>
  <c r="O390" i="4" a="1"/>
  <c r="O390" i="4" s="1"/>
  <c r="O391" i="4" a="1"/>
  <c r="O391" i="4" s="1"/>
  <c r="O392" i="4" a="1"/>
  <c r="O392" i="4" s="1"/>
  <c r="O393" i="4" a="1"/>
  <c r="O393" i="4"/>
  <c r="O394" i="4" a="1"/>
  <c r="O394" i="4"/>
  <c r="O395" i="4" a="1"/>
  <c r="O395" i="4"/>
  <c r="O396" i="4" a="1"/>
  <c r="O396" i="4" s="1"/>
  <c r="O397" i="4" a="1"/>
  <c r="O397" i="4" s="1"/>
  <c r="O398" i="4" a="1"/>
  <c r="O398" i="4" s="1"/>
  <c r="O399" i="4" a="1"/>
  <c r="O399" i="4"/>
  <c r="O400" i="4" a="1"/>
  <c r="O400" i="4" s="1"/>
  <c r="O401" i="4" a="1"/>
  <c r="O401" i="4"/>
  <c r="O402" i="4" a="1"/>
  <c r="O402" i="4" s="1"/>
  <c r="O403" i="4" a="1"/>
  <c r="O403" i="4" s="1"/>
  <c r="O404" i="4" a="1"/>
  <c r="O404" i="4" s="1"/>
  <c r="O405" i="4" a="1"/>
  <c r="O405" i="4" s="1"/>
  <c r="O406" i="4" a="1"/>
  <c r="O406" i="4"/>
  <c r="O407" i="4" a="1"/>
  <c r="O407" i="4" s="1"/>
  <c r="O408" i="4" a="1"/>
  <c r="O408" i="4" s="1"/>
  <c r="O409" i="4" a="1"/>
  <c r="O409" i="4"/>
  <c r="O410" i="4" a="1"/>
  <c r="O410" i="4" s="1"/>
  <c r="O411" i="4" a="1"/>
  <c r="O411" i="4" s="1"/>
  <c r="O412" i="4" a="1"/>
  <c r="O412" i="4"/>
  <c r="O413" i="4" a="1"/>
  <c r="O413" i="4" s="1"/>
  <c r="O414" i="4" a="1"/>
  <c r="O414" i="4"/>
  <c r="O415" i="4" a="1"/>
  <c r="O415" i="4"/>
  <c r="O416" i="4" a="1"/>
  <c r="O416" i="4"/>
  <c r="O417" i="4" a="1"/>
  <c r="O417" i="4" s="1"/>
  <c r="O418" i="4" a="1"/>
  <c r="O418" i="4" s="1"/>
  <c r="O419" i="4" a="1"/>
  <c r="O419" i="4" s="1"/>
  <c r="O420" i="4" a="1"/>
  <c r="O420" i="4" s="1"/>
  <c r="O421" i="4" a="1"/>
  <c r="O421" i="4" s="1"/>
  <c r="O422" i="4" a="1"/>
  <c r="O422" i="4"/>
  <c r="O423" i="4" a="1"/>
  <c r="O423" i="4" s="1"/>
  <c r="O424" i="4" a="1"/>
  <c r="O424" i="4" s="1"/>
  <c r="O425" i="4" a="1"/>
  <c r="O425" i="4" s="1"/>
  <c r="O426" i="4" a="1"/>
  <c r="O426" i="4" s="1"/>
  <c r="O427" i="4" a="1"/>
  <c r="O427" i="4"/>
  <c r="O428" i="4" a="1"/>
  <c r="O428" i="4" s="1"/>
  <c r="O429" i="4" a="1"/>
  <c r="O429" i="4" s="1"/>
  <c r="O430" i="4" a="1"/>
  <c r="O430" i="4" s="1"/>
  <c r="O431" i="4" a="1"/>
  <c r="O431" i="4"/>
  <c r="O432" i="4" a="1"/>
  <c r="O432" i="4" s="1"/>
  <c r="O433" i="4" a="1"/>
  <c r="O433" i="4"/>
  <c r="O434" i="4" a="1"/>
  <c r="O434" i="4" s="1"/>
  <c r="O435" i="4" a="1"/>
  <c r="O435" i="4" s="1"/>
  <c r="O436" i="4" a="1"/>
  <c r="O436" i="4" s="1"/>
  <c r="O437" i="4" a="1"/>
  <c r="O437" i="4"/>
  <c r="O438" i="4" a="1"/>
  <c r="O438" i="4" s="1"/>
  <c r="O439" i="4" a="1"/>
  <c r="O439" i="4" s="1"/>
  <c r="O440" i="4" a="1"/>
  <c r="O440" i="4" s="1"/>
  <c r="O441" i="4" a="1"/>
  <c r="O441" i="4"/>
  <c r="O442" i="4" a="1"/>
  <c r="O442" i="4" s="1"/>
  <c r="O443" i="4" a="1"/>
  <c r="O443" i="4"/>
  <c r="O444" i="4" a="1"/>
  <c r="O444" i="4" s="1"/>
  <c r="O445" i="4" a="1"/>
  <c r="O445" i="4" s="1"/>
  <c r="O446" i="4" a="1"/>
  <c r="O446" i="4" s="1"/>
  <c r="O447" i="4" a="1"/>
  <c r="O447" i="4" s="1"/>
  <c r="O448" i="4" a="1"/>
  <c r="O448" i="4"/>
  <c r="O449" i="4" a="1"/>
  <c r="O449" i="4" s="1"/>
  <c r="O450" i="4" a="1"/>
  <c r="O450" i="4" s="1"/>
  <c r="O451" i="4" a="1"/>
  <c r="O451" i="4" s="1"/>
  <c r="O452" i="4" a="1"/>
  <c r="O452" i="4"/>
  <c r="O453" i="4" a="1"/>
  <c r="O453" i="4" s="1"/>
  <c r="O454" i="4" a="1"/>
  <c r="O454" i="4"/>
  <c r="O455" i="4" a="1"/>
  <c r="O455" i="4" s="1"/>
  <c r="O456" i="4" a="1"/>
  <c r="O456" i="4"/>
  <c r="O457" i="4" a="1"/>
  <c r="O457" i="4"/>
  <c r="O458" i="4" a="1"/>
  <c r="O458" i="4"/>
  <c r="O459" i="4" a="1"/>
  <c r="O459" i="4" s="1"/>
  <c r="O460" i="4" a="1"/>
  <c r="O460" i="4" s="1"/>
  <c r="O461" i="4" a="1"/>
  <c r="O461" i="4" s="1"/>
  <c r="O462" i="4" a="1"/>
  <c r="O462" i="4"/>
  <c r="O463" i="4" a="1"/>
  <c r="O463" i="4" s="1"/>
  <c r="O464" i="4" a="1"/>
  <c r="O464" i="4"/>
  <c r="O465" i="4" a="1"/>
  <c r="O465" i="4" s="1"/>
  <c r="O466" i="4" a="1"/>
  <c r="O466" i="4"/>
  <c r="O467" i="4" a="1"/>
  <c r="O467" i="4" s="1"/>
  <c r="O468" i="4" a="1"/>
  <c r="O468" i="4" s="1"/>
  <c r="O469" i="4" a="1"/>
  <c r="O469" i="4"/>
  <c r="O470" i="4" a="1"/>
  <c r="O470" i="4" s="1"/>
  <c r="O471" i="4" a="1"/>
  <c r="O471" i="4"/>
  <c r="O472" i="4" a="1"/>
  <c r="O472" i="4" s="1"/>
  <c r="O473" i="4" a="1"/>
  <c r="O473" i="4" s="1"/>
  <c r="O474" i="4" a="1"/>
  <c r="O474" i="4" s="1"/>
  <c r="O475" i="4" a="1"/>
  <c r="O475" i="4" s="1"/>
  <c r="O476" i="4" a="1"/>
  <c r="O476" i="4" s="1"/>
  <c r="O477" i="4" a="1"/>
  <c r="O477" i="4" s="1"/>
  <c r="O478" i="4" a="1"/>
  <c r="O478" i="4"/>
  <c r="O479" i="4" a="1"/>
  <c r="O479" i="4"/>
  <c r="O480" i="4" a="1"/>
  <c r="O480" i="4" s="1"/>
  <c r="O481" i="4" a="1"/>
  <c r="O481" i="4" s="1"/>
  <c r="O482" i="4" a="1"/>
  <c r="O482" i="4" s="1"/>
  <c r="O483" i="4" a="1"/>
  <c r="O483" i="4"/>
  <c r="O484" i="4" a="1"/>
  <c r="O484" i="4" s="1"/>
  <c r="O485" i="4" a="1"/>
  <c r="O485" i="4" s="1"/>
  <c r="O486" i="4" a="1"/>
  <c r="O486" i="4" s="1"/>
  <c r="O487" i="4" a="1"/>
  <c r="O487" i="4" s="1"/>
  <c r="O488" i="4" a="1"/>
  <c r="O488" i="4" s="1"/>
  <c r="O489" i="4" a="1"/>
  <c r="O489" i="4" s="1"/>
  <c r="O490" i="4" a="1"/>
  <c r="O490" i="4" s="1"/>
  <c r="O491" i="4" a="1"/>
  <c r="O491" i="4" s="1"/>
  <c r="O492" i="4" a="1"/>
  <c r="O492" i="4"/>
  <c r="O493" i="4" a="1"/>
  <c r="O493" i="4" s="1"/>
  <c r="O494" i="4" a="1"/>
  <c r="O494" i="4"/>
  <c r="O495" i="4" a="1"/>
  <c r="O495" i="4" s="1"/>
  <c r="O496" i="4" a="1"/>
  <c r="O496" i="4"/>
  <c r="O497" i="4" a="1"/>
  <c r="O497" i="4" s="1"/>
  <c r="O498" i="4" a="1"/>
  <c r="O498" i="4" s="1"/>
  <c r="O499" i="4" a="1"/>
  <c r="O499" i="4" s="1"/>
  <c r="O500" i="4" a="1"/>
  <c r="O500" i="4" s="1"/>
  <c r="O501" i="4" a="1"/>
  <c r="O501" i="4" s="1"/>
  <c r="O502" i="4" a="1"/>
  <c r="O502" i="4" s="1"/>
  <c r="O503" i="4" a="1"/>
  <c r="O503" i="4" s="1"/>
  <c r="O504" i="4" a="1"/>
  <c r="O504" i="4" s="1"/>
  <c r="O505" i="4" a="1"/>
  <c r="O505" i="4" s="1"/>
  <c r="O506" i="4" a="1"/>
  <c r="O506" i="4"/>
  <c r="O507" i="4" a="1"/>
  <c r="O507" i="4" s="1"/>
  <c r="O508" i="4" a="1"/>
  <c r="O508" i="4" s="1"/>
  <c r="O509" i="4" a="1"/>
  <c r="O509" i="4" s="1"/>
  <c r="O510" i="4" a="1"/>
  <c r="O510" i="4" s="1"/>
  <c r="O511" i="4" a="1"/>
  <c r="O511" i="4"/>
  <c r="O512" i="4" a="1"/>
  <c r="O512" i="4" s="1"/>
  <c r="O513" i="4" a="1"/>
  <c r="O513" i="4" s="1"/>
  <c r="O514" i="4" a="1"/>
  <c r="O514" i="4" s="1"/>
  <c r="O515" i="4" a="1"/>
  <c r="O515" i="4" s="1"/>
  <c r="O516" i="4" a="1"/>
  <c r="O516" i="4" s="1"/>
  <c r="O517" i="4" a="1"/>
  <c r="O517" i="4"/>
  <c r="O518" i="4" a="1"/>
  <c r="O518" i="4" s="1"/>
  <c r="O519" i="4" a="1"/>
  <c r="O519" i="4"/>
  <c r="O520" i="4" a="1"/>
  <c r="O520" i="4" s="1"/>
  <c r="O521" i="4" a="1"/>
  <c r="O521" i="4" s="1"/>
  <c r="O522" i="4" a="1"/>
  <c r="O522" i="4" s="1"/>
  <c r="O523" i="4" a="1"/>
  <c r="O523" i="4" s="1"/>
  <c r="O524" i="4" a="1"/>
  <c r="O524" i="4" s="1"/>
  <c r="O525" i="4" a="1"/>
  <c r="O525" i="4"/>
  <c r="O526" i="4" a="1"/>
  <c r="O526" i="4" s="1"/>
  <c r="O527" i="4" a="1"/>
  <c r="O527" i="4" s="1"/>
  <c r="O528" i="4" a="1"/>
  <c r="O528" i="4" s="1"/>
  <c r="O529" i="4" a="1"/>
  <c r="O529" i="4" s="1"/>
  <c r="O530" i="4" a="1"/>
  <c r="O530" i="4" s="1"/>
  <c r="O531" i="4" a="1"/>
  <c r="O531" i="4"/>
  <c r="O532" i="4" a="1"/>
  <c r="O532" i="4" s="1"/>
  <c r="O533" i="4" a="1"/>
  <c r="O533" i="4" s="1"/>
  <c r="O534" i="4" a="1"/>
  <c r="O534" i="4"/>
  <c r="O535" i="4" a="1"/>
  <c r="O535" i="4" s="1"/>
  <c r="O536" i="4" a="1"/>
  <c r="O536" i="4"/>
  <c r="O537" i="4" a="1"/>
  <c r="O537" i="4" s="1"/>
  <c r="O538" i="4" a="1"/>
  <c r="O538" i="4"/>
  <c r="O539" i="4" a="1"/>
  <c r="O539" i="4" s="1"/>
  <c r="O540" i="4" a="1"/>
  <c r="O540" i="4" s="1"/>
  <c r="O541" i="4" a="1"/>
  <c r="O541" i="4" s="1"/>
  <c r="O542" i="4" a="1"/>
  <c r="O542" i="4" s="1"/>
  <c r="O543" i="4" a="1"/>
  <c r="O543" i="4" s="1"/>
  <c r="O544" i="4" a="1"/>
  <c r="O544" i="4" s="1"/>
  <c r="O545" i="4" a="1"/>
  <c r="O545" i="4" s="1"/>
  <c r="O546" i="4" a="1"/>
  <c r="O546" i="4" s="1"/>
  <c r="O547" i="4" a="1"/>
  <c r="O547" i="4" s="1"/>
  <c r="O548" i="4" a="1"/>
  <c r="O548" i="4"/>
  <c r="O549" i="4" a="1"/>
  <c r="O549" i="4" s="1"/>
  <c r="O550" i="4" a="1"/>
  <c r="O550" i="4" s="1"/>
  <c r="O551" i="4" a="1"/>
  <c r="O551" i="4"/>
  <c r="O552" i="4" a="1"/>
  <c r="O552" i="4"/>
  <c r="O553" i="4" a="1"/>
  <c r="O553" i="4" s="1"/>
  <c r="O554" i="4" a="1"/>
  <c r="O554" i="4" s="1"/>
  <c r="O555" i="4" a="1"/>
  <c r="O555" i="4" s="1"/>
  <c r="O556" i="4" a="1"/>
  <c r="O556" i="4" s="1"/>
  <c r="O557" i="4" a="1"/>
  <c r="O557" i="4" s="1"/>
  <c r="O558" i="4" a="1"/>
  <c r="O558" i="4" s="1"/>
  <c r="O559" i="4" a="1"/>
  <c r="O559" i="4"/>
  <c r="O560" i="4" a="1"/>
  <c r="O560" i="4" s="1"/>
  <c r="O561" i="4" a="1"/>
  <c r="O561" i="4"/>
  <c r="O562" i="4" a="1"/>
  <c r="O562" i="4" s="1"/>
  <c r="O563" i="4" a="1"/>
  <c r="O563" i="4" s="1"/>
  <c r="O564" i="4" a="1"/>
  <c r="O564" i="4"/>
  <c r="O565" i="4" a="1"/>
  <c r="O565" i="4" s="1"/>
  <c r="O566" i="4" a="1"/>
  <c r="O566" i="4" s="1"/>
  <c r="O567" i="4" a="1"/>
  <c r="O567" i="4"/>
  <c r="O568" i="4" a="1"/>
  <c r="O568" i="4" s="1"/>
  <c r="O569" i="4" a="1"/>
  <c r="O569" i="4" s="1"/>
  <c r="O570" i="4" a="1"/>
  <c r="O570" i="4" s="1"/>
  <c r="O571" i="4" a="1"/>
  <c r="O571" i="4" s="1"/>
  <c r="O572" i="4" a="1"/>
  <c r="O572" i="4"/>
  <c r="O573" i="4" a="1"/>
  <c r="O573" i="4" s="1"/>
  <c r="O574" i="4" a="1"/>
  <c r="O574" i="4"/>
  <c r="O575" i="4" a="1"/>
  <c r="O575" i="4"/>
  <c r="O576" i="4" a="1"/>
  <c r="O576" i="4"/>
  <c r="O577" i="4" a="1"/>
  <c r="O577" i="4" s="1"/>
  <c r="O578" i="4" a="1"/>
  <c r="O578" i="4"/>
  <c r="O579" i="4" a="1"/>
  <c r="O579" i="4" s="1"/>
  <c r="O580" i="4" a="1"/>
  <c r="O580" i="4" s="1"/>
  <c r="O581" i="4" a="1"/>
  <c r="O581" i="4" s="1"/>
  <c r="O582" i="4" a="1"/>
  <c r="O582" i="4" s="1"/>
  <c r="O583" i="4" a="1"/>
  <c r="O583" i="4" s="1"/>
  <c r="O584" i="4" a="1"/>
  <c r="O584" i="4" s="1"/>
  <c r="O585" i="4" a="1"/>
  <c r="O585" i="4"/>
  <c r="O586" i="4" a="1"/>
  <c r="O586" i="4" s="1"/>
  <c r="O587" i="4" a="1"/>
  <c r="O587" i="4" s="1"/>
  <c r="O588" i="4" a="1"/>
  <c r="O588" i="4"/>
  <c r="O589" i="4" a="1"/>
  <c r="O589" i="4" s="1"/>
  <c r="O590" i="4" a="1"/>
  <c r="O590" i="4" s="1"/>
  <c r="O591" i="4" a="1"/>
  <c r="O591" i="4"/>
  <c r="O592" i="4" a="1"/>
  <c r="O592" i="4" s="1"/>
  <c r="O593" i="4" a="1"/>
  <c r="O593" i="4"/>
  <c r="O594" i="4" a="1"/>
  <c r="O594" i="4"/>
  <c r="O595" i="4" a="1"/>
  <c r="O595" i="4"/>
  <c r="O596" i="4" a="1"/>
  <c r="O596" i="4" s="1"/>
  <c r="O597" i="4" a="1"/>
  <c r="O597" i="4" s="1"/>
  <c r="O598" i="4" a="1"/>
  <c r="O598" i="4" s="1"/>
  <c r="O599" i="4" a="1"/>
  <c r="O599" i="4" s="1"/>
  <c r="O600" i="4" a="1"/>
  <c r="O600" i="4" s="1"/>
  <c r="O601" i="4" a="1"/>
  <c r="O601" i="4"/>
  <c r="O602" i="4" a="1"/>
  <c r="O602" i="4" s="1"/>
  <c r="O603" i="4" a="1"/>
  <c r="O603" i="4"/>
  <c r="O604" i="4" a="1"/>
  <c r="O604" i="4" s="1"/>
  <c r="O605" i="4" a="1"/>
  <c r="O605" i="4" s="1"/>
  <c r="O606" i="4" a="1"/>
  <c r="O606" i="4" s="1"/>
  <c r="O607" i="4" a="1"/>
  <c r="O607" i="4" s="1"/>
  <c r="O608" i="4" a="1"/>
  <c r="O608" i="4" s="1"/>
  <c r="O609" i="4" a="1"/>
  <c r="O609" i="4" s="1"/>
  <c r="O610" i="4" a="1"/>
  <c r="O610" i="4" s="1"/>
  <c r="O611" i="4" a="1"/>
  <c r="O611" i="4" s="1"/>
  <c r="O612" i="4" a="1"/>
  <c r="O612" i="4"/>
  <c r="O613" i="4" a="1"/>
  <c r="O613" i="4" s="1"/>
  <c r="O614" i="4" a="1"/>
  <c r="O614" i="4"/>
  <c r="O615" i="4" a="1"/>
  <c r="O615" i="4"/>
  <c r="O616" i="4" a="1"/>
  <c r="O616" i="4" s="1"/>
  <c r="O617" i="4" a="1"/>
  <c r="O617" i="4"/>
  <c r="O618" i="4" a="1"/>
  <c r="O618" i="4"/>
  <c r="O619" i="4" a="1"/>
  <c r="O619" i="4" s="1"/>
  <c r="O620" i="4" a="1"/>
  <c r="O620" i="4" s="1"/>
  <c r="O621" i="4" a="1"/>
  <c r="O621" i="4" s="1"/>
  <c r="O622" i="4" a="1"/>
  <c r="O622" i="4" s="1"/>
  <c r="O623" i="4" a="1"/>
  <c r="O623" i="4" s="1"/>
  <c r="O624" i="4" a="1"/>
  <c r="O624" i="4" s="1"/>
  <c r="O625" i="4" a="1"/>
  <c r="O625" i="4" s="1"/>
  <c r="O626" i="4" a="1"/>
  <c r="O626" i="4" s="1"/>
  <c r="O627" i="4" a="1"/>
  <c r="O627" i="4"/>
  <c r="O628" i="4" a="1"/>
  <c r="O628" i="4" s="1"/>
  <c r="O629" i="4" a="1"/>
  <c r="O629" i="4" s="1"/>
  <c r="O630" i="4" a="1"/>
  <c r="O630" i="4" s="1"/>
  <c r="O631" i="4" a="1"/>
  <c r="O631" i="4"/>
  <c r="O632" i="4" a="1"/>
  <c r="O632" i="4"/>
  <c r="O633" i="4" a="1"/>
  <c r="O633" i="4" s="1"/>
  <c r="O634" i="4" a="1"/>
  <c r="O634" i="4" s="1"/>
  <c r="O635" i="4" a="1"/>
  <c r="O635" i="4"/>
  <c r="O636" i="4" a="1"/>
  <c r="O636" i="4"/>
  <c r="O637" i="4" a="1"/>
  <c r="O637" i="4" s="1"/>
  <c r="O638" i="4" a="1"/>
  <c r="O638" i="4" s="1"/>
  <c r="O639" i="4" a="1"/>
  <c r="O639" i="4"/>
  <c r="O640" i="4" a="1"/>
  <c r="O640" i="4" s="1"/>
  <c r="O641" i="4" a="1"/>
  <c r="O641" i="4"/>
  <c r="O642" i="4" a="1"/>
  <c r="O642" i="4" s="1"/>
  <c r="O643" i="4" a="1"/>
  <c r="O643" i="4"/>
  <c r="O644" i="4" a="1"/>
  <c r="O644" i="4" s="1"/>
  <c r="O645" i="4" a="1"/>
  <c r="O645" i="4" s="1"/>
  <c r="O646" i="4" a="1"/>
  <c r="O646" i="4" s="1"/>
  <c r="O647" i="4" a="1"/>
  <c r="O647" i="4" s="1"/>
  <c r="O648" i="4" a="1"/>
  <c r="O648" i="4" s="1"/>
  <c r="O649" i="4" a="1"/>
  <c r="O649" i="4" s="1"/>
  <c r="O650" i="4" a="1"/>
  <c r="O650" i="4" s="1"/>
  <c r="O651" i="4" a="1"/>
  <c r="O651" i="4" s="1"/>
  <c r="O652" i="4" a="1"/>
  <c r="O652" i="4" s="1"/>
  <c r="O653" i="4" a="1"/>
  <c r="O653" i="4"/>
  <c r="O654" i="4" a="1"/>
  <c r="O654" i="4"/>
  <c r="O655" i="4" a="1"/>
  <c r="O655" i="4" s="1"/>
  <c r="O656" i="4" a="1"/>
  <c r="O656" i="4"/>
  <c r="O657" i="4" a="1"/>
  <c r="O657" i="4"/>
  <c r="O658" i="4" a="1"/>
  <c r="O658" i="4" s="1"/>
  <c r="O659" i="4" a="1"/>
  <c r="O659" i="4" s="1"/>
  <c r="O660" i="4" a="1"/>
  <c r="O660" i="4" s="1"/>
  <c r="O661" i="4" a="1"/>
  <c r="O661" i="4" s="1"/>
  <c r="O662" i="4" a="1"/>
  <c r="O662" i="4"/>
  <c r="O663" i="4" a="1"/>
  <c r="O663" i="4" s="1"/>
  <c r="O664" i="4" a="1"/>
  <c r="O664" i="4" s="1"/>
  <c r="O665" i="4" a="1"/>
  <c r="O665" i="4" s="1"/>
  <c r="O666" i="4" a="1"/>
  <c r="O666" i="4"/>
  <c r="O667" i="4" a="1"/>
  <c r="O667" i="4" s="1"/>
  <c r="O668" i="4" a="1"/>
  <c r="O668" i="4" s="1"/>
  <c r="O669" i="4" a="1"/>
  <c r="O669" i="4"/>
  <c r="O670" i="4" a="1"/>
  <c r="O670" i="4" s="1"/>
  <c r="O671" i="4" a="1"/>
  <c r="O671" i="4"/>
  <c r="O672" i="4" a="1"/>
  <c r="O672" i="4" s="1"/>
  <c r="O673" i="4" a="1"/>
  <c r="O673" i="4" s="1"/>
  <c r="O674" i="4" a="1"/>
  <c r="O674" i="4" s="1"/>
  <c r="O675" i="4" a="1"/>
  <c r="O675" i="4"/>
  <c r="O676" i="4" a="1"/>
  <c r="O676" i="4" s="1"/>
  <c r="O677" i="4" a="1"/>
  <c r="O677" i="4" s="1"/>
  <c r="O678" i="4" a="1"/>
  <c r="O678" i="4"/>
  <c r="O679" i="4" a="1"/>
  <c r="O679" i="4"/>
  <c r="O680" i="4" a="1"/>
  <c r="O680" i="4" s="1"/>
  <c r="O681" i="4" a="1"/>
  <c r="O681" i="4" s="1"/>
  <c r="O682" i="4" a="1"/>
  <c r="O682" i="4" s="1"/>
  <c r="O683" i="4" a="1"/>
  <c r="O683" i="4"/>
  <c r="O684" i="4" a="1"/>
  <c r="O684" i="4" s="1"/>
  <c r="O685" i="4" a="1"/>
  <c r="O685" i="4"/>
  <c r="O686" i="4" a="1"/>
  <c r="O686" i="4" s="1"/>
  <c r="O687" i="4" a="1"/>
  <c r="O687" i="4" s="1"/>
  <c r="O688" i="4" a="1"/>
  <c r="O688" i="4" s="1"/>
  <c r="O689" i="4" a="1"/>
  <c r="O689" i="4" s="1"/>
  <c r="O690" i="4" a="1"/>
  <c r="O690" i="4" s="1"/>
  <c r="O691" i="4" a="1"/>
  <c r="O691" i="4" s="1"/>
  <c r="O692" i="4" a="1"/>
  <c r="O692" i="4"/>
  <c r="O693" i="4" a="1"/>
  <c r="O693" i="4" s="1"/>
  <c r="O694" i="4" a="1"/>
  <c r="O694" i="4"/>
  <c r="O695" i="4" a="1"/>
  <c r="O695" i="4" s="1"/>
  <c r="O696" i="4" a="1"/>
  <c r="O696" i="4"/>
  <c r="O697" i="4" a="1"/>
  <c r="O697" i="4" s="1"/>
  <c r="O698" i="4" a="1"/>
  <c r="O698" i="4" s="1"/>
  <c r="O699" i="4" a="1"/>
  <c r="O699" i="4" s="1"/>
  <c r="O700" i="4" a="1"/>
  <c r="O700" i="4" s="1"/>
  <c r="O701" i="4" a="1"/>
  <c r="O701" i="4"/>
  <c r="O702" i="4" a="1"/>
  <c r="O702" i="4" s="1"/>
  <c r="O703" i="4" a="1"/>
  <c r="O703" i="4" s="1"/>
  <c r="O704" i="4" a="1"/>
  <c r="O704" i="4" s="1"/>
  <c r="O705" i="4" a="1"/>
  <c r="O705" i="4" s="1"/>
  <c r="O706" i="4" a="1"/>
  <c r="O706" i="4"/>
  <c r="O707" i="4" a="1"/>
  <c r="O707" i="4" s="1"/>
  <c r="O708" i="4" a="1"/>
  <c r="O708" i="4" s="1"/>
  <c r="O709" i="4" a="1"/>
  <c r="O709" i="4" s="1"/>
  <c r="O710" i="4" a="1"/>
  <c r="O710" i="4" s="1"/>
  <c r="O711" i="4" a="1"/>
  <c r="O711" i="4"/>
  <c r="O712" i="4" a="1"/>
  <c r="O712" i="4"/>
  <c r="O713" i="4" a="1"/>
  <c r="O713" i="4"/>
  <c r="O714" i="4" a="1"/>
  <c r="O714" i="4" s="1"/>
  <c r="O715" i="4" a="1"/>
  <c r="O715" i="4"/>
  <c r="O716" i="4" a="1"/>
  <c r="O716" i="4"/>
  <c r="O717" i="4" a="1"/>
  <c r="O717" i="4"/>
  <c r="O718" i="4" a="1"/>
  <c r="O718" i="4" s="1"/>
  <c r="O719" i="4" a="1"/>
  <c r="O719" i="4"/>
  <c r="O720" i="4" a="1"/>
  <c r="O720" i="4" s="1"/>
  <c r="O721" i="4" a="1"/>
  <c r="O721" i="4" s="1"/>
  <c r="O722" i="4" a="1"/>
  <c r="O722" i="4"/>
  <c r="O723" i="4" a="1"/>
  <c r="O723" i="4" s="1"/>
  <c r="O724" i="4" a="1"/>
  <c r="O724" i="4" s="1"/>
  <c r="O725" i="4" a="1"/>
  <c r="O725" i="4"/>
  <c r="O726" i="4" a="1"/>
  <c r="O726" i="4" s="1"/>
  <c r="O727" i="4" a="1"/>
  <c r="O727" i="4" s="1"/>
  <c r="O728" i="4" a="1"/>
  <c r="O728" i="4" s="1"/>
  <c r="O729" i="4" a="1"/>
  <c r="O729" i="4" s="1"/>
  <c r="O730" i="4" a="1"/>
  <c r="O730" i="4" s="1"/>
  <c r="O731" i="4" a="1"/>
  <c r="O731" i="4" s="1"/>
  <c r="O732" i="4" a="1"/>
  <c r="O732" i="4"/>
  <c r="O733" i="4" a="1"/>
  <c r="O733" i="4"/>
  <c r="O734" i="4" a="1"/>
  <c r="O734" i="4"/>
  <c r="O735" i="4" a="1"/>
  <c r="O735" i="4" s="1"/>
  <c r="O736" i="4" a="1"/>
  <c r="O736" i="4"/>
  <c r="O737" i="4" a="1"/>
  <c r="O737" i="4"/>
  <c r="O738" i="4" a="1"/>
  <c r="O738" i="4"/>
  <c r="O739" i="4" a="1"/>
  <c r="O739" i="4" s="1"/>
  <c r="O740" i="4" a="1"/>
  <c r="O740" i="4" s="1"/>
  <c r="O741" i="4" a="1"/>
  <c r="O741" i="4" s="1"/>
  <c r="O742" i="4" a="1"/>
  <c r="O742" i="4" s="1"/>
  <c r="O743" i="4" a="1"/>
  <c r="O743" i="4" s="1"/>
  <c r="O744" i="4" a="1"/>
  <c r="O744" i="4" s="1"/>
  <c r="O745" i="4" a="1"/>
  <c r="O745" i="4" s="1"/>
  <c r="O746" i="4" a="1"/>
  <c r="O746" i="4" s="1"/>
  <c r="O747" i="4" a="1"/>
  <c r="O747" i="4" s="1"/>
  <c r="O748" i="4" a="1"/>
  <c r="O748" i="4" s="1"/>
  <c r="O749" i="4" a="1"/>
  <c r="O749" i="4" s="1"/>
  <c r="O750" i="4" a="1"/>
  <c r="O750" i="4" s="1"/>
  <c r="O751" i="4" a="1"/>
  <c r="O751" i="4"/>
  <c r="O752" i="4" a="1"/>
  <c r="O752" i="4"/>
  <c r="O753" i="4" a="1"/>
  <c r="O753" i="4"/>
  <c r="O754" i="4" a="1"/>
  <c r="O754" i="4" s="1"/>
  <c r="O755" i="4" a="1"/>
  <c r="O755" i="4" s="1"/>
  <c r="O756" i="4" a="1"/>
  <c r="O756" i="4" s="1"/>
  <c r="O757" i="4" a="1"/>
  <c r="O757" i="4" s="1"/>
  <c r="O758" i="4" a="1"/>
  <c r="O758" i="4"/>
  <c r="O759" i="4" a="1"/>
  <c r="O759" i="4"/>
  <c r="O760" i="4" a="1"/>
  <c r="O760" i="4" s="1"/>
  <c r="O761" i="4" a="1"/>
  <c r="O761" i="4"/>
  <c r="O762" i="4" a="1"/>
  <c r="O762" i="4" s="1"/>
  <c r="O763" i="4" a="1"/>
  <c r="O763" i="4" s="1"/>
  <c r="O764" i="4" a="1"/>
  <c r="O764" i="4" s="1"/>
  <c r="O765" i="4" a="1"/>
  <c r="O765" i="4" s="1"/>
  <c r="O766" i="4" a="1"/>
  <c r="O766" i="4" s="1"/>
  <c r="O767" i="4" a="1"/>
  <c r="O767" i="4" s="1"/>
  <c r="O768" i="4" a="1"/>
  <c r="O768" i="4" s="1"/>
  <c r="O769" i="4" a="1"/>
  <c r="O769" i="4" s="1"/>
  <c r="O770" i="4" a="1"/>
  <c r="O770" i="4" s="1"/>
  <c r="O771" i="4" a="1"/>
  <c r="O771" i="4" s="1"/>
  <c r="O772" i="4" a="1"/>
  <c r="O772" i="4"/>
  <c r="O773" i="4" a="1"/>
  <c r="O773" i="4"/>
  <c r="O774" i="4" a="1"/>
  <c r="O774" i="4" s="1"/>
  <c r="O775" i="4" a="1"/>
  <c r="O775" i="4"/>
  <c r="O776" i="4" a="1"/>
  <c r="O776" i="4"/>
  <c r="O777" i="4" a="1"/>
  <c r="O777" i="4" s="1"/>
  <c r="O778" i="4" a="1"/>
  <c r="O778" i="4" s="1"/>
  <c r="O779" i="4" a="1"/>
  <c r="O779" i="4" s="1"/>
  <c r="O780" i="4" a="1"/>
  <c r="O780" i="4" s="1"/>
  <c r="O781" i="4" a="1"/>
  <c r="O781" i="4" s="1"/>
  <c r="O782" i="4" a="1"/>
  <c r="O782" i="4"/>
  <c r="O783" i="4" a="1"/>
  <c r="O783" i="4" s="1"/>
  <c r="O784" i="4" a="1"/>
  <c r="O784" i="4" s="1"/>
  <c r="O785" i="4" a="1"/>
  <c r="O785" i="4" s="1"/>
  <c r="O786" i="4" a="1"/>
  <c r="O786" i="4" s="1"/>
  <c r="O787" i="4" a="1"/>
  <c r="O787" i="4" s="1"/>
  <c r="O788" i="4" a="1"/>
  <c r="O788" i="4"/>
  <c r="O789" i="4" a="1"/>
  <c r="O789" i="4" s="1"/>
  <c r="O790" i="4" a="1"/>
  <c r="O790" i="4" s="1"/>
  <c r="O791" i="4" a="1"/>
  <c r="O791" i="4"/>
  <c r="O792" i="4" a="1"/>
  <c r="O792" i="4" s="1"/>
  <c r="O793" i="4" a="1"/>
  <c r="O793" i="4"/>
  <c r="O794" i="4" a="1"/>
  <c r="O794" i="4"/>
  <c r="O795" i="4" a="1"/>
  <c r="O795" i="4" s="1"/>
  <c r="O796" i="4" a="1"/>
  <c r="O796" i="4" s="1"/>
  <c r="O797" i="4" a="1"/>
  <c r="O797" i="4" s="1"/>
  <c r="O798" i="4" a="1"/>
  <c r="O798" i="4" s="1"/>
  <c r="O799" i="4" a="1"/>
  <c r="O799" i="4" s="1"/>
  <c r="O800" i="4" a="1"/>
  <c r="O800" i="4" s="1"/>
  <c r="O801" i="4" a="1"/>
  <c r="O801" i="4"/>
  <c r="O802" i="4" a="1"/>
  <c r="O802" i="4" s="1"/>
  <c r="O803" i="4" a="1"/>
  <c r="O803" i="4"/>
  <c r="O804" i="4" a="1"/>
  <c r="O804" i="4" s="1"/>
  <c r="O805" i="4" a="1"/>
  <c r="O805" i="4" s="1"/>
  <c r="O806" i="4" a="1"/>
  <c r="O806" i="4"/>
  <c r="O807" i="4" a="1"/>
  <c r="O807" i="4" s="1"/>
  <c r="O808" i="4" a="1"/>
  <c r="O808" i="4" s="1"/>
  <c r="O809" i="4" a="1"/>
  <c r="O809" i="4" s="1"/>
  <c r="O810" i="4" a="1"/>
  <c r="O810" i="4" s="1"/>
  <c r="O811" i="4" a="1"/>
  <c r="O811" i="4" s="1"/>
  <c r="O812" i="4" a="1"/>
  <c r="O812" i="4" s="1"/>
  <c r="O813" i="4" a="1"/>
  <c r="O813" i="4" s="1"/>
  <c r="O814" i="4" a="1"/>
  <c r="O814" i="4"/>
  <c r="O815" i="4" a="1"/>
  <c r="O815" i="4"/>
  <c r="O816" i="4" a="1"/>
  <c r="O816" i="4"/>
  <c r="O817" i="4" a="1"/>
  <c r="O817" i="4"/>
  <c r="O818" i="4" a="1"/>
  <c r="O818" i="4" s="1"/>
  <c r="O819" i="4" a="1"/>
  <c r="O819" i="4" s="1"/>
  <c r="O820" i="4" a="1"/>
  <c r="O820" i="4" s="1"/>
  <c r="O821" i="4" a="1"/>
  <c r="O821" i="4" s="1"/>
  <c r="O822" i="4" a="1"/>
  <c r="O822" i="4" s="1"/>
  <c r="O823" i="4" a="1"/>
  <c r="O823" i="4" s="1"/>
  <c r="O824" i="4" a="1"/>
  <c r="O824" i="4"/>
  <c r="O825" i="4" a="1"/>
  <c r="O825" i="4" s="1"/>
  <c r="O826" i="4" a="1"/>
  <c r="O826" i="4" s="1"/>
  <c r="O827" i="4" a="1"/>
  <c r="O827" i="4"/>
  <c r="O828" i="4" a="1"/>
  <c r="O828" i="4"/>
  <c r="O829" i="4" a="1"/>
  <c r="O829" i="4" s="1"/>
  <c r="O830" i="4" a="1"/>
  <c r="O830" i="4" s="1"/>
  <c r="O831" i="4" a="1"/>
  <c r="O831" i="4" s="1"/>
  <c r="O832" i="4" a="1"/>
  <c r="O832" i="4" s="1"/>
  <c r="O833" i="4" a="1"/>
  <c r="O833" i="4" s="1"/>
  <c r="O834" i="4" a="1"/>
  <c r="O834" i="4" s="1"/>
  <c r="O835" i="4" a="1"/>
  <c r="O835" i="4"/>
  <c r="O836" i="4" a="1"/>
  <c r="O836" i="4" s="1"/>
  <c r="O837" i="4" a="1"/>
  <c r="O837" i="4" s="1"/>
  <c r="O838" i="4" a="1"/>
  <c r="O838" i="4" s="1"/>
  <c r="O839" i="4" a="1"/>
  <c r="O839" i="4"/>
  <c r="O840" i="4" a="1"/>
  <c r="O840" i="4" s="1"/>
  <c r="O841" i="4" a="1"/>
  <c r="O841" i="4"/>
  <c r="O842" i="4" a="1"/>
  <c r="O842" i="4" s="1"/>
  <c r="O843" i="4" a="1"/>
  <c r="O843" i="4"/>
  <c r="O844" i="4" a="1"/>
  <c r="O844" i="4" s="1"/>
  <c r="O845" i="4" a="1"/>
  <c r="O845" i="4" s="1"/>
  <c r="O846" i="4" a="1"/>
  <c r="O846" i="4" s="1"/>
  <c r="O847" i="4" a="1"/>
  <c r="O847" i="4" s="1"/>
  <c r="O848" i="4" a="1"/>
  <c r="O848" i="4" s="1"/>
  <c r="O849" i="4" a="1"/>
  <c r="O849" i="4"/>
  <c r="O850" i="4" a="1"/>
  <c r="O850" i="4" s="1"/>
  <c r="O851" i="4" a="1"/>
  <c r="O851" i="4" s="1"/>
  <c r="O852" i="4" a="1"/>
  <c r="O852" i="4" s="1"/>
  <c r="O853" i="4" a="1"/>
  <c r="O853" i="4" s="1"/>
  <c r="O854" i="4" a="1"/>
  <c r="O854" i="4"/>
  <c r="O855" i="4" a="1"/>
  <c r="O855" i="4" s="1"/>
  <c r="O856" i="4" a="1"/>
  <c r="O856" i="4" s="1"/>
  <c r="O857" i="4" a="1"/>
  <c r="O857" i="4"/>
  <c r="O858" i="4" a="1"/>
  <c r="O858" i="4"/>
  <c r="O859" i="4" a="1"/>
  <c r="O859" i="4"/>
  <c r="O860" i="4" a="1"/>
  <c r="O860" i="4"/>
  <c r="O861" i="4" a="1"/>
  <c r="O861" i="4" s="1"/>
  <c r="O862" i="4" a="1"/>
  <c r="O862" i="4" s="1"/>
  <c r="O863" i="4" a="1"/>
  <c r="O863" i="4" s="1"/>
  <c r="O864" i="4" a="1"/>
  <c r="O864" i="4"/>
  <c r="O865" i="4" a="1"/>
  <c r="O865" i="4" s="1"/>
  <c r="O866" i="4" a="1"/>
  <c r="O866" i="4"/>
  <c r="O867" i="4" a="1"/>
  <c r="O867" i="4"/>
  <c r="O868" i="4" a="1"/>
  <c r="O868" i="4" s="1"/>
  <c r="O869" i="4" a="1"/>
  <c r="O869" i="4"/>
  <c r="O870" i="4" a="1"/>
  <c r="O870" i="4"/>
  <c r="O871" i="4" a="1"/>
  <c r="O871" i="4" s="1"/>
  <c r="O872" i="4" a="1"/>
  <c r="O872" i="4" s="1"/>
  <c r="O873" i="4" a="1"/>
  <c r="O873" i="4" s="1"/>
  <c r="O874" i="4" a="1"/>
  <c r="O874" i="4" s="1"/>
  <c r="O875" i="4" a="1"/>
  <c r="O875" i="4" s="1"/>
  <c r="O876" i="4" a="1"/>
  <c r="O876" i="4" s="1"/>
  <c r="O877" i="4" a="1"/>
  <c r="O877" i="4" s="1"/>
  <c r="O878" i="4" a="1"/>
  <c r="O878" i="4"/>
  <c r="O879" i="4" a="1"/>
  <c r="O879" i="4"/>
  <c r="O880" i="4" a="1"/>
  <c r="O880" i="4" s="1"/>
  <c r="O881" i="4" a="1"/>
  <c r="O881" i="4" s="1"/>
  <c r="O882" i="4" a="1"/>
  <c r="O882" i="4" s="1"/>
  <c r="O883" i="4" a="1"/>
  <c r="O883" i="4" s="1"/>
  <c r="O884" i="4" a="1"/>
  <c r="O884" i="4" s="1"/>
  <c r="O885" i="4" a="1"/>
  <c r="O885" i="4" s="1"/>
  <c r="O886" i="4" a="1"/>
  <c r="O886" i="4"/>
  <c r="O887" i="4" a="1"/>
  <c r="O887" i="4" s="1"/>
  <c r="O888" i="4" a="1"/>
  <c r="O888" i="4" s="1"/>
  <c r="O889" i="4" a="1"/>
  <c r="O889" i="4" s="1"/>
  <c r="O890" i="4" a="1"/>
  <c r="O890" i="4"/>
  <c r="O891" i="4" a="1"/>
  <c r="O891" i="4" s="1"/>
  <c r="O892" i="4" a="1"/>
  <c r="O892" i="4" s="1"/>
  <c r="O893" i="4" a="1"/>
  <c r="O893" i="4" s="1"/>
  <c r="O894" i="4" a="1"/>
  <c r="O894" i="4"/>
  <c r="O895" i="4" a="1"/>
  <c r="O895" i="4" s="1"/>
  <c r="O896" i="4" a="1"/>
  <c r="O896" i="4"/>
  <c r="O897" i="4" a="1"/>
  <c r="O897" i="4"/>
  <c r="O898" i="4" a="1"/>
  <c r="O898" i="4"/>
  <c r="O899" i="4" a="1"/>
  <c r="O899" i="4" s="1"/>
  <c r="O900" i="4" a="1"/>
  <c r="O900" i="4" s="1"/>
  <c r="O901" i="4" a="1"/>
  <c r="O901" i="4" s="1"/>
  <c r="O902" i="4" a="1"/>
  <c r="O902" i="4" s="1"/>
  <c r="O903" i="4" a="1"/>
  <c r="O903" i="4" s="1"/>
  <c r="O904" i="4" a="1"/>
  <c r="O904" i="4"/>
  <c r="O905" i="4" a="1"/>
  <c r="O905" i="4" s="1"/>
  <c r="O906" i="4" a="1"/>
  <c r="O906" i="4" s="1"/>
  <c r="O907" i="4" a="1"/>
  <c r="O907" i="4"/>
  <c r="O908" i="4" a="1"/>
  <c r="O908" i="4"/>
  <c r="O909" i="4" a="1"/>
  <c r="O909" i="4"/>
  <c r="O910" i="4" a="1"/>
  <c r="O910" i="4"/>
  <c r="O911" i="4" a="1"/>
  <c r="O911" i="4" s="1"/>
  <c r="O912" i="4" a="1"/>
  <c r="O912" i="4" s="1"/>
  <c r="O913" i="4" a="1"/>
  <c r="O913" i="4" s="1"/>
  <c r="O914" i="4" a="1"/>
  <c r="O914" i="4"/>
  <c r="O915" i="4" a="1"/>
  <c r="O915" i="4" s="1"/>
  <c r="O916" i="4" a="1"/>
  <c r="O916" i="4"/>
  <c r="O917" i="4" a="1"/>
  <c r="O917" i="4"/>
  <c r="O918" i="4" a="1"/>
  <c r="O918" i="4" s="1"/>
  <c r="O919" i="4" a="1"/>
  <c r="O919" i="4"/>
  <c r="O920" i="4" a="1"/>
  <c r="O920" i="4"/>
  <c r="O921" i="4" a="1"/>
  <c r="O921" i="4" s="1"/>
  <c r="O922" i="4" a="1"/>
  <c r="O922" i="4" s="1"/>
  <c r="O923" i="4" a="1"/>
  <c r="O923" i="4" s="1"/>
  <c r="O924" i="4" a="1"/>
  <c r="O924" i="4" s="1"/>
  <c r="O925" i="4" a="1"/>
  <c r="O925" i="4" s="1"/>
  <c r="O926" i="4" a="1"/>
  <c r="O926" i="4" s="1"/>
  <c r="O927" i="4" a="1"/>
  <c r="O927" i="4" s="1"/>
  <c r="O928" i="4" a="1"/>
  <c r="O928" i="4"/>
  <c r="O929" i="4" a="1"/>
  <c r="O929" i="4"/>
  <c r="O930" i="4" a="1"/>
  <c r="O930" i="4" s="1"/>
  <c r="O931" i="4" a="1"/>
  <c r="O931" i="4" s="1"/>
  <c r="O932" i="4" a="1"/>
  <c r="O932" i="4" s="1"/>
  <c r="O933" i="4" a="1"/>
  <c r="O933" i="4" s="1"/>
  <c r="O934" i="4" a="1"/>
  <c r="O934" i="4" s="1"/>
  <c r="O935" i="4" a="1"/>
  <c r="O935" i="4" s="1"/>
  <c r="O936" i="4" a="1"/>
  <c r="O936" i="4"/>
  <c r="O937" i="4" a="1"/>
  <c r="O937" i="4" s="1"/>
  <c r="O938" i="4" a="1"/>
  <c r="O938" i="4" s="1"/>
  <c r="O939" i="4" a="1"/>
  <c r="O939" i="4" s="1"/>
  <c r="O940" i="4" a="1"/>
  <c r="O940" i="4"/>
  <c r="O941" i="4" a="1"/>
  <c r="O941" i="4" s="1"/>
  <c r="O942" i="4" a="1"/>
  <c r="O942" i="4" s="1"/>
  <c r="O943" i="4" a="1"/>
  <c r="O943" i="4" s="1"/>
  <c r="O944" i="4" a="1"/>
  <c r="O944" i="4"/>
  <c r="O945" i="4" a="1"/>
  <c r="O945" i="4" s="1"/>
  <c r="O946" i="4" a="1"/>
  <c r="O946" i="4"/>
  <c r="O947" i="4" a="1"/>
  <c r="O947" i="4"/>
  <c r="O948" i="4" a="1"/>
  <c r="O948" i="4"/>
  <c r="O949" i="4" a="1"/>
  <c r="O949" i="4" s="1"/>
  <c r="O950" i="4" a="1"/>
  <c r="O950" i="4" s="1"/>
  <c r="O951" i="4" a="1"/>
  <c r="O951" i="4" s="1"/>
  <c r="O952" i="4" a="1"/>
  <c r="O952" i="4" s="1"/>
  <c r="O953" i="4" a="1"/>
  <c r="O953" i="4" s="1"/>
  <c r="O954" i="4" a="1"/>
  <c r="O954" i="4"/>
  <c r="O955" i="4" a="1"/>
  <c r="O955" i="4" s="1"/>
  <c r="O956" i="4" a="1"/>
  <c r="O956" i="4"/>
  <c r="O957" i="4" a="1"/>
  <c r="O957" i="4"/>
  <c r="O958" i="4" a="1"/>
  <c r="O958" i="4"/>
  <c r="O959" i="4" a="1"/>
  <c r="O959" i="4" s="1"/>
  <c r="O960" i="4" a="1"/>
  <c r="O960" i="4" s="1"/>
  <c r="O961" i="4" a="1"/>
  <c r="O961" i="4" s="1"/>
  <c r="O962" i="4" a="1"/>
  <c r="O962" i="4" s="1"/>
  <c r="O963" i="4" a="1"/>
  <c r="O963" i="4" s="1"/>
  <c r="O964" i="4" a="1"/>
  <c r="O964" i="4"/>
  <c r="O965" i="4" a="1"/>
  <c r="O965" i="4" s="1"/>
  <c r="O966" i="4" a="1"/>
  <c r="O966" i="4" s="1"/>
  <c r="O967" i="4" a="1"/>
  <c r="O967" i="4"/>
  <c r="O968" i="4" a="1"/>
  <c r="O968" i="4"/>
  <c r="O969" i="4" a="1"/>
  <c r="O969" i="4" s="1"/>
  <c r="O970" i="4" a="1"/>
  <c r="O970" i="4" s="1"/>
  <c r="O971" i="4" a="1"/>
  <c r="O971" i="4" s="1"/>
  <c r="O972" i="4" a="1"/>
  <c r="O972" i="4" s="1"/>
  <c r="O973" i="4" a="1"/>
  <c r="O973" i="4" s="1"/>
  <c r="O974" i="4" a="1"/>
  <c r="O974" i="4"/>
  <c r="O975" i="4" a="1"/>
  <c r="O975" i="4" s="1"/>
  <c r="O976" i="4" a="1"/>
  <c r="O976" i="4" s="1"/>
  <c r="O977" i="4" a="1"/>
  <c r="O977" i="4"/>
  <c r="O978" i="4" a="1"/>
  <c r="O978" i="4"/>
  <c r="O979" i="4" a="1"/>
  <c r="O979" i="4"/>
  <c r="O980" i="4" a="1"/>
  <c r="O980" i="4" s="1"/>
  <c r="O981" i="4" a="1"/>
  <c r="O981" i="4" s="1"/>
  <c r="O982" i="4" a="1"/>
  <c r="O982" i="4" s="1"/>
  <c r="O983" i="4" a="1"/>
  <c r="O983" i="4" s="1"/>
  <c r="O984" i="4" a="1"/>
  <c r="O984" i="4"/>
  <c r="O985" i="4" a="1"/>
  <c r="O985" i="4" s="1"/>
  <c r="O986" i="4" a="1"/>
  <c r="O986" i="4"/>
  <c r="O987" i="4" a="1"/>
  <c r="O987" i="4"/>
  <c r="O988" i="4" a="1"/>
  <c r="O988" i="4"/>
  <c r="O989" i="4" a="1"/>
  <c r="O989" i="4" s="1"/>
  <c r="O990" i="4" a="1"/>
  <c r="O990" i="4" s="1"/>
  <c r="O991" i="4" a="1"/>
  <c r="O991" i="4" s="1"/>
  <c r="O992" i="4" a="1"/>
  <c r="O992" i="4" s="1"/>
  <c r="O993" i="4" a="1"/>
  <c r="O993" i="4" s="1"/>
  <c r="O994" i="4" a="1"/>
  <c r="O994" i="4"/>
  <c r="O995" i="4" a="1"/>
  <c r="O995" i="4" s="1"/>
  <c r="O996" i="4" a="1"/>
  <c r="O996" i="4"/>
  <c r="O997" i="4" a="1"/>
  <c r="O997" i="4"/>
  <c r="O998" i="4" a="1"/>
  <c r="O998" i="4"/>
  <c r="O999" i="4" a="1"/>
  <c r="O999" i="4" s="1"/>
  <c r="O1000" i="4" a="1"/>
  <c r="O1000" i="4" s="1"/>
  <c r="O1001" i="4" a="1"/>
  <c r="O1001" i="4" s="1"/>
  <c r="O1002" i="4" a="1"/>
  <c r="O1002" i="4" s="1"/>
  <c r="O1003" i="4" a="1"/>
  <c r="O1003" i="4" s="1"/>
  <c r="O1004" i="4" a="1"/>
  <c r="O1004" i="4" s="1"/>
  <c r="O1005" i="4" a="1"/>
  <c r="O1005" i="4" s="1"/>
  <c r="O1006" i="4" a="1"/>
  <c r="O1006" i="4" s="1"/>
  <c r="O1007" i="4" a="1"/>
  <c r="O1007" i="4"/>
  <c r="O1008" i="4" a="1"/>
  <c r="O1008" i="4"/>
  <c r="O1009" i="4" a="1"/>
  <c r="O1009" i="4" s="1"/>
  <c r="O1010" i="4" a="1"/>
  <c r="O1010" i="4" s="1"/>
  <c r="O1011" i="4" a="1"/>
  <c r="O1011" i="4" s="1"/>
  <c r="O1012" i="4" a="1"/>
  <c r="O1012" i="4" s="1"/>
  <c r="O1013" i="4" a="1"/>
  <c r="O1013" i="4" s="1"/>
  <c r="O1014" i="4" a="1"/>
  <c r="O1014" i="4"/>
  <c r="O1015" i="4" a="1"/>
  <c r="O1015" i="4" s="1"/>
  <c r="O1016" i="4" a="1"/>
  <c r="O1016" i="4" s="1"/>
  <c r="O1017" i="4" a="1"/>
  <c r="O1017" i="4" s="1"/>
  <c r="O1018" i="4" a="1"/>
  <c r="O1018" i="4" s="1"/>
  <c r="O1019" i="4" a="1"/>
  <c r="O1019" i="4" s="1"/>
  <c r="O1020" i="4" a="1"/>
  <c r="O1020" i="4" s="1"/>
  <c r="O1021" i="4" a="1"/>
  <c r="O1021" i="4" s="1"/>
  <c r="O1022" i="4" a="1"/>
  <c r="O1022" i="4" s="1"/>
  <c r="O1023" i="4" a="1"/>
  <c r="O1023" i="4" s="1"/>
  <c r="O1024" i="4" a="1"/>
  <c r="O1024" i="4" s="1"/>
  <c r="O1025" i="4" a="1"/>
  <c r="O1025" i="4" s="1"/>
  <c r="O1026" i="4" a="1"/>
  <c r="O1026" i="4"/>
  <c r="O1027" i="4" a="1"/>
  <c r="O1027" i="4" s="1"/>
  <c r="O1028" i="4" a="1"/>
  <c r="O1028" i="4" s="1"/>
  <c r="O1029" i="4" a="1"/>
  <c r="O1029" i="4" s="1"/>
  <c r="O1030" i="4" a="1"/>
  <c r="O1030" i="4" s="1"/>
  <c r="O1031" i="4" a="1"/>
  <c r="O1031" i="4" s="1"/>
  <c r="O1032" i="4" a="1"/>
  <c r="O1032" i="4" s="1"/>
  <c r="O1033" i="4" a="1"/>
  <c r="O1033" i="4" s="1"/>
  <c r="O1034" i="4" a="1"/>
  <c r="O1034" i="4"/>
  <c r="O1035" i="4" a="1"/>
  <c r="O1035" i="4" s="1"/>
  <c r="O1036" i="4" a="1"/>
  <c r="O1036" i="4"/>
  <c r="O1037" i="4" a="1"/>
  <c r="O1037" i="4" s="1"/>
  <c r="O1038" i="4" a="1"/>
  <c r="O1038" i="4"/>
  <c r="O1039" i="4" a="1"/>
  <c r="O1039" i="4"/>
  <c r="O1040" i="4" a="1"/>
  <c r="O1040" i="4" s="1"/>
  <c r="O1041" i="4" a="1"/>
  <c r="O1041" i="4" s="1"/>
  <c r="O1042" i="4" a="1"/>
  <c r="O1042" i="4" s="1"/>
  <c r="O1043" i="4" a="1"/>
  <c r="O1043" i="4" s="1"/>
  <c r="O1044" i="4" a="1"/>
  <c r="O1044" i="4" s="1"/>
  <c r="O1045" i="4" a="1"/>
  <c r="O1045" i="4" s="1"/>
  <c r="O1046" i="4" a="1"/>
  <c r="O1046" i="4"/>
  <c r="O1047" i="4" a="1"/>
  <c r="O1047" i="4"/>
  <c r="O1048" i="4" a="1"/>
  <c r="O1048" i="4"/>
  <c r="O1049" i="4" a="1"/>
  <c r="O1049" i="4"/>
  <c r="O1050" i="4" a="1"/>
  <c r="O1050" i="4" s="1"/>
  <c r="O1051" i="4" a="1"/>
  <c r="O1051" i="4" s="1"/>
  <c r="O1052" i="4" a="1"/>
  <c r="O1052" i="4" s="1"/>
  <c r="O1053" i="4" a="1"/>
  <c r="O1053" i="4" s="1"/>
  <c r="O1054" i="4" a="1"/>
  <c r="O1054" i="4" s="1"/>
  <c r="O1055" i="4" a="1"/>
  <c r="O1055" i="4" s="1"/>
  <c r="O1056" i="4" a="1"/>
  <c r="O1056" i="4" s="1"/>
  <c r="O1057" i="4" a="1"/>
  <c r="O1057" i="4" s="1"/>
  <c r="O1058" i="4" a="1"/>
  <c r="O1058" i="4" s="1"/>
  <c r="O1059" i="4" a="1"/>
  <c r="O1059" i="4"/>
  <c r="O1060" i="4" a="1"/>
  <c r="O1060" i="4" s="1"/>
  <c r="O1061" i="4" a="1"/>
  <c r="O1061" i="4" s="1"/>
  <c r="O1062" i="4" a="1"/>
  <c r="O1062" i="4" s="1"/>
  <c r="O1063" i="4" a="1"/>
  <c r="O1063" i="4" s="1"/>
  <c r="O1064" i="4" a="1"/>
  <c r="O1064" i="4"/>
  <c r="O1065" i="4" a="1"/>
  <c r="O1065" i="4" s="1"/>
  <c r="O1066" i="4" a="1"/>
  <c r="O1066" i="4" s="1"/>
  <c r="O1067" i="4" a="1"/>
  <c r="O1067" i="4"/>
  <c r="O1068" i="4" a="1"/>
  <c r="O1068" i="4" s="1"/>
  <c r="O1069" i="4" a="1"/>
  <c r="O1069" i="4" s="1"/>
  <c r="O1070" i="4" a="1"/>
  <c r="O1070" i="4" s="1"/>
  <c r="O1071" i="4" a="1"/>
  <c r="O1071" i="4" s="1"/>
  <c r="O1072" i="4" a="1"/>
  <c r="O1072" i="4" s="1"/>
  <c r="O1073" i="4" a="1"/>
  <c r="O1073" i="4" s="1"/>
  <c r="O1074" i="4" a="1"/>
  <c r="O1074" i="4"/>
  <c r="O1075" i="4" a="1"/>
  <c r="O1075" i="4" s="1"/>
  <c r="O1076" i="4" a="1"/>
  <c r="O1076" i="4" s="1"/>
  <c r="O1077" i="4" a="1"/>
  <c r="O1077" i="4"/>
  <c r="O1078" i="4" a="1"/>
  <c r="O1078" i="4"/>
  <c r="O1079" i="4" a="1"/>
  <c r="O1079" i="4"/>
  <c r="O1080" i="4" a="1"/>
  <c r="O1080" i="4" s="1"/>
  <c r="O1081" i="4" a="1"/>
  <c r="O1081" i="4" s="1"/>
  <c r="O1082" i="4" a="1"/>
  <c r="O1082" i="4" s="1"/>
  <c r="O1083" i="4" a="1"/>
  <c r="O1083" i="4" s="1"/>
  <c r="O1084" i="4" a="1"/>
  <c r="O1084" i="4" s="1"/>
  <c r="O1085" i="4" a="1"/>
  <c r="O1085" i="4" s="1"/>
  <c r="O1086" i="4" a="1"/>
  <c r="O1086" i="4" s="1"/>
  <c r="O1087" i="4" a="1"/>
  <c r="O1087" i="4" s="1"/>
  <c r="O1088" i="4" a="1"/>
  <c r="O1088" i="4"/>
  <c r="O1089" i="4" a="1"/>
  <c r="O1089" i="4" s="1"/>
  <c r="O1090" i="4" a="1"/>
  <c r="O1090" i="4" s="1"/>
  <c r="O1091" i="4" a="1"/>
  <c r="O1091" i="4" s="1"/>
  <c r="O1092" i="4" a="1"/>
  <c r="O1092" i="4" s="1"/>
  <c r="O1093" i="4" a="1"/>
  <c r="O1093" i="4" s="1"/>
  <c r="O1094" i="4" a="1"/>
  <c r="O1094" i="4"/>
  <c r="O1095" i="4" a="1"/>
  <c r="O1095" i="4" s="1"/>
  <c r="O1096" i="4" a="1"/>
  <c r="O1096" i="4" s="1"/>
  <c r="O1097" i="4" a="1"/>
  <c r="O1097" i="4" s="1"/>
  <c r="O1098" i="4" a="1"/>
  <c r="O1098" i="4" s="1"/>
  <c r="O1099" i="4" a="1"/>
  <c r="O1099" i="4" s="1"/>
  <c r="O1100" i="4" a="1"/>
  <c r="O1100" i="4" s="1"/>
  <c r="O1101" i="4" a="1"/>
  <c r="O1101" i="4" s="1"/>
  <c r="O1102" i="4" a="1"/>
  <c r="O1102" i="4" s="1"/>
  <c r="O1103" i="4" a="1"/>
  <c r="O1103" i="4" s="1"/>
  <c r="O1104" i="4" a="1"/>
  <c r="O1104" i="4" s="1"/>
  <c r="O1105" i="4" a="1"/>
  <c r="O1105" i="4" s="1"/>
  <c r="O1106" i="4" a="1"/>
  <c r="O1106" i="4" s="1"/>
  <c r="O1107" i="4" a="1"/>
  <c r="O1107" i="4"/>
  <c r="O1108" i="4" a="1"/>
  <c r="O1108" i="4"/>
  <c r="O1109" i="4" a="1"/>
  <c r="O1109" i="4"/>
  <c r="O1110" i="4" a="1"/>
  <c r="O1110" i="4" s="1"/>
  <c r="O1111" i="4" a="1"/>
  <c r="O1111" i="4" s="1"/>
  <c r="O1112" i="4" a="1"/>
  <c r="O1112" i="4" s="1"/>
  <c r="O1113" i="4" a="1"/>
  <c r="O1113" i="4" s="1"/>
  <c r="O1114" i="4" a="1"/>
  <c r="O1114" i="4" s="1"/>
  <c r="O1115" i="4" a="1"/>
  <c r="O1115" i="4" s="1"/>
  <c r="O1116" i="4" a="1"/>
  <c r="O1116" i="4" s="1"/>
  <c r="O1117" i="4" a="1"/>
  <c r="O1117" i="4"/>
  <c r="O1118" i="4" a="1"/>
  <c r="O1118" i="4" s="1"/>
  <c r="O1119" i="4" a="1"/>
  <c r="O1119" i="4"/>
  <c r="O1120" i="4" a="1"/>
  <c r="O1120" i="4" s="1"/>
  <c r="O1121" i="4" a="1"/>
  <c r="O1121" i="4" s="1"/>
  <c r="O1122" i="4" a="1"/>
  <c r="O1122" i="4" s="1"/>
  <c r="O1123" i="4" a="1"/>
  <c r="O1123" i="4" s="1"/>
  <c r="O1124" i="4" a="1"/>
  <c r="O1124" i="4"/>
  <c r="O1125" i="4" a="1"/>
  <c r="O1125" i="4" s="1"/>
  <c r="O1126" i="4" a="1"/>
  <c r="O1126" i="4" s="1"/>
  <c r="O1127" i="4" a="1"/>
  <c r="O1127" i="4" s="1"/>
  <c r="O1128" i="4" a="1"/>
  <c r="O1128" i="4" s="1"/>
  <c r="O1129" i="4" a="1"/>
  <c r="O1129" i="4" s="1"/>
  <c r="O1130" i="4" a="1"/>
  <c r="O1130" i="4" s="1"/>
  <c r="O1131" i="4" a="1"/>
  <c r="O1131" i="4" s="1"/>
  <c r="O1132" i="4" a="1"/>
  <c r="O1132" i="4" s="1"/>
  <c r="O1133" i="4" a="1"/>
  <c r="O1133" i="4" s="1"/>
  <c r="O1134" i="4" a="1"/>
  <c r="O1134" i="4"/>
  <c r="O1135" i="4" a="1"/>
  <c r="O1135" i="4" s="1"/>
  <c r="O1136" i="4" a="1"/>
  <c r="O1136" i="4" s="1"/>
  <c r="O1137" i="4" a="1"/>
  <c r="O1137" i="4"/>
  <c r="O1138" i="4" a="1"/>
  <c r="O1138" i="4"/>
  <c r="O1139" i="4" a="1"/>
  <c r="O1139" i="4" s="1"/>
  <c r="O1140" i="4" a="1"/>
  <c r="O1140" i="4" s="1"/>
  <c r="O1141" i="4" a="1"/>
  <c r="O1141" i="4" s="1"/>
  <c r="O1142" i="4" a="1"/>
  <c r="O1142" i="4" s="1"/>
  <c r="O1143" i="4" a="1"/>
  <c r="O1143" i="4" s="1"/>
  <c r="O1144" i="4" a="1"/>
  <c r="O1144" i="4" s="1"/>
  <c r="O1145" i="4" a="1"/>
  <c r="O1145" i="4" s="1"/>
  <c r="O1146" i="4" a="1"/>
  <c r="O1146" i="4" s="1"/>
  <c r="O1147" i="4" a="1"/>
  <c r="O1147" i="4" s="1"/>
  <c r="O1148" i="4" a="1"/>
  <c r="O1148" i="4"/>
  <c r="O1149" i="4" a="1"/>
  <c r="O1149" i="4"/>
  <c r="O1150" i="4" a="1"/>
  <c r="O1150" i="4" s="1"/>
  <c r="O1151" i="4" a="1"/>
  <c r="O1151" i="4" s="1"/>
  <c r="O1152" i="4" a="1"/>
  <c r="O1152" i="4" s="1"/>
  <c r="O1153" i="4" a="1"/>
  <c r="O1153" i="4" s="1"/>
  <c r="O1154" i="4" a="1"/>
  <c r="O1154" i="4" s="1"/>
  <c r="O1155" i="4" a="1"/>
  <c r="O1155" i="4" s="1"/>
  <c r="O1156" i="4" a="1"/>
  <c r="O1156" i="4" s="1"/>
  <c r="O1157" i="4" a="1"/>
  <c r="O1157" i="4" s="1"/>
  <c r="O1158" i="4" a="1"/>
  <c r="O1158" i="4" s="1"/>
  <c r="O1159" i="4" a="1"/>
  <c r="O1159" i="4"/>
  <c r="O1160" i="4" a="1"/>
  <c r="O1160" i="4" s="1"/>
  <c r="O1161" i="4" a="1"/>
  <c r="O1161" i="4" s="1"/>
  <c r="O1162" i="4" a="1"/>
  <c r="O1162" i="4" s="1"/>
  <c r="O1163" i="4" a="1"/>
  <c r="O1163" i="4" s="1"/>
  <c r="O1164" i="4" a="1"/>
  <c r="O1164" i="4"/>
  <c r="O1165" i="4" a="1"/>
  <c r="O1165" i="4" s="1"/>
  <c r="O1166" i="4" a="1"/>
  <c r="O1166" i="4" s="1"/>
  <c r="O1167" i="4" a="1"/>
  <c r="O1167" i="4"/>
  <c r="O1168" i="4" a="1"/>
  <c r="O1168" i="4" s="1"/>
  <c r="O1169" i="4" a="1"/>
  <c r="O1169" i="4" s="1"/>
  <c r="O1170" i="4" a="1"/>
  <c r="O1170" i="4" s="1"/>
  <c r="O1171" i="4" a="1"/>
  <c r="O1171" i="4" s="1"/>
  <c r="O1172" i="4" a="1"/>
  <c r="O1172" i="4" s="1"/>
  <c r="O1173" i="4" a="1"/>
  <c r="O1173" i="4" s="1"/>
  <c r="O1174" i="4" a="1"/>
  <c r="O1174" i="4"/>
  <c r="O1175" i="4" a="1"/>
  <c r="O1175" i="4" s="1"/>
  <c r="O1176" i="4" a="1"/>
  <c r="O1176" i="4" s="1"/>
  <c r="O1177" i="4" a="1"/>
  <c r="O1177" i="4"/>
  <c r="O1178" i="4" a="1"/>
  <c r="O1178" i="4"/>
  <c r="O1179" i="4" a="1"/>
  <c r="O1179" i="4"/>
  <c r="O1180" i="4" a="1"/>
  <c r="O1180" i="4" s="1"/>
  <c r="O1181" i="4" a="1"/>
  <c r="O1181" i="4" s="1"/>
  <c r="O1182" i="4" a="1"/>
  <c r="O1182" i="4" s="1"/>
  <c r="O1183" i="4" a="1"/>
  <c r="O1183" i="4" s="1"/>
  <c r="O1184" i="4" a="1"/>
  <c r="O1184" i="4" s="1"/>
  <c r="O1185" i="4" a="1"/>
  <c r="O1185" i="4" s="1"/>
  <c r="O1186" i="4" a="1"/>
  <c r="O1186" i="4" s="1"/>
  <c r="O1187" i="4" a="1"/>
  <c r="O1187" i="4" s="1"/>
  <c r="O1188" i="4" a="1"/>
  <c r="O1188" i="4"/>
  <c r="O1189" i="4" a="1"/>
  <c r="O1189" i="4" s="1"/>
  <c r="O1190" i="4" a="1"/>
  <c r="O1190" i="4" s="1"/>
  <c r="O1191" i="4" a="1"/>
  <c r="O1191" i="4" s="1"/>
  <c r="O1192" i="4" a="1"/>
  <c r="O1192" i="4" s="1"/>
  <c r="O1193" i="4" a="1"/>
  <c r="O1193" i="4" s="1"/>
  <c r="O1194" i="4" a="1"/>
  <c r="O1194" i="4"/>
  <c r="O1195" i="4" a="1"/>
  <c r="O1195" i="4" s="1"/>
  <c r="O1196" i="4" a="1"/>
  <c r="O1196" i="4" s="1"/>
  <c r="O1197" i="4" a="1"/>
  <c r="O1197" i="4" s="1"/>
  <c r="O1198" i="4" a="1"/>
  <c r="O1198" i="4" s="1"/>
  <c r="O1199" i="4" a="1"/>
  <c r="O1199" i="4" s="1"/>
  <c r="O1200" i="4" a="1"/>
  <c r="O1200" i="4" s="1"/>
  <c r="O1201" i="4" a="1"/>
  <c r="O1201" i="4" s="1"/>
  <c r="O1202" i="4" a="1"/>
  <c r="O1202" i="4" s="1"/>
  <c r="O1203" i="4" a="1"/>
  <c r="O1203" i="4" s="1"/>
  <c r="O1204" i="4" a="1"/>
  <c r="O1204" i="4" s="1"/>
  <c r="O1205" i="4" a="1"/>
  <c r="O1205" i="4" s="1"/>
  <c r="O1206" i="4" a="1"/>
  <c r="O1206" i="4" s="1"/>
  <c r="O1207" i="4" a="1"/>
  <c r="O1207" i="4"/>
  <c r="O1208" i="4" a="1"/>
  <c r="O1208" i="4"/>
  <c r="O1209" i="4" a="1"/>
  <c r="O1209" i="4"/>
  <c r="O1210" i="4" a="1"/>
  <c r="O1210" i="4" s="1"/>
  <c r="O1211" i="4" a="1"/>
  <c r="O1211" i="4" s="1"/>
  <c r="O1212" i="4" a="1"/>
  <c r="O1212" i="4" s="1"/>
  <c r="O1213" i="4" a="1"/>
  <c r="O1213" i="4" s="1"/>
  <c r="O1214" i="4" a="1"/>
  <c r="O1214" i="4" s="1"/>
  <c r="O1215" i="4" a="1"/>
  <c r="O1215" i="4" s="1"/>
  <c r="O1216" i="4" a="1"/>
  <c r="O1216" i="4" s="1"/>
  <c r="O1217" i="4" a="1"/>
  <c r="O1217" i="4"/>
  <c r="O1218" i="4" a="1"/>
  <c r="O1218" i="4" s="1"/>
  <c r="O1219" i="4" a="1"/>
  <c r="O1219" i="4"/>
  <c r="O1220" i="4" a="1"/>
  <c r="O1220" i="4" s="1"/>
  <c r="O1221" i="4" a="1"/>
  <c r="O1221" i="4" s="1"/>
  <c r="O1222" i="4" a="1"/>
  <c r="O1222" i="4" s="1"/>
  <c r="O1223" i="4" a="1"/>
  <c r="O1223" i="4" s="1"/>
  <c r="O1224" i="4" a="1"/>
  <c r="O1224" i="4"/>
  <c r="O1225" i="4" a="1"/>
  <c r="O1225" i="4" s="1"/>
  <c r="O1226" i="4" a="1"/>
  <c r="O1226" i="4" s="1"/>
  <c r="O1227" i="4" a="1"/>
  <c r="O1227" i="4" s="1"/>
  <c r="O1228" i="4" a="1"/>
  <c r="O1228" i="4" s="1"/>
  <c r="O1229" i="4" a="1"/>
  <c r="O1229" i="4" s="1"/>
  <c r="O1230" i="4" a="1"/>
  <c r="O1230" i="4" s="1"/>
  <c r="O1231" i="4" a="1"/>
  <c r="O1231" i="4" s="1"/>
  <c r="O1232" i="4" a="1"/>
  <c r="O1232" i="4" s="1"/>
  <c r="O1233" i="4" a="1"/>
  <c r="O1233" i="4" s="1"/>
  <c r="O1234" i="4" a="1"/>
  <c r="O1234" i="4"/>
  <c r="O1235" i="4" a="1"/>
  <c r="O1235" i="4" s="1"/>
  <c r="O1236" i="4" a="1"/>
  <c r="O1236" i="4" s="1"/>
  <c r="O1237" i="4" a="1"/>
  <c r="O1237" i="4"/>
  <c r="O1238" i="4" a="1"/>
  <c r="O1238" i="4"/>
  <c r="O1239" i="4" a="1"/>
  <c r="O1239" i="4" s="1"/>
  <c r="O1240" i="4" a="1"/>
  <c r="O1240" i="4" s="1"/>
  <c r="O1241" i="4" a="1"/>
  <c r="O1241" i="4" s="1"/>
  <c r="O1242" i="4" a="1"/>
  <c r="O1242" i="4" s="1"/>
  <c r="O1243" i="4" a="1"/>
  <c r="O1243" i="4" s="1"/>
  <c r="O1244" i="4" a="1"/>
  <c r="O1244" i="4" s="1"/>
  <c r="O1245" i="4" a="1"/>
  <c r="O1245" i="4" s="1"/>
  <c r="O1246" i="4" a="1"/>
  <c r="O1246" i="4" s="1"/>
  <c r="O1247" i="4" a="1"/>
  <c r="O1247" i="4" s="1"/>
  <c r="O1248" i="4" a="1"/>
  <c r="O1248" i="4"/>
  <c r="O1249" i="4" a="1"/>
  <c r="O1249" i="4"/>
  <c r="O1250" i="4" a="1"/>
  <c r="O1250" i="4" s="1"/>
  <c r="O1251" i="4" a="1"/>
  <c r="O1251" i="4" s="1"/>
  <c r="O1252" i="4" a="1"/>
  <c r="O1252" i="4" s="1"/>
  <c r="O1253" i="4" a="1"/>
  <c r="O1253" i="4" s="1"/>
  <c r="O1254" i="4" a="1"/>
  <c r="O1254" i="4" s="1"/>
  <c r="O1255" i="4" a="1"/>
  <c r="O1255" i="4" s="1"/>
  <c r="O1256" i="4" a="1"/>
  <c r="O1256" i="4" s="1"/>
  <c r="O1257" i="4" a="1"/>
  <c r="O1257" i="4" s="1"/>
  <c r="O1258" i="4" a="1"/>
  <c r="O1258" i="4" s="1"/>
  <c r="O1259" i="4" a="1"/>
  <c r="O1259" i="4"/>
  <c r="O1260" i="4" a="1"/>
  <c r="O1260" i="4" s="1"/>
  <c r="O1261" i="4" a="1"/>
  <c r="O1261" i="4" s="1"/>
  <c r="O1262" i="4" a="1"/>
  <c r="O1262" i="4" s="1"/>
  <c r="O1263" i="4" a="1"/>
  <c r="O1263" i="4" s="1"/>
  <c r="O1264" i="4" a="1"/>
  <c r="O1264" i="4"/>
  <c r="O1265" i="4" a="1"/>
  <c r="O1265" i="4" s="1"/>
  <c r="O1266" i="4" a="1"/>
  <c r="O1266" i="4" s="1"/>
  <c r="O1267" i="4" a="1"/>
  <c r="O1267" i="4"/>
  <c r="O1268" i="4" a="1"/>
  <c r="O1268" i="4" s="1"/>
  <c r="O1269" i="4" a="1"/>
  <c r="O1269" i="4" s="1"/>
  <c r="O1270" i="4" a="1"/>
  <c r="O1270" i="4" s="1"/>
  <c r="O1271" i="4" a="1"/>
  <c r="O1271" i="4" s="1"/>
  <c r="O1272" i="4" a="1"/>
  <c r="O1272" i="4" s="1"/>
  <c r="O1273" i="4" a="1"/>
  <c r="O1273" i="4" s="1"/>
  <c r="O1274" i="4" a="1"/>
  <c r="O1274" i="4"/>
  <c r="O1275" i="4" a="1"/>
  <c r="O1275" i="4" s="1"/>
  <c r="O1276" i="4" a="1"/>
  <c r="O1276" i="4" s="1"/>
  <c r="O1277" i="4" a="1"/>
  <c r="O1277" i="4"/>
  <c r="O1278" i="4" a="1"/>
  <c r="O1278" i="4"/>
  <c r="O1279" i="4" a="1"/>
  <c r="O1279" i="4"/>
  <c r="O1280" i="4" a="1"/>
  <c r="O1280" i="4" s="1"/>
  <c r="O1281" i="4" a="1"/>
  <c r="O1281" i="4" s="1"/>
  <c r="O1282" i="4" a="1"/>
  <c r="O1282" i="4" s="1"/>
  <c r="O1283" i="4" a="1"/>
  <c r="O1283" i="4" s="1"/>
  <c r="O1284" i="4" a="1"/>
  <c r="O1284" i="4" s="1"/>
  <c r="O1285" i="4" a="1"/>
  <c r="O1285" i="4" s="1"/>
  <c r="O1286" i="4" a="1"/>
  <c r="O1286" i="4" s="1"/>
  <c r="O1287" i="4" a="1"/>
  <c r="O1287" i="4" s="1"/>
  <c r="O1288" i="4" a="1"/>
  <c r="O1288" i="4"/>
  <c r="O1289" i="4" a="1"/>
  <c r="O1289" i="4" s="1"/>
  <c r="O1290" i="4" a="1"/>
  <c r="O1290" i="4" s="1"/>
  <c r="O1291" i="4" a="1"/>
  <c r="O1291" i="4" s="1"/>
  <c r="O1292" i="4" a="1"/>
  <c r="O1292" i="4" s="1"/>
  <c r="O1293" i="4" a="1"/>
  <c r="O1293" i="4" s="1"/>
  <c r="O1294" i="4" a="1"/>
  <c r="O1294" i="4"/>
  <c r="O1295" i="4" a="1"/>
  <c r="O1295" i="4" s="1"/>
  <c r="O1296" i="4" a="1"/>
  <c r="O1296" i="4" s="1"/>
  <c r="O1297" i="4" a="1"/>
  <c r="O1297" i="4" s="1"/>
  <c r="O1298" i="4" a="1"/>
  <c r="O1298" i="4" s="1"/>
  <c r="O1299" i="4" a="1"/>
  <c r="O1299" i="4" s="1"/>
  <c r="O1300" i="4" a="1"/>
  <c r="O1300" i="4" s="1"/>
  <c r="O1301" i="4" a="1"/>
  <c r="O1301" i="4" s="1"/>
  <c r="O1302" i="4" a="1"/>
  <c r="O1302" i="4" s="1"/>
  <c r="O1303" i="4" a="1"/>
  <c r="O1303" i="4" s="1"/>
  <c r="O1304" i="4" a="1"/>
  <c r="O1304" i="4" s="1"/>
  <c r="O1305" i="4" a="1"/>
  <c r="O1305" i="4" s="1"/>
  <c r="O1306" i="4" a="1"/>
  <c r="O1306" i="4" s="1"/>
  <c r="O1307" i="4" a="1"/>
  <c r="O1307" i="4"/>
  <c r="O1308" i="4" a="1"/>
  <c r="O1308" i="4"/>
  <c r="O1309" i="4" a="1"/>
  <c r="O1309" i="4"/>
  <c r="O1310" i="4" a="1"/>
  <c r="O1310" i="4" s="1"/>
  <c r="O1311" i="4" a="1"/>
  <c r="O1311" i="4" s="1"/>
  <c r="O1312" i="4" a="1"/>
  <c r="O1312" i="4" s="1"/>
  <c r="O1313" i="4" a="1"/>
  <c r="O1313" i="4" s="1"/>
  <c r="O1314" i="4" a="1"/>
  <c r="O1314" i="4" s="1"/>
  <c r="O1315" i="4" a="1"/>
  <c r="O1315" i="4" s="1"/>
  <c r="O1316" i="4" a="1"/>
  <c r="O1316" i="4" s="1"/>
  <c r="O1317" i="4" a="1"/>
  <c r="O1317" i="4"/>
  <c r="O1318" i="4" a="1"/>
  <c r="O1318" i="4" s="1"/>
  <c r="O1319" i="4" a="1"/>
  <c r="O1319" i="4"/>
  <c r="O1320" i="4" a="1"/>
  <c r="O1320" i="4" s="1"/>
  <c r="O1321" i="4" a="1"/>
  <c r="O1321" i="4" s="1"/>
  <c r="O1322" i="4" a="1"/>
  <c r="O1322" i="4" s="1"/>
  <c r="O1323" i="4" a="1"/>
  <c r="O1323" i="4" s="1"/>
  <c r="O1324" i="4" a="1"/>
  <c r="O1324" i="4"/>
  <c r="O1325" i="4" a="1"/>
  <c r="O1325" i="4" s="1"/>
  <c r="O1326" i="4" a="1"/>
  <c r="O1326" i="4" s="1"/>
  <c r="O1327" i="4" a="1"/>
  <c r="O1327" i="4" s="1"/>
  <c r="O1328" i="4" a="1"/>
  <c r="O1328" i="4" s="1"/>
  <c r="O1329" i="4" a="1"/>
  <c r="O1329" i="4" s="1"/>
  <c r="O1330" i="4" a="1"/>
  <c r="O1330" i="4" s="1"/>
  <c r="O1331" i="4" a="1"/>
  <c r="O1331" i="4" s="1"/>
  <c r="O1332" i="4" a="1"/>
  <c r="O1332" i="4" s="1"/>
  <c r="O1333" i="4" a="1"/>
  <c r="O1333" i="4" s="1"/>
  <c r="O1334" i="4" a="1"/>
  <c r="O1334" i="4"/>
  <c r="O1335" i="4" a="1"/>
  <c r="O1335" i="4" s="1"/>
  <c r="O1336" i="4" a="1"/>
  <c r="O1336" i="4" s="1"/>
  <c r="O1337" i="4" a="1"/>
  <c r="O1337" i="4"/>
  <c r="O1338" i="4" a="1"/>
  <c r="O1338" i="4"/>
  <c r="O1339" i="4" a="1"/>
  <c r="O1339" i="4" s="1"/>
  <c r="O1340" i="4" a="1"/>
  <c r="O1340" i="4" s="1"/>
  <c r="O3" i="4" a="1"/>
  <c r="O3" i="4"/>
  <c r="R11" i="4"/>
  <c r="R14" i="4"/>
  <c r="R13" i="4"/>
  <c r="R12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3" i="4"/>
  <c r="J4" i="4" l="1"/>
  <c r="K4" i="4"/>
  <c r="L4" i="4"/>
  <c r="J5" i="4"/>
  <c r="K5" i="4"/>
  <c r="L5" i="4"/>
  <c r="J6" i="4"/>
  <c r="K6" i="4"/>
  <c r="L6" i="4"/>
  <c r="J7" i="4"/>
  <c r="K7" i="4"/>
  <c r="L7" i="4"/>
  <c r="J8" i="4"/>
  <c r="K8" i="4"/>
  <c r="L8" i="4"/>
  <c r="J9" i="4"/>
  <c r="K9" i="4"/>
  <c r="L9" i="4"/>
  <c r="J10" i="4"/>
  <c r="K10" i="4"/>
  <c r="L10" i="4"/>
  <c r="J11" i="4"/>
  <c r="K11" i="4"/>
  <c r="L11" i="4"/>
  <c r="J12" i="4"/>
  <c r="K12" i="4"/>
  <c r="L12" i="4"/>
  <c r="J13" i="4"/>
  <c r="K13" i="4"/>
  <c r="L13" i="4"/>
  <c r="J14" i="4"/>
  <c r="K14" i="4"/>
  <c r="L14" i="4"/>
  <c r="J15" i="4"/>
  <c r="K15" i="4"/>
  <c r="L15" i="4"/>
  <c r="J16" i="4"/>
  <c r="K16" i="4"/>
  <c r="L16" i="4"/>
  <c r="J17" i="4"/>
  <c r="K17" i="4"/>
  <c r="L17" i="4"/>
  <c r="J18" i="4"/>
  <c r="K18" i="4"/>
  <c r="L18" i="4"/>
  <c r="J19" i="4"/>
  <c r="K19" i="4"/>
  <c r="L19" i="4"/>
  <c r="J20" i="4"/>
  <c r="K20" i="4"/>
  <c r="L20" i="4"/>
  <c r="J21" i="4"/>
  <c r="K21" i="4"/>
  <c r="L21" i="4"/>
  <c r="J22" i="4"/>
  <c r="K22" i="4"/>
  <c r="L22" i="4"/>
  <c r="J23" i="4"/>
  <c r="K23" i="4"/>
  <c r="L23" i="4"/>
  <c r="J24" i="4"/>
  <c r="K24" i="4"/>
  <c r="L24" i="4"/>
  <c r="J25" i="4"/>
  <c r="K25" i="4"/>
  <c r="L25" i="4"/>
  <c r="J26" i="4"/>
  <c r="K26" i="4"/>
  <c r="L26" i="4"/>
  <c r="J27" i="4"/>
  <c r="K27" i="4"/>
  <c r="L27" i="4"/>
  <c r="J28" i="4"/>
  <c r="K28" i="4"/>
  <c r="L28" i="4"/>
  <c r="J29" i="4"/>
  <c r="K29" i="4"/>
  <c r="L29" i="4"/>
  <c r="J30" i="4"/>
  <c r="K30" i="4"/>
  <c r="L30" i="4"/>
  <c r="J31" i="4"/>
  <c r="K31" i="4"/>
  <c r="L31" i="4"/>
  <c r="J32" i="4"/>
  <c r="K32" i="4"/>
  <c r="L32" i="4"/>
  <c r="J33" i="4"/>
  <c r="K33" i="4"/>
  <c r="L33" i="4"/>
  <c r="J34" i="4"/>
  <c r="K34" i="4"/>
  <c r="L34" i="4"/>
  <c r="J35" i="4"/>
  <c r="K35" i="4"/>
  <c r="L35" i="4"/>
  <c r="J36" i="4"/>
  <c r="K36" i="4"/>
  <c r="L36" i="4"/>
  <c r="J37" i="4"/>
  <c r="K37" i="4"/>
  <c r="L37" i="4"/>
  <c r="J38" i="4"/>
  <c r="K38" i="4"/>
  <c r="L38" i="4"/>
  <c r="J39" i="4"/>
  <c r="K39" i="4"/>
  <c r="L39" i="4"/>
  <c r="J40" i="4"/>
  <c r="K40" i="4"/>
  <c r="L40" i="4"/>
  <c r="J41" i="4"/>
  <c r="K41" i="4"/>
  <c r="L41" i="4"/>
  <c r="J42" i="4"/>
  <c r="K42" i="4"/>
  <c r="L42" i="4"/>
  <c r="J43" i="4"/>
  <c r="K43" i="4"/>
  <c r="L43" i="4"/>
  <c r="J44" i="4"/>
  <c r="K44" i="4"/>
  <c r="L44" i="4"/>
  <c r="J45" i="4"/>
  <c r="K45" i="4"/>
  <c r="L45" i="4"/>
  <c r="J46" i="4"/>
  <c r="K46" i="4"/>
  <c r="L46" i="4"/>
  <c r="J47" i="4"/>
  <c r="K47" i="4"/>
  <c r="L47" i="4"/>
  <c r="J48" i="4"/>
  <c r="K48" i="4"/>
  <c r="L48" i="4"/>
  <c r="J49" i="4"/>
  <c r="K49" i="4"/>
  <c r="L49" i="4"/>
  <c r="J50" i="4"/>
  <c r="K50" i="4"/>
  <c r="L50" i="4"/>
  <c r="J51" i="4"/>
  <c r="K51" i="4"/>
  <c r="L51" i="4"/>
  <c r="J52" i="4"/>
  <c r="K52" i="4"/>
  <c r="L52" i="4"/>
  <c r="J53" i="4"/>
  <c r="K53" i="4"/>
  <c r="L53" i="4"/>
  <c r="J54" i="4"/>
  <c r="K54" i="4"/>
  <c r="L54" i="4"/>
  <c r="J55" i="4"/>
  <c r="K55" i="4"/>
  <c r="L55" i="4"/>
  <c r="J56" i="4"/>
  <c r="K56" i="4"/>
  <c r="L56" i="4"/>
  <c r="J57" i="4"/>
  <c r="K57" i="4"/>
  <c r="L57" i="4"/>
  <c r="J58" i="4"/>
  <c r="K58" i="4"/>
  <c r="L58" i="4"/>
  <c r="J59" i="4"/>
  <c r="K59" i="4"/>
  <c r="L59" i="4"/>
  <c r="J60" i="4"/>
  <c r="K60" i="4"/>
  <c r="L60" i="4"/>
  <c r="J61" i="4"/>
  <c r="K61" i="4"/>
  <c r="L61" i="4"/>
  <c r="J62" i="4"/>
  <c r="K62" i="4"/>
  <c r="L62" i="4"/>
  <c r="J63" i="4"/>
  <c r="K63" i="4"/>
  <c r="L63" i="4"/>
  <c r="J64" i="4"/>
  <c r="K64" i="4"/>
  <c r="L64" i="4"/>
  <c r="J65" i="4"/>
  <c r="K65" i="4"/>
  <c r="L65" i="4"/>
  <c r="J66" i="4"/>
  <c r="K66" i="4"/>
  <c r="L66" i="4"/>
  <c r="J67" i="4"/>
  <c r="K67" i="4"/>
  <c r="L67" i="4"/>
  <c r="J68" i="4"/>
  <c r="K68" i="4"/>
  <c r="L68" i="4"/>
  <c r="J69" i="4"/>
  <c r="K69" i="4"/>
  <c r="L69" i="4"/>
  <c r="J70" i="4"/>
  <c r="K70" i="4"/>
  <c r="L70" i="4"/>
  <c r="J71" i="4"/>
  <c r="K71" i="4"/>
  <c r="L71" i="4"/>
  <c r="J72" i="4"/>
  <c r="K72" i="4"/>
  <c r="L72" i="4"/>
  <c r="J73" i="4"/>
  <c r="K73" i="4"/>
  <c r="L73" i="4"/>
  <c r="J74" i="4"/>
  <c r="K74" i="4"/>
  <c r="L74" i="4"/>
  <c r="J75" i="4"/>
  <c r="K75" i="4"/>
  <c r="L75" i="4"/>
  <c r="J76" i="4"/>
  <c r="K76" i="4"/>
  <c r="L76" i="4"/>
  <c r="J77" i="4"/>
  <c r="K77" i="4"/>
  <c r="L77" i="4"/>
  <c r="J78" i="4"/>
  <c r="K78" i="4"/>
  <c r="L78" i="4"/>
  <c r="J79" i="4"/>
  <c r="K79" i="4"/>
  <c r="L79" i="4"/>
  <c r="J80" i="4"/>
  <c r="K80" i="4"/>
  <c r="L80" i="4"/>
  <c r="J81" i="4"/>
  <c r="K81" i="4"/>
  <c r="L81" i="4"/>
  <c r="J82" i="4"/>
  <c r="K82" i="4"/>
  <c r="L82" i="4"/>
  <c r="J83" i="4"/>
  <c r="K83" i="4"/>
  <c r="L83" i="4"/>
  <c r="J84" i="4"/>
  <c r="K84" i="4"/>
  <c r="L84" i="4"/>
  <c r="J85" i="4"/>
  <c r="K85" i="4"/>
  <c r="L85" i="4"/>
  <c r="J86" i="4"/>
  <c r="K86" i="4"/>
  <c r="L86" i="4"/>
  <c r="J87" i="4"/>
  <c r="K87" i="4"/>
  <c r="L87" i="4"/>
  <c r="J88" i="4"/>
  <c r="K88" i="4"/>
  <c r="L88" i="4"/>
  <c r="J89" i="4"/>
  <c r="K89" i="4"/>
  <c r="L89" i="4"/>
  <c r="J90" i="4"/>
  <c r="K90" i="4"/>
  <c r="L90" i="4"/>
  <c r="J91" i="4"/>
  <c r="K91" i="4"/>
  <c r="L91" i="4"/>
  <c r="J92" i="4"/>
  <c r="K92" i="4"/>
  <c r="L92" i="4"/>
  <c r="J93" i="4"/>
  <c r="K93" i="4"/>
  <c r="L93" i="4"/>
  <c r="J94" i="4"/>
  <c r="K94" i="4"/>
  <c r="L94" i="4"/>
  <c r="J95" i="4"/>
  <c r="K95" i="4"/>
  <c r="L95" i="4"/>
  <c r="J96" i="4"/>
  <c r="K96" i="4"/>
  <c r="L96" i="4"/>
  <c r="J97" i="4"/>
  <c r="K97" i="4"/>
  <c r="L97" i="4"/>
  <c r="J98" i="4"/>
  <c r="K98" i="4"/>
  <c r="L98" i="4"/>
  <c r="J99" i="4"/>
  <c r="K99" i="4"/>
  <c r="L99" i="4"/>
  <c r="J100" i="4"/>
  <c r="K100" i="4"/>
  <c r="L100" i="4"/>
  <c r="J101" i="4"/>
  <c r="K101" i="4"/>
  <c r="L101" i="4"/>
  <c r="J102" i="4"/>
  <c r="K102" i="4"/>
  <c r="L102" i="4"/>
  <c r="J103" i="4"/>
  <c r="K103" i="4"/>
  <c r="L103" i="4"/>
  <c r="J104" i="4"/>
  <c r="K104" i="4"/>
  <c r="L104" i="4"/>
  <c r="J105" i="4"/>
  <c r="K105" i="4"/>
  <c r="L105" i="4"/>
  <c r="J106" i="4"/>
  <c r="K106" i="4"/>
  <c r="L106" i="4"/>
  <c r="J107" i="4"/>
  <c r="K107" i="4"/>
  <c r="L107" i="4"/>
  <c r="J108" i="4"/>
  <c r="K108" i="4"/>
  <c r="L108" i="4"/>
  <c r="J109" i="4"/>
  <c r="K109" i="4"/>
  <c r="L109" i="4"/>
  <c r="J110" i="4"/>
  <c r="K110" i="4"/>
  <c r="L110" i="4"/>
  <c r="J111" i="4"/>
  <c r="K111" i="4"/>
  <c r="L111" i="4"/>
  <c r="J112" i="4"/>
  <c r="K112" i="4"/>
  <c r="L112" i="4"/>
  <c r="J113" i="4"/>
  <c r="K113" i="4"/>
  <c r="L113" i="4"/>
  <c r="J114" i="4"/>
  <c r="K114" i="4"/>
  <c r="L114" i="4"/>
  <c r="J115" i="4"/>
  <c r="K115" i="4"/>
  <c r="L115" i="4"/>
  <c r="J116" i="4"/>
  <c r="K116" i="4"/>
  <c r="L116" i="4"/>
  <c r="J117" i="4"/>
  <c r="K117" i="4"/>
  <c r="L117" i="4"/>
  <c r="J118" i="4"/>
  <c r="K118" i="4"/>
  <c r="L118" i="4"/>
  <c r="J119" i="4"/>
  <c r="K119" i="4"/>
  <c r="L119" i="4"/>
  <c r="J120" i="4"/>
  <c r="K120" i="4"/>
  <c r="L120" i="4"/>
  <c r="J121" i="4"/>
  <c r="K121" i="4"/>
  <c r="L121" i="4"/>
  <c r="J122" i="4"/>
  <c r="K122" i="4"/>
  <c r="L122" i="4"/>
  <c r="J123" i="4"/>
  <c r="K123" i="4"/>
  <c r="L123" i="4"/>
  <c r="J124" i="4"/>
  <c r="K124" i="4"/>
  <c r="L124" i="4"/>
  <c r="J125" i="4"/>
  <c r="K125" i="4"/>
  <c r="L125" i="4"/>
  <c r="J126" i="4"/>
  <c r="K126" i="4"/>
  <c r="L126" i="4"/>
  <c r="J127" i="4"/>
  <c r="K127" i="4"/>
  <c r="L127" i="4"/>
  <c r="J128" i="4"/>
  <c r="K128" i="4"/>
  <c r="L128" i="4"/>
  <c r="J129" i="4"/>
  <c r="K129" i="4"/>
  <c r="L129" i="4"/>
  <c r="J130" i="4"/>
  <c r="K130" i="4"/>
  <c r="L130" i="4"/>
  <c r="J131" i="4"/>
  <c r="K131" i="4"/>
  <c r="L131" i="4"/>
  <c r="J132" i="4"/>
  <c r="K132" i="4"/>
  <c r="L132" i="4"/>
  <c r="J133" i="4"/>
  <c r="K133" i="4"/>
  <c r="L133" i="4"/>
  <c r="J134" i="4"/>
  <c r="K134" i="4"/>
  <c r="L134" i="4"/>
  <c r="J135" i="4"/>
  <c r="K135" i="4"/>
  <c r="L135" i="4"/>
  <c r="J136" i="4"/>
  <c r="K136" i="4"/>
  <c r="L136" i="4"/>
  <c r="J137" i="4"/>
  <c r="K137" i="4"/>
  <c r="L137" i="4"/>
  <c r="J138" i="4"/>
  <c r="K138" i="4"/>
  <c r="L138" i="4"/>
  <c r="J139" i="4"/>
  <c r="K139" i="4"/>
  <c r="L139" i="4"/>
  <c r="J140" i="4"/>
  <c r="K140" i="4"/>
  <c r="L140" i="4"/>
  <c r="J141" i="4"/>
  <c r="K141" i="4"/>
  <c r="L141" i="4"/>
  <c r="J142" i="4"/>
  <c r="K142" i="4"/>
  <c r="L142" i="4"/>
  <c r="J143" i="4"/>
  <c r="K143" i="4"/>
  <c r="L143" i="4"/>
  <c r="J144" i="4"/>
  <c r="K144" i="4"/>
  <c r="L144" i="4"/>
  <c r="J145" i="4"/>
  <c r="K145" i="4"/>
  <c r="L145" i="4"/>
  <c r="J146" i="4"/>
  <c r="K146" i="4"/>
  <c r="L146" i="4"/>
  <c r="J147" i="4"/>
  <c r="K147" i="4"/>
  <c r="L147" i="4"/>
  <c r="J148" i="4"/>
  <c r="K148" i="4"/>
  <c r="L148" i="4"/>
  <c r="J149" i="4"/>
  <c r="K149" i="4"/>
  <c r="L149" i="4"/>
  <c r="J150" i="4"/>
  <c r="K150" i="4"/>
  <c r="L150" i="4"/>
  <c r="J151" i="4"/>
  <c r="K151" i="4"/>
  <c r="L151" i="4"/>
  <c r="J152" i="4"/>
  <c r="K152" i="4"/>
  <c r="L152" i="4"/>
  <c r="J153" i="4"/>
  <c r="K153" i="4"/>
  <c r="L153" i="4"/>
  <c r="J154" i="4"/>
  <c r="K154" i="4"/>
  <c r="L154" i="4"/>
  <c r="J155" i="4"/>
  <c r="K155" i="4"/>
  <c r="L155" i="4"/>
  <c r="J156" i="4"/>
  <c r="K156" i="4"/>
  <c r="L156" i="4"/>
  <c r="J157" i="4"/>
  <c r="K157" i="4"/>
  <c r="L157" i="4"/>
  <c r="J158" i="4"/>
  <c r="K158" i="4"/>
  <c r="L158" i="4"/>
  <c r="J159" i="4"/>
  <c r="K159" i="4"/>
  <c r="L159" i="4"/>
  <c r="J160" i="4"/>
  <c r="K160" i="4"/>
  <c r="L160" i="4"/>
  <c r="J161" i="4"/>
  <c r="K161" i="4"/>
  <c r="L161" i="4"/>
  <c r="J162" i="4"/>
  <c r="K162" i="4"/>
  <c r="L162" i="4"/>
  <c r="J163" i="4"/>
  <c r="K163" i="4"/>
  <c r="L163" i="4"/>
  <c r="J164" i="4"/>
  <c r="K164" i="4"/>
  <c r="L164" i="4"/>
  <c r="J165" i="4"/>
  <c r="K165" i="4"/>
  <c r="L165" i="4"/>
  <c r="J166" i="4"/>
  <c r="K166" i="4"/>
  <c r="L166" i="4"/>
  <c r="J167" i="4"/>
  <c r="K167" i="4"/>
  <c r="L167" i="4"/>
  <c r="J168" i="4"/>
  <c r="K168" i="4"/>
  <c r="L168" i="4"/>
  <c r="J169" i="4"/>
  <c r="K169" i="4"/>
  <c r="L169" i="4"/>
  <c r="J170" i="4"/>
  <c r="K170" i="4"/>
  <c r="L170" i="4"/>
  <c r="J171" i="4"/>
  <c r="K171" i="4"/>
  <c r="L171" i="4"/>
  <c r="J172" i="4"/>
  <c r="K172" i="4"/>
  <c r="L172" i="4"/>
  <c r="J173" i="4"/>
  <c r="K173" i="4"/>
  <c r="L173" i="4"/>
  <c r="J174" i="4"/>
  <c r="K174" i="4"/>
  <c r="L174" i="4"/>
  <c r="J175" i="4"/>
  <c r="K175" i="4"/>
  <c r="L175" i="4"/>
  <c r="J176" i="4"/>
  <c r="K176" i="4"/>
  <c r="L176" i="4"/>
  <c r="J177" i="4"/>
  <c r="K177" i="4"/>
  <c r="L177" i="4"/>
  <c r="J178" i="4"/>
  <c r="K178" i="4"/>
  <c r="L178" i="4"/>
  <c r="J179" i="4"/>
  <c r="K179" i="4"/>
  <c r="L179" i="4"/>
  <c r="J180" i="4"/>
  <c r="K180" i="4"/>
  <c r="L180" i="4"/>
  <c r="J181" i="4"/>
  <c r="K181" i="4"/>
  <c r="L181" i="4"/>
  <c r="J182" i="4"/>
  <c r="K182" i="4"/>
  <c r="L182" i="4"/>
  <c r="J183" i="4"/>
  <c r="K183" i="4"/>
  <c r="L183" i="4"/>
  <c r="J184" i="4"/>
  <c r="K184" i="4"/>
  <c r="L184" i="4"/>
  <c r="J185" i="4"/>
  <c r="K185" i="4"/>
  <c r="L185" i="4"/>
  <c r="J186" i="4"/>
  <c r="K186" i="4"/>
  <c r="L186" i="4"/>
  <c r="J187" i="4"/>
  <c r="K187" i="4"/>
  <c r="L187" i="4"/>
  <c r="J188" i="4"/>
  <c r="K188" i="4"/>
  <c r="L188" i="4"/>
  <c r="J189" i="4"/>
  <c r="K189" i="4"/>
  <c r="L189" i="4"/>
  <c r="J190" i="4"/>
  <c r="K190" i="4"/>
  <c r="L190" i="4"/>
  <c r="J191" i="4"/>
  <c r="K191" i="4"/>
  <c r="L191" i="4"/>
  <c r="J192" i="4"/>
  <c r="K192" i="4"/>
  <c r="L192" i="4"/>
  <c r="J193" i="4"/>
  <c r="K193" i="4"/>
  <c r="L193" i="4"/>
  <c r="J194" i="4"/>
  <c r="K194" i="4"/>
  <c r="L194" i="4"/>
  <c r="J195" i="4"/>
  <c r="K195" i="4"/>
  <c r="L195" i="4"/>
  <c r="J196" i="4"/>
  <c r="K196" i="4"/>
  <c r="L196" i="4"/>
  <c r="J197" i="4"/>
  <c r="K197" i="4"/>
  <c r="L197" i="4"/>
  <c r="J198" i="4"/>
  <c r="K198" i="4"/>
  <c r="L198" i="4"/>
  <c r="J199" i="4"/>
  <c r="K199" i="4"/>
  <c r="L199" i="4"/>
  <c r="J200" i="4"/>
  <c r="K200" i="4"/>
  <c r="L200" i="4"/>
  <c r="J201" i="4"/>
  <c r="K201" i="4"/>
  <c r="L201" i="4"/>
  <c r="J202" i="4"/>
  <c r="K202" i="4"/>
  <c r="L202" i="4"/>
  <c r="J203" i="4"/>
  <c r="K203" i="4"/>
  <c r="L203" i="4"/>
  <c r="J204" i="4"/>
  <c r="K204" i="4"/>
  <c r="L204" i="4"/>
  <c r="J205" i="4"/>
  <c r="K205" i="4"/>
  <c r="L205" i="4"/>
  <c r="J206" i="4"/>
  <c r="K206" i="4"/>
  <c r="L206" i="4"/>
  <c r="J207" i="4"/>
  <c r="K207" i="4"/>
  <c r="L207" i="4"/>
  <c r="J208" i="4"/>
  <c r="K208" i="4"/>
  <c r="L208" i="4"/>
  <c r="J209" i="4"/>
  <c r="K209" i="4"/>
  <c r="L209" i="4"/>
  <c r="J210" i="4"/>
  <c r="K210" i="4"/>
  <c r="L210" i="4"/>
  <c r="J211" i="4"/>
  <c r="K211" i="4"/>
  <c r="L211" i="4"/>
  <c r="J212" i="4"/>
  <c r="K212" i="4"/>
  <c r="L212" i="4"/>
  <c r="J213" i="4"/>
  <c r="K213" i="4"/>
  <c r="L213" i="4"/>
  <c r="J214" i="4"/>
  <c r="K214" i="4"/>
  <c r="L214" i="4"/>
  <c r="J215" i="4"/>
  <c r="K215" i="4"/>
  <c r="L215" i="4"/>
  <c r="J216" i="4"/>
  <c r="K216" i="4"/>
  <c r="L216" i="4"/>
  <c r="J217" i="4"/>
  <c r="K217" i="4"/>
  <c r="L217" i="4"/>
  <c r="J218" i="4"/>
  <c r="K218" i="4"/>
  <c r="L218" i="4"/>
  <c r="J219" i="4"/>
  <c r="K219" i="4"/>
  <c r="L219" i="4"/>
  <c r="J220" i="4"/>
  <c r="K220" i="4"/>
  <c r="L220" i="4"/>
  <c r="J221" i="4"/>
  <c r="K221" i="4"/>
  <c r="L221" i="4"/>
  <c r="J222" i="4"/>
  <c r="K222" i="4"/>
  <c r="L222" i="4"/>
  <c r="J223" i="4"/>
  <c r="K223" i="4"/>
  <c r="L223" i="4"/>
  <c r="J224" i="4"/>
  <c r="K224" i="4"/>
  <c r="L224" i="4"/>
  <c r="J225" i="4"/>
  <c r="K225" i="4"/>
  <c r="L225" i="4"/>
  <c r="J226" i="4"/>
  <c r="K226" i="4"/>
  <c r="L226" i="4"/>
  <c r="J227" i="4"/>
  <c r="K227" i="4"/>
  <c r="L227" i="4"/>
  <c r="J228" i="4"/>
  <c r="K228" i="4"/>
  <c r="L228" i="4"/>
  <c r="J229" i="4"/>
  <c r="K229" i="4"/>
  <c r="L229" i="4"/>
  <c r="J230" i="4"/>
  <c r="K230" i="4"/>
  <c r="L230" i="4"/>
  <c r="J231" i="4"/>
  <c r="K231" i="4"/>
  <c r="L231" i="4"/>
  <c r="J232" i="4"/>
  <c r="K232" i="4"/>
  <c r="L232" i="4"/>
  <c r="J233" i="4"/>
  <c r="K233" i="4"/>
  <c r="L233" i="4"/>
  <c r="J234" i="4"/>
  <c r="K234" i="4"/>
  <c r="L234" i="4"/>
  <c r="J235" i="4"/>
  <c r="K235" i="4"/>
  <c r="L235" i="4"/>
  <c r="J236" i="4"/>
  <c r="K236" i="4"/>
  <c r="L236" i="4"/>
  <c r="J237" i="4"/>
  <c r="K237" i="4"/>
  <c r="L237" i="4"/>
  <c r="J238" i="4"/>
  <c r="K238" i="4"/>
  <c r="L238" i="4"/>
  <c r="J239" i="4"/>
  <c r="K239" i="4"/>
  <c r="L239" i="4"/>
  <c r="J240" i="4"/>
  <c r="K240" i="4"/>
  <c r="L240" i="4"/>
  <c r="J241" i="4"/>
  <c r="K241" i="4"/>
  <c r="L241" i="4"/>
  <c r="J242" i="4"/>
  <c r="K242" i="4"/>
  <c r="L242" i="4"/>
  <c r="J243" i="4"/>
  <c r="K243" i="4"/>
  <c r="L243" i="4"/>
  <c r="J244" i="4"/>
  <c r="K244" i="4"/>
  <c r="L244" i="4"/>
  <c r="J245" i="4"/>
  <c r="K245" i="4"/>
  <c r="L245" i="4"/>
  <c r="J246" i="4"/>
  <c r="K246" i="4"/>
  <c r="L246" i="4"/>
  <c r="J247" i="4"/>
  <c r="K247" i="4"/>
  <c r="L247" i="4"/>
  <c r="J248" i="4"/>
  <c r="K248" i="4"/>
  <c r="L248" i="4"/>
  <c r="J249" i="4"/>
  <c r="K249" i="4"/>
  <c r="L249" i="4"/>
  <c r="J250" i="4"/>
  <c r="K250" i="4"/>
  <c r="L250" i="4"/>
  <c r="J251" i="4"/>
  <c r="K251" i="4"/>
  <c r="L251" i="4"/>
  <c r="J252" i="4"/>
  <c r="K252" i="4"/>
  <c r="L252" i="4"/>
  <c r="J253" i="4"/>
  <c r="K253" i="4"/>
  <c r="L253" i="4"/>
  <c r="J254" i="4"/>
  <c r="K254" i="4"/>
  <c r="L254" i="4"/>
  <c r="J255" i="4"/>
  <c r="K255" i="4"/>
  <c r="L255" i="4"/>
  <c r="J256" i="4"/>
  <c r="K256" i="4"/>
  <c r="L256" i="4"/>
  <c r="J257" i="4"/>
  <c r="K257" i="4"/>
  <c r="L257" i="4"/>
  <c r="J258" i="4"/>
  <c r="K258" i="4"/>
  <c r="L258" i="4"/>
  <c r="J259" i="4"/>
  <c r="K259" i="4"/>
  <c r="L259" i="4"/>
  <c r="J260" i="4"/>
  <c r="K260" i="4"/>
  <c r="L260" i="4"/>
  <c r="J261" i="4"/>
  <c r="K261" i="4"/>
  <c r="L261" i="4"/>
  <c r="J262" i="4"/>
  <c r="K262" i="4"/>
  <c r="L262" i="4"/>
  <c r="J263" i="4"/>
  <c r="K263" i="4"/>
  <c r="L263" i="4"/>
  <c r="J264" i="4"/>
  <c r="K264" i="4"/>
  <c r="L264" i="4"/>
  <c r="J265" i="4"/>
  <c r="K265" i="4"/>
  <c r="L265" i="4"/>
  <c r="J266" i="4"/>
  <c r="K266" i="4"/>
  <c r="L266" i="4"/>
  <c r="J267" i="4"/>
  <c r="K267" i="4"/>
  <c r="L267" i="4"/>
  <c r="J268" i="4"/>
  <c r="K268" i="4"/>
  <c r="L268" i="4"/>
  <c r="J269" i="4"/>
  <c r="K269" i="4"/>
  <c r="L269" i="4"/>
  <c r="J270" i="4"/>
  <c r="K270" i="4"/>
  <c r="L270" i="4"/>
  <c r="J271" i="4"/>
  <c r="K271" i="4"/>
  <c r="L271" i="4"/>
  <c r="J272" i="4"/>
  <c r="K272" i="4"/>
  <c r="L272" i="4"/>
  <c r="J273" i="4"/>
  <c r="K273" i="4"/>
  <c r="L273" i="4"/>
  <c r="J274" i="4"/>
  <c r="K274" i="4"/>
  <c r="L274" i="4"/>
  <c r="J275" i="4"/>
  <c r="K275" i="4"/>
  <c r="L275" i="4"/>
  <c r="J276" i="4"/>
  <c r="K276" i="4"/>
  <c r="L276" i="4"/>
  <c r="J277" i="4"/>
  <c r="K277" i="4"/>
  <c r="L277" i="4"/>
  <c r="J278" i="4"/>
  <c r="K278" i="4"/>
  <c r="L278" i="4"/>
  <c r="J279" i="4"/>
  <c r="K279" i="4"/>
  <c r="L279" i="4"/>
  <c r="J280" i="4"/>
  <c r="K280" i="4"/>
  <c r="L280" i="4"/>
  <c r="J281" i="4"/>
  <c r="K281" i="4"/>
  <c r="L281" i="4"/>
  <c r="J282" i="4"/>
  <c r="K282" i="4"/>
  <c r="L282" i="4"/>
  <c r="J283" i="4"/>
  <c r="K283" i="4"/>
  <c r="L283" i="4"/>
  <c r="J284" i="4"/>
  <c r="K284" i="4"/>
  <c r="L284" i="4"/>
  <c r="J285" i="4"/>
  <c r="K285" i="4"/>
  <c r="L285" i="4"/>
  <c r="J286" i="4"/>
  <c r="K286" i="4"/>
  <c r="L286" i="4"/>
  <c r="J287" i="4"/>
  <c r="K287" i="4"/>
  <c r="L287" i="4"/>
  <c r="J288" i="4"/>
  <c r="K288" i="4"/>
  <c r="L288" i="4"/>
  <c r="J289" i="4"/>
  <c r="K289" i="4"/>
  <c r="L289" i="4"/>
  <c r="J290" i="4"/>
  <c r="K290" i="4"/>
  <c r="L290" i="4"/>
  <c r="J291" i="4"/>
  <c r="K291" i="4"/>
  <c r="L291" i="4"/>
  <c r="J292" i="4"/>
  <c r="K292" i="4"/>
  <c r="L292" i="4"/>
  <c r="J293" i="4"/>
  <c r="K293" i="4"/>
  <c r="L293" i="4"/>
  <c r="J294" i="4"/>
  <c r="K294" i="4"/>
  <c r="L294" i="4"/>
  <c r="J295" i="4"/>
  <c r="K295" i="4"/>
  <c r="L295" i="4"/>
  <c r="J296" i="4"/>
  <c r="K296" i="4"/>
  <c r="L296" i="4"/>
  <c r="J297" i="4"/>
  <c r="K297" i="4"/>
  <c r="L297" i="4"/>
  <c r="J298" i="4"/>
  <c r="K298" i="4"/>
  <c r="L298" i="4"/>
  <c r="J299" i="4"/>
  <c r="K299" i="4"/>
  <c r="L299" i="4"/>
  <c r="J300" i="4"/>
  <c r="K300" i="4"/>
  <c r="L300" i="4"/>
  <c r="J301" i="4"/>
  <c r="K301" i="4"/>
  <c r="L301" i="4"/>
  <c r="J302" i="4"/>
  <c r="K302" i="4"/>
  <c r="L302" i="4"/>
  <c r="J303" i="4"/>
  <c r="K303" i="4"/>
  <c r="L303" i="4"/>
  <c r="J304" i="4"/>
  <c r="K304" i="4"/>
  <c r="L304" i="4"/>
  <c r="J305" i="4"/>
  <c r="K305" i="4"/>
  <c r="L305" i="4"/>
  <c r="J306" i="4"/>
  <c r="K306" i="4"/>
  <c r="L306" i="4"/>
  <c r="J307" i="4"/>
  <c r="K307" i="4"/>
  <c r="L307" i="4"/>
  <c r="J308" i="4"/>
  <c r="K308" i="4"/>
  <c r="L308" i="4"/>
  <c r="J309" i="4"/>
  <c r="K309" i="4"/>
  <c r="L309" i="4"/>
  <c r="J310" i="4"/>
  <c r="K310" i="4"/>
  <c r="L310" i="4"/>
  <c r="J311" i="4"/>
  <c r="K311" i="4"/>
  <c r="L311" i="4"/>
  <c r="J312" i="4"/>
  <c r="K312" i="4"/>
  <c r="L312" i="4"/>
  <c r="J313" i="4"/>
  <c r="K313" i="4"/>
  <c r="L313" i="4"/>
  <c r="J314" i="4"/>
  <c r="K314" i="4"/>
  <c r="L314" i="4"/>
  <c r="J315" i="4"/>
  <c r="K315" i="4"/>
  <c r="L315" i="4"/>
  <c r="J316" i="4"/>
  <c r="K316" i="4"/>
  <c r="L316" i="4"/>
  <c r="J317" i="4"/>
  <c r="K317" i="4"/>
  <c r="L317" i="4"/>
  <c r="J318" i="4"/>
  <c r="K318" i="4"/>
  <c r="L318" i="4"/>
  <c r="J319" i="4"/>
  <c r="K319" i="4"/>
  <c r="L319" i="4"/>
  <c r="J320" i="4"/>
  <c r="K320" i="4"/>
  <c r="L320" i="4"/>
  <c r="J321" i="4"/>
  <c r="K321" i="4"/>
  <c r="L321" i="4"/>
  <c r="J322" i="4"/>
  <c r="K322" i="4"/>
  <c r="L322" i="4"/>
  <c r="J323" i="4"/>
  <c r="K323" i="4"/>
  <c r="L323" i="4"/>
  <c r="J324" i="4"/>
  <c r="K324" i="4"/>
  <c r="L324" i="4"/>
  <c r="J325" i="4"/>
  <c r="K325" i="4"/>
  <c r="L325" i="4"/>
  <c r="J326" i="4"/>
  <c r="K326" i="4"/>
  <c r="L326" i="4"/>
  <c r="J327" i="4"/>
  <c r="K327" i="4"/>
  <c r="L327" i="4"/>
  <c r="J328" i="4"/>
  <c r="K328" i="4"/>
  <c r="L328" i="4"/>
  <c r="J329" i="4"/>
  <c r="K329" i="4"/>
  <c r="L329" i="4"/>
  <c r="J330" i="4"/>
  <c r="K330" i="4"/>
  <c r="L330" i="4"/>
  <c r="J331" i="4"/>
  <c r="K331" i="4"/>
  <c r="L331" i="4"/>
  <c r="J332" i="4"/>
  <c r="K332" i="4"/>
  <c r="L332" i="4"/>
  <c r="J333" i="4"/>
  <c r="K333" i="4"/>
  <c r="L333" i="4"/>
  <c r="J334" i="4"/>
  <c r="K334" i="4"/>
  <c r="L334" i="4"/>
  <c r="J335" i="4"/>
  <c r="K335" i="4"/>
  <c r="L335" i="4"/>
  <c r="J336" i="4"/>
  <c r="K336" i="4"/>
  <c r="L336" i="4"/>
  <c r="J337" i="4"/>
  <c r="K337" i="4"/>
  <c r="L337" i="4"/>
  <c r="J338" i="4"/>
  <c r="K338" i="4"/>
  <c r="L338" i="4"/>
  <c r="J339" i="4"/>
  <c r="K339" i="4"/>
  <c r="L339" i="4"/>
  <c r="J340" i="4"/>
  <c r="K340" i="4"/>
  <c r="L340" i="4"/>
  <c r="J341" i="4"/>
  <c r="K341" i="4"/>
  <c r="L341" i="4"/>
  <c r="J342" i="4"/>
  <c r="K342" i="4"/>
  <c r="L342" i="4"/>
  <c r="J343" i="4"/>
  <c r="K343" i="4"/>
  <c r="L343" i="4"/>
  <c r="J344" i="4"/>
  <c r="K344" i="4"/>
  <c r="L344" i="4"/>
  <c r="J345" i="4"/>
  <c r="K345" i="4"/>
  <c r="L345" i="4"/>
  <c r="J346" i="4"/>
  <c r="K346" i="4"/>
  <c r="L346" i="4"/>
  <c r="J347" i="4"/>
  <c r="K347" i="4"/>
  <c r="L347" i="4"/>
  <c r="J348" i="4"/>
  <c r="K348" i="4"/>
  <c r="L348" i="4"/>
  <c r="J349" i="4"/>
  <c r="K349" i="4"/>
  <c r="L349" i="4"/>
  <c r="J350" i="4"/>
  <c r="K350" i="4"/>
  <c r="L350" i="4"/>
  <c r="J351" i="4"/>
  <c r="K351" i="4"/>
  <c r="L351" i="4"/>
  <c r="J352" i="4"/>
  <c r="K352" i="4"/>
  <c r="L352" i="4"/>
  <c r="J353" i="4"/>
  <c r="K353" i="4"/>
  <c r="L353" i="4"/>
  <c r="J354" i="4"/>
  <c r="K354" i="4"/>
  <c r="L354" i="4"/>
  <c r="J355" i="4"/>
  <c r="K355" i="4"/>
  <c r="L355" i="4"/>
  <c r="J356" i="4"/>
  <c r="K356" i="4"/>
  <c r="L356" i="4"/>
  <c r="J357" i="4"/>
  <c r="K357" i="4"/>
  <c r="L357" i="4"/>
  <c r="J358" i="4"/>
  <c r="K358" i="4"/>
  <c r="L358" i="4"/>
  <c r="J359" i="4"/>
  <c r="K359" i="4"/>
  <c r="L359" i="4"/>
  <c r="J360" i="4"/>
  <c r="K360" i="4"/>
  <c r="L360" i="4"/>
  <c r="J361" i="4"/>
  <c r="K361" i="4"/>
  <c r="L361" i="4"/>
  <c r="J362" i="4"/>
  <c r="K362" i="4"/>
  <c r="L362" i="4"/>
  <c r="J363" i="4"/>
  <c r="K363" i="4"/>
  <c r="L363" i="4"/>
  <c r="J364" i="4"/>
  <c r="K364" i="4"/>
  <c r="L364" i="4"/>
  <c r="J365" i="4"/>
  <c r="K365" i="4"/>
  <c r="L365" i="4"/>
  <c r="J366" i="4"/>
  <c r="K366" i="4"/>
  <c r="L366" i="4"/>
  <c r="J367" i="4"/>
  <c r="K367" i="4"/>
  <c r="L367" i="4"/>
  <c r="J368" i="4"/>
  <c r="K368" i="4"/>
  <c r="L368" i="4"/>
  <c r="J369" i="4"/>
  <c r="K369" i="4"/>
  <c r="L369" i="4"/>
  <c r="J370" i="4"/>
  <c r="K370" i="4"/>
  <c r="L370" i="4"/>
  <c r="J371" i="4"/>
  <c r="K371" i="4"/>
  <c r="L371" i="4"/>
  <c r="J372" i="4"/>
  <c r="K372" i="4"/>
  <c r="L372" i="4"/>
  <c r="J373" i="4"/>
  <c r="K373" i="4"/>
  <c r="L373" i="4"/>
  <c r="J374" i="4"/>
  <c r="K374" i="4"/>
  <c r="L374" i="4"/>
  <c r="J375" i="4"/>
  <c r="K375" i="4"/>
  <c r="L375" i="4"/>
  <c r="J376" i="4"/>
  <c r="K376" i="4"/>
  <c r="L376" i="4"/>
  <c r="J377" i="4"/>
  <c r="K377" i="4"/>
  <c r="L377" i="4"/>
  <c r="J378" i="4"/>
  <c r="K378" i="4"/>
  <c r="L378" i="4"/>
  <c r="J379" i="4"/>
  <c r="K379" i="4"/>
  <c r="L379" i="4"/>
  <c r="J380" i="4"/>
  <c r="K380" i="4"/>
  <c r="L380" i="4"/>
  <c r="J381" i="4"/>
  <c r="K381" i="4"/>
  <c r="L381" i="4"/>
  <c r="J382" i="4"/>
  <c r="K382" i="4"/>
  <c r="L382" i="4"/>
  <c r="J383" i="4"/>
  <c r="K383" i="4"/>
  <c r="L383" i="4"/>
  <c r="J384" i="4"/>
  <c r="K384" i="4"/>
  <c r="L384" i="4"/>
  <c r="J385" i="4"/>
  <c r="K385" i="4"/>
  <c r="L385" i="4"/>
  <c r="J386" i="4"/>
  <c r="K386" i="4"/>
  <c r="L386" i="4"/>
  <c r="J387" i="4"/>
  <c r="K387" i="4"/>
  <c r="L387" i="4"/>
  <c r="J388" i="4"/>
  <c r="K388" i="4"/>
  <c r="L388" i="4"/>
  <c r="J389" i="4"/>
  <c r="K389" i="4"/>
  <c r="L389" i="4"/>
  <c r="J390" i="4"/>
  <c r="K390" i="4"/>
  <c r="L390" i="4"/>
  <c r="J391" i="4"/>
  <c r="K391" i="4"/>
  <c r="L391" i="4"/>
  <c r="J392" i="4"/>
  <c r="K392" i="4"/>
  <c r="L392" i="4"/>
  <c r="J393" i="4"/>
  <c r="K393" i="4"/>
  <c r="L393" i="4"/>
  <c r="J394" i="4"/>
  <c r="K394" i="4"/>
  <c r="L394" i="4"/>
  <c r="J395" i="4"/>
  <c r="K395" i="4"/>
  <c r="L395" i="4"/>
  <c r="J396" i="4"/>
  <c r="K396" i="4"/>
  <c r="L396" i="4"/>
  <c r="J397" i="4"/>
  <c r="K397" i="4"/>
  <c r="L397" i="4"/>
  <c r="J398" i="4"/>
  <c r="K398" i="4"/>
  <c r="L398" i="4"/>
  <c r="J399" i="4"/>
  <c r="K399" i="4"/>
  <c r="L399" i="4"/>
  <c r="J400" i="4"/>
  <c r="K400" i="4"/>
  <c r="L400" i="4"/>
  <c r="J401" i="4"/>
  <c r="K401" i="4"/>
  <c r="L401" i="4"/>
  <c r="J402" i="4"/>
  <c r="K402" i="4"/>
  <c r="L402" i="4"/>
  <c r="J403" i="4"/>
  <c r="K403" i="4"/>
  <c r="L403" i="4"/>
  <c r="J404" i="4"/>
  <c r="K404" i="4"/>
  <c r="L404" i="4"/>
  <c r="J405" i="4"/>
  <c r="K405" i="4"/>
  <c r="L405" i="4"/>
  <c r="J406" i="4"/>
  <c r="K406" i="4"/>
  <c r="L406" i="4"/>
  <c r="J407" i="4"/>
  <c r="K407" i="4"/>
  <c r="L407" i="4"/>
  <c r="J408" i="4"/>
  <c r="K408" i="4"/>
  <c r="L408" i="4"/>
  <c r="J409" i="4"/>
  <c r="K409" i="4"/>
  <c r="L409" i="4"/>
  <c r="J410" i="4"/>
  <c r="K410" i="4"/>
  <c r="L410" i="4"/>
  <c r="J411" i="4"/>
  <c r="K411" i="4"/>
  <c r="L411" i="4"/>
  <c r="J412" i="4"/>
  <c r="K412" i="4"/>
  <c r="L412" i="4"/>
  <c r="J413" i="4"/>
  <c r="K413" i="4"/>
  <c r="L413" i="4"/>
  <c r="J414" i="4"/>
  <c r="K414" i="4"/>
  <c r="L414" i="4"/>
  <c r="J415" i="4"/>
  <c r="K415" i="4"/>
  <c r="L415" i="4"/>
  <c r="J416" i="4"/>
  <c r="K416" i="4"/>
  <c r="L416" i="4"/>
  <c r="J417" i="4"/>
  <c r="K417" i="4"/>
  <c r="L417" i="4"/>
  <c r="J418" i="4"/>
  <c r="K418" i="4"/>
  <c r="L418" i="4"/>
  <c r="J419" i="4"/>
  <c r="K419" i="4"/>
  <c r="L419" i="4"/>
  <c r="J420" i="4"/>
  <c r="K420" i="4"/>
  <c r="L420" i="4"/>
  <c r="J421" i="4"/>
  <c r="K421" i="4"/>
  <c r="L421" i="4"/>
  <c r="J422" i="4"/>
  <c r="K422" i="4"/>
  <c r="L422" i="4"/>
  <c r="J423" i="4"/>
  <c r="K423" i="4"/>
  <c r="L423" i="4"/>
  <c r="J424" i="4"/>
  <c r="K424" i="4"/>
  <c r="L424" i="4"/>
  <c r="J425" i="4"/>
  <c r="K425" i="4"/>
  <c r="L425" i="4"/>
  <c r="J426" i="4"/>
  <c r="K426" i="4"/>
  <c r="L426" i="4"/>
  <c r="J427" i="4"/>
  <c r="K427" i="4"/>
  <c r="L427" i="4"/>
  <c r="J428" i="4"/>
  <c r="K428" i="4"/>
  <c r="L428" i="4"/>
  <c r="J429" i="4"/>
  <c r="K429" i="4"/>
  <c r="L429" i="4"/>
  <c r="J430" i="4"/>
  <c r="K430" i="4"/>
  <c r="L430" i="4"/>
  <c r="J431" i="4"/>
  <c r="K431" i="4"/>
  <c r="L431" i="4"/>
  <c r="J432" i="4"/>
  <c r="K432" i="4"/>
  <c r="L432" i="4"/>
  <c r="J433" i="4"/>
  <c r="K433" i="4"/>
  <c r="L433" i="4"/>
  <c r="J434" i="4"/>
  <c r="K434" i="4"/>
  <c r="L434" i="4"/>
  <c r="J435" i="4"/>
  <c r="K435" i="4"/>
  <c r="L435" i="4"/>
  <c r="J436" i="4"/>
  <c r="K436" i="4"/>
  <c r="L436" i="4"/>
  <c r="J437" i="4"/>
  <c r="K437" i="4"/>
  <c r="L437" i="4"/>
  <c r="J438" i="4"/>
  <c r="K438" i="4"/>
  <c r="L438" i="4"/>
  <c r="J439" i="4"/>
  <c r="K439" i="4"/>
  <c r="L439" i="4"/>
  <c r="J440" i="4"/>
  <c r="K440" i="4"/>
  <c r="L440" i="4"/>
  <c r="J441" i="4"/>
  <c r="K441" i="4"/>
  <c r="L441" i="4"/>
  <c r="J442" i="4"/>
  <c r="K442" i="4"/>
  <c r="L442" i="4"/>
  <c r="J443" i="4"/>
  <c r="K443" i="4"/>
  <c r="L443" i="4"/>
  <c r="J444" i="4"/>
  <c r="K444" i="4"/>
  <c r="L444" i="4"/>
  <c r="J445" i="4"/>
  <c r="K445" i="4"/>
  <c r="L445" i="4"/>
  <c r="J446" i="4"/>
  <c r="K446" i="4"/>
  <c r="L446" i="4"/>
  <c r="J447" i="4"/>
  <c r="K447" i="4"/>
  <c r="L447" i="4"/>
  <c r="J448" i="4"/>
  <c r="K448" i="4"/>
  <c r="L448" i="4"/>
  <c r="J449" i="4"/>
  <c r="K449" i="4"/>
  <c r="L449" i="4"/>
  <c r="J450" i="4"/>
  <c r="K450" i="4"/>
  <c r="L450" i="4"/>
  <c r="J451" i="4"/>
  <c r="K451" i="4"/>
  <c r="L451" i="4"/>
  <c r="J452" i="4"/>
  <c r="K452" i="4"/>
  <c r="L452" i="4"/>
  <c r="J453" i="4"/>
  <c r="K453" i="4"/>
  <c r="L453" i="4"/>
  <c r="J454" i="4"/>
  <c r="K454" i="4"/>
  <c r="L454" i="4"/>
  <c r="J455" i="4"/>
  <c r="K455" i="4"/>
  <c r="L455" i="4"/>
  <c r="J456" i="4"/>
  <c r="K456" i="4"/>
  <c r="L456" i="4"/>
  <c r="J457" i="4"/>
  <c r="K457" i="4"/>
  <c r="L457" i="4"/>
  <c r="J458" i="4"/>
  <c r="K458" i="4"/>
  <c r="L458" i="4"/>
  <c r="J459" i="4"/>
  <c r="K459" i="4"/>
  <c r="L459" i="4"/>
  <c r="J460" i="4"/>
  <c r="K460" i="4"/>
  <c r="L460" i="4"/>
  <c r="J461" i="4"/>
  <c r="K461" i="4"/>
  <c r="L461" i="4"/>
  <c r="J462" i="4"/>
  <c r="K462" i="4"/>
  <c r="L462" i="4"/>
  <c r="J463" i="4"/>
  <c r="K463" i="4"/>
  <c r="L463" i="4"/>
  <c r="J464" i="4"/>
  <c r="K464" i="4"/>
  <c r="L464" i="4"/>
  <c r="J465" i="4"/>
  <c r="K465" i="4"/>
  <c r="L465" i="4"/>
  <c r="J466" i="4"/>
  <c r="K466" i="4"/>
  <c r="L466" i="4"/>
  <c r="J467" i="4"/>
  <c r="K467" i="4"/>
  <c r="L467" i="4"/>
  <c r="J468" i="4"/>
  <c r="K468" i="4"/>
  <c r="L468" i="4"/>
  <c r="J469" i="4"/>
  <c r="K469" i="4"/>
  <c r="L469" i="4"/>
  <c r="J470" i="4"/>
  <c r="K470" i="4"/>
  <c r="L470" i="4"/>
  <c r="J471" i="4"/>
  <c r="K471" i="4"/>
  <c r="L471" i="4"/>
  <c r="J472" i="4"/>
  <c r="K472" i="4"/>
  <c r="L472" i="4"/>
  <c r="J473" i="4"/>
  <c r="K473" i="4"/>
  <c r="L473" i="4"/>
  <c r="J474" i="4"/>
  <c r="K474" i="4"/>
  <c r="L474" i="4"/>
  <c r="J475" i="4"/>
  <c r="K475" i="4"/>
  <c r="L475" i="4"/>
  <c r="J476" i="4"/>
  <c r="K476" i="4"/>
  <c r="L476" i="4"/>
  <c r="J477" i="4"/>
  <c r="K477" i="4"/>
  <c r="L477" i="4"/>
  <c r="J478" i="4"/>
  <c r="K478" i="4"/>
  <c r="L478" i="4"/>
  <c r="J479" i="4"/>
  <c r="K479" i="4"/>
  <c r="L479" i="4"/>
  <c r="J480" i="4"/>
  <c r="K480" i="4"/>
  <c r="L480" i="4"/>
  <c r="J481" i="4"/>
  <c r="K481" i="4"/>
  <c r="L481" i="4"/>
  <c r="J482" i="4"/>
  <c r="K482" i="4"/>
  <c r="L482" i="4"/>
  <c r="J483" i="4"/>
  <c r="K483" i="4"/>
  <c r="L483" i="4"/>
  <c r="J484" i="4"/>
  <c r="K484" i="4"/>
  <c r="L484" i="4"/>
  <c r="J485" i="4"/>
  <c r="K485" i="4"/>
  <c r="L485" i="4"/>
  <c r="J486" i="4"/>
  <c r="K486" i="4"/>
  <c r="L486" i="4"/>
  <c r="J487" i="4"/>
  <c r="K487" i="4"/>
  <c r="L487" i="4"/>
  <c r="J488" i="4"/>
  <c r="K488" i="4"/>
  <c r="L488" i="4"/>
  <c r="J489" i="4"/>
  <c r="K489" i="4"/>
  <c r="L489" i="4"/>
  <c r="J490" i="4"/>
  <c r="K490" i="4"/>
  <c r="L490" i="4"/>
  <c r="J491" i="4"/>
  <c r="K491" i="4"/>
  <c r="L491" i="4"/>
  <c r="J492" i="4"/>
  <c r="K492" i="4"/>
  <c r="L492" i="4"/>
  <c r="J493" i="4"/>
  <c r="K493" i="4"/>
  <c r="L493" i="4"/>
  <c r="J494" i="4"/>
  <c r="K494" i="4"/>
  <c r="L494" i="4"/>
  <c r="J495" i="4"/>
  <c r="K495" i="4"/>
  <c r="L495" i="4"/>
  <c r="J496" i="4"/>
  <c r="K496" i="4"/>
  <c r="L496" i="4"/>
  <c r="J497" i="4"/>
  <c r="K497" i="4"/>
  <c r="L497" i="4"/>
  <c r="J498" i="4"/>
  <c r="K498" i="4"/>
  <c r="L498" i="4"/>
  <c r="J499" i="4"/>
  <c r="K499" i="4"/>
  <c r="L499" i="4"/>
  <c r="J500" i="4"/>
  <c r="K500" i="4"/>
  <c r="L500" i="4"/>
  <c r="J501" i="4"/>
  <c r="K501" i="4"/>
  <c r="L501" i="4"/>
  <c r="J502" i="4"/>
  <c r="K502" i="4"/>
  <c r="L502" i="4"/>
  <c r="J503" i="4"/>
  <c r="K503" i="4"/>
  <c r="L503" i="4"/>
  <c r="J504" i="4"/>
  <c r="K504" i="4"/>
  <c r="L504" i="4"/>
  <c r="J505" i="4"/>
  <c r="K505" i="4"/>
  <c r="L505" i="4"/>
  <c r="J506" i="4"/>
  <c r="K506" i="4"/>
  <c r="L506" i="4"/>
  <c r="J507" i="4"/>
  <c r="K507" i="4"/>
  <c r="L507" i="4"/>
  <c r="J508" i="4"/>
  <c r="K508" i="4"/>
  <c r="L508" i="4"/>
  <c r="J509" i="4"/>
  <c r="K509" i="4"/>
  <c r="L509" i="4"/>
  <c r="J510" i="4"/>
  <c r="K510" i="4"/>
  <c r="L510" i="4"/>
  <c r="J511" i="4"/>
  <c r="K511" i="4"/>
  <c r="L511" i="4"/>
  <c r="J512" i="4"/>
  <c r="K512" i="4"/>
  <c r="L512" i="4"/>
  <c r="J513" i="4"/>
  <c r="K513" i="4"/>
  <c r="L513" i="4"/>
  <c r="J514" i="4"/>
  <c r="K514" i="4"/>
  <c r="L514" i="4"/>
  <c r="J515" i="4"/>
  <c r="K515" i="4"/>
  <c r="L515" i="4"/>
  <c r="J516" i="4"/>
  <c r="K516" i="4"/>
  <c r="L516" i="4"/>
  <c r="J517" i="4"/>
  <c r="K517" i="4"/>
  <c r="L517" i="4"/>
  <c r="J518" i="4"/>
  <c r="K518" i="4"/>
  <c r="L518" i="4"/>
  <c r="J519" i="4"/>
  <c r="K519" i="4"/>
  <c r="L519" i="4"/>
  <c r="J520" i="4"/>
  <c r="K520" i="4"/>
  <c r="L520" i="4"/>
  <c r="J521" i="4"/>
  <c r="K521" i="4"/>
  <c r="L521" i="4"/>
  <c r="J522" i="4"/>
  <c r="K522" i="4"/>
  <c r="L522" i="4"/>
  <c r="J523" i="4"/>
  <c r="K523" i="4"/>
  <c r="L523" i="4"/>
  <c r="J524" i="4"/>
  <c r="K524" i="4"/>
  <c r="L524" i="4"/>
  <c r="J525" i="4"/>
  <c r="K525" i="4"/>
  <c r="L525" i="4"/>
  <c r="J526" i="4"/>
  <c r="K526" i="4"/>
  <c r="L526" i="4"/>
  <c r="J527" i="4"/>
  <c r="K527" i="4"/>
  <c r="L527" i="4"/>
  <c r="J528" i="4"/>
  <c r="K528" i="4"/>
  <c r="L528" i="4"/>
  <c r="J529" i="4"/>
  <c r="K529" i="4"/>
  <c r="L529" i="4"/>
  <c r="J530" i="4"/>
  <c r="K530" i="4"/>
  <c r="L530" i="4"/>
  <c r="J531" i="4"/>
  <c r="K531" i="4"/>
  <c r="L531" i="4"/>
  <c r="J532" i="4"/>
  <c r="K532" i="4"/>
  <c r="L532" i="4"/>
  <c r="J533" i="4"/>
  <c r="K533" i="4"/>
  <c r="L533" i="4"/>
  <c r="J534" i="4"/>
  <c r="K534" i="4"/>
  <c r="L534" i="4"/>
  <c r="J535" i="4"/>
  <c r="K535" i="4"/>
  <c r="L535" i="4"/>
  <c r="J536" i="4"/>
  <c r="K536" i="4"/>
  <c r="L536" i="4"/>
  <c r="J537" i="4"/>
  <c r="K537" i="4"/>
  <c r="L537" i="4"/>
  <c r="J538" i="4"/>
  <c r="K538" i="4"/>
  <c r="L538" i="4"/>
  <c r="J539" i="4"/>
  <c r="K539" i="4"/>
  <c r="L539" i="4"/>
  <c r="J540" i="4"/>
  <c r="K540" i="4"/>
  <c r="L540" i="4"/>
  <c r="J541" i="4"/>
  <c r="K541" i="4"/>
  <c r="L541" i="4"/>
  <c r="J542" i="4"/>
  <c r="K542" i="4"/>
  <c r="L542" i="4"/>
  <c r="J543" i="4"/>
  <c r="K543" i="4"/>
  <c r="L543" i="4"/>
  <c r="J544" i="4"/>
  <c r="K544" i="4"/>
  <c r="L544" i="4"/>
  <c r="J545" i="4"/>
  <c r="K545" i="4"/>
  <c r="L545" i="4"/>
  <c r="J546" i="4"/>
  <c r="K546" i="4"/>
  <c r="L546" i="4"/>
  <c r="J547" i="4"/>
  <c r="K547" i="4"/>
  <c r="L547" i="4"/>
  <c r="J548" i="4"/>
  <c r="K548" i="4"/>
  <c r="L548" i="4"/>
  <c r="J549" i="4"/>
  <c r="K549" i="4"/>
  <c r="L549" i="4"/>
  <c r="J550" i="4"/>
  <c r="K550" i="4"/>
  <c r="L550" i="4"/>
  <c r="J551" i="4"/>
  <c r="K551" i="4"/>
  <c r="L551" i="4"/>
  <c r="J552" i="4"/>
  <c r="K552" i="4"/>
  <c r="L552" i="4"/>
  <c r="J553" i="4"/>
  <c r="K553" i="4"/>
  <c r="L553" i="4"/>
  <c r="J554" i="4"/>
  <c r="K554" i="4"/>
  <c r="L554" i="4"/>
  <c r="J555" i="4"/>
  <c r="K555" i="4"/>
  <c r="L555" i="4"/>
  <c r="J556" i="4"/>
  <c r="K556" i="4"/>
  <c r="L556" i="4"/>
  <c r="J557" i="4"/>
  <c r="K557" i="4"/>
  <c r="L557" i="4"/>
  <c r="J558" i="4"/>
  <c r="K558" i="4"/>
  <c r="L558" i="4"/>
  <c r="J559" i="4"/>
  <c r="K559" i="4"/>
  <c r="L559" i="4"/>
  <c r="J560" i="4"/>
  <c r="K560" i="4"/>
  <c r="L560" i="4"/>
  <c r="J561" i="4"/>
  <c r="K561" i="4"/>
  <c r="L561" i="4"/>
  <c r="J562" i="4"/>
  <c r="K562" i="4"/>
  <c r="L562" i="4"/>
  <c r="J563" i="4"/>
  <c r="K563" i="4"/>
  <c r="L563" i="4"/>
  <c r="J564" i="4"/>
  <c r="K564" i="4"/>
  <c r="L564" i="4"/>
  <c r="J565" i="4"/>
  <c r="K565" i="4"/>
  <c r="L565" i="4"/>
  <c r="J566" i="4"/>
  <c r="K566" i="4"/>
  <c r="L566" i="4"/>
  <c r="J567" i="4"/>
  <c r="K567" i="4"/>
  <c r="L567" i="4"/>
  <c r="J568" i="4"/>
  <c r="K568" i="4"/>
  <c r="L568" i="4"/>
  <c r="J569" i="4"/>
  <c r="K569" i="4"/>
  <c r="L569" i="4"/>
  <c r="J570" i="4"/>
  <c r="K570" i="4"/>
  <c r="L570" i="4"/>
  <c r="J571" i="4"/>
  <c r="K571" i="4"/>
  <c r="L571" i="4"/>
  <c r="J572" i="4"/>
  <c r="K572" i="4"/>
  <c r="L572" i="4"/>
  <c r="J573" i="4"/>
  <c r="K573" i="4"/>
  <c r="L573" i="4"/>
  <c r="J574" i="4"/>
  <c r="K574" i="4"/>
  <c r="L574" i="4"/>
  <c r="J575" i="4"/>
  <c r="K575" i="4"/>
  <c r="L575" i="4"/>
  <c r="J576" i="4"/>
  <c r="K576" i="4"/>
  <c r="L576" i="4"/>
  <c r="J577" i="4"/>
  <c r="K577" i="4"/>
  <c r="L577" i="4"/>
  <c r="J578" i="4"/>
  <c r="K578" i="4"/>
  <c r="L578" i="4"/>
  <c r="J579" i="4"/>
  <c r="K579" i="4"/>
  <c r="L579" i="4"/>
  <c r="J580" i="4"/>
  <c r="K580" i="4"/>
  <c r="L580" i="4"/>
  <c r="J581" i="4"/>
  <c r="K581" i="4"/>
  <c r="L581" i="4"/>
  <c r="J582" i="4"/>
  <c r="K582" i="4"/>
  <c r="L582" i="4"/>
  <c r="J583" i="4"/>
  <c r="K583" i="4"/>
  <c r="L583" i="4"/>
  <c r="J584" i="4"/>
  <c r="K584" i="4"/>
  <c r="L584" i="4"/>
  <c r="J585" i="4"/>
  <c r="K585" i="4"/>
  <c r="L585" i="4"/>
  <c r="J586" i="4"/>
  <c r="K586" i="4"/>
  <c r="L586" i="4"/>
  <c r="J587" i="4"/>
  <c r="K587" i="4"/>
  <c r="L587" i="4"/>
  <c r="J588" i="4"/>
  <c r="K588" i="4"/>
  <c r="L588" i="4"/>
  <c r="J589" i="4"/>
  <c r="K589" i="4"/>
  <c r="L589" i="4"/>
  <c r="J590" i="4"/>
  <c r="K590" i="4"/>
  <c r="L590" i="4"/>
  <c r="J591" i="4"/>
  <c r="K591" i="4"/>
  <c r="L591" i="4"/>
  <c r="J592" i="4"/>
  <c r="K592" i="4"/>
  <c r="L592" i="4"/>
  <c r="J593" i="4"/>
  <c r="K593" i="4"/>
  <c r="L593" i="4"/>
  <c r="J594" i="4"/>
  <c r="K594" i="4"/>
  <c r="L594" i="4"/>
  <c r="J595" i="4"/>
  <c r="K595" i="4"/>
  <c r="L595" i="4"/>
  <c r="J596" i="4"/>
  <c r="K596" i="4"/>
  <c r="L596" i="4"/>
  <c r="J597" i="4"/>
  <c r="K597" i="4"/>
  <c r="L597" i="4"/>
  <c r="J598" i="4"/>
  <c r="K598" i="4"/>
  <c r="L598" i="4"/>
  <c r="J599" i="4"/>
  <c r="K599" i="4"/>
  <c r="L599" i="4"/>
  <c r="J600" i="4"/>
  <c r="K600" i="4"/>
  <c r="L600" i="4"/>
  <c r="J601" i="4"/>
  <c r="K601" i="4"/>
  <c r="L601" i="4"/>
  <c r="J602" i="4"/>
  <c r="K602" i="4"/>
  <c r="L602" i="4"/>
  <c r="J603" i="4"/>
  <c r="K603" i="4"/>
  <c r="L603" i="4"/>
  <c r="J604" i="4"/>
  <c r="K604" i="4"/>
  <c r="L604" i="4"/>
  <c r="J605" i="4"/>
  <c r="K605" i="4"/>
  <c r="L605" i="4"/>
  <c r="J606" i="4"/>
  <c r="K606" i="4"/>
  <c r="L606" i="4"/>
  <c r="J607" i="4"/>
  <c r="K607" i="4"/>
  <c r="L607" i="4"/>
  <c r="J608" i="4"/>
  <c r="K608" i="4"/>
  <c r="L608" i="4"/>
  <c r="J609" i="4"/>
  <c r="K609" i="4"/>
  <c r="L609" i="4"/>
  <c r="J610" i="4"/>
  <c r="K610" i="4"/>
  <c r="L610" i="4"/>
  <c r="J611" i="4"/>
  <c r="K611" i="4"/>
  <c r="L611" i="4"/>
  <c r="J612" i="4"/>
  <c r="K612" i="4"/>
  <c r="L612" i="4"/>
  <c r="J613" i="4"/>
  <c r="K613" i="4"/>
  <c r="L613" i="4"/>
  <c r="J614" i="4"/>
  <c r="K614" i="4"/>
  <c r="L614" i="4"/>
  <c r="J615" i="4"/>
  <c r="K615" i="4"/>
  <c r="L615" i="4"/>
  <c r="J616" i="4"/>
  <c r="K616" i="4"/>
  <c r="L616" i="4"/>
  <c r="J617" i="4"/>
  <c r="K617" i="4"/>
  <c r="L617" i="4"/>
  <c r="J618" i="4"/>
  <c r="K618" i="4"/>
  <c r="L618" i="4"/>
  <c r="J619" i="4"/>
  <c r="K619" i="4"/>
  <c r="L619" i="4"/>
  <c r="J620" i="4"/>
  <c r="K620" i="4"/>
  <c r="L620" i="4"/>
  <c r="J621" i="4"/>
  <c r="K621" i="4"/>
  <c r="L621" i="4"/>
  <c r="J622" i="4"/>
  <c r="K622" i="4"/>
  <c r="L622" i="4"/>
  <c r="J623" i="4"/>
  <c r="K623" i="4"/>
  <c r="L623" i="4"/>
  <c r="J624" i="4"/>
  <c r="K624" i="4"/>
  <c r="L624" i="4"/>
  <c r="J625" i="4"/>
  <c r="K625" i="4"/>
  <c r="L625" i="4"/>
  <c r="J626" i="4"/>
  <c r="K626" i="4"/>
  <c r="L626" i="4"/>
  <c r="J627" i="4"/>
  <c r="K627" i="4"/>
  <c r="L627" i="4"/>
  <c r="J628" i="4"/>
  <c r="K628" i="4"/>
  <c r="L628" i="4"/>
  <c r="J629" i="4"/>
  <c r="K629" i="4"/>
  <c r="L629" i="4"/>
  <c r="J630" i="4"/>
  <c r="K630" i="4"/>
  <c r="L630" i="4"/>
  <c r="J631" i="4"/>
  <c r="K631" i="4"/>
  <c r="L631" i="4"/>
  <c r="J632" i="4"/>
  <c r="K632" i="4"/>
  <c r="L632" i="4"/>
  <c r="J633" i="4"/>
  <c r="K633" i="4"/>
  <c r="L633" i="4"/>
  <c r="J634" i="4"/>
  <c r="K634" i="4"/>
  <c r="L634" i="4"/>
  <c r="J635" i="4"/>
  <c r="K635" i="4"/>
  <c r="L635" i="4"/>
  <c r="J636" i="4"/>
  <c r="K636" i="4"/>
  <c r="L636" i="4"/>
  <c r="J637" i="4"/>
  <c r="K637" i="4"/>
  <c r="L637" i="4"/>
  <c r="J638" i="4"/>
  <c r="K638" i="4"/>
  <c r="L638" i="4"/>
  <c r="J639" i="4"/>
  <c r="K639" i="4"/>
  <c r="L639" i="4"/>
  <c r="J640" i="4"/>
  <c r="K640" i="4"/>
  <c r="L640" i="4"/>
  <c r="J641" i="4"/>
  <c r="K641" i="4"/>
  <c r="L641" i="4"/>
  <c r="J642" i="4"/>
  <c r="K642" i="4"/>
  <c r="L642" i="4"/>
  <c r="J643" i="4"/>
  <c r="K643" i="4"/>
  <c r="L643" i="4"/>
  <c r="J644" i="4"/>
  <c r="K644" i="4"/>
  <c r="L644" i="4"/>
  <c r="J645" i="4"/>
  <c r="K645" i="4"/>
  <c r="L645" i="4"/>
  <c r="J646" i="4"/>
  <c r="K646" i="4"/>
  <c r="L646" i="4"/>
  <c r="J647" i="4"/>
  <c r="K647" i="4"/>
  <c r="L647" i="4"/>
  <c r="J648" i="4"/>
  <c r="K648" i="4"/>
  <c r="L648" i="4"/>
  <c r="J649" i="4"/>
  <c r="K649" i="4"/>
  <c r="L649" i="4"/>
  <c r="J650" i="4"/>
  <c r="K650" i="4"/>
  <c r="L650" i="4"/>
  <c r="J651" i="4"/>
  <c r="K651" i="4"/>
  <c r="L651" i="4"/>
  <c r="J652" i="4"/>
  <c r="K652" i="4"/>
  <c r="L652" i="4"/>
  <c r="J653" i="4"/>
  <c r="K653" i="4"/>
  <c r="L653" i="4"/>
  <c r="J654" i="4"/>
  <c r="K654" i="4"/>
  <c r="L654" i="4"/>
  <c r="J655" i="4"/>
  <c r="K655" i="4"/>
  <c r="L655" i="4"/>
  <c r="J656" i="4"/>
  <c r="K656" i="4"/>
  <c r="L656" i="4"/>
  <c r="J657" i="4"/>
  <c r="K657" i="4"/>
  <c r="L657" i="4"/>
  <c r="J658" i="4"/>
  <c r="K658" i="4"/>
  <c r="L658" i="4"/>
  <c r="J659" i="4"/>
  <c r="K659" i="4"/>
  <c r="L659" i="4"/>
  <c r="J660" i="4"/>
  <c r="K660" i="4"/>
  <c r="L660" i="4"/>
  <c r="J661" i="4"/>
  <c r="K661" i="4"/>
  <c r="L661" i="4"/>
  <c r="J662" i="4"/>
  <c r="K662" i="4"/>
  <c r="L662" i="4"/>
  <c r="J663" i="4"/>
  <c r="K663" i="4"/>
  <c r="L663" i="4"/>
  <c r="J664" i="4"/>
  <c r="K664" i="4"/>
  <c r="L664" i="4"/>
  <c r="J665" i="4"/>
  <c r="K665" i="4"/>
  <c r="L665" i="4"/>
  <c r="J666" i="4"/>
  <c r="K666" i="4"/>
  <c r="L666" i="4"/>
  <c r="J667" i="4"/>
  <c r="K667" i="4"/>
  <c r="L667" i="4"/>
  <c r="J668" i="4"/>
  <c r="K668" i="4"/>
  <c r="L668" i="4"/>
  <c r="J669" i="4"/>
  <c r="K669" i="4"/>
  <c r="L669" i="4"/>
  <c r="J670" i="4"/>
  <c r="K670" i="4"/>
  <c r="L670" i="4"/>
  <c r="J671" i="4"/>
  <c r="K671" i="4"/>
  <c r="L671" i="4"/>
  <c r="J672" i="4"/>
  <c r="K672" i="4"/>
  <c r="L672" i="4"/>
  <c r="J673" i="4"/>
  <c r="K673" i="4"/>
  <c r="L673" i="4"/>
  <c r="J674" i="4"/>
  <c r="K674" i="4"/>
  <c r="L674" i="4"/>
  <c r="J675" i="4"/>
  <c r="K675" i="4"/>
  <c r="L675" i="4"/>
  <c r="J676" i="4"/>
  <c r="K676" i="4"/>
  <c r="L676" i="4"/>
  <c r="J677" i="4"/>
  <c r="K677" i="4"/>
  <c r="L677" i="4"/>
  <c r="J678" i="4"/>
  <c r="K678" i="4"/>
  <c r="L678" i="4"/>
  <c r="J679" i="4"/>
  <c r="K679" i="4"/>
  <c r="L679" i="4"/>
  <c r="J680" i="4"/>
  <c r="K680" i="4"/>
  <c r="L680" i="4"/>
  <c r="J681" i="4"/>
  <c r="K681" i="4"/>
  <c r="L681" i="4"/>
  <c r="J682" i="4"/>
  <c r="K682" i="4"/>
  <c r="L682" i="4"/>
  <c r="J683" i="4"/>
  <c r="K683" i="4"/>
  <c r="L683" i="4"/>
  <c r="J684" i="4"/>
  <c r="K684" i="4"/>
  <c r="L684" i="4"/>
  <c r="J685" i="4"/>
  <c r="K685" i="4"/>
  <c r="L685" i="4"/>
  <c r="J686" i="4"/>
  <c r="K686" i="4"/>
  <c r="L686" i="4"/>
  <c r="J687" i="4"/>
  <c r="K687" i="4"/>
  <c r="L687" i="4"/>
  <c r="J688" i="4"/>
  <c r="K688" i="4"/>
  <c r="L688" i="4"/>
  <c r="J689" i="4"/>
  <c r="K689" i="4"/>
  <c r="L689" i="4"/>
  <c r="J690" i="4"/>
  <c r="K690" i="4"/>
  <c r="L690" i="4"/>
  <c r="J691" i="4"/>
  <c r="K691" i="4"/>
  <c r="L691" i="4"/>
  <c r="J692" i="4"/>
  <c r="K692" i="4"/>
  <c r="L692" i="4"/>
  <c r="J693" i="4"/>
  <c r="K693" i="4"/>
  <c r="L693" i="4"/>
  <c r="J694" i="4"/>
  <c r="K694" i="4"/>
  <c r="L694" i="4"/>
  <c r="J695" i="4"/>
  <c r="K695" i="4"/>
  <c r="L695" i="4"/>
  <c r="J696" i="4"/>
  <c r="K696" i="4"/>
  <c r="L696" i="4"/>
  <c r="J697" i="4"/>
  <c r="K697" i="4"/>
  <c r="L697" i="4"/>
  <c r="J698" i="4"/>
  <c r="K698" i="4"/>
  <c r="L698" i="4"/>
  <c r="J699" i="4"/>
  <c r="K699" i="4"/>
  <c r="L699" i="4"/>
  <c r="J700" i="4"/>
  <c r="K700" i="4"/>
  <c r="L700" i="4"/>
  <c r="J701" i="4"/>
  <c r="K701" i="4"/>
  <c r="L701" i="4"/>
  <c r="J702" i="4"/>
  <c r="K702" i="4"/>
  <c r="L702" i="4"/>
  <c r="J703" i="4"/>
  <c r="K703" i="4"/>
  <c r="L703" i="4"/>
  <c r="J704" i="4"/>
  <c r="K704" i="4"/>
  <c r="L704" i="4"/>
  <c r="J705" i="4"/>
  <c r="K705" i="4"/>
  <c r="L705" i="4"/>
  <c r="J706" i="4"/>
  <c r="K706" i="4"/>
  <c r="L706" i="4"/>
  <c r="J707" i="4"/>
  <c r="K707" i="4"/>
  <c r="L707" i="4"/>
  <c r="J708" i="4"/>
  <c r="K708" i="4"/>
  <c r="L708" i="4"/>
  <c r="J709" i="4"/>
  <c r="K709" i="4"/>
  <c r="L709" i="4"/>
  <c r="J710" i="4"/>
  <c r="K710" i="4"/>
  <c r="L710" i="4"/>
  <c r="J711" i="4"/>
  <c r="K711" i="4"/>
  <c r="L711" i="4"/>
  <c r="J712" i="4"/>
  <c r="K712" i="4"/>
  <c r="L712" i="4"/>
  <c r="J713" i="4"/>
  <c r="K713" i="4"/>
  <c r="L713" i="4"/>
  <c r="J714" i="4"/>
  <c r="K714" i="4"/>
  <c r="L714" i="4"/>
  <c r="J715" i="4"/>
  <c r="K715" i="4"/>
  <c r="L715" i="4"/>
  <c r="J716" i="4"/>
  <c r="K716" i="4"/>
  <c r="L716" i="4"/>
  <c r="J717" i="4"/>
  <c r="K717" i="4"/>
  <c r="L717" i="4"/>
  <c r="J718" i="4"/>
  <c r="K718" i="4"/>
  <c r="L718" i="4"/>
  <c r="J719" i="4"/>
  <c r="K719" i="4"/>
  <c r="L719" i="4"/>
  <c r="J720" i="4"/>
  <c r="K720" i="4"/>
  <c r="L720" i="4"/>
  <c r="J721" i="4"/>
  <c r="K721" i="4"/>
  <c r="L721" i="4"/>
  <c r="J722" i="4"/>
  <c r="K722" i="4"/>
  <c r="L722" i="4"/>
  <c r="J723" i="4"/>
  <c r="K723" i="4"/>
  <c r="L723" i="4"/>
  <c r="J724" i="4"/>
  <c r="K724" i="4"/>
  <c r="L724" i="4"/>
  <c r="J725" i="4"/>
  <c r="K725" i="4"/>
  <c r="L725" i="4"/>
  <c r="J726" i="4"/>
  <c r="K726" i="4"/>
  <c r="L726" i="4"/>
  <c r="J727" i="4"/>
  <c r="K727" i="4"/>
  <c r="L727" i="4"/>
  <c r="J728" i="4"/>
  <c r="K728" i="4"/>
  <c r="L728" i="4"/>
  <c r="J729" i="4"/>
  <c r="K729" i="4"/>
  <c r="L729" i="4"/>
  <c r="J730" i="4"/>
  <c r="K730" i="4"/>
  <c r="L730" i="4"/>
  <c r="J731" i="4"/>
  <c r="K731" i="4"/>
  <c r="L731" i="4"/>
  <c r="J732" i="4"/>
  <c r="K732" i="4"/>
  <c r="L732" i="4"/>
  <c r="J733" i="4"/>
  <c r="K733" i="4"/>
  <c r="L733" i="4"/>
  <c r="J734" i="4"/>
  <c r="K734" i="4"/>
  <c r="L734" i="4"/>
  <c r="J735" i="4"/>
  <c r="K735" i="4"/>
  <c r="L735" i="4"/>
  <c r="J736" i="4"/>
  <c r="K736" i="4"/>
  <c r="L736" i="4"/>
  <c r="J737" i="4"/>
  <c r="K737" i="4"/>
  <c r="L737" i="4"/>
  <c r="J738" i="4"/>
  <c r="K738" i="4"/>
  <c r="L738" i="4"/>
  <c r="J739" i="4"/>
  <c r="K739" i="4"/>
  <c r="L739" i="4"/>
  <c r="J740" i="4"/>
  <c r="K740" i="4"/>
  <c r="L740" i="4"/>
  <c r="J741" i="4"/>
  <c r="K741" i="4"/>
  <c r="L741" i="4"/>
  <c r="J742" i="4"/>
  <c r="K742" i="4"/>
  <c r="L742" i="4"/>
  <c r="J743" i="4"/>
  <c r="K743" i="4"/>
  <c r="L743" i="4"/>
  <c r="J744" i="4"/>
  <c r="K744" i="4"/>
  <c r="L744" i="4"/>
  <c r="J745" i="4"/>
  <c r="K745" i="4"/>
  <c r="L745" i="4"/>
  <c r="J746" i="4"/>
  <c r="K746" i="4"/>
  <c r="L746" i="4"/>
  <c r="J747" i="4"/>
  <c r="K747" i="4"/>
  <c r="L747" i="4"/>
  <c r="J748" i="4"/>
  <c r="K748" i="4"/>
  <c r="L748" i="4"/>
  <c r="J749" i="4"/>
  <c r="K749" i="4"/>
  <c r="L749" i="4"/>
  <c r="J750" i="4"/>
  <c r="K750" i="4"/>
  <c r="L750" i="4"/>
  <c r="J751" i="4"/>
  <c r="K751" i="4"/>
  <c r="L751" i="4"/>
  <c r="J752" i="4"/>
  <c r="K752" i="4"/>
  <c r="L752" i="4"/>
  <c r="J753" i="4"/>
  <c r="K753" i="4"/>
  <c r="L753" i="4"/>
  <c r="J754" i="4"/>
  <c r="K754" i="4"/>
  <c r="L754" i="4"/>
  <c r="J755" i="4"/>
  <c r="K755" i="4"/>
  <c r="L755" i="4"/>
  <c r="J756" i="4"/>
  <c r="K756" i="4"/>
  <c r="L756" i="4"/>
  <c r="J757" i="4"/>
  <c r="K757" i="4"/>
  <c r="L757" i="4"/>
  <c r="J758" i="4"/>
  <c r="K758" i="4"/>
  <c r="L758" i="4"/>
  <c r="J759" i="4"/>
  <c r="K759" i="4"/>
  <c r="L759" i="4"/>
  <c r="J760" i="4"/>
  <c r="K760" i="4"/>
  <c r="L760" i="4"/>
  <c r="J761" i="4"/>
  <c r="K761" i="4"/>
  <c r="L761" i="4"/>
  <c r="J762" i="4"/>
  <c r="K762" i="4"/>
  <c r="L762" i="4"/>
  <c r="J763" i="4"/>
  <c r="K763" i="4"/>
  <c r="L763" i="4"/>
  <c r="J764" i="4"/>
  <c r="K764" i="4"/>
  <c r="L764" i="4"/>
  <c r="J765" i="4"/>
  <c r="K765" i="4"/>
  <c r="L765" i="4"/>
  <c r="J766" i="4"/>
  <c r="K766" i="4"/>
  <c r="L766" i="4"/>
  <c r="J767" i="4"/>
  <c r="K767" i="4"/>
  <c r="L767" i="4"/>
  <c r="J768" i="4"/>
  <c r="K768" i="4"/>
  <c r="L768" i="4"/>
  <c r="J769" i="4"/>
  <c r="K769" i="4"/>
  <c r="L769" i="4"/>
  <c r="J770" i="4"/>
  <c r="K770" i="4"/>
  <c r="L770" i="4"/>
  <c r="J771" i="4"/>
  <c r="K771" i="4"/>
  <c r="L771" i="4"/>
  <c r="J772" i="4"/>
  <c r="K772" i="4"/>
  <c r="L772" i="4"/>
  <c r="J773" i="4"/>
  <c r="K773" i="4"/>
  <c r="L773" i="4"/>
  <c r="J774" i="4"/>
  <c r="K774" i="4"/>
  <c r="L774" i="4"/>
  <c r="J775" i="4"/>
  <c r="K775" i="4"/>
  <c r="L775" i="4"/>
  <c r="J776" i="4"/>
  <c r="K776" i="4"/>
  <c r="L776" i="4"/>
  <c r="J777" i="4"/>
  <c r="K777" i="4"/>
  <c r="L777" i="4"/>
  <c r="J778" i="4"/>
  <c r="K778" i="4"/>
  <c r="L778" i="4"/>
  <c r="J779" i="4"/>
  <c r="K779" i="4"/>
  <c r="L779" i="4"/>
  <c r="J780" i="4"/>
  <c r="K780" i="4"/>
  <c r="L780" i="4"/>
  <c r="J781" i="4"/>
  <c r="K781" i="4"/>
  <c r="L781" i="4"/>
  <c r="J782" i="4"/>
  <c r="K782" i="4"/>
  <c r="L782" i="4"/>
  <c r="J783" i="4"/>
  <c r="K783" i="4"/>
  <c r="L783" i="4"/>
  <c r="J784" i="4"/>
  <c r="K784" i="4"/>
  <c r="L784" i="4"/>
  <c r="J785" i="4"/>
  <c r="K785" i="4"/>
  <c r="L785" i="4"/>
  <c r="J786" i="4"/>
  <c r="K786" i="4"/>
  <c r="L786" i="4"/>
  <c r="J787" i="4"/>
  <c r="K787" i="4"/>
  <c r="L787" i="4"/>
  <c r="J788" i="4"/>
  <c r="K788" i="4"/>
  <c r="L788" i="4"/>
  <c r="J789" i="4"/>
  <c r="K789" i="4"/>
  <c r="L789" i="4"/>
  <c r="J790" i="4"/>
  <c r="K790" i="4"/>
  <c r="L790" i="4"/>
  <c r="J791" i="4"/>
  <c r="K791" i="4"/>
  <c r="L791" i="4"/>
  <c r="J792" i="4"/>
  <c r="K792" i="4"/>
  <c r="L792" i="4"/>
  <c r="J793" i="4"/>
  <c r="K793" i="4"/>
  <c r="L793" i="4"/>
  <c r="J794" i="4"/>
  <c r="K794" i="4"/>
  <c r="L794" i="4"/>
  <c r="J795" i="4"/>
  <c r="K795" i="4"/>
  <c r="L795" i="4"/>
  <c r="J796" i="4"/>
  <c r="K796" i="4"/>
  <c r="L796" i="4"/>
  <c r="J797" i="4"/>
  <c r="K797" i="4"/>
  <c r="L797" i="4"/>
  <c r="J798" i="4"/>
  <c r="K798" i="4"/>
  <c r="L798" i="4"/>
  <c r="J799" i="4"/>
  <c r="K799" i="4"/>
  <c r="L799" i="4"/>
  <c r="J800" i="4"/>
  <c r="K800" i="4"/>
  <c r="L800" i="4"/>
  <c r="J801" i="4"/>
  <c r="K801" i="4"/>
  <c r="L801" i="4"/>
  <c r="J802" i="4"/>
  <c r="K802" i="4"/>
  <c r="L802" i="4"/>
  <c r="J803" i="4"/>
  <c r="K803" i="4"/>
  <c r="L803" i="4"/>
  <c r="J804" i="4"/>
  <c r="K804" i="4"/>
  <c r="L804" i="4"/>
  <c r="J805" i="4"/>
  <c r="K805" i="4"/>
  <c r="L805" i="4"/>
  <c r="J806" i="4"/>
  <c r="K806" i="4"/>
  <c r="L806" i="4"/>
  <c r="J807" i="4"/>
  <c r="K807" i="4"/>
  <c r="L807" i="4"/>
  <c r="J808" i="4"/>
  <c r="K808" i="4"/>
  <c r="L808" i="4"/>
  <c r="J809" i="4"/>
  <c r="K809" i="4"/>
  <c r="L809" i="4"/>
  <c r="J810" i="4"/>
  <c r="K810" i="4"/>
  <c r="L810" i="4"/>
  <c r="J811" i="4"/>
  <c r="K811" i="4"/>
  <c r="L811" i="4"/>
  <c r="J812" i="4"/>
  <c r="K812" i="4"/>
  <c r="L812" i="4"/>
  <c r="J813" i="4"/>
  <c r="K813" i="4"/>
  <c r="L813" i="4"/>
  <c r="J814" i="4"/>
  <c r="K814" i="4"/>
  <c r="L814" i="4"/>
  <c r="J815" i="4"/>
  <c r="K815" i="4"/>
  <c r="L815" i="4"/>
  <c r="J816" i="4"/>
  <c r="K816" i="4"/>
  <c r="L816" i="4"/>
  <c r="J817" i="4"/>
  <c r="K817" i="4"/>
  <c r="L817" i="4"/>
  <c r="J818" i="4"/>
  <c r="K818" i="4"/>
  <c r="L818" i="4"/>
  <c r="J819" i="4"/>
  <c r="K819" i="4"/>
  <c r="L819" i="4"/>
  <c r="J820" i="4"/>
  <c r="K820" i="4"/>
  <c r="L820" i="4"/>
  <c r="J821" i="4"/>
  <c r="K821" i="4"/>
  <c r="L821" i="4"/>
  <c r="J822" i="4"/>
  <c r="K822" i="4"/>
  <c r="L822" i="4"/>
  <c r="J823" i="4"/>
  <c r="K823" i="4"/>
  <c r="L823" i="4"/>
  <c r="J824" i="4"/>
  <c r="K824" i="4"/>
  <c r="L824" i="4"/>
  <c r="J825" i="4"/>
  <c r="K825" i="4"/>
  <c r="L825" i="4"/>
  <c r="J826" i="4"/>
  <c r="K826" i="4"/>
  <c r="L826" i="4"/>
  <c r="J827" i="4"/>
  <c r="K827" i="4"/>
  <c r="L827" i="4"/>
  <c r="J828" i="4"/>
  <c r="K828" i="4"/>
  <c r="L828" i="4"/>
  <c r="J829" i="4"/>
  <c r="K829" i="4"/>
  <c r="L829" i="4"/>
  <c r="J830" i="4"/>
  <c r="K830" i="4"/>
  <c r="L830" i="4"/>
  <c r="J831" i="4"/>
  <c r="K831" i="4"/>
  <c r="L831" i="4"/>
  <c r="J832" i="4"/>
  <c r="K832" i="4"/>
  <c r="L832" i="4"/>
  <c r="J833" i="4"/>
  <c r="K833" i="4"/>
  <c r="L833" i="4"/>
  <c r="J834" i="4"/>
  <c r="K834" i="4"/>
  <c r="L834" i="4"/>
  <c r="J835" i="4"/>
  <c r="K835" i="4"/>
  <c r="L835" i="4"/>
  <c r="J836" i="4"/>
  <c r="K836" i="4"/>
  <c r="L836" i="4"/>
  <c r="J837" i="4"/>
  <c r="K837" i="4"/>
  <c r="L837" i="4"/>
  <c r="J838" i="4"/>
  <c r="K838" i="4"/>
  <c r="L838" i="4"/>
  <c r="J839" i="4"/>
  <c r="K839" i="4"/>
  <c r="L839" i="4"/>
  <c r="J840" i="4"/>
  <c r="K840" i="4"/>
  <c r="L840" i="4"/>
  <c r="J841" i="4"/>
  <c r="K841" i="4"/>
  <c r="L841" i="4"/>
  <c r="J842" i="4"/>
  <c r="K842" i="4"/>
  <c r="L842" i="4"/>
  <c r="J843" i="4"/>
  <c r="K843" i="4"/>
  <c r="L843" i="4"/>
  <c r="J844" i="4"/>
  <c r="K844" i="4"/>
  <c r="L844" i="4"/>
  <c r="J845" i="4"/>
  <c r="K845" i="4"/>
  <c r="L845" i="4"/>
  <c r="J846" i="4"/>
  <c r="K846" i="4"/>
  <c r="L846" i="4"/>
  <c r="J847" i="4"/>
  <c r="K847" i="4"/>
  <c r="L847" i="4"/>
  <c r="J848" i="4"/>
  <c r="K848" i="4"/>
  <c r="L848" i="4"/>
  <c r="J849" i="4"/>
  <c r="K849" i="4"/>
  <c r="L849" i="4"/>
  <c r="J850" i="4"/>
  <c r="K850" i="4"/>
  <c r="L850" i="4"/>
  <c r="J851" i="4"/>
  <c r="K851" i="4"/>
  <c r="L851" i="4"/>
  <c r="J852" i="4"/>
  <c r="K852" i="4"/>
  <c r="L852" i="4"/>
  <c r="J853" i="4"/>
  <c r="K853" i="4"/>
  <c r="L853" i="4"/>
  <c r="J854" i="4"/>
  <c r="K854" i="4"/>
  <c r="L854" i="4"/>
  <c r="J855" i="4"/>
  <c r="K855" i="4"/>
  <c r="L855" i="4"/>
  <c r="J856" i="4"/>
  <c r="K856" i="4"/>
  <c r="L856" i="4"/>
  <c r="J857" i="4"/>
  <c r="K857" i="4"/>
  <c r="L857" i="4"/>
  <c r="J858" i="4"/>
  <c r="K858" i="4"/>
  <c r="L858" i="4"/>
  <c r="J859" i="4"/>
  <c r="K859" i="4"/>
  <c r="L859" i="4"/>
  <c r="J860" i="4"/>
  <c r="K860" i="4"/>
  <c r="L860" i="4"/>
  <c r="J861" i="4"/>
  <c r="K861" i="4"/>
  <c r="L861" i="4"/>
  <c r="J862" i="4"/>
  <c r="K862" i="4"/>
  <c r="L862" i="4"/>
  <c r="J863" i="4"/>
  <c r="K863" i="4"/>
  <c r="L863" i="4"/>
  <c r="J864" i="4"/>
  <c r="K864" i="4"/>
  <c r="L864" i="4"/>
  <c r="J865" i="4"/>
  <c r="K865" i="4"/>
  <c r="L865" i="4"/>
  <c r="J866" i="4"/>
  <c r="K866" i="4"/>
  <c r="L866" i="4"/>
  <c r="J867" i="4"/>
  <c r="K867" i="4"/>
  <c r="L867" i="4"/>
  <c r="J868" i="4"/>
  <c r="K868" i="4"/>
  <c r="L868" i="4"/>
  <c r="J869" i="4"/>
  <c r="K869" i="4"/>
  <c r="L869" i="4"/>
  <c r="J870" i="4"/>
  <c r="K870" i="4"/>
  <c r="L870" i="4"/>
  <c r="J871" i="4"/>
  <c r="K871" i="4"/>
  <c r="L871" i="4"/>
  <c r="J872" i="4"/>
  <c r="K872" i="4"/>
  <c r="L872" i="4"/>
  <c r="J873" i="4"/>
  <c r="K873" i="4"/>
  <c r="L873" i="4"/>
  <c r="J874" i="4"/>
  <c r="K874" i="4"/>
  <c r="L874" i="4"/>
  <c r="J875" i="4"/>
  <c r="K875" i="4"/>
  <c r="L875" i="4"/>
  <c r="J876" i="4"/>
  <c r="K876" i="4"/>
  <c r="L876" i="4"/>
  <c r="J877" i="4"/>
  <c r="K877" i="4"/>
  <c r="L877" i="4"/>
  <c r="J878" i="4"/>
  <c r="K878" i="4"/>
  <c r="L878" i="4"/>
  <c r="J879" i="4"/>
  <c r="K879" i="4"/>
  <c r="L879" i="4"/>
  <c r="J880" i="4"/>
  <c r="K880" i="4"/>
  <c r="L880" i="4"/>
  <c r="J881" i="4"/>
  <c r="K881" i="4"/>
  <c r="L881" i="4"/>
  <c r="J882" i="4"/>
  <c r="K882" i="4"/>
  <c r="L882" i="4"/>
  <c r="J883" i="4"/>
  <c r="K883" i="4"/>
  <c r="L883" i="4"/>
  <c r="J884" i="4"/>
  <c r="K884" i="4"/>
  <c r="L884" i="4"/>
  <c r="J885" i="4"/>
  <c r="K885" i="4"/>
  <c r="L885" i="4"/>
  <c r="J886" i="4"/>
  <c r="K886" i="4"/>
  <c r="L886" i="4"/>
  <c r="J887" i="4"/>
  <c r="K887" i="4"/>
  <c r="L887" i="4"/>
  <c r="J888" i="4"/>
  <c r="K888" i="4"/>
  <c r="L888" i="4"/>
  <c r="J889" i="4"/>
  <c r="K889" i="4"/>
  <c r="L889" i="4"/>
  <c r="J890" i="4"/>
  <c r="K890" i="4"/>
  <c r="L890" i="4"/>
  <c r="J891" i="4"/>
  <c r="K891" i="4"/>
  <c r="L891" i="4"/>
  <c r="J892" i="4"/>
  <c r="K892" i="4"/>
  <c r="L892" i="4"/>
  <c r="J893" i="4"/>
  <c r="K893" i="4"/>
  <c r="L893" i="4"/>
  <c r="J894" i="4"/>
  <c r="K894" i="4"/>
  <c r="L894" i="4"/>
  <c r="J895" i="4"/>
  <c r="K895" i="4"/>
  <c r="L895" i="4"/>
  <c r="J896" i="4"/>
  <c r="K896" i="4"/>
  <c r="L896" i="4"/>
  <c r="J897" i="4"/>
  <c r="K897" i="4"/>
  <c r="L897" i="4"/>
  <c r="J898" i="4"/>
  <c r="K898" i="4"/>
  <c r="L898" i="4"/>
  <c r="J899" i="4"/>
  <c r="K899" i="4"/>
  <c r="L899" i="4"/>
  <c r="J900" i="4"/>
  <c r="K900" i="4"/>
  <c r="L900" i="4"/>
  <c r="J901" i="4"/>
  <c r="K901" i="4"/>
  <c r="L901" i="4"/>
  <c r="J902" i="4"/>
  <c r="K902" i="4"/>
  <c r="L902" i="4"/>
  <c r="J903" i="4"/>
  <c r="K903" i="4"/>
  <c r="L903" i="4"/>
  <c r="J904" i="4"/>
  <c r="K904" i="4"/>
  <c r="L904" i="4"/>
  <c r="J905" i="4"/>
  <c r="K905" i="4"/>
  <c r="L905" i="4"/>
  <c r="J906" i="4"/>
  <c r="K906" i="4"/>
  <c r="L906" i="4"/>
  <c r="J907" i="4"/>
  <c r="K907" i="4"/>
  <c r="L907" i="4"/>
  <c r="J908" i="4"/>
  <c r="K908" i="4"/>
  <c r="L908" i="4"/>
  <c r="J909" i="4"/>
  <c r="K909" i="4"/>
  <c r="L909" i="4"/>
  <c r="J910" i="4"/>
  <c r="K910" i="4"/>
  <c r="L910" i="4"/>
  <c r="J911" i="4"/>
  <c r="K911" i="4"/>
  <c r="L911" i="4"/>
  <c r="J912" i="4"/>
  <c r="K912" i="4"/>
  <c r="L912" i="4"/>
  <c r="J913" i="4"/>
  <c r="K913" i="4"/>
  <c r="L913" i="4"/>
  <c r="J914" i="4"/>
  <c r="K914" i="4"/>
  <c r="L914" i="4"/>
  <c r="J915" i="4"/>
  <c r="K915" i="4"/>
  <c r="L915" i="4"/>
  <c r="J916" i="4"/>
  <c r="K916" i="4"/>
  <c r="L916" i="4"/>
  <c r="J917" i="4"/>
  <c r="K917" i="4"/>
  <c r="L917" i="4"/>
  <c r="J918" i="4"/>
  <c r="K918" i="4"/>
  <c r="L918" i="4"/>
  <c r="J919" i="4"/>
  <c r="K919" i="4"/>
  <c r="L919" i="4"/>
  <c r="J920" i="4"/>
  <c r="K920" i="4"/>
  <c r="L920" i="4"/>
  <c r="J921" i="4"/>
  <c r="K921" i="4"/>
  <c r="L921" i="4"/>
  <c r="J922" i="4"/>
  <c r="K922" i="4"/>
  <c r="L922" i="4"/>
  <c r="J923" i="4"/>
  <c r="K923" i="4"/>
  <c r="L923" i="4"/>
  <c r="J924" i="4"/>
  <c r="K924" i="4"/>
  <c r="L924" i="4"/>
  <c r="J925" i="4"/>
  <c r="K925" i="4"/>
  <c r="L925" i="4"/>
  <c r="J926" i="4"/>
  <c r="K926" i="4"/>
  <c r="L926" i="4"/>
  <c r="J927" i="4"/>
  <c r="K927" i="4"/>
  <c r="L927" i="4"/>
  <c r="J928" i="4"/>
  <c r="K928" i="4"/>
  <c r="L928" i="4"/>
  <c r="J929" i="4"/>
  <c r="K929" i="4"/>
  <c r="L929" i="4"/>
  <c r="J930" i="4"/>
  <c r="K930" i="4"/>
  <c r="L930" i="4"/>
  <c r="J931" i="4"/>
  <c r="K931" i="4"/>
  <c r="L931" i="4"/>
  <c r="J932" i="4"/>
  <c r="K932" i="4"/>
  <c r="L932" i="4"/>
  <c r="J933" i="4"/>
  <c r="K933" i="4"/>
  <c r="L933" i="4"/>
  <c r="J934" i="4"/>
  <c r="K934" i="4"/>
  <c r="L934" i="4"/>
  <c r="J935" i="4"/>
  <c r="K935" i="4"/>
  <c r="L935" i="4"/>
  <c r="J936" i="4"/>
  <c r="K936" i="4"/>
  <c r="L936" i="4"/>
  <c r="J937" i="4"/>
  <c r="K937" i="4"/>
  <c r="L937" i="4"/>
  <c r="J938" i="4"/>
  <c r="K938" i="4"/>
  <c r="L938" i="4"/>
  <c r="J939" i="4"/>
  <c r="K939" i="4"/>
  <c r="L939" i="4"/>
  <c r="J940" i="4"/>
  <c r="K940" i="4"/>
  <c r="L940" i="4"/>
  <c r="J941" i="4"/>
  <c r="K941" i="4"/>
  <c r="L941" i="4"/>
  <c r="J942" i="4"/>
  <c r="K942" i="4"/>
  <c r="L942" i="4"/>
  <c r="J943" i="4"/>
  <c r="K943" i="4"/>
  <c r="L943" i="4"/>
  <c r="J944" i="4"/>
  <c r="K944" i="4"/>
  <c r="L944" i="4"/>
  <c r="J945" i="4"/>
  <c r="K945" i="4"/>
  <c r="L945" i="4"/>
  <c r="J946" i="4"/>
  <c r="K946" i="4"/>
  <c r="L946" i="4"/>
  <c r="J947" i="4"/>
  <c r="K947" i="4"/>
  <c r="L947" i="4"/>
  <c r="J948" i="4"/>
  <c r="K948" i="4"/>
  <c r="L948" i="4"/>
  <c r="J949" i="4"/>
  <c r="K949" i="4"/>
  <c r="L949" i="4"/>
  <c r="J950" i="4"/>
  <c r="K950" i="4"/>
  <c r="L950" i="4"/>
  <c r="J951" i="4"/>
  <c r="K951" i="4"/>
  <c r="L951" i="4"/>
  <c r="J952" i="4"/>
  <c r="K952" i="4"/>
  <c r="L952" i="4"/>
  <c r="J953" i="4"/>
  <c r="K953" i="4"/>
  <c r="L953" i="4"/>
  <c r="J954" i="4"/>
  <c r="K954" i="4"/>
  <c r="L954" i="4"/>
  <c r="J955" i="4"/>
  <c r="K955" i="4"/>
  <c r="L955" i="4"/>
  <c r="J956" i="4"/>
  <c r="K956" i="4"/>
  <c r="L956" i="4"/>
  <c r="J957" i="4"/>
  <c r="K957" i="4"/>
  <c r="L957" i="4"/>
  <c r="J958" i="4"/>
  <c r="K958" i="4"/>
  <c r="L958" i="4"/>
  <c r="J959" i="4"/>
  <c r="K959" i="4"/>
  <c r="L959" i="4"/>
  <c r="J960" i="4"/>
  <c r="K960" i="4"/>
  <c r="L960" i="4"/>
  <c r="J961" i="4"/>
  <c r="K961" i="4"/>
  <c r="L961" i="4"/>
  <c r="J962" i="4"/>
  <c r="K962" i="4"/>
  <c r="L962" i="4"/>
  <c r="J963" i="4"/>
  <c r="K963" i="4"/>
  <c r="L963" i="4"/>
  <c r="J964" i="4"/>
  <c r="K964" i="4"/>
  <c r="L964" i="4"/>
  <c r="J965" i="4"/>
  <c r="K965" i="4"/>
  <c r="L965" i="4"/>
  <c r="J966" i="4"/>
  <c r="K966" i="4"/>
  <c r="L966" i="4"/>
  <c r="J967" i="4"/>
  <c r="K967" i="4"/>
  <c r="L967" i="4"/>
  <c r="J968" i="4"/>
  <c r="K968" i="4"/>
  <c r="L968" i="4"/>
  <c r="J969" i="4"/>
  <c r="K969" i="4"/>
  <c r="L969" i="4"/>
  <c r="J970" i="4"/>
  <c r="K970" i="4"/>
  <c r="L970" i="4"/>
  <c r="J971" i="4"/>
  <c r="K971" i="4"/>
  <c r="L971" i="4"/>
  <c r="J972" i="4"/>
  <c r="K972" i="4"/>
  <c r="L972" i="4"/>
  <c r="J973" i="4"/>
  <c r="K973" i="4"/>
  <c r="L973" i="4"/>
  <c r="J974" i="4"/>
  <c r="K974" i="4"/>
  <c r="L974" i="4"/>
  <c r="J975" i="4"/>
  <c r="K975" i="4"/>
  <c r="L975" i="4"/>
  <c r="J976" i="4"/>
  <c r="K976" i="4"/>
  <c r="L976" i="4"/>
  <c r="J977" i="4"/>
  <c r="K977" i="4"/>
  <c r="L977" i="4"/>
  <c r="J978" i="4"/>
  <c r="K978" i="4"/>
  <c r="L978" i="4"/>
  <c r="J979" i="4"/>
  <c r="K979" i="4"/>
  <c r="L979" i="4"/>
  <c r="J980" i="4"/>
  <c r="K980" i="4"/>
  <c r="L980" i="4"/>
  <c r="J981" i="4"/>
  <c r="K981" i="4"/>
  <c r="L981" i="4"/>
  <c r="J982" i="4"/>
  <c r="K982" i="4"/>
  <c r="L982" i="4"/>
  <c r="J983" i="4"/>
  <c r="K983" i="4"/>
  <c r="L983" i="4"/>
  <c r="J984" i="4"/>
  <c r="K984" i="4"/>
  <c r="L984" i="4"/>
  <c r="J985" i="4"/>
  <c r="K985" i="4"/>
  <c r="L985" i="4"/>
  <c r="J986" i="4"/>
  <c r="K986" i="4"/>
  <c r="L986" i="4"/>
  <c r="J987" i="4"/>
  <c r="K987" i="4"/>
  <c r="L987" i="4"/>
  <c r="J988" i="4"/>
  <c r="K988" i="4"/>
  <c r="L988" i="4"/>
  <c r="J989" i="4"/>
  <c r="K989" i="4"/>
  <c r="L989" i="4"/>
  <c r="J990" i="4"/>
  <c r="K990" i="4"/>
  <c r="L990" i="4"/>
  <c r="J991" i="4"/>
  <c r="K991" i="4"/>
  <c r="L991" i="4"/>
  <c r="J992" i="4"/>
  <c r="K992" i="4"/>
  <c r="L992" i="4"/>
  <c r="J993" i="4"/>
  <c r="K993" i="4"/>
  <c r="L993" i="4"/>
  <c r="J994" i="4"/>
  <c r="K994" i="4"/>
  <c r="L994" i="4"/>
  <c r="J995" i="4"/>
  <c r="K995" i="4"/>
  <c r="L995" i="4"/>
  <c r="J996" i="4"/>
  <c r="K996" i="4"/>
  <c r="L996" i="4"/>
  <c r="J997" i="4"/>
  <c r="K997" i="4"/>
  <c r="L997" i="4"/>
  <c r="J998" i="4"/>
  <c r="K998" i="4"/>
  <c r="L998" i="4"/>
  <c r="J999" i="4"/>
  <c r="K999" i="4"/>
  <c r="L999" i="4"/>
  <c r="J1000" i="4"/>
  <c r="K1000" i="4"/>
  <c r="L1000" i="4"/>
  <c r="J1001" i="4"/>
  <c r="K1001" i="4"/>
  <c r="L1001" i="4"/>
  <c r="J1002" i="4"/>
  <c r="K1002" i="4"/>
  <c r="L1002" i="4"/>
  <c r="J1003" i="4"/>
  <c r="K1003" i="4"/>
  <c r="L1003" i="4"/>
  <c r="J1004" i="4"/>
  <c r="K1004" i="4"/>
  <c r="L1004" i="4"/>
  <c r="J1005" i="4"/>
  <c r="K1005" i="4"/>
  <c r="L1005" i="4"/>
  <c r="J1006" i="4"/>
  <c r="K1006" i="4"/>
  <c r="L1006" i="4"/>
  <c r="J1007" i="4"/>
  <c r="K1007" i="4"/>
  <c r="L1007" i="4"/>
  <c r="J1008" i="4"/>
  <c r="K1008" i="4"/>
  <c r="L1008" i="4"/>
  <c r="J1009" i="4"/>
  <c r="K1009" i="4"/>
  <c r="L1009" i="4"/>
  <c r="J1010" i="4"/>
  <c r="K1010" i="4"/>
  <c r="L1010" i="4"/>
  <c r="J1011" i="4"/>
  <c r="K1011" i="4"/>
  <c r="L1011" i="4"/>
  <c r="J1012" i="4"/>
  <c r="K1012" i="4"/>
  <c r="L1012" i="4"/>
  <c r="J1013" i="4"/>
  <c r="K1013" i="4"/>
  <c r="L1013" i="4"/>
  <c r="J1014" i="4"/>
  <c r="K1014" i="4"/>
  <c r="L1014" i="4"/>
  <c r="J1015" i="4"/>
  <c r="K1015" i="4"/>
  <c r="L1015" i="4"/>
  <c r="J1016" i="4"/>
  <c r="K1016" i="4"/>
  <c r="L1016" i="4"/>
  <c r="J1017" i="4"/>
  <c r="K1017" i="4"/>
  <c r="L1017" i="4"/>
  <c r="J1018" i="4"/>
  <c r="K1018" i="4"/>
  <c r="L1018" i="4"/>
  <c r="J1019" i="4"/>
  <c r="K1019" i="4"/>
  <c r="L1019" i="4"/>
  <c r="J1020" i="4"/>
  <c r="K1020" i="4"/>
  <c r="L1020" i="4"/>
  <c r="J1021" i="4"/>
  <c r="K1021" i="4"/>
  <c r="L1021" i="4"/>
  <c r="J1022" i="4"/>
  <c r="K1022" i="4"/>
  <c r="L1022" i="4"/>
  <c r="J1023" i="4"/>
  <c r="K1023" i="4"/>
  <c r="L1023" i="4"/>
  <c r="J1024" i="4"/>
  <c r="K1024" i="4"/>
  <c r="L1024" i="4"/>
  <c r="J1025" i="4"/>
  <c r="K1025" i="4"/>
  <c r="L1025" i="4"/>
  <c r="J1026" i="4"/>
  <c r="K1026" i="4"/>
  <c r="L1026" i="4"/>
  <c r="J1027" i="4"/>
  <c r="K1027" i="4"/>
  <c r="L1027" i="4"/>
  <c r="J1028" i="4"/>
  <c r="K1028" i="4"/>
  <c r="L1028" i="4"/>
  <c r="J1029" i="4"/>
  <c r="K1029" i="4"/>
  <c r="L1029" i="4"/>
  <c r="J1030" i="4"/>
  <c r="K1030" i="4"/>
  <c r="L1030" i="4"/>
  <c r="J1031" i="4"/>
  <c r="K1031" i="4"/>
  <c r="L1031" i="4"/>
  <c r="J1032" i="4"/>
  <c r="K1032" i="4"/>
  <c r="L1032" i="4"/>
  <c r="J1033" i="4"/>
  <c r="K1033" i="4"/>
  <c r="L1033" i="4"/>
  <c r="J1034" i="4"/>
  <c r="K1034" i="4"/>
  <c r="L1034" i="4"/>
  <c r="J1035" i="4"/>
  <c r="K1035" i="4"/>
  <c r="L1035" i="4"/>
  <c r="J1036" i="4"/>
  <c r="K1036" i="4"/>
  <c r="L1036" i="4"/>
  <c r="J1037" i="4"/>
  <c r="K1037" i="4"/>
  <c r="L1037" i="4"/>
  <c r="J1038" i="4"/>
  <c r="K1038" i="4"/>
  <c r="L1038" i="4"/>
  <c r="J1039" i="4"/>
  <c r="K1039" i="4"/>
  <c r="L1039" i="4"/>
  <c r="J1040" i="4"/>
  <c r="K1040" i="4"/>
  <c r="L1040" i="4"/>
  <c r="J1041" i="4"/>
  <c r="K1041" i="4"/>
  <c r="L1041" i="4"/>
  <c r="J1042" i="4"/>
  <c r="K1042" i="4"/>
  <c r="L1042" i="4"/>
  <c r="J1043" i="4"/>
  <c r="K1043" i="4"/>
  <c r="L1043" i="4"/>
  <c r="J1044" i="4"/>
  <c r="K1044" i="4"/>
  <c r="L1044" i="4"/>
  <c r="J1045" i="4"/>
  <c r="K1045" i="4"/>
  <c r="L1045" i="4"/>
  <c r="J1046" i="4"/>
  <c r="K1046" i="4"/>
  <c r="L1046" i="4"/>
  <c r="J1047" i="4"/>
  <c r="K1047" i="4"/>
  <c r="L1047" i="4"/>
  <c r="J1048" i="4"/>
  <c r="K1048" i="4"/>
  <c r="L1048" i="4"/>
  <c r="J1049" i="4"/>
  <c r="K1049" i="4"/>
  <c r="L1049" i="4"/>
  <c r="J1050" i="4"/>
  <c r="K1050" i="4"/>
  <c r="L1050" i="4"/>
  <c r="J1051" i="4"/>
  <c r="K1051" i="4"/>
  <c r="L1051" i="4"/>
  <c r="J1052" i="4"/>
  <c r="K1052" i="4"/>
  <c r="L1052" i="4"/>
  <c r="J1053" i="4"/>
  <c r="K1053" i="4"/>
  <c r="L1053" i="4"/>
  <c r="J1054" i="4"/>
  <c r="K1054" i="4"/>
  <c r="L1054" i="4"/>
  <c r="J1055" i="4"/>
  <c r="K1055" i="4"/>
  <c r="L1055" i="4"/>
  <c r="J1056" i="4"/>
  <c r="K1056" i="4"/>
  <c r="L1056" i="4"/>
  <c r="J1057" i="4"/>
  <c r="K1057" i="4"/>
  <c r="L1057" i="4"/>
  <c r="J1058" i="4"/>
  <c r="K1058" i="4"/>
  <c r="L1058" i="4"/>
  <c r="J1059" i="4"/>
  <c r="K1059" i="4"/>
  <c r="L1059" i="4"/>
  <c r="J1060" i="4"/>
  <c r="K1060" i="4"/>
  <c r="L1060" i="4"/>
  <c r="J1061" i="4"/>
  <c r="K1061" i="4"/>
  <c r="L1061" i="4"/>
  <c r="J1062" i="4"/>
  <c r="K1062" i="4"/>
  <c r="L1062" i="4"/>
  <c r="J1063" i="4"/>
  <c r="K1063" i="4"/>
  <c r="L1063" i="4"/>
  <c r="J1064" i="4"/>
  <c r="K1064" i="4"/>
  <c r="L1064" i="4"/>
  <c r="J1065" i="4"/>
  <c r="K1065" i="4"/>
  <c r="L1065" i="4"/>
  <c r="J1066" i="4"/>
  <c r="K1066" i="4"/>
  <c r="L1066" i="4"/>
  <c r="J1067" i="4"/>
  <c r="K1067" i="4"/>
  <c r="L1067" i="4"/>
  <c r="J1068" i="4"/>
  <c r="K1068" i="4"/>
  <c r="L1068" i="4"/>
  <c r="J1069" i="4"/>
  <c r="K1069" i="4"/>
  <c r="L1069" i="4"/>
  <c r="J1070" i="4"/>
  <c r="K1070" i="4"/>
  <c r="L1070" i="4"/>
  <c r="J1071" i="4"/>
  <c r="K1071" i="4"/>
  <c r="L1071" i="4"/>
  <c r="J1072" i="4"/>
  <c r="K1072" i="4"/>
  <c r="L1072" i="4"/>
  <c r="J1073" i="4"/>
  <c r="K1073" i="4"/>
  <c r="L1073" i="4"/>
  <c r="J1074" i="4"/>
  <c r="K1074" i="4"/>
  <c r="L1074" i="4"/>
  <c r="J1075" i="4"/>
  <c r="K1075" i="4"/>
  <c r="L1075" i="4"/>
  <c r="J1076" i="4"/>
  <c r="K1076" i="4"/>
  <c r="L1076" i="4"/>
  <c r="J1077" i="4"/>
  <c r="K1077" i="4"/>
  <c r="L1077" i="4"/>
  <c r="J1078" i="4"/>
  <c r="K1078" i="4"/>
  <c r="L1078" i="4"/>
  <c r="J1079" i="4"/>
  <c r="K1079" i="4"/>
  <c r="L1079" i="4"/>
  <c r="J1080" i="4"/>
  <c r="K1080" i="4"/>
  <c r="L1080" i="4"/>
  <c r="J1081" i="4"/>
  <c r="K1081" i="4"/>
  <c r="L1081" i="4"/>
  <c r="J1082" i="4"/>
  <c r="K1082" i="4"/>
  <c r="L1082" i="4"/>
  <c r="J1083" i="4"/>
  <c r="K1083" i="4"/>
  <c r="L1083" i="4"/>
  <c r="J1084" i="4"/>
  <c r="K1084" i="4"/>
  <c r="L1084" i="4"/>
  <c r="J1085" i="4"/>
  <c r="K1085" i="4"/>
  <c r="L1085" i="4"/>
  <c r="J1086" i="4"/>
  <c r="K1086" i="4"/>
  <c r="L1086" i="4"/>
  <c r="J1087" i="4"/>
  <c r="K1087" i="4"/>
  <c r="L1087" i="4"/>
  <c r="J1088" i="4"/>
  <c r="K1088" i="4"/>
  <c r="L1088" i="4"/>
  <c r="J1089" i="4"/>
  <c r="K1089" i="4"/>
  <c r="L1089" i="4"/>
  <c r="J1090" i="4"/>
  <c r="K1090" i="4"/>
  <c r="L1090" i="4"/>
  <c r="J1091" i="4"/>
  <c r="K1091" i="4"/>
  <c r="L1091" i="4"/>
  <c r="J1092" i="4"/>
  <c r="K1092" i="4"/>
  <c r="L1092" i="4"/>
  <c r="J1093" i="4"/>
  <c r="K1093" i="4"/>
  <c r="L1093" i="4"/>
  <c r="J1094" i="4"/>
  <c r="K1094" i="4"/>
  <c r="L1094" i="4"/>
  <c r="J1095" i="4"/>
  <c r="K1095" i="4"/>
  <c r="L1095" i="4"/>
  <c r="J1096" i="4"/>
  <c r="K1096" i="4"/>
  <c r="L1096" i="4"/>
  <c r="J1097" i="4"/>
  <c r="K1097" i="4"/>
  <c r="L1097" i="4"/>
  <c r="J1098" i="4"/>
  <c r="K1098" i="4"/>
  <c r="L1098" i="4"/>
  <c r="J1099" i="4"/>
  <c r="K1099" i="4"/>
  <c r="L1099" i="4"/>
  <c r="J1100" i="4"/>
  <c r="K1100" i="4"/>
  <c r="L1100" i="4"/>
  <c r="J1101" i="4"/>
  <c r="K1101" i="4"/>
  <c r="L1101" i="4"/>
  <c r="J1102" i="4"/>
  <c r="K1102" i="4"/>
  <c r="L1102" i="4"/>
  <c r="J1103" i="4"/>
  <c r="K1103" i="4"/>
  <c r="L1103" i="4"/>
  <c r="J1104" i="4"/>
  <c r="K1104" i="4"/>
  <c r="L1104" i="4"/>
  <c r="J1105" i="4"/>
  <c r="K1105" i="4"/>
  <c r="L1105" i="4"/>
  <c r="J1106" i="4"/>
  <c r="K1106" i="4"/>
  <c r="L1106" i="4"/>
  <c r="J1107" i="4"/>
  <c r="K1107" i="4"/>
  <c r="L1107" i="4"/>
  <c r="J1108" i="4"/>
  <c r="K1108" i="4"/>
  <c r="L1108" i="4"/>
  <c r="J1109" i="4"/>
  <c r="K1109" i="4"/>
  <c r="L1109" i="4"/>
  <c r="J1110" i="4"/>
  <c r="K1110" i="4"/>
  <c r="L1110" i="4"/>
  <c r="J1111" i="4"/>
  <c r="K1111" i="4"/>
  <c r="L1111" i="4"/>
  <c r="J1112" i="4"/>
  <c r="K1112" i="4"/>
  <c r="L1112" i="4"/>
  <c r="J1113" i="4"/>
  <c r="K1113" i="4"/>
  <c r="L1113" i="4"/>
  <c r="J1114" i="4"/>
  <c r="K1114" i="4"/>
  <c r="L1114" i="4"/>
  <c r="J1115" i="4"/>
  <c r="K1115" i="4"/>
  <c r="L1115" i="4"/>
  <c r="J1116" i="4"/>
  <c r="K1116" i="4"/>
  <c r="L1116" i="4"/>
  <c r="J1117" i="4"/>
  <c r="K1117" i="4"/>
  <c r="L1117" i="4"/>
  <c r="J1118" i="4"/>
  <c r="K1118" i="4"/>
  <c r="L1118" i="4"/>
  <c r="J1119" i="4"/>
  <c r="K1119" i="4"/>
  <c r="L1119" i="4"/>
  <c r="J1120" i="4"/>
  <c r="K1120" i="4"/>
  <c r="L1120" i="4"/>
  <c r="J1121" i="4"/>
  <c r="K1121" i="4"/>
  <c r="L1121" i="4"/>
  <c r="J1122" i="4"/>
  <c r="K1122" i="4"/>
  <c r="L1122" i="4"/>
  <c r="J1123" i="4"/>
  <c r="K1123" i="4"/>
  <c r="L1123" i="4"/>
  <c r="J1124" i="4"/>
  <c r="K1124" i="4"/>
  <c r="L1124" i="4"/>
  <c r="J1125" i="4"/>
  <c r="K1125" i="4"/>
  <c r="L1125" i="4"/>
  <c r="J1126" i="4"/>
  <c r="K1126" i="4"/>
  <c r="L1126" i="4"/>
  <c r="J1127" i="4"/>
  <c r="K1127" i="4"/>
  <c r="L1127" i="4"/>
  <c r="J1128" i="4"/>
  <c r="K1128" i="4"/>
  <c r="L1128" i="4"/>
  <c r="J1129" i="4"/>
  <c r="K1129" i="4"/>
  <c r="L1129" i="4"/>
  <c r="J1130" i="4"/>
  <c r="K1130" i="4"/>
  <c r="L1130" i="4"/>
  <c r="J1131" i="4"/>
  <c r="K1131" i="4"/>
  <c r="L1131" i="4"/>
  <c r="J1132" i="4"/>
  <c r="K1132" i="4"/>
  <c r="L1132" i="4"/>
  <c r="J1133" i="4"/>
  <c r="K1133" i="4"/>
  <c r="L1133" i="4"/>
  <c r="J1134" i="4"/>
  <c r="K1134" i="4"/>
  <c r="L1134" i="4"/>
  <c r="J1135" i="4"/>
  <c r="K1135" i="4"/>
  <c r="L1135" i="4"/>
  <c r="J1136" i="4"/>
  <c r="K1136" i="4"/>
  <c r="L1136" i="4"/>
  <c r="J1137" i="4"/>
  <c r="K1137" i="4"/>
  <c r="L1137" i="4"/>
  <c r="J1138" i="4"/>
  <c r="K1138" i="4"/>
  <c r="L1138" i="4"/>
  <c r="J1139" i="4"/>
  <c r="K1139" i="4"/>
  <c r="L1139" i="4"/>
  <c r="J1140" i="4"/>
  <c r="K1140" i="4"/>
  <c r="L1140" i="4"/>
  <c r="J1141" i="4"/>
  <c r="K1141" i="4"/>
  <c r="L1141" i="4"/>
  <c r="J1142" i="4"/>
  <c r="K1142" i="4"/>
  <c r="L1142" i="4"/>
  <c r="J1143" i="4"/>
  <c r="K1143" i="4"/>
  <c r="L1143" i="4"/>
  <c r="J1144" i="4"/>
  <c r="K1144" i="4"/>
  <c r="L1144" i="4"/>
  <c r="J1145" i="4"/>
  <c r="K1145" i="4"/>
  <c r="L1145" i="4"/>
  <c r="J1146" i="4"/>
  <c r="K1146" i="4"/>
  <c r="L1146" i="4"/>
  <c r="J1147" i="4"/>
  <c r="K1147" i="4"/>
  <c r="L1147" i="4"/>
  <c r="J1148" i="4"/>
  <c r="K1148" i="4"/>
  <c r="L1148" i="4"/>
  <c r="J1149" i="4"/>
  <c r="K1149" i="4"/>
  <c r="L1149" i="4"/>
  <c r="J1150" i="4"/>
  <c r="K1150" i="4"/>
  <c r="L1150" i="4"/>
  <c r="J1151" i="4"/>
  <c r="K1151" i="4"/>
  <c r="L1151" i="4"/>
  <c r="J1152" i="4"/>
  <c r="K1152" i="4"/>
  <c r="L1152" i="4"/>
  <c r="J1153" i="4"/>
  <c r="K1153" i="4"/>
  <c r="L1153" i="4"/>
  <c r="J1154" i="4"/>
  <c r="K1154" i="4"/>
  <c r="L1154" i="4"/>
  <c r="J1155" i="4"/>
  <c r="K1155" i="4"/>
  <c r="L1155" i="4"/>
  <c r="J1156" i="4"/>
  <c r="K1156" i="4"/>
  <c r="L1156" i="4"/>
  <c r="J1157" i="4"/>
  <c r="K1157" i="4"/>
  <c r="L1157" i="4"/>
  <c r="J1158" i="4"/>
  <c r="K1158" i="4"/>
  <c r="L1158" i="4"/>
  <c r="J1159" i="4"/>
  <c r="K1159" i="4"/>
  <c r="L1159" i="4"/>
  <c r="J1160" i="4"/>
  <c r="K1160" i="4"/>
  <c r="L1160" i="4"/>
  <c r="J1161" i="4"/>
  <c r="K1161" i="4"/>
  <c r="L1161" i="4"/>
  <c r="J1162" i="4"/>
  <c r="K1162" i="4"/>
  <c r="L1162" i="4"/>
  <c r="J1163" i="4"/>
  <c r="K1163" i="4"/>
  <c r="L1163" i="4"/>
  <c r="J1164" i="4"/>
  <c r="K1164" i="4"/>
  <c r="L1164" i="4"/>
  <c r="J1165" i="4"/>
  <c r="K1165" i="4"/>
  <c r="L1165" i="4"/>
  <c r="J1166" i="4"/>
  <c r="K1166" i="4"/>
  <c r="L1166" i="4"/>
  <c r="J1167" i="4"/>
  <c r="K1167" i="4"/>
  <c r="L1167" i="4"/>
  <c r="J1168" i="4"/>
  <c r="K1168" i="4"/>
  <c r="L1168" i="4"/>
  <c r="J1169" i="4"/>
  <c r="K1169" i="4"/>
  <c r="L1169" i="4"/>
  <c r="J1170" i="4"/>
  <c r="K1170" i="4"/>
  <c r="L1170" i="4"/>
  <c r="J1171" i="4"/>
  <c r="K1171" i="4"/>
  <c r="L1171" i="4"/>
  <c r="J1172" i="4"/>
  <c r="K1172" i="4"/>
  <c r="L1172" i="4"/>
  <c r="J1173" i="4"/>
  <c r="K1173" i="4"/>
  <c r="L1173" i="4"/>
  <c r="J1174" i="4"/>
  <c r="K1174" i="4"/>
  <c r="L1174" i="4"/>
  <c r="J1175" i="4"/>
  <c r="K1175" i="4"/>
  <c r="L1175" i="4"/>
  <c r="J1176" i="4"/>
  <c r="K1176" i="4"/>
  <c r="L1176" i="4"/>
  <c r="J1177" i="4"/>
  <c r="K1177" i="4"/>
  <c r="L1177" i="4"/>
  <c r="J1178" i="4"/>
  <c r="K1178" i="4"/>
  <c r="L1178" i="4"/>
  <c r="J1179" i="4"/>
  <c r="K1179" i="4"/>
  <c r="L1179" i="4"/>
  <c r="J1180" i="4"/>
  <c r="K1180" i="4"/>
  <c r="L1180" i="4"/>
  <c r="J1181" i="4"/>
  <c r="K1181" i="4"/>
  <c r="L1181" i="4"/>
  <c r="J1182" i="4"/>
  <c r="K1182" i="4"/>
  <c r="L1182" i="4"/>
  <c r="J1183" i="4"/>
  <c r="K1183" i="4"/>
  <c r="L1183" i="4"/>
  <c r="J1184" i="4"/>
  <c r="K1184" i="4"/>
  <c r="L1184" i="4"/>
  <c r="J1185" i="4"/>
  <c r="K1185" i="4"/>
  <c r="L1185" i="4"/>
  <c r="J1186" i="4"/>
  <c r="K1186" i="4"/>
  <c r="L1186" i="4"/>
  <c r="J1187" i="4"/>
  <c r="K1187" i="4"/>
  <c r="L1187" i="4"/>
  <c r="J1188" i="4"/>
  <c r="K1188" i="4"/>
  <c r="L1188" i="4"/>
  <c r="J1189" i="4"/>
  <c r="K1189" i="4"/>
  <c r="L1189" i="4"/>
  <c r="J1190" i="4"/>
  <c r="K1190" i="4"/>
  <c r="L1190" i="4"/>
  <c r="J1191" i="4"/>
  <c r="K1191" i="4"/>
  <c r="L1191" i="4"/>
  <c r="J1192" i="4"/>
  <c r="K1192" i="4"/>
  <c r="L1192" i="4"/>
  <c r="J1193" i="4"/>
  <c r="K1193" i="4"/>
  <c r="L1193" i="4"/>
  <c r="J1194" i="4"/>
  <c r="K1194" i="4"/>
  <c r="L1194" i="4"/>
  <c r="J1195" i="4"/>
  <c r="K1195" i="4"/>
  <c r="L1195" i="4"/>
  <c r="J1196" i="4"/>
  <c r="K1196" i="4"/>
  <c r="L1196" i="4"/>
  <c r="J1197" i="4"/>
  <c r="K1197" i="4"/>
  <c r="L1197" i="4"/>
  <c r="J1198" i="4"/>
  <c r="K1198" i="4"/>
  <c r="L1198" i="4"/>
  <c r="J1199" i="4"/>
  <c r="K1199" i="4"/>
  <c r="L1199" i="4"/>
  <c r="J1200" i="4"/>
  <c r="K1200" i="4"/>
  <c r="L1200" i="4"/>
  <c r="J1201" i="4"/>
  <c r="K1201" i="4"/>
  <c r="L1201" i="4"/>
  <c r="J1202" i="4"/>
  <c r="K1202" i="4"/>
  <c r="L1202" i="4"/>
  <c r="J1203" i="4"/>
  <c r="K1203" i="4"/>
  <c r="L1203" i="4"/>
  <c r="J1204" i="4"/>
  <c r="K1204" i="4"/>
  <c r="L1204" i="4"/>
  <c r="J1205" i="4"/>
  <c r="K1205" i="4"/>
  <c r="L1205" i="4"/>
  <c r="J1206" i="4"/>
  <c r="K1206" i="4"/>
  <c r="L1206" i="4"/>
  <c r="J1207" i="4"/>
  <c r="K1207" i="4"/>
  <c r="L1207" i="4"/>
  <c r="J1208" i="4"/>
  <c r="K1208" i="4"/>
  <c r="L1208" i="4"/>
  <c r="J1209" i="4"/>
  <c r="K1209" i="4"/>
  <c r="L1209" i="4"/>
  <c r="J1210" i="4"/>
  <c r="K1210" i="4"/>
  <c r="L1210" i="4"/>
  <c r="J1211" i="4"/>
  <c r="K1211" i="4"/>
  <c r="L1211" i="4"/>
  <c r="J1212" i="4"/>
  <c r="K1212" i="4"/>
  <c r="L1212" i="4"/>
  <c r="J1213" i="4"/>
  <c r="K1213" i="4"/>
  <c r="L1213" i="4"/>
  <c r="J1214" i="4"/>
  <c r="K1214" i="4"/>
  <c r="L1214" i="4"/>
  <c r="J1215" i="4"/>
  <c r="K1215" i="4"/>
  <c r="L1215" i="4"/>
  <c r="J1216" i="4"/>
  <c r="K1216" i="4"/>
  <c r="L1216" i="4"/>
  <c r="J1217" i="4"/>
  <c r="K1217" i="4"/>
  <c r="L1217" i="4"/>
  <c r="J1218" i="4"/>
  <c r="K1218" i="4"/>
  <c r="L1218" i="4"/>
  <c r="J1219" i="4"/>
  <c r="K1219" i="4"/>
  <c r="L1219" i="4"/>
  <c r="J1220" i="4"/>
  <c r="K1220" i="4"/>
  <c r="L1220" i="4"/>
  <c r="J1221" i="4"/>
  <c r="K1221" i="4"/>
  <c r="L1221" i="4"/>
  <c r="J1222" i="4"/>
  <c r="K1222" i="4"/>
  <c r="L1222" i="4"/>
  <c r="J1223" i="4"/>
  <c r="K1223" i="4"/>
  <c r="L1223" i="4"/>
  <c r="J1224" i="4"/>
  <c r="K1224" i="4"/>
  <c r="L1224" i="4"/>
  <c r="J1225" i="4"/>
  <c r="K1225" i="4"/>
  <c r="L1225" i="4"/>
  <c r="J1226" i="4"/>
  <c r="K1226" i="4"/>
  <c r="L1226" i="4"/>
  <c r="J1227" i="4"/>
  <c r="K1227" i="4"/>
  <c r="L1227" i="4"/>
  <c r="J1228" i="4"/>
  <c r="K1228" i="4"/>
  <c r="L1228" i="4"/>
  <c r="J1229" i="4"/>
  <c r="K1229" i="4"/>
  <c r="L1229" i="4"/>
  <c r="J1230" i="4"/>
  <c r="K1230" i="4"/>
  <c r="L1230" i="4"/>
  <c r="J1231" i="4"/>
  <c r="K1231" i="4"/>
  <c r="L1231" i="4"/>
  <c r="J1232" i="4"/>
  <c r="K1232" i="4"/>
  <c r="L1232" i="4"/>
  <c r="J1233" i="4"/>
  <c r="K1233" i="4"/>
  <c r="L1233" i="4"/>
  <c r="J1234" i="4"/>
  <c r="K1234" i="4"/>
  <c r="L1234" i="4"/>
  <c r="J1235" i="4"/>
  <c r="K1235" i="4"/>
  <c r="L1235" i="4"/>
  <c r="J1236" i="4"/>
  <c r="K1236" i="4"/>
  <c r="L1236" i="4"/>
  <c r="J1237" i="4"/>
  <c r="K1237" i="4"/>
  <c r="L1237" i="4"/>
  <c r="J1238" i="4"/>
  <c r="K1238" i="4"/>
  <c r="L1238" i="4"/>
  <c r="J1239" i="4"/>
  <c r="K1239" i="4"/>
  <c r="L1239" i="4"/>
  <c r="J1240" i="4"/>
  <c r="K1240" i="4"/>
  <c r="L1240" i="4"/>
  <c r="J1241" i="4"/>
  <c r="K1241" i="4"/>
  <c r="L1241" i="4"/>
  <c r="J1242" i="4"/>
  <c r="K1242" i="4"/>
  <c r="L1242" i="4"/>
  <c r="J1243" i="4"/>
  <c r="K1243" i="4"/>
  <c r="L1243" i="4"/>
  <c r="J1244" i="4"/>
  <c r="K1244" i="4"/>
  <c r="L1244" i="4"/>
  <c r="J1245" i="4"/>
  <c r="K1245" i="4"/>
  <c r="L1245" i="4"/>
  <c r="J1246" i="4"/>
  <c r="K1246" i="4"/>
  <c r="L1246" i="4"/>
  <c r="J1247" i="4"/>
  <c r="K1247" i="4"/>
  <c r="L1247" i="4"/>
  <c r="J1248" i="4"/>
  <c r="K1248" i="4"/>
  <c r="L1248" i="4"/>
  <c r="J1249" i="4"/>
  <c r="K1249" i="4"/>
  <c r="L1249" i="4"/>
  <c r="J1250" i="4"/>
  <c r="K1250" i="4"/>
  <c r="L1250" i="4"/>
  <c r="J1251" i="4"/>
  <c r="K1251" i="4"/>
  <c r="L1251" i="4"/>
  <c r="J1252" i="4"/>
  <c r="K1252" i="4"/>
  <c r="L1252" i="4"/>
  <c r="J1253" i="4"/>
  <c r="K1253" i="4"/>
  <c r="L1253" i="4"/>
  <c r="J1254" i="4"/>
  <c r="K1254" i="4"/>
  <c r="L1254" i="4"/>
  <c r="J1255" i="4"/>
  <c r="K1255" i="4"/>
  <c r="L1255" i="4"/>
  <c r="J1256" i="4"/>
  <c r="K1256" i="4"/>
  <c r="L1256" i="4"/>
  <c r="J1257" i="4"/>
  <c r="K1257" i="4"/>
  <c r="L1257" i="4"/>
  <c r="J1258" i="4"/>
  <c r="K1258" i="4"/>
  <c r="L1258" i="4"/>
  <c r="J1259" i="4"/>
  <c r="K1259" i="4"/>
  <c r="L1259" i="4"/>
  <c r="J1260" i="4"/>
  <c r="K1260" i="4"/>
  <c r="L1260" i="4"/>
  <c r="J1261" i="4"/>
  <c r="K1261" i="4"/>
  <c r="L1261" i="4"/>
  <c r="J1262" i="4"/>
  <c r="K1262" i="4"/>
  <c r="L1262" i="4"/>
  <c r="J1263" i="4"/>
  <c r="K1263" i="4"/>
  <c r="L1263" i="4"/>
  <c r="J1264" i="4"/>
  <c r="K1264" i="4"/>
  <c r="L1264" i="4"/>
  <c r="J1265" i="4"/>
  <c r="K1265" i="4"/>
  <c r="L1265" i="4"/>
  <c r="J1266" i="4"/>
  <c r="K1266" i="4"/>
  <c r="L1266" i="4"/>
  <c r="J1267" i="4"/>
  <c r="K1267" i="4"/>
  <c r="L1267" i="4"/>
  <c r="J1268" i="4"/>
  <c r="K1268" i="4"/>
  <c r="L1268" i="4"/>
  <c r="J1269" i="4"/>
  <c r="K1269" i="4"/>
  <c r="L1269" i="4"/>
  <c r="J1270" i="4"/>
  <c r="K1270" i="4"/>
  <c r="L1270" i="4"/>
  <c r="J1271" i="4"/>
  <c r="K1271" i="4"/>
  <c r="L1271" i="4"/>
  <c r="J1272" i="4"/>
  <c r="K1272" i="4"/>
  <c r="L1272" i="4"/>
  <c r="J1273" i="4"/>
  <c r="K1273" i="4"/>
  <c r="L1273" i="4"/>
  <c r="J1274" i="4"/>
  <c r="K1274" i="4"/>
  <c r="L1274" i="4"/>
  <c r="J1275" i="4"/>
  <c r="K1275" i="4"/>
  <c r="L1275" i="4"/>
  <c r="J1276" i="4"/>
  <c r="K1276" i="4"/>
  <c r="L1276" i="4"/>
  <c r="J1277" i="4"/>
  <c r="K1277" i="4"/>
  <c r="L1277" i="4"/>
  <c r="J1278" i="4"/>
  <c r="K1278" i="4"/>
  <c r="L1278" i="4"/>
  <c r="J1279" i="4"/>
  <c r="K1279" i="4"/>
  <c r="L1279" i="4"/>
  <c r="J1280" i="4"/>
  <c r="K1280" i="4"/>
  <c r="L1280" i="4"/>
  <c r="J1281" i="4"/>
  <c r="K1281" i="4"/>
  <c r="L1281" i="4"/>
  <c r="J1282" i="4"/>
  <c r="K1282" i="4"/>
  <c r="L1282" i="4"/>
  <c r="J1283" i="4"/>
  <c r="K1283" i="4"/>
  <c r="L1283" i="4"/>
  <c r="J1284" i="4"/>
  <c r="K1284" i="4"/>
  <c r="L1284" i="4"/>
  <c r="J1285" i="4"/>
  <c r="K1285" i="4"/>
  <c r="L1285" i="4"/>
  <c r="J1286" i="4"/>
  <c r="K1286" i="4"/>
  <c r="L1286" i="4"/>
  <c r="J1287" i="4"/>
  <c r="K1287" i="4"/>
  <c r="L1287" i="4"/>
  <c r="J1288" i="4"/>
  <c r="K1288" i="4"/>
  <c r="L1288" i="4"/>
  <c r="J1289" i="4"/>
  <c r="K1289" i="4"/>
  <c r="L1289" i="4"/>
  <c r="J1290" i="4"/>
  <c r="K1290" i="4"/>
  <c r="L1290" i="4"/>
  <c r="J1291" i="4"/>
  <c r="K1291" i="4"/>
  <c r="L1291" i="4"/>
  <c r="J1292" i="4"/>
  <c r="K1292" i="4"/>
  <c r="L1292" i="4"/>
  <c r="J1293" i="4"/>
  <c r="K1293" i="4"/>
  <c r="L1293" i="4"/>
  <c r="J1294" i="4"/>
  <c r="K1294" i="4"/>
  <c r="L1294" i="4"/>
  <c r="J1295" i="4"/>
  <c r="K1295" i="4"/>
  <c r="L1295" i="4"/>
  <c r="J1296" i="4"/>
  <c r="K1296" i="4"/>
  <c r="L1296" i="4"/>
  <c r="J1297" i="4"/>
  <c r="K1297" i="4"/>
  <c r="L1297" i="4"/>
  <c r="J1298" i="4"/>
  <c r="K1298" i="4"/>
  <c r="L1298" i="4"/>
  <c r="J1299" i="4"/>
  <c r="K1299" i="4"/>
  <c r="L1299" i="4"/>
  <c r="J1300" i="4"/>
  <c r="K1300" i="4"/>
  <c r="L1300" i="4"/>
  <c r="J1301" i="4"/>
  <c r="K1301" i="4"/>
  <c r="L1301" i="4"/>
  <c r="J1302" i="4"/>
  <c r="K1302" i="4"/>
  <c r="L1302" i="4"/>
  <c r="J1303" i="4"/>
  <c r="K1303" i="4"/>
  <c r="L1303" i="4"/>
  <c r="J1304" i="4"/>
  <c r="K1304" i="4"/>
  <c r="L1304" i="4"/>
  <c r="J1305" i="4"/>
  <c r="K1305" i="4"/>
  <c r="L1305" i="4"/>
  <c r="J1306" i="4"/>
  <c r="K1306" i="4"/>
  <c r="L1306" i="4"/>
  <c r="J1307" i="4"/>
  <c r="K1307" i="4"/>
  <c r="L1307" i="4"/>
  <c r="J1308" i="4"/>
  <c r="K1308" i="4"/>
  <c r="L1308" i="4"/>
  <c r="J1309" i="4"/>
  <c r="K1309" i="4"/>
  <c r="L1309" i="4"/>
  <c r="J1310" i="4"/>
  <c r="K1310" i="4"/>
  <c r="L1310" i="4"/>
  <c r="J1311" i="4"/>
  <c r="K1311" i="4"/>
  <c r="L1311" i="4"/>
  <c r="J1312" i="4"/>
  <c r="K1312" i="4"/>
  <c r="L1312" i="4"/>
  <c r="J1313" i="4"/>
  <c r="K1313" i="4"/>
  <c r="L1313" i="4"/>
  <c r="J1314" i="4"/>
  <c r="K1314" i="4"/>
  <c r="L1314" i="4"/>
  <c r="J1315" i="4"/>
  <c r="K1315" i="4"/>
  <c r="L1315" i="4"/>
  <c r="J1316" i="4"/>
  <c r="K1316" i="4"/>
  <c r="L1316" i="4"/>
  <c r="J1317" i="4"/>
  <c r="K1317" i="4"/>
  <c r="L1317" i="4"/>
  <c r="J1318" i="4"/>
  <c r="K1318" i="4"/>
  <c r="L1318" i="4"/>
  <c r="J1319" i="4"/>
  <c r="K1319" i="4"/>
  <c r="L1319" i="4"/>
  <c r="J1320" i="4"/>
  <c r="K1320" i="4"/>
  <c r="L1320" i="4"/>
  <c r="J1321" i="4"/>
  <c r="K1321" i="4"/>
  <c r="L1321" i="4"/>
  <c r="J1322" i="4"/>
  <c r="K1322" i="4"/>
  <c r="L1322" i="4"/>
  <c r="J1323" i="4"/>
  <c r="K1323" i="4"/>
  <c r="L1323" i="4"/>
  <c r="J1324" i="4"/>
  <c r="K1324" i="4"/>
  <c r="L1324" i="4"/>
  <c r="J1325" i="4"/>
  <c r="K1325" i="4"/>
  <c r="L1325" i="4"/>
  <c r="J1326" i="4"/>
  <c r="K1326" i="4"/>
  <c r="L1326" i="4"/>
  <c r="J1327" i="4"/>
  <c r="K1327" i="4"/>
  <c r="L1327" i="4"/>
  <c r="J1328" i="4"/>
  <c r="K1328" i="4"/>
  <c r="L1328" i="4"/>
  <c r="J1329" i="4"/>
  <c r="K1329" i="4"/>
  <c r="L1329" i="4"/>
  <c r="J1330" i="4"/>
  <c r="K1330" i="4"/>
  <c r="L1330" i="4"/>
  <c r="J1331" i="4"/>
  <c r="K1331" i="4"/>
  <c r="L1331" i="4"/>
  <c r="J1332" i="4"/>
  <c r="K1332" i="4"/>
  <c r="L1332" i="4"/>
  <c r="J1333" i="4"/>
  <c r="K1333" i="4"/>
  <c r="L1333" i="4"/>
  <c r="J1334" i="4"/>
  <c r="K1334" i="4"/>
  <c r="L1334" i="4"/>
  <c r="J1335" i="4"/>
  <c r="K1335" i="4"/>
  <c r="L1335" i="4"/>
  <c r="J1336" i="4"/>
  <c r="K1336" i="4"/>
  <c r="L1336" i="4"/>
  <c r="J1337" i="4"/>
  <c r="K1337" i="4"/>
  <c r="L1337" i="4"/>
  <c r="J1338" i="4"/>
  <c r="K1338" i="4"/>
  <c r="L1338" i="4"/>
  <c r="J1339" i="4"/>
  <c r="K1339" i="4"/>
  <c r="L1339" i="4"/>
  <c r="J1340" i="4"/>
  <c r="K1340" i="4"/>
  <c r="L1340" i="4"/>
  <c r="L3" i="4"/>
  <c r="K3" i="4"/>
  <c r="J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3" i="4"/>
  <c r="I23" i="1"/>
  <c r="I22" i="1"/>
  <c r="I20" i="1"/>
  <c r="I19" i="1"/>
  <c r="I17" i="1"/>
  <c r="I16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<sst xmlns="http://schemas.openxmlformats.org/spreadsheetml/2006/main" count="12797" uniqueCount="73">
  <si>
    <t>age</t>
  </si>
  <si>
    <t>sex</t>
  </si>
  <si>
    <t>bmi</t>
  </si>
  <si>
    <t>children</t>
  </si>
  <si>
    <t>smoker</t>
  </si>
  <si>
    <t>region</t>
  </si>
  <si>
    <t>charges</t>
  </si>
  <si>
    <t>female</t>
  </si>
  <si>
    <t>yes</t>
  </si>
  <si>
    <t>southwest</t>
  </si>
  <si>
    <t>male</t>
  </si>
  <si>
    <t>no</t>
  </si>
  <si>
    <t>southeast</t>
  </si>
  <si>
    <t>northwest</t>
  </si>
  <si>
    <t>northeast</t>
  </si>
  <si>
    <t>Sum of charges</t>
  </si>
  <si>
    <t>Average of charges</t>
  </si>
  <si>
    <t>Row Labels</t>
  </si>
  <si>
    <t>Grand Total</t>
  </si>
  <si>
    <t>Column Labels</t>
  </si>
  <si>
    <t>(All)</t>
  </si>
  <si>
    <t>sex_dummy</t>
  </si>
  <si>
    <t>smoker_dummy</t>
  </si>
  <si>
    <t>region_dummy1</t>
  </si>
  <si>
    <t>region_dummy2</t>
  </si>
  <si>
    <t>region_dummy3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</si>
  <si>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</si>
  <si>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</si>
  <si>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</si>
  <si>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</si>
  <si>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</si>
  <si>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</si>
  <si>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</si>
  <si>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</si>
  <si>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</si>
  <si>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</si>
  <si>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</si>
  <si>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</si>
  <si>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</si>
  <si>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</si>
  <si>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</si>
  <si>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</si>
  <si>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</si>
  <si>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</si>
  <si>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</si>
  <si>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</si>
  <si>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</si>
  <si>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</si>
  <si>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charges_normalized</t>
  </si>
  <si>
    <t>Lower 99.0%</t>
  </si>
  <si>
    <t>Upper 99.0%</t>
  </si>
  <si>
    <t>NE</t>
  </si>
  <si>
    <t>NW</t>
  </si>
  <si>
    <t>SE</t>
  </si>
  <si>
    <t>SW</t>
  </si>
  <si>
    <t>Predicted_charges</t>
  </si>
  <si>
    <t>F_Y_NE</t>
  </si>
  <si>
    <t>F_Y_NW</t>
  </si>
  <si>
    <t>F_Y_SE</t>
  </si>
  <si>
    <t>F_Y_SW</t>
  </si>
  <si>
    <t>F_N_SW</t>
  </si>
  <si>
    <t>F_N_SE</t>
  </si>
  <si>
    <t>F_N_NW</t>
  </si>
  <si>
    <t>F_N_NE</t>
  </si>
  <si>
    <t>M_N_NE</t>
  </si>
  <si>
    <t>M_N_NW</t>
  </si>
  <si>
    <t>M_N_SE</t>
  </si>
  <si>
    <t>M_N_SW</t>
  </si>
  <si>
    <t>M_Y_SW</t>
  </si>
  <si>
    <t>M_Y_SE</t>
  </si>
  <si>
    <t>M_Y_NW</t>
  </si>
  <si>
    <t>M_Y_NE</t>
  </si>
  <si>
    <t>Predicted_Charges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</si>
</sst>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i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18" fillId="0" borderId="0" xfId="0" applyFont="1"/>
    <xf numFmtId="0" fontId="18" fillId="0" borderId="10" xfId="0" applyFont="1" applyBorder="1"/>
    <xf numFmtId="0" fontId="19" fillId="33" borderId="10" xfId="0" applyFont="1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Fill="1" applyBorder="1" applyAlignment="1"/>
    <xf numFmtId="0" fontId="0" fillId="0" borderId="11" xfId="0" applyFill="1" applyBorder="1" applyAlignment="1"/>
    <xf numFmtId="0" fontId="20" fillId="0" borderId="12" xfId="0" applyFont="1" applyFill="1" applyBorder="1" applyAlignment="1">
      <alignment horizontal="center"/>
    </xf>
    <xf numFmtId="0" fontId="20" fillId="0" borderId="12" xfId="0" applyFont="1" applyFill="1" applyBorder="1" applyAlignment="1">
      <alignment horizontal="centerContinuous"/>
    </xf>
    <xf numFmtId="0" fontId="19" fillId="33" borderId="10" xfId="0" applyFont="1" applyFill="1" applyBorder="1" applyAlignment="1">
      <alignment wrapText="1"/>
    </xf>
    <xf numFmtId="0" fontId="0" fillId="0" borderId="10" xfId="0" applyBorder="1"/>
    <xf numFmtId="2" fontId="18" fillId="0" borderId="10" xfId="0" applyNumberFormat="1" applyFont="1" applyBorder="1"/>
    <xf numFmtId="0" fontId="0" fillId="34" borderId="0" xfId="0" applyFill="1" applyBorder="1" applyAlignment="1"/>
    <xf numFmtId="2" fontId="0" fillId="0" borderId="10" xfId="0" applyNumberFormat="1" applyBorder="1"/>
    <xf numFmtId="0" fontId="19" fillId="33" borderId="0" xfId="0" applyFont="1" applyFill="1"/>
    <xf numFmtId="2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latin typeface="Times New Roman" panose="02020603050405020304" pitchFamily="18" charset="0"/>
                <a:cs typeface="Times New Roman" panose="02020603050405020304" pitchFamily="18" charset="0"/>
              </a:rPr>
              <a:t>Age vs Premium charged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'Original Data'!$G$1</c:f>
              <c:strCache>
                <c:ptCount val="1"/>
                <c:pt idx="0">
                  <c:v>charges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'Original Data'!$A$2:$A$1339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'Original Data'!$G$2:$G$1339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E8-47E9-8DDE-5EF73769C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183583"/>
        <c:axId val="2019686447"/>
      </c:scatterChart>
      <c:valAx>
        <c:axId val="517183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686447"/>
        <c:crosses val="autoZero"/>
        <c:crossBetween val="midCat"/>
      </c:valAx>
      <c:valAx>
        <c:axId val="201968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Premium charged (CAD)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183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[Aditya_Arte_Predictive_Analysis.xlsx]Pivot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Chart'!$B$3:$B$4</c:f>
              <c:strCache>
                <c:ptCount val="1"/>
                <c:pt idx="0">
                  <c:v>northeast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Chart'!$A$5:$A$52</c:f>
              <c:strCache>
                <c:ptCount val="47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</c:strCache>
            </c:strRef>
          </c:cat>
          <c:val>
            <c:numRef>
              <c:f>'Pivot Chart'!$B$5:$B$52</c:f>
              <c:numCache>
                <c:formatCode>General</c:formatCode>
                <c:ptCount val="47"/>
                <c:pt idx="0">
                  <c:v>241879.43990899992</c:v>
                </c:pt>
                <c:pt idx="2">
                  <c:v>47259.284250000004</c:v>
                </c:pt>
                <c:pt idx="3">
                  <c:v>32459.867299999998</c:v>
                </c:pt>
                <c:pt idx="4">
                  <c:v>20665.693750000002</c:v>
                </c:pt>
                <c:pt idx="5">
                  <c:v>145691.43054</c:v>
                </c:pt>
                <c:pt idx="6">
                  <c:v>125840.59570999999</c:v>
                </c:pt>
                <c:pt idx="7">
                  <c:v>56298.997109999997</c:v>
                </c:pt>
                <c:pt idx="8">
                  <c:v>58126.056940000002</c:v>
                </c:pt>
                <c:pt idx="9">
                  <c:v>67010.736850000001</c:v>
                </c:pt>
                <c:pt idx="10">
                  <c:v>47930.380799999992</c:v>
                </c:pt>
                <c:pt idx="11">
                  <c:v>82383.324009999997</c:v>
                </c:pt>
                <c:pt idx="12">
                  <c:v>26886.193950000001</c:v>
                </c:pt>
                <c:pt idx="13">
                  <c:v>89161.028829999996</c:v>
                </c:pt>
                <c:pt idx="14">
                  <c:v>58302.266299999996</c:v>
                </c:pt>
                <c:pt idx="15">
                  <c:v>58991.534950000001</c:v>
                </c:pt>
                <c:pt idx="16">
                  <c:v>91437.206979999988</c:v>
                </c:pt>
                <c:pt idx="17">
                  <c:v>116800.41542999999</c:v>
                </c:pt>
                <c:pt idx="18">
                  <c:v>96177.56719999999</c:v>
                </c:pt>
                <c:pt idx="19">
                  <c:v>116884.1974</c:v>
                </c:pt>
                <c:pt idx="20">
                  <c:v>39621.178599999999</c:v>
                </c:pt>
                <c:pt idx="21">
                  <c:v>86001.000450000007</c:v>
                </c:pt>
                <c:pt idx="22">
                  <c:v>97170.048350000012</c:v>
                </c:pt>
                <c:pt idx="23">
                  <c:v>85300.225340000005</c:v>
                </c:pt>
                <c:pt idx="24">
                  <c:v>71293.982500000013</c:v>
                </c:pt>
                <c:pt idx="25">
                  <c:v>124516.82907000001</c:v>
                </c:pt>
                <c:pt idx="26">
                  <c:v>121250.85174</c:v>
                </c:pt>
                <c:pt idx="27">
                  <c:v>86461.112969999987</c:v>
                </c:pt>
                <c:pt idx="28">
                  <c:v>104292.1097</c:v>
                </c:pt>
                <c:pt idx="29">
                  <c:v>90790.48633</c:v>
                </c:pt>
                <c:pt idx="30">
                  <c:v>85172.209539999996</c:v>
                </c:pt>
                <c:pt idx="31">
                  <c:v>80805.677949999998</c:v>
                </c:pt>
                <c:pt idx="32">
                  <c:v>163271.65909999999</c:v>
                </c:pt>
                <c:pt idx="33">
                  <c:v>139921.40354999999</c:v>
                </c:pt>
                <c:pt idx="34">
                  <c:v>101518.49801000001</c:v>
                </c:pt>
                <c:pt idx="35">
                  <c:v>140925.28116000001</c:v>
                </c:pt>
                <c:pt idx="36">
                  <c:v>129457.26327999998</c:v>
                </c:pt>
                <c:pt idx="37">
                  <c:v>100707.08305</c:v>
                </c:pt>
                <c:pt idx="38">
                  <c:v>93745.54515000002</c:v>
                </c:pt>
                <c:pt idx="39">
                  <c:v>110676.37269</c:v>
                </c:pt>
                <c:pt idx="40">
                  <c:v>74871.458700000003</c:v>
                </c:pt>
                <c:pt idx="41">
                  <c:v>130725.73345</c:v>
                </c:pt>
                <c:pt idx="42">
                  <c:v>95382.389710000018</c:v>
                </c:pt>
                <c:pt idx="43">
                  <c:v>115186.36459999999</c:v>
                </c:pt>
                <c:pt idx="44">
                  <c:v>148260.34761</c:v>
                </c:pt>
                <c:pt idx="45">
                  <c:v>86381.161049999995</c:v>
                </c:pt>
                <c:pt idx="46">
                  <c:v>59776.09145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E6-4E1E-997A-A75B93AEF213}"/>
            </c:ext>
          </c:extLst>
        </c:ser>
        <c:ser>
          <c:idx val="1"/>
          <c:order val="1"/>
          <c:tx>
            <c:strRef>
              <c:f>'Pivot Chart'!$C$3:$C$4</c:f>
              <c:strCache>
                <c:ptCount val="1"/>
                <c:pt idx="0">
                  <c:v>northwest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Chart'!$A$5:$A$52</c:f>
              <c:strCache>
                <c:ptCount val="47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</c:strCache>
            </c:strRef>
          </c:cat>
          <c:val>
            <c:numRef>
              <c:f>'Pivot Chart'!$C$5:$C$52</c:f>
              <c:numCache>
                <c:formatCode>General</c:formatCode>
                <c:ptCount val="47"/>
                <c:pt idx="1">
                  <c:v>322307.6418199999</c:v>
                </c:pt>
                <c:pt idx="2">
                  <c:v>78388.27205</c:v>
                </c:pt>
                <c:pt idx="3">
                  <c:v>40813.812619999997</c:v>
                </c:pt>
                <c:pt idx="4">
                  <c:v>50114.959400000007</c:v>
                </c:pt>
                <c:pt idx="5">
                  <c:v>66776.408790000001</c:v>
                </c:pt>
                <c:pt idx="6">
                  <c:v>31667.520420000001</c:v>
                </c:pt>
                <c:pt idx="7">
                  <c:v>36558.623099999997</c:v>
                </c:pt>
                <c:pt idx="8">
                  <c:v>22104.700500000003</c:v>
                </c:pt>
                <c:pt idx="9">
                  <c:v>64904.243150000009</c:v>
                </c:pt>
                <c:pt idx="10">
                  <c:v>40458.314329999994</c:v>
                </c:pt>
                <c:pt idx="11">
                  <c:v>60033.323349999999</c:v>
                </c:pt>
                <c:pt idx="12">
                  <c:v>71126.484800000006</c:v>
                </c:pt>
                <c:pt idx="13">
                  <c:v>66854.612049999996</c:v>
                </c:pt>
                <c:pt idx="14">
                  <c:v>77476.485849999997</c:v>
                </c:pt>
                <c:pt idx="15">
                  <c:v>98571.25675</c:v>
                </c:pt>
                <c:pt idx="16">
                  <c:v>84543.535449999996</c:v>
                </c:pt>
                <c:pt idx="17">
                  <c:v>81819.459950000004</c:v>
                </c:pt>
                <c:pt idx="18">
                  <c:v>33105.376649999998</c:v>
                </c:pt>
                <c:pt idx="19">
                  <c:v>44307.953249999999</c:v>
                </c:pt>
                <c:pt idx="20">
                  <c:v>39613.572050000002</c:v>
                </c:pt>
                <c:pt idx="21">
                  <c:v>42328.243600000002</c:v>
                </c:pt>
                <c:pt idx="22">
                  <c:v>104472.14089</c:v>
                </c:pt>
                <c:pt idx="23">
                  <c:v>49922.587200000002</c:v>
                </c:pt>
                <c:pt idx="24">
                  <c:v>82896.555090000009</c:v>
                </c:pt>
                <c:pt idx="25">
                  <c:v>68103.281350000005</c:v>
                </c:pt>
                <c:pt idx="26">
                  <c:v>88430.261400000003</c:v>
                </c:pt>
                <c:pt idx="27">
                  <c:v>155292.87030000001</c:v>
                </c:pt>
                <c:pt idx="28">
                  <c:v>105180.16884999999</c:v>
                </c:pt>
                <c:pt idx="29">
                  <c:v>86545.262799999997</c:v>
                </c:pt>
                <c:pt idx="30">
                  <c:v>122905.71321</c:v>
                </c:pt>
                <c:pt idx="31">
                  <c:v>82636.96884999999</c:v>
                </c:pt>
                <c:pt idx="32">
                  <c:v>90037.558539999998</c:v>
                </c:pt>
                <c:pt idx="33">
                  <c:v>76590.743500000011</c:v>
                </c:pt>
                <c:pt idx="34">
                  <c:v>200709.55692999999</c:v>
                </c:pt>
                <c:pt idx="35">
                  <c:v>109114.17155</c:v>
                </c:pt>
                <c:pt idx="36">
                  <c:v>94289.517760000017</c:v>
                </c:pt>
                <c:pt idx="37">
                  <c:v>86880.612450000001</c:v>
                </c:pt>
                <c:pt idx="38">
                  <c:v>117148.49980000001</c:v>
                </c:pt>
                <c:pt idx="39">
                  <c:v>113747.9666</c:v>
                </c:pt>
                <c:pt idx="40">
                  <c:v>119891.00955</c:v>
                </c:pt>
                <c:pt idx="41">
                  <c:v>76938.273549999998</c:v>
                </c:pt>
                <c:pt idx="42">
                  <c:v>113702.08167000001</c:v>
                </c:pt>
                <c:pt idx="43">
                  <c:v>111923.7889</c:v>
                </c:pt>
                <c:pt idx="44">
                  <c:v>118484.68015</c:v>
                </c:pt>
                <c:pt idx="45">
                  <c:v>101136.41125</c:v>
                </c:pt>
                <c:pt idx="46">
                  <c:v>104856.51447000001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E6-4E1E-997A-A75B93AEF213}"/>
            </c:ext>
          </c:extLst>
        </c:ser>
        <c:ser>
          <c:idx val="2"/>
          <c:order val="2"/>
          <c:tx>
            <c:strRef>
              <c:f>'Pivot Chart'!$D$3:$D$4</c:f>
              <c:strCache>
                <c:ptCount val="1"/>
                <c:pt idx="0">
                  <c:v>southeast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Chart'!$A$5:$A$52</c:f>
              <c:strCache>
                <c:ptCount val="47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</c:strCache>
            </c:strRef>
          </c:cat>
          <c:val>
            <c:numRef>
              <c:f>'Pivot Chart'!$D$5:$D$52</c:f>
              <c:numCache>
                <c:formatCode>General</c:formatCode>
                <c:ptCount val="47"/>
                <c:pt idx="0">
                  <c:v>247069.57148000001</c:v>
                </c:pt>
                <c:pt idx="1">
                  <c:v>106710.94260000001</c:v>
                </c:pt>
                <c:pt idx="2">
                  <c:v>81707.618019999994</c:v>
                </c:pt>
                <c:pt idx="3">
                  <c:v>28396.653309999998</c:v>
                </c:pt>
                <c:pt idx="4">
                  <c:v>162398.66630000001</c:v>
                </c:pt>
                <c:pt idx="5">
                  <c:v>65765.36</c:v>
                </c:pt>
                <c:pt idx="6">
                  <c:v>74595.461640000009</c:v>
                </c:pt>
                <c:pt idx="7">
                  <c:v>109562.84349</c:v>
                </c:pt>
                <c:pt idx="8">
                  <c:v>35963.253200000006</c:v>
                </c:pt>
                <c:pt idx="9">
                  <c:v>157417.4762</c:v>
                </c:pt>
                <c:pt idx="10">
                  <c:v>75102.650399999999</c:v>
                </c:pt>
                <c:pt idx="11">
                  <c:v>41956.7644</c:v>
                </c:pt>
                <c:pt idx="12">
                  <c:v>134376.23991999999</c:v>
                </c:pt>
                <c:pt idx="13">
                  <c:v>44504.047600000005</c:v>
                </c:pt>
                <c:pt idx="14">
                  <c:v>63310.113410000005</c:v>
                </c:pt>
                <c:pt idx="15">
                  <c:v>78617.963969999997</c:v>
                </c:pt>
                <c:pt idx="16">
                  <c:v>43634.104499999994</c:v>
                </c:pt>
                <c:pt idx="17">
                  <c:v>46972.096400000002</c:v>
                </c:pt>
                <c:pt idx="18">
                  <c:v>104046.67559999999</c:v>
                </c:pt>
                <c:pt idx="19">
                  <c:v>131794.05463</c:v>
                </c:pt>
                <c:pt idx="20">
                  <c:v>76836.053199999995</c:v>
                </c:pt>
                <c:pt idx="21">
                  <c:v>59098.717579999997</c:v>
                </c:pt>
                <c:pt idx="22">
                  <c:v>74174.716400000005</c:v>
                </c:pt>
                <c:pt idx="23">
                  <c:v>83981.747000000003</c:v>
                </c:pt>
                <c:pt idx="24">
                  <c:v>136633.77247</c:v>
                </c:pt>
                <c:pt idx="25">
                  <c:v>230887.37602</c:v>
                </c:pt>
                <c:pt idx="26">
                  <c:v>141181.71670999998</c:v>
                </c:pt>
                <c:pt idx="27">
                  <c:v>124476.52356</c:v>
                </c:pt>
                <c:pt idx="28">
                  <c:v>95890.839600000007</c:v>
                </c:pt>
                <c:pt idx="29">
                  <c:v>241305.29610000004</c:v>
                </c:pt>
                <c:pt idx="30">
                  <c:v>136386.20990000002</c:v>
                </c:pt>
                <c:pt idx="31">
                  <c:v>65315.797299999998</c:v>
                </c:pt>
                <c:pt idx="32">
                  <c:v>76658.236080000002</c:v>
                </c:pt>
                <c:pt idx="33">
                  <c:v>172422.27409999998</c:v>
                </c:pt>
                <c:pt idx="34">
                  <c:v>156530.48392</c:v>
                </c:pt>
                <c:pt idx="35">
                  <c:v>121821.31342999998</c:v>
                </c:pt>
                <c:pt idx="36">
                  <c:v>209634.92426999999</c:v>
                </c:pt>
                <c:pt idx="37">
                  <c:v>122594.00112</c:v>
                </c:pt>
                <c:pt idx="38">
                  <c:v>101807.09479999999</c:v>
                </c:pt>
                <c:pt idx="39">
                  <c:v>133567.75821</c:v>
                </c:pt>
                <c:pt idx="40">
                  <c:v>82608.765540000008</c:v>
                </c:pt>
                <c:pt idx="41">
                  <c:v>155103.07286000001</c:v>
                </c:pt>
                <c:pt idx="42">
                  <c:v>145023.5159</c:v>
                </c:pt>
                <c:pt idx="43">
                  <c:v>151192.27892000001</c:v>
                </c:pt>
                <c:pt idx="44">
                  <c:v>107702.69543000001</c:v>
                </c:pt>
                <c:pt idx="45">
                  <c:v>117872.3043</c:v>
                </c:pt>
                <c:pt idx="46">
                  <c:v>209079.72149999999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E6-4E1E-997A-A75B93AEF213}"/>
            </c:ext>
          </c:extLst>
        </c:ser>
        <c:ser>
          <c:idx val="3"/>
          <c:order val="3"/>
          <c:tx>
            <c:strRef>
              <c:f>'Pivot Chart'!$E$3:$E$4</c:f>
              <c:strCache>
                <c:ptCount val="1"/>
                <c:pt idx="0">
                  <c:v>southwest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Chart'!$A$5:$A$52</c:f>
              <c:strCache>
                <c:ptCount val="47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</c:strCache>
            </c:strRef>
          </c:cat>
          <c:val>
            <c:numRef>
              <c:f>'Pivot Chart'!$E$5:$E$52</c:f>
              <c:numCache>
                <c:formatCode>General</c:formatCode>
                <c:ptCount val="47"/>
                <c:pt idx="1">
                  <c:v>233839.25033000001</c:v>
                </c:pt>
                <c:pt idx="2">
                  <c:v>87276.060029999993</c:v>
                </c:pt>
                <c:pt idx="3">
                  <c:v>30782.667999999994</c:v>
                </c:pt>
                <c:pt idx="4">
                  <c:v>47182.798999999999</c:v>
                </c:pt>
                <c:pt idx="5">
                  <c:v>69521.761780000001</c:v>
                </c:pt>
                <c:pt idx="6">
                  <c:v>66040.869170000005</c:v>
                </c:pt>
                <c:pt idx="7">
                  <c:v>73053.764999999985</c:v>
                </c:pt>
                <c:pt idx="8">
                  <c:v>55553.098000000005</c:v>
                </c:pt>
                <c:pt idx="9">
                  <c:v>51839.191999999995</c:v>
                </c:pt>
                <c:pt idx="10">
                  <c:v>90445.906270000007</c:v>
                </c:pt>
                <c:pt idx="11">
                  <c:v>97240.873869999996</c:v>
                </c:pt>
                <c:pt idx="12">
                  <c:v>111027.061</c:v>
                </c:pt>
                <c:pt idx="13">
                  <c:v>74798.786999999997</c:v>
                </c:pt>
                <c:pt idx="14">
                  <c:v>40638.941999999995</c:v>
                </c:pt>
                <c:pt idx="15">
                  <c:v>84959.101999999999</c:v>
                </c:pt>
                <c:pt idx="16">
                  <c:v>82336.884210000004</c:v>
                </c:pt>
                <c:pt idx="17">
                  <c:v>37087.578999999998</c:v>
                </c:pt>
                <c:pt idx="18">
                  <c:v>71782.283999999985</c:v>
                </c:pt>
                <c:pt idx="19">
                  <c:v>157511.59164999999</c:v>
                </c:pt>
                <c:pt idx="20">
                  <c:v>46497.538</c:v>
                </c:pt>
                <c:pt idx="21">
                  <c:v>107028.11199999999</c:v>
                </c:pt>
                <c:pt idx="22">
                  <c:v>42033.879730000001</c:v>
                </c:pt>
                <c:pt idx="23">
                  <c:v>41446.573000000004</c:v>
                </c:pt>
                <c:pt idx="24">
                  <c:v>61823.733999999989</c:v>
                </c:pt>
                <c:pt idx="25">
                  <c:v>96709.037199999992</c:v>
                </c:pt>
                <c:pt idx="26">
                  <c:v>77340.877999999997</c:v>
                </c:pt>
                <c:pt idx="27">
                  <c:v>63845.289000000004</c:v>
                </c:pt>
                <c:pt idx="28">
                  <c:v>110572.01037</c:v>
                </c:pt>
                <c:pt idx="29">
                  <c:v>93324.942969999989</c:v>
                </c:pt>
                <c:pt idx="30">
                  <c:v>79878.380260000005</c:v>
                </c:pt>
                <c:pt idx="31">
                  <c:v>126729.7313</c:v>
                </c:pt>
                <c:pt idx="32">
                  <c:v>124259.64199999999</c:v>
                </c:pt>
                <c:pt idx="33">
                  <c:v>65850.998999999996</c:v>
                </c:pt>
                <c:pt idx="34">
                  <c:v>70673.282999999996</c:v>
                </c:pt>
                <c:pt idx="35">
                  <c:v>76725.294999999998</c:v>
                </c:pt>
                <c:pt idx="36">
                  <c:v>91857.596000000005</c:v>
                </c:pt>
                <c:pt idx="37">
                  <c:v>110096.48608</c:v>
                </c:pt>
                <c:pt idx="38">
                  <c:v>77962.271999999997</c:v>
                </c:pt>
                <c:pt idx="39">
                  <c:v>69634.718999999997</c:v>
                </c:pt>
                <c:pt idx="40">
                  <c:v>69601.968999999997</c:v>
                </c:pt>
                <c:pt idx="41">
                  <c:v>109629.65843000001</c:v>
                </c:pt>
                <c:pt idx="42">
                  <c:v>151418.63839000001</c:v>
                </c:pt>
                <c:pt idx="43">
                  <c:v>128260.09258</c:v>
                </c:pt>
                <c:pt idx="44">
                  <c:v>66320.978000000003</c:v>
                </c:pt>
                <c:pt idx="45">
                  <c:v>151965.08799999999</c:v>
                </c:pt>
                <c:pt idx="46">
                  <c:v>138349.351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E6-4E1E-997A-A75B93AEF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5344527"/>
        <c:axId val="524141663"/>
      </c:barChart>
      <c:catAx>
        <c:axId val="54534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141663"/>
        <c:crosses val="autoZero"/>
        <c:auto val="1"/>
        <c:lblAlgn val="ctr"/>
        <c:lblOffset val="100"/>
        <c:noMultiLvlLbl val="0"/>
      </c:catAx>
      <c:valAx>
        <c:axId val="52414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34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Piecewise_regression_regions!$O$2</c:f>
              <c:strCache>
                <c:ptCount val="1"/>
                <c:pt idx="0">
                  <c:v>Predicted_charges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5128372703412073"/>
                  <c:y val="-0.1906193496646252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Piecewise_regression_regions!$M$3:$M$1340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xVal>
          <c:yVal>
            <c:numRef>
              <c:f>Piecewise_regression_regions!$O$3:$O$1340</c:f>
              <c:numCache>
                <c:formatCode>General</c:formatCode>
                <c:ptCount val="1338"/>
                <c:pt idx="0">
                  <c:v>27131.078538768597</c:v>
                </c:pt>
                <c:pt idx="1">
                  <c:v>2358.1871889473996</c:v>
                </c:pt>
                <c:pt idx="2">
                  <c:v>5760.9632398463982</c:v>
                </c:pt>
                <c:pt idx="3">
                  <c:v>4034.9047372121163</c:v>
                </c:pt>
                <c:pt idx="4">
                  <c:v>5722.1403459414487</c:v>
                </c:pt>
                <c:pt idx="5">
                  <c:v>2925.3658886841113</c:v>
                </c:pt>
                <c:pt idx="6">
                  <c:v>10120.164628457689</c:v>
                </c:pt>
                <c:pt idx="7">
                  <c:v>9165.8082672350138</c:v>
                </c:pt>
                <c:pt idx="8">
                  <c:v>9470.7459825405513</c:v>
                </c:pt>
                <c:pt idx="9">
                  <c:v>11696.356203758103</c:v>
                </c:pt>
                <c:pt idx="10">
                  <c:v>3680.6863710544676</c:v>
                </c:pt>
                <c:pt idx="11">
                  <c:v>38248.690684485991</c:v>
                </c:pt>
                <c:pt idx="12">
                  <c:v>4126.8320165167788</c:v>
                </c:pt>
                <c:pt idx="13">
                  <c:v>14555.123930093077</c:v>
                </c:pt>
                <c:pt idx="14">
                  <c:v>33903.573186384136</c:v>
                </c:pt>
                <c:pt idx="15">
                  <c:v>538.84647661682936</c:v>
                </c:pt>
                <c:pt idx="16">
                  <c:v>12674.255333723639</c:v>
                </c:pt>
                <c:pt idx="17">
                  <c:v>2189.924286409776</c:v>
                </c:pt>
                <c:pt idx="18">
                  <c:v>14533.973538638651</c:v>
                </c:pt>
                <c:pt idx="19">
                  <c:v>31538.070288726176</c:v>
                </c:pt>
                <c:pt idx="20">
                  <c:v>16093.112906139944</c:v>
                </c:pt>
                <c:pt idx="21">
                  <c:v>5986.9656015612936</c:v>
                </c:pt>
                <c:pt idx="22">
                  <c:v>1997.8473775398343</c:v>
                </c:pt>
                <c:pt idx="23">
                  <c:v>30070.617992279607</c:v>
                </c:pt>
                <c:pt idx="24">
                  <c:v>8396.767623478363</c:v>
                </c:pt>
                <c:pt idx="25">
                  <c:v>12640.781036037721</c:v>
                </c:pt>
                <c:pt idx="26">
                  <c:v>11249.344234192811</c:v>
                </c:pt>
                <c:pt idx="27">
                  <c:v>14339.38710371737</c:v>
                </c:pt>
                <c:pt idx="28">
                  <c:v>749.60903149068577</c:v>
                </c:pt>
                <c:pt idx="29">
                  <c:v>32117.285889135397</c:v>
                </c:pt>
                <c:pt idx="30">
                  <c:v>29463.114096743615</c:v>
                </c:pt>
                <c:pt idx="31">
                  <c:v>2048.2197392106045</c:v>
                </c:pt>
                <c:pt idx="32">
                  <c:v>2145.7165336874386</c:v>
                </c:pt>
                <c:pt idx="33">
                  <c:v>13206.640175905697</c:v>
                </c:pt>
                <c:pt idx="34">
                  <c:v>31310.325842548933</c:v>
                </c:pt>
                <c:pt idx="35">
                  <c:v>-140.08477260097061</c:v>
                </c:pt>
                <c:pt idx="36">
                  <c:v>16982.523931014432</c:v>
                </c:pt>
                <c:pt idx="37">
                  <c:v>1412.9352270757299</c:v>
                </c:pt>
                <c:pt idx="38">
                  <c:v>32372.405786115538</c:v>
                </c:pt>
                <c:pt idx="39">
                  <c:v>40801.397394700653</c:v>
                </c:pt>
                <c:pt idx="40">
                  <c:v>3582.4446126154571</c:v>
                </c:pt>
                <c:pt idx="41">
                  <c:v>7608.3005457975269</c:v>
                </c:pt>
                <c:pt idx="42">
                  <c:v>4500.6031434486094</c:v>
                </c:pt>
                <c:pt idx="43">
                  <c:v>7240.2044617218453</c:v>
                </c:pt>
                <c:pt idx="44">
                  <c:v>12099.431533525727</c:v>
                </c:pt>
                <c:pt idx="45">
                  <c:v>13488.174632964661</c:v>
                </c:pt>
                <c:pt idx="46">
                  <c:v>8768.8575940517603</c:v>
                </c:pt>
                <c:pt idx="47">
                  <c:v>6583.5830154316955</c:v>
                </c:pt>
                <c:pt idx="48">
                  <c:v>10397.785856052889</c:v>
                </c:pt>
                <c:pt idx="49">
                  <c:v>34447.616235190711</c:v>
                </c:pt>
                <c:pt idx="50">
                  <c:v>6047.24772937538</c:v>
                </c:pt>
                <c:pt idx="51">
                  <c:v>6202.5819991396675</c:v>
                </c:pt>
                <c:pt idx="52">
                  <c:v>34517.079361246841</c:v>
                </c:pt>
                <c:pt idx="53">
                  <c:v>33709.918801469023</c:v>
                </c:pt>
                <c:pt idx="54">
                  <c:v>10204.999777840238</c:v>
                </c:pt>
                <c:pt idx="55">
                  <c:v>37871.128002572674</c:v>
                </c:pt>
                <c:pt idx="56">
                  <c:v>15242.833874963431</c:v>
                </c:pt>
                <c:pt idx="57">
                  <c:v>28817.92099931982</c:v>
                </c:pt>
                <c:pt idx="58">
                  <c:v>35104.580182130259</c:v>
                </c:pt>
                <c:pt idx="59">
                  <c:v>10576.783133098374</c:v>
                </c:pt>
                <c:pt idx="60">
                  <c:v>10529.487425452831</c:v>
                </c:pt>
                <c:pt idx="61">
                  <c:v>5644.9752542420883</c:v>
                </c:pt>
                <c:pt idx="62">
                  <c:v>13176.184388158827</c:v>
                </c:pt>
                <c:pt idx="63">
                  <c:v>4669.1052734132481</c:v>
                </c:pt>
                <c:pt idx="64">
                  <c:v>22222.924377935673</c:v>
                </c:pt>
                <c:pt idx="65">
                  <c:v>2095.3128729389109</c:v>
                </c:pt>
                <c:pt idx="66">
                  <c:v>16088.690639809507</c:v>
                </c:pt>
                <c:pt idx="67">
                  <c:v>7749.4188334094515</c:v>
                </c:pt>
                <c:pt idx="68">
                  <c:v>8958.1122719520245</c:v>
                </c:pt>
                <c:pt idx="69">
                  <c:v>29369.796931538047</c:v>
                </c:pt>
                <c:pt idx="70">
                  <c:v>28200.97734714274</c:v>
                </c:pt>
                <c:pt idx="71">
                  <c:v>9611.3578304388247</c:v>
                </c:pt>
                <c:pt idx="72">
                  <c:v>11113.702834284424</c:v>
                </c:pt>
                <c:pt idx="73">
                  <c:v>12633.743754505922</c:v>
                </c:pt>
                <c:pt idx="74">
                  <c:v>8016.3638525524584</c:v>
                </c:pt>
                <c:pt idx="75">
                  <c:v>13509.095530029192</c:v>
                </c:pt>
                <c:pt idx="76">
                  <c:v>4175.6982268222855</c:v>
                </c:pt>
                <c:pt idx="77">
                  <c:v>3304.361943642778</c:v>
                </c:pt>
                <c:pt idx="78">
                  <c:v>8783.9334502873298</c:v>
                </c:pt>
                <c:pt idx="79">
                  <c:v>9231.6763272732987</c:v>
                </c:pt>
                <c:pt idx="80">
                  <c:v>6086.0392800426416</c:v>
                </c:pt>
                <c:pt idx="81">
                  <c:v>13542.952576609348</c:v>
                </c:pt>
                <c:pt idx="82">
                  <c:v>31470.037937840389</c:v>
                </c:pt>
                <c:pt idx="83">
                  <c:v>16964.194536284438</c:v>
                </c:pt>
                <c:pt idx="84">
                  <c:v>33812.179201941741</c:v>
                </c:pt>
                <c:pt idx="85">
                  <c:v>30253.034582221473</c:v>
                </c:pt>
                <c:pt idx="86">
                  <c:v>34107.124645060954</c:v>
                </c:pt>
                <c:pt idx="87">
                  <c:v>11611.076888257841</c:v>
                </c:pt>
                <c:pt idx="88">
                  <c:v>8830.8278003786818</c:v>
                </c:pt>
                <c:pt idx="89">
                  <c:v>10817.504103910727</c:v>
                </c:pt>
                <c:pt idx="90">
                  <c:v>4922.5039772953623</c:v>
                </c:pt>
                <c:pt idx="91">
                  <c:v>10491.868797850491</c:v>
                </c:pt>
                <c:pt idx="92">
                  <c:v>36497.371809114244</c:v>
                </c:pt>
                <c:pt idx="93">
                  <c:v>10015.370539128249</c:v>
                </c:pt>
                <c:pt idx="94">
                  <c:v>40171.125703983482</c:v>
                </c:pt>
                <c:pt idx="95">
                  <c:v>6658.425650683851</c:v>
                </c:pt>
                <c:pt idx="96">
                  <c:v>12081.829702262003</c:v>
                </c:pt>
                <c:pt idx="97">
                  <c:v>13495.185446500034</c:v>
                </c:pt>
                <c:pt idx="98">
                  <c:v>29423.895335968875</c:v>
                </c:pt>
                <c:pt idx="99">
                  <c:v>29548.189841263196</c:v>
                </c:pt>
                <c:pt idx="100">
                  <c:v>8714.0888438237998</c:v>
                </c:pt>
                <c:pt idx="101">
                  <c:v>4530.7398142313332</c:v>
                </c:pt>
                <c:pt idx="102">
                  <c:v>3680.4760617268385</c:v>
                </c:pt>
                <c:pt idx="103">
                  <c:v>40642.628913396475</c:v>
                </c:pt>
                <c:pt idx="104">
                  <c:v>5794.6364340260561</c:v>
                </c:pt>
                <c:pt idx="105">
                  <c:v>24826.964335527293</c:v>
                </c:pt>
                <c:pt idx="106">
                  <c:v>1991.4746164672126</c:v>
                </c:pt>
                <c:pt idx="107">
                  <c:v>6570.4307307041636</c:v>
                </c:pt>
                <c:pt idx="108">
                  <c:v>2876.4601019275569</c:v>
                </c:pt>
                <c:pt idx="109">
                  <c:v>41279.880288708751</c:v>
                </c:pt>
                <c:pt idx="110">
                  <c:v>13501.713766881272</c:v>
                </c:pt>
                <c:pt idx="111">
                  <c:v>12040.495619729376</c:v>
                </c:pt>
                <c:pt idx="112">
                  <c:v>6961.8669660980449</c:v>
                </c:pt>
                <c:pt idx="113">
                  <c:v>5150.8188137419838</c:v>
                </c:pt>
                <c:pt idx="114">
                  <c:v>14728.322710485232</c:v>
                </c:pt>
                <c:pt idx="115">
                  <c:v>12936.379526387898</c:v>
                </c:pt>
                <c:pt idx="116">
                  <c:v>18009.239802273019</c:v>
                </c:pt>
                <c:pt idx="117">
                  <c:v>30312.827988018551</c:v>
                </c:pt>
                <c:pt idx="118">
                  <c:v>8311.6287402599755</c:v>
                </c:pt>
                <c:pt idx="119">
                  <c:v>6943.5793321107431</c:v>
                </c:pt>
                <c:pt idx="120">
                  <c:v>10527.75973806977</c:v>
                </c:pt>
                <c:pt idx="121">
                  <c:v>972.61317066675838</c:v>
                </c:pt>
                <c:pt idx="122">
                  <c:v>2790.6291844036205</c:v>
                </c:pt>
                <c:pt idx="123">
                  <c:v>32204.955408417009</c:v>
                </c:pt>
                <c:pt idx="124">
                  <c:v>13572.195159488772</c:v>
                </c:pt>
                <c:pt idx="125">
                  <c:v>4991.5938811343367</c:v>
                </c:pt>
                <c:pt idx="126">
                  <c:v>27234.641255697148</c:v>
                </c:pt>
                <c:pt idx="127">
                  <c:v>13175.612055096351</c:v>
                </c:pt>
                <c:pt idx="128">
                  <c:v>25437.501466412068</c:v>
                </c:pt>
                <c:pt idx="129">
                  <c:v>8291.9122642392467</c:v>
                </c:pt>
                <c:pt idx="130">
                  <c:v>11777.171158313333</c:v>
                </c:pt>
                <c:pt idx="131">
                  <c:v>10329.871862428801</c:v>
                </c:pt>
                <c:pt idx="132">
                  <c:v>13107.560674702139</c:v>
                </c:pt>
                <c:pt idx="133">
                  <c:v>1466.9811307494374</c:v>
                </c:pt>
                <c:pt idx="134">
                  <c:v>3579.7882319182027</c:v>
                </c:pt>
                <c:pt idx="135">
                  <c:v>1269.9679242600178</c:v>
                </c:pt>
                <c:pt idx="136">
                  <c:v>2972.8458639808796</c:v>
                </c:pt>
                <c:pt idx="137">
                  <c:v>2089.5259256712206</c:v>
                </c:pt>
                <c:pt idx="138">
                  <c:v>12714.823905673746</c:v>
                </c:pt>
                <c:pt idx="139">
                  <c:v>4740.7866845502713</c:v>
                </c:pt>
                <c:pt idx="140">
                  <c:v>5581.9433290258276</c:v>
                </c:pt>
                <c:pt idx="141">
                  <c:v>7317.1126480739758</c:v>
                </c:pt>
                <c:pt idx="142">
                  <c:v>30980.978294402357</c:v>
                </c:pt>
                <c:pt idx="143">
                  <c:v>6954.8916880925517</c:v>
                </c:pt>
                <c:pt idx="144">
                  <c:v>29213.737144278457</c:v>
                </c:pt>
                <c:pt idx="145">
                  <c:v>8292.5964504645162</c:v>
                </c:pt>
                <c:pt idx="146">
                  <c:v>33734.315398092163</c:v>
                </c:pt>
                <c:pt idx="147">
                  <c:v>12951.775450640405</c:v>
                </c:pt>
                <c:pt idx="148">
                  <c:v>14450.012596843164</c:v>
                </c:pt>
                <c:pt idx="149">
                  <c:v>1522.6922874380436</c:v>
                </c:pt>
                <c:pt idx="150">
                  <c:v>5828.949944353476</c:v>
                </c:pt>
                <c:pt idx="151">
                  <c:v>8647.913459229183</c:v>
                </c:pt>
                <c:pt idx="152">
                  <c:v>12118.070649881278</c:v>
                </c:pt>
                <c:pt idx="153">
                  <c:v>27572.546395574558</c:v>
                </c:pt>
                <c:pt idx="154">
                  <c:v>7565.4851837686392</c:v>
                </c:pt>
                <c:pt idx="155">
                  <c:v>12021.660926162884</c:v>
                </c:pt>
                <c:pt idx="156">
                  <c:v>33539.763066788844</c:v>
                </c:pt>
                <c:pt idx="157">
                  <c:v>22726.812001059847</c:v>
                </c:pt>
                <c:pt idx="158">
                  <c:v>32455.377109593981</c:v>
                </c:pt>
                <c:pt idx="159">
                  <c:v>10230.667826985382</c:v>
                </c:pt>
                <c:pt idx="160">
                  <c:v>28970.68805141819</c:v>
                </c:pt>
                <c:pt idx="161">
                  <c:v>29904.062221314336</c:v>
                </c:pt>
                <c:pt idx="162">
                  <c:v>13840.196866282935</c:v>
                </c:pt>
                <c:pt idx="163">
                  <c:v>5877.5801386344574</c:v>
                </c:pt>
                <c:pt idx="164">
                  <c:v>7196.2020396223106</c:v>
                </c:pt>
                <c:pt idx="165">
                  <c:v>12545.851267494767</c:v>
                </c:pt>
                <c:pt idx="166">
                  <c:v>4589.6121178968369</c:v>
                </c:pt>
                <c:pt idx="167">
                  <c:v>9626.1777535129786</c:v>
                </c:pt>
                <c:pt idx="168">
                  <c:v>4289.4948732316116</c:v>
                </c:pt>
                <c:pt idx="169">
                  <c:v>3132.902043277848</c:v>
                </c:pt>
                <c:pt idx="170">
                  <c:v>16765.388303463213</c:v>
                </c:pt>
                <c:pt idx="171">
                  <c:v>10061.355914455824</c:v>
                </c:pt>
                <c:pt idx="172">
                  <c:v>-2373.5122904915243</c:v>
                </c:pt>
                <c:pt idx="173">
                  <c:v>7953.7345466819479</c:v>
                </c:pt>
                <c:pt idx="174">
                  <c:v>5148.3935351386071</c:v>
                </c:pt>
                <c:pt idx="175">
                  <c:v>41507.820366752414</c:v>
                </c:pt>
                <c:pt idx="176">
                  <c:v>8584.4422353245081</c:v>
                </c:pt>
                <c:pt idx="177">
                  <c:v>11147.566226140661</c:v>
                </c:pt>
                <c:pt idx="178">
                  <c:v>9411.6634274834287</c:v>
                </c:pt>
                <c:pt idx="179">
                  <c:v>12521.90998506343</c:v>
                </c:pt>
                <c:pt idx="180">
                  <c:v>12059.943758833253</c:v>
                </c:pt>
                <c:pt idx="181">
                  <c:v>3691.4609356552428</c:v>
                </c:pt>
                <c:pt idx="182">
                  <c:v>2405.2678242897</c:v>
                </c:pt>
                <c:pt idx="183">
                  <c:v>7919.7899422362552</c:v>
                </c:pt>
                <c:pt idx="184">
                  <c:v>8846.6966393893854</c:v>
                </c:pt>
                <c:pt idx="185">
                  <c:v>36267.863977774774</c:v>
                </c:pt>
                <c:pt idx="186">
                  <c:v>3946.5029545237417</c:v>
                </c:pt>
                <c:pt idx="187">
                  <c:v>5649.8356924572099</c:v>
                </c:pt>
                <c:pt idx="188">
                  <c:v>8895.0480589056115</c:v>
                </c:pt>
                <c:pt idx="189">
                  <c:v>7703.9788939088248</c:v>
                </c:pt>
                <c:pt idx="190">
                  <c:v>12825.203264573054</c:v>
                </c:pt>
                <c:pt idx="191">
                  <c:v>5970.5995217390291</c:v>
                </c:pt>
                <c:pt idx="192">
                  <c:v>1033.8119811732004</c:v>
                </c:pt>
                <c:pt idx="193">
                  <c:v>11798.904625680781</c:v>
                </c:pt>
                <c:pt idx="194">
                  <c:v>2111.0546642340705</c:v>
                </c:pt>
                <c:pt idx="195">
                  <c:v>3044.2865544081715</c:v>
                </c:pt>
                <c:pt idx="196">
                  <c:v>8486.6199371897037</c:v>
                </c:pt>
                <c:pt idx="197">
                  <c:v>8661.3549693458262</c:v>
                </c:pt>
                <c:pt idx="198">
                  <c:v>7031.236727975378</c:v>
                </c:pt>
                <c:pt idx="199">
                  <c:v>18462.540954485739</c:v>
                </c:pt>
                <c:pt idx="200">
                  <c:v>3525.5294429993764</c:v>
                </c:pt>
                <c:pt idx="201">
                  <c:v>10249.037681975211</c:v>
                </c:pt>
                <c:pt idx="202">
                  <c:v>11130.907089616292</c:v>
                </c:pt>
                <c:pt idx="203">
                  <c:v>32087.760856978202</c:v>
                </c:pt>
                <c:pt idx="204">
                  <c:v>7182.8659897552288</c:v>
                </c:pt>
                <c:pt idx="205">
                  <c:v>6210.9045756009809</c:v>
                </c:pt>
                <c:pt idx="206">
                  <c:v>10507.656001633624</c:v>
                </c:pt>
                <c:pt idx="207">
                  <c:v>29244.505831534079</c:v>
                </c:pt>
                <c:pt idx="208">
                  <c:v>14685.597833905258</c:v>
                </c:pt>
                <c:pt idx="209">
                  <c:v>14365.515371365633</c:v>
                </c:pt>
                <c:pt idx="210">
                  <c:v>2982.7420608262278</c:v>
                </c:pt>
                <c:pt idx="211">
                  <c:v>11737.662466531587</c:v>
                </c:pt>
                <c:pt idx="212">
                  <c:v>5332.027595953321</c:v>
                </c:pt>
                <c:pt idx="213">
                  <c:v>4554.4845039632082</c:v>
                </c:pt>
                <c:pt idx="214">
                  <c:v>9660.398483416302</c:v>
                </c:pt>
                <c:pt idx="215">
                  <c:v>10189.306480969322</c:v>
                </c:pt>
                <c:pt idx="216">
                  <c:v>10204.071042685046</c:v>
                </c:pt>
                <c:pt idx="217">
                  <c:v>672.12012568236332</c:v>
                </c:pt>
                <c:pt idx="218">
                  <c:v>3472.9558564219396</c:v>
                </c:pt>
                <c:pt idx="219">
                  <c:v>153.56082414093544</c:v>
                </c:pt>
                <c:pt idx="220">
                  <c:v>7399.8585464185653</c:v>
                </c:pt>
                <c:pt idx="221">
                  <c:v>13262.620481563516</c:v>
                </c:pt>
                <c:pt idx="222">
                  <c:v>5693.3197416156481</c:v>
                </c:pt>
                <c:pt idx="223">
                  <c:v>28448.753076756901</c:v>
                </c:pt>
                <c:pt idx="224">
                  <c:v>31983.335277062502</c:v>
                </c:pt>
                <c:pt idx="225">
                  <c:v>13406.396251548951</c:v>
                </c:pt>
                <c:pt idx="226">
                  <c:v>6076.1670081859556</c:v>
                </c:pt>
                <c:pt idx="227">
                  <c:v>15816.069850552964</c:v>
                </c:pt>
                <c:pt idx="228">
                  <c:v>10453.202649393545</c:v>
                </c:pt>
                <c:pt idx="229">
                  <c:v>9946.6606270071043</c:v>
                </c:pt>
                <c:pt idx="230">
                  <c:v>11343.975077326972</c:v>
                </c:pt>
                <c:pt idx="231">
                  <c:v>12678.516798269133</c:v>
                </c:pt>
                <c:pt idx="232">
                  <c:v>-778.55252182832191</c:v>
                </c:pt>
                <c:pt idx="233">
                  <c:v>12052.817322743689</c:v>
                </c:pt>
                <c:pt idx="234">
                  <c:v>7790.0210173454034</c:v>
                </c:pt>
                <c:pt idx="235">
                  <c:v>31815.930859433727</c:v>
                </c:pt>
                <c:pt idx="236">
                  <c:v>-270.79409864304216</c:v>
                </c:pt>
                <c:pt idx="237">
                  <c:v>7952.418148178378</c:v>
                </c:pt>
                <c:pt idx="238">
                  <c:v>24053.887171598959</c:v>
                </c:pt>
                <c:pt idx="239">
                  <c:v>10901.445610792205</c:v>
                </c:pt>
                <c:pt idx="240">
                  <c:v>30230.530441860348</c:v>
                </c:pt>
                <c:pt idx="241">
                  <c:v>4490.1543108147762</c:v>
                </c:pt>
                <c:pt idx="242">
                  <c:v>11264.050782308408</c:v>
                </c:pt>
                <c:pt idx="243">
                  <c:v>9011.0285367407996</c:v>
                </c:pt>
                <c:pt idx="244">
                  <c:v>34390.960938724696</c:v>
                </c:pt>
                <c:pt idx="245">
                  <c:v>11517.568669290393</c:v>
                </c:pt>
                <c:pt idx="246">
                  <c:v>15039.284610516594</c:v>
                </c:pt>
                <c:pt idx="247">
                  <c:v>4233.5188874315982</c:v>
                </c:pt>
                <c:pt idx="248">
                  <c:v>-419.10865497224916</c:v>
                </c:pt>
                <c:pt idx="249">
                  <c:v>6513.1783743545247</c:v>
                </c:pt>
                <c:pt idx="250">
                  <c:v>20755.68493850205</c:v>
                </c:pt>
                <c:pt idx="251">
                  <c:v>40135.063288362842</c:v>
                </c:pt>
                <c:pt idx="252">
                  <c:v>39477.239415777309</c:v>
                </c:pt>
                <c:pt idx="253">
                  <c:v>4218.4737019056029</c:v>
                </c:pt>
                <c:pt idx="254">
                  <c:v>33112.890694615977</c:v>
                </c:pt>
                <c:pt idx="255">
                  <c:v>12469.99770540946</c:v>
                </c:pt>
                <c:pt idx="256">
                  <c:v>34628.626332290572</c:v>
                </c:pt>
                <c:pt idx="257">
                  <c:v>9772.6332742198101</c:v>
                </c:pt>
                <c:pt idx="258">
                  <c:v>12433.101131022166</c:v>
                </c:pt>
                <c:pt idx="259">
                  <c:v>24946.701562349186</c:v>
                </c:pt>
                <c:pt idx="260">
                  <c:v>11631.42036103484</c:v>
                </c:pt>
                <c:pt idx="261">
                  <c:v>27487.621394420679</c:v>
                </c:pt>
                <c:pt idx="262">
                  <c:v>32483.493550713545</c:v>
                </c:pt>
                <c:pt idx="263">
                  <c:v>26524.006986007917</c:v>
                </c:pt>
                <c:pt idx="264">
                  <c:v>14556.043371601303</c:v>
                </c:pt>
                <c:pt idx="265">
                  <c:v>40567.367166751392</c:v>
                </c:pt>
                <c:pt idx="266">
                  <c:v>30252.542398919111</c:v>
                </c:pt>
                <c:pt idx="267">
                  <c:v>16430.875668208588</c:v>
                </c:pt>
                <c:pt idx="268">
                  <c:v>8984.7662600731837</c:v>
                </c:pt>
                <c:pt idx="269">
                  <c:v>9872.5857389990797</c:v>
                </c:pt>
                <c:pt idx="270">
                  <c:v>848.75669969090927</c:v>
                </c:pt>
                <c:pt idx="271">
                  <c:v>36686.073670748083</c:v>
                </c:pt>
                <c:pt idx="272">
                  <c:v>12212.795479105389</c:v>
                </c:pt>
                <c:pt idx="273">
                  <c:v>10801.5956176045</c:v>
                </c:pt>
                <c:pt idx="274">
                  <c:v>3575.1246316515562</c:v>
                </c:pt>
                <c:pt idx="275">
                  <c:v>10410.171074607362</c:v>
                </c:pt>
                <c:pt idx="276">
                  <c:v>1625.9299253968925</c:v>
                </c:pt>
                <c:pt idx="277">
                  <c:v>1711.5772143902141</c:v>
                </c:pt>
                <c:pt idx="278">
                  <c:v>13303.802547176427</c:v>
                </c:pt>
                <c:pt idx="279">
                  <c:v>7404.6184026228057</c:v>
                </c:pt>
                <c:pt idx="280">
                  <c:v>29850.167318979504</c:v>
                </c:pt>
                <c:pt idx="281">
                  <c:v>39931.991212542496</c:v>
                </c:pt>
                <c:pt idx="282">
                  <c:v>6177.1896030098651</c:v>
                </c:pt>
                <c:pt idx="283">
                  <c:v>14073.867095401107</c:v>
                </c:pt>
                <c:pt idx="284">
                  <c:v>11570.389942703843</c:v>
                </c:pt>
                <c:pt idx="285">
                  <c:v>7520.8927767883861</c:v>
                </c:pt>
                <c:pt idx="286">
                  <c:v>19397.118355288072</c:v>
                </c:pt>
                <c:pt idx="287">
                  <c:v>12556.984836213282</c:v>
                </c:pt>
                <c:pt idx="288">
                  <c:v>38034.268341888368</c:v>
                </c:pt>
                <c:pt idx="289">
                  <c:v>10024.414762718334</c:v>
                </c:pt>
                <c:pt idx="290">
                  <c:v>5682.1001967739339</c:v>
                </c:pt>
                <c:pt idx="291">
                  <c:v>6798.8232307948665</c:v>
                </c:pt>
                <c:pt idx="292">
                  <c:v>35476.509573698459</c:v>
                </c:pt>
                <c:pt idx="293">
                  <c:v>1534.1182598799041</c:v>
                </c:pt>
                <c:pt idx="294">
                  <c:v>2774.1428713610549</c:v>
                </c:pt>
                <c:pt idx="295">
                  <c:v>646.16190616351014</c:v>
                </c:pt>
                <c:pt idx="296">
                  <c:v>26610.514851275155</c:v>
                </c:pt>
                <c:pt idx="297">
                  <c:v>34080.948805941829</c:v>
                </c:pt>
                <c:pt idx="298">
                  <c:v>31246.561497008406</c:v>
                </c:pt>
                <c:pt idx="299">
                  <c:v>10535.591568445016</c:v>
                </c:pt>
                <c:pt idx="300">
                  <c:v>8963.9936508264855</c:v>
                </c:pt>
                <c:pt idx="301">
                  <c:v>31958.112697962642</c:v>
                </c:pt>
                <c:pt idx="302">
                  <c:v>14709.767119437023</c:v>
                </c:pt>
                <c:pt idx="303">
                  <c:v>5547.0707350663397</c:v>
                </c:pt>
                <c:pt idx="304">
                  <c:v>14727.57905341651</c:v>
                </c:pt>
                <c:pt idx="305">
                  <c:v>8085.7899163761722</c:v>
                </c:pt>
                <c:pt idx="306">
                  <c:v>4205.7804014558133</c:v>
                </c:pt>
                <c:pt idx="307">
                  <c:v>5730.69736172183</c:v>
                </c:pt>
                <c:pt idx="308">
                  <c:v>15159.000575467644</c:v>
                </c:pt>
                <c:pt idx="309">
                  <c:v>10967.930545579489</c:v>
                </c:pt>
                <c:pt idx="310">
                  <c:v>9372.479311576617</c:v>
                </c:pt>
                <c:pt idx="311">
                  <c:v>1007.9043451891475</c:v>
                </c:pt>
                <c:pt idx="312">
                  <c:v>37562.743300234899</c:v>
                </c:pt>
                <c:pt idx="313">
                  <c:v>11033.099363219797</c:v>
                </c:pt>
                <c:pt idx="314">
                  <c:v>30189.88054157238</c:v>
                </c:pt>
                <c:pt idx="315">
                  <c:v>13053.485989182109</c:v>
                </c:pt>
                <c:pt idx="316">
                  <c:v>11213.277417280926</c:v>
                </c:pt>
                <c:pt idx="317">
                  <c:v>13320.055831939624</c:v>
                </c:pt>
                <c:pt idx="318">
                  <c:v>8306.6761782280209</c:v>
                </c:pt>
                <c:pt idx="319">
                  <c:v>10810.045108498311</c:v>
                </c:pt>
                <c:pt idx="320">
                  <c:v>5938.880129424072</c:v>
                </c:pt>
                <c:pt idx="321">
                  <c:v>8190.4611670272725</c:v>
                </c:pt>
                <c:pt idx="322">
                  <c:v>31449.303838119489</c:v>
                </c:pt>
                <c:pt idx="323">
                  <c:v>17535.3097499576</c:v>
                </c:pt>
                <c:pt idx="324">
                  <c:v>3877.1742840621282</c:v>
                </c:pt>
                <c:pt idx="325">
                  <c:v>11305.03476664769</c:v>
                </c:pt>
                <c:pt idx="326">
                  <c:v>1443.0575793373212</c:v>
                </c:pt>
                <c:pt idx="327">
                  <c:v>34508.783178130892</c:v>
                </c:pt>
                <c:pt idx="328">
                  <c:v>40792.777545097924</c:v>
                </c:pt>
                <c:pt idx="329">
                  <c:v>12525.594971442224</c:v>
                </c:pt>
                <c:pt idx="330">
                  <c:v>38341.644592708784</c:v>
                </c:pt>
                <c:pt idx="331">
                  <c:v>31675.652387722104</c:v>
                </c:pt>
                <c:pt idx="332">
                  <c:v>13610.138637721353</c:v>
                </c:pt>
                <c:pt idx="333">
                  <c:v>12050.622127215007</c:v>
                </c:pt>
                <c:pt idx="334">
                  <c:v>13386.382482502238</c:v>
                </c:pt>
                <c:pt idx="335">
                  <c:v>15184.942372853668</c:v>
                </c:pt>
                <c:pt idx="336">
                  <c:v>10553.224647276678</c:v>
                </c:pt>
                <c:pt idx="337">
                  <c:v>13574.607636450068</c:v>
                </c:pt>
                <c:pt idx="338">
                  <c:v>34024.825138262197</c:v>
                </c:pt>
                <c:pt idx="339">
                  <c:v>8157.9049924242527</c:v>
                </c:pt>
                <c:pt idx="340">
                  <c:v>3104.1266864704876</c:v>
                </c:pt>
                <c:pt idx="341">
                  <c:v>13495.13323912634</c:v>
                </c:pt>
                <c:pt idx="342">
                  <c:v>12461.34258854132</c:v>
                </c:pt>
                <c:pt idx="343">
                  <c:v>17151.633444405874</c:v>
                </c:pt>
                <c:pt idx="344">
                  <c:v>15111.466222750772</c:v>
                </c:pt>
                <c:pt idx="345">
                  <c:v>6369.5012314892938</c:v>
                </c:pt>
                <c:pt idx="346">
                  <c:v>7590.726292687541</c:v>
                </c:pt>
                <c:pt idx="347">
                  <c:v>12390.389151360578</c:v>
                </c:pt>
                <c:pt idx="348">
                  <c:v>6192.7880467372188</c:v>
                </c:pt>
                <c:pt idx="349">
                  <c:v>2181.2326433496191</c:v>
                </c:pt>
                <c:pt idx="350">
                  <c:v>10121.476058702745</c:v>
                </c:pt>
                <c:pt idx="351">
                  <c:v>9582.3548482844126</c:v>
                </c:pt>
                <c:pt idx="352">
                  <c:v>4744.4885379618563</c:v>
                </c:pt>
                <c:pt idx="353">
                  <c:v>9439.7026693187072</c:v>
                </c:pt>
                <c:pt idx="354">
                  <c:v>3691.4609356552428</c:v>
                </c:pt>
                <c:pt idx="355">
                  <c:v>8555.0719890585024</c:v>
                </c:pt>
                <c:pt idx="356">
                  <c:v>14392.501643323712</c:v>
                </c:pt>
                <c:pt idx="357">
                  <c:v>12287.419319222365</c:v>
                </c:pt>
                <c:pt idx="358">
                  <c:v>6037.0025911277426</c:v>
                </c:pt>
                <c:pt idx="359">
                  <c:v>-2308.5252591393037</c:v>
                </c:pt>
                <c:pt idx="360">
                  <c:v>13093.856499917736</c:v>
                </c:pt>
                <c:pt idx="361">
                  <c:v>6371.6530106708778</c:v>
                </c:pt>
                <c:pt idx="362">
                  <c:v>25525.856426376093</c:v>
                </c:pt>
                <c:pt idx="363">
                  <c:v>2011.8180892442108</c:v>
                </c:pt>
                <c:pt idx="364">
                  <c:v>-168.1237835269917</c:v>
                </c:pt>
                <c:pt idx="365">
                  <c:v>11968.352509115572</c:v>
                </c:pt>
                <c:pt idx="366">
                  <c:v>15684.166435537611</c:v>
                </c:pt>
                <c:pt idx="367">
                  <c:v>8685.4853430166713</c:v>
                </c:pt>
                <c:pt idx="368">
                  <c:v>11377.076769135134</c:v>
                </c:pt>
                <c:pt idx="369">
                  <c:v>5952.7689450652579</c:v>
                </c:pt>
                <c:pt idx="370">
                  <c:v>10455.527790403885</c:v>
                </c:pt>
                <c:pt idx="371">
                  <c:v>9470.2809124105224</c:v>
                </c:pt>
                <c:pt idx="372">
                  <c:v>11341.406119936062</c:v>
                </c:pt>
                <c:pt idx="373">
                  <c:v>29891.61015169337</c:v>
                </c:pt>
                <c:pt idx="374">
                  <c:v>2277.6634799830044</c:v>
                </c:pt>
                <c:pt idx="375">
                  <c:v>24809.660832507954</c:v>
                </c:pt>
                <c:pt idx="376">
                  <c:v>29643.253309968073</c:v>
                </c:pt>
                <c:pt idx="377">
                  <c:v>32408.379809124126</c:v>
                </c:pt>
                <c:pt idx="378">
                  <c:v>16584.10068272319</c:v>
                </c:pt>
                <c:pt idx="379">
                  <c:v>13532.997819474973</c:v>
                </c:pt>
                <c:pt idx="380">
                  <c:v>23132.871819611977</c:v>
                </c:pt>
                <c:pt idx="381">
                  <c:v>33799.718505541219</c:v>
                </c:pt>
                <c:pt idx="382">
                  <c:v>11683.868859392247</c:v>
                </c:pt>
                <c:pt idx="383">
                  <c:v>10998.114918039786</c:v>
                </c:pt>
                <c:pt idx="384">
                  <c:v>7812.5335201973321</c:v>
                </c:pt>
                <c:pt idx="385">
                  <c:v>3050.5179016772909</c:v>
                </c:pt>
                <c:pt idx="386">
                  <c:v>14834.940032536246</c:v>
                </c:pt>
                <c:pt idx="387">
                  <c:v>10777.016618094896</c:v>
                </c:pt>
                <c:pt idx="388">
                  <c:v>2279.8504724384065</c:v>
                </c:pt>
                <c:pt idx="389">
                  <c:v>6726.0383132351317</c:v>
                </c:pt>
                <c:pt idx="390">
                  <c:v>15964.05203793745</c:v>
                </c:pt>
                <c:pt idx="391">
                  <c:v>5192.1163057331332</c:v>
                </c:pt>
                <c:pt idx="392">
                  <c:v>12044.862873174505</c:v>
                </c:pt>
                <c:pt idx="393">
                  <c:v>12239.357406647621</c:v>
                </c:pt>
                <c:pt idx="394">
                  <c:v>12623.254616845692</c:v>
                </c:pt>
                <c:pt idx="395">
                  <c:v>6355.6327724453049</c:v>
                </c:pt>
                <c:pt idx="396">
                  <c:v>10054.030338810351</c:v>
                </c:pt>
                <c:pt idx="397">
                  <c:v>1757.1956921548754</c:v>
                </c:pt>
                <c:pt idx="398">
                  <c:v>12931.902200571429</c:v>
                </c:pt>
                <c:pt idx="399">
                  <c:v>3653.7251734238307</c:v>
                </c:pt>
                <c:pt idx="400">
                  <c:v>8556.8994153874246</c:v>
                </c:pt>
                <c:pt idx="401">
                  <c:v>14962.670819788242</c:v>
                </c:pt>
                <c:pt idx="402">
                  <c:v>14917.174465551645</c:v>
                </c:pt>
                <c:pt idx="403">
                  <c:v>13555.58293366488</c:v>
                </c:pt>
                <c:pt idx="404">
                  <c:v>2654.7651536965404</c:v>
                </c:pt>
                <c:pt idx="405">
                  <c:v>16646.670382087807</c:v>
                </c:pt>
                <c:pt idx="406">
                  <c:v>2978.7674177388089</c:v>
                </c:pt>
                <c:pt idx="407">
                  <c:v>8282.9208172010403</c:v>
                </c:pt>
                <c:pt idx="408">
                  <c:v>4405.3331091691562</c:v>
                </c:pt>
                <c:pt idx="409">
                  <c:v>4882.9363395207756</c:v>
                </c:pt>
                <c:pt idx="410">
                  <c:v>-1062.6596430428717</c:v>
                </c:pt>
                <c:pt idx="411">
                  <c:v>27404.439215902403</c:v>
                </c:pt>
                <c:pt idx="412">
                  <c:v>22571.119613572711</c:v>
                </c:pt>
                <c:pt idx="413">
                  <c:v>2074.5434530070497</c:v>
                </c:pt>
                <c:pt idx="414">
                  <c:v>4477.8647931329515</c:v>
                </c:pt>
                <c:pt idx="415">
                  <c:v>10058.930215991351</c:v>
                </c:pt>
                <c:pt idx="416">
                  <c:v>11245.276824611785</c:v>
                </c:pt>
                <c:pt idx="417">
                  <c:v>30384.437806911126</c:v>
                </c:pt>
                <c:pt idx="418">
                  <c:v>16718.467613736884</c:v>
                </c:pt>
                <c:pt idx="419">
                  <c:v>34280.836966004252</c:v>
                </c:pt>
                <c:pt idx="420">
                  <c:v>41136.770123194743</c:v>
                </c:pt>
                <c:pt idx="421">
                  <c:v>41000.064186265583</c:v>
                </c:pt>
                <c:pt idx="422">
                  <c:v>31875.847763216509</c:v>
                </c:pt>
                <c:pt idx="423">
                  <c:v>5557.7811419481386</c:v>
                </c:pt>
                <c:pt idx="424">
                  <c:v>9817.6169858917874</c:v>
                </c:pt>
                <c:pt idx="425">
                  <c:v>8350.6469433044094</c:v>
                </c:pt>
                <c:pt idx="426">
                  <c:v>7870.2050538918056</c:v>
                </c:pt>
                <c:pt idx="427">
                  <c:v>3272.4119810977791</c:v>
                </c:pt>
                <c:pt idx="428">
                  <c:v>-618.61583914022208</c:v>
                </c:pt>
                <c:pt idx="429">
                  <c:v>7527.1459863069595</c:v>
                </c:pt>
                <c:pt idx="430">
                  <c:v>2713.9390716595062</c:v>
                </c:pt>
                <c:pt idx="431">
                  <c:v>3983.918932449546</c:v>
                </c:pt>
                <c:pt idx="432">
                  <c:v>7297.5231195940514</c:v>
                </c:pt>
                <c:pt idx="433">
                  <c:v>13541.783417757859</c:v>
                </c:pt>
                <c:pt idx="434">
                  <c:v>6238.9102049441908</c:v>
                </c:pt>
                <c:pt idx="435">
                  <c:v>14502.162011086704</c:v>
                </c:pt>
                <c:pt idx="436">
                  <c:v>5341.5552140949439</c:v>
                </c:pt>
                <c:pt idx="437">
                  <c:v>6008.6324223346564</c:v>
                </c:pt>
                <c:pt idx="438">
                  <c:v>18212.279565054945</c:v>
                </c:pt>
                <c:pt idx="439">
                  <c:v>5303.405186729291</c:v>
                </c:pt>
                <c:pt idx="440">
                  <c:v>7523.6860452106002</c:v>
                </c:pt>
                <c:pt idx="441">
                  <c:v>32348.055977706492</c:v>
                </c:pt>
                <c:pt idx="442">
                  <c:v>5054.4441182842238</c:v>
                </c:pt>
                <c:pt idx="443">
                  <c:v>14712.547818347097</c:v>
                </c:pt>
                <c:pt idx="444">
                  <c:v>33309.358184105615</c:v>
                </c:pt>
                <c:pt idx="445">
                  <c:v>10178.763147145346</c:v>
                </c:pt>
                <c:pt idx="446">
                  <c:v>13385.250015079864</c:v>
                </c:pt>
                <c:pt idx="447">
                  <c:v>10648.052959456782</c:v>
                </c:pt>
                <c:pt idx="448">
                  <c:v>7927.1967304711843</c:v>
                </c:pt>
                <c:pt idx="449">
                  <c:v>8468.7980284739933</c:v>
                </c:pt>
                <c:pt idx="450">
                  <c:v>7291.7964314880937</c:v>
                </c:pt>
                <c:pt idx="451">
                  <c:v>4592.9720882060074</c:v>
                </c:pt>
                <c:pt idx="452">
                  <c:v>1547.9358296915534</c:v>
                </c:pt>
                <c:pt idx="453">
                  <c:v>3023.6378084125972</c:v>
                </c:pt>
                <c:pt idx="454">
                  <c:v>11016.847772334413</c:v>
                </c:pt>
                <c:pt idx="455">
                  <c:v>14590.379427036287</c:v>
                </c:pt>
                <c:pt idx="456">
                  <c:v>11909.487830900876</c:v>
                </c:pt>
                <c:pt idx="457">
                  <c:v>12413.032994961663</c:v>
                </c:pt>
                <c:pt idx="458">
                  <c:v>14352.738784013691</c:v>
                </c:pt>
                <c:pt idx="459">
                  <c:v>9284.4164615464761</c:v>
                </c:pt>
                <c:pt idx="460">
                  <c:v>12977.545586466833</c:v>
                </c:pt>
                <c:pt idx="461">
                  <c:v>33394.806633941364</c:v>
                </c:pt>
                <c:pt idx="462">
                  <c:v>18877.260573259311</c:v>
                </c:pt>
                <c:pt idx="463">
                  <c:v>10852.596334482443</c:v>
                </c:pt>
                <c:pt idx="464">
                  <c:v>1347.9392119827407</c:v>
                </c:pt>
                <c:pt idx="465">
                  <c:v>30735.754255975728</c:v>
                </c:pt>
                <c:pt idx="466">
                  <c:v>13101.366331268375</c:v>
                </c:pt>
                <c:pt idx="467">
                  <c:v>14913.947951555281</c:v>
                </c:pt>
                <c:pt idx="468">
                  <c:v>4252.1969885814988</c:v>
                </c:pt>
                <c:pt idx="469">
                  <c:v>-702.90529409513397</c:v>
                </c:pt>
                <c:pt idx="470">
                  <c:v>3955.1314398152281</c:v>
                </c:pt>
                <c:pt idx="471">
                  <c:v>3680.4760617268385</c:v>
                </c:pt>
                <c:pt idx="472">
                  <c:v>2328.3289860281466</c:v>
                </c:pt>
                <c:pt idx="473">
                  <c:v>11891.621240410288</c:v>
                </c:pt>
                <c:pt idx="474">
                  <c:v>35431.951115152071</c:v>
                </c:pt>
                <c:pt idx="475">
                  <c:v>35051.264195011536</c:v>
                </c:pt>
                <c:pt idx="476">
                  <c:v>25566.841932477688</c:v>
                </c:pt>
                <c:pt idx="477">
                  <c:v>6104.7654054438653</c:v>
                </c:pt>
                <c:pt idx="478">
                  <c:v>3757.1910904197248</c:v>
                </c:pt>
                <c:pt idx="479">
                  <c:v>2829.4628014577047</c:v>
                </c:pt>
                <c:pt idx="480">
                  <c:v>19843.56650158684</c:v>
                </c:pt>
                <c:pt idx="481">
                  <c:v>12546.229992894583</c:v>
                </c:pt>
                <c:pt idx="482">
                  <c:v>1314.1079150762725</c:v>
                </c:pt>
                <c:pt idx="483">
                  <c:v>13475.85292995035</c:v>
                </c:pt>
                <c:pt idx="484">
                  <c:v>10904.749974098404</c:v>
                </c:pt>
                <c:pt idx="485">
                  <c:v>7147.4523823241898</c:v>
                </c:pt>
                <c:pt idx="486">
                  <c:v>11403.9413184859</c:v>
                </c:pt>
                <c:pt idx="487">
                  <c:v>1574.7491854454684</c:v>
                </c:pt>
                <c:pt idx="488">
                  <c:v>37390.719300679601</c:v>
                </c:pt>
                <c:pt idx="489">
                  <c:v>12480.745723668248</c:v>
                </c:pt>
                <c:pt idx="490">
                  <c:v>3130.9400422244016</c:v>
                </c:pt>
                <c:pt idx="491">
                  <c:v>10858.447886241474</c:v>
                </c:pt>
                <c:pt idx="492">
                  <c:v>1517.7364343928257</c:v>
                </c:pt>
                <c:pt idx="493">
                  <c:v>16681.977238384265</c:v>
                </c:pt>
                <c:pt idx="494">
                  <c:v>26733.318882808104</c:v>
                </c:pt>
                <c:pt idx="495">
                  <c:v>3238.6970085066641</c:v>
                </c:pt>
                <c:pt idx="496">
                  <c:v>4003.2794975320771</c:v>
                </c:pt>
                <c:pt idx="497">
                  <c:v>8622.0212112801128</c:v>
                </c:pt>
                <c:pt idx="498">
                  <c:v>6804.4697365949833</c:v>
                </c:pt>
                <c:pt idx="499">
                  <c:v>16332.429568373544</c:v>
                </c:pt>
                <c:pt idx="500">
                  <c:v>31035.975646927072</c:v>
                </c:pt>
                <c:pt idx="501">
                  <c:v>7834.4905025770604</c:v>
                </c:pt>
                <c:pt idx="502">
                  <c:v>34414.166437439701</c:v>
                </c:pt>
                <c:pt idx="503">
                  <c:v>27652.245113139383</c:v>
                </c:pt>
                <c:pt idx="504">
                  <c:v>6397.1326247175648</c:v>
                </c:pt>
                <c:pt idx="505">
                  <c:v>10142.828883535847</c:v>
                </c:pt>
                <c:pt idx="506">
                  <c:v>4877.2039749373043</c:v>
                </c:pt>
                <c:pt idx="507">
                  <c:v>3102.4168976811293</c:v>
                </c:pt>
                <c:pt idx="508">
                  <c:v>3011.1548997347736</c:v>
                </c:pt>
                <c:pt idx="509">
                  <c:v>12268.515605449771</c:v>
                </c:pt>
                <c:pt idx="510">
                  <c:v>14212.915261903023</c:v>
                </c:pt>
                <c:pt idx="511">
                  <c:v>4294.7532998979368</c:v>
                </c:pt>
                <c:pt idx="512">
                  <c:v>8166.2545284748157</c:v>
                </c:pt>
                <c:pt idx="513">
                  <c:v>2014.8907323918011</c:v>
                </c:pt>
                <c:pt idx="514">
                  <c:v>32173.044640554406</c:v>
                </c:pt>
                <c:pt idx="515">
                  <c:v>13881.159351380082</c:v>
                </c:pt>
                <c:pt idx="516">
                  <c:v>3430.4542982502271</c:v>
                </c:pt>
                <c:pt idx="517">
                  <c:v>11148.10466529784</c:v>
                </c:pt>
                <c:pt idx="518">
                  <c:v>6969.8887358607326</c:v>
                </c:pt>
                <c:pt idx="519">
                  <c:v>7092.006015352993</c:v>
                </c:pt>
                <c:pt idx="520">
                  <c:v>10026.720357055285</c:v>
                </c:pt>
                <c:pt idx="521">
                  <c:v>9536.9571625928966</c:v>
                </c:pt>
                <c:pt idx="522">
                  <c:v>13077.663454931813</c:v>
                </c:pt>
                <c:pt idx="523">
                  <c:v>8942.4465051287407</c:v>
                </c:pt>
                <c:pt idx="524">
                  <c:v>32947.447284172667</c:v>
                </c:pt>
                <c:pt idx="525">
                  <c:v>2182.0304463987541</c:v>
                </c:pt>
                <c:pt idx="526">
                  <c:v>4755.8555065471028</c:v>
                </c:pt>
                <c:pt idx="527">
                  <c:v>9928.8298751475486</c:v>
                </c:pt>
                <c:pt idx="528">
                  <c:v>15001.999267386553</c:v>
                </c:pt>
                <c:pt idx="529">
                  <c:v>1707.1285157990642</c:v>
                </c:pt>
                <c:pt idx="530">
                  <c:v>42536.61685543177</c:v>
                </c:pt>
                <c:pt idx="531">
                  <c:v>14727.426426381226</c:v>
                </c:pt>
                <c:pt idx="532">
                  <c:v>12586.823064779594</c:v>
                </c:pt>
                <c:pt idx="533">
                  <c:v>7882.5080215356975</c:v>
                </c:pt>
                <c:pt idx="534">
                  <c:v>16697.749662412029</c:v>
                </c:pt>
                <c:pt idx="535">
                  <c:v>8222.8227675496673</c:v>
                </c:pt>
                <c:pt idx="536">
                  <c:v>8528.325617157805</c:v>
                </c:pt>
                <c:pt idx="537">
                  <c:v>9748.2422575012133</c:v>
                </c:pt>
                <c:pt idx="538">
                  <c:v>8271.1122791184898</c:v>
                </c:pt>
                <c:pt idx="539">
                  <c:v>10573.865987858007</c:v>
                </c:pt>
                <c:pt idx="540">
                  <c:v>8564.3880327784427</c:v>
                </c:pt>
                <c:pt idx="541">
                  <c:v>2956.111598268581</c:v>
                </c:pt>
                <c:pt idx="542">
                  <c:v>15251.46207190858</c:v>
                </c:pt>
                <c:pt idx="543">
                  <c:v>43318.091280664914</c:v>
                </c:pt>
                <c:pt idx="544">
                  <c:v>11577.089628673742</c:v>
                </c:pt>
                <c:pt idx="545">
                  <c:v>32164.391737581347</c:v>
                </c:pt>
                <c:pt idx="546">
                  <c:v>8344.8107777644072</c:v>
                </c:pt>
                <c:pt idx="547">
                  <c:v>16172.832560482835</c:v>
                </c:pt>
                <c:pt idx="548">
                  <c:v>4674.6801234725008</c:v>
                </c:pt>
                <c:pt idx="549">
                  <c:v>39911.182486772574</c:v>
                </c:pt>
                <c:pt idx="550">
                  <c:v>13957.908712554716</c:v>
                </c:pt>
                <c:pt idx="551">
                  <c:v>4291.6862124265954</c:v>
                </c:pt>
                <c:pt idx="552">
                  <c:v>11255.106336023946</c:v>
                </c:pt>
                <c:pt idx="553">
                  <c:v>13270.435113420475</c:v>
                </c:pt>
                <c:pt idx="554">
                  <c:v>10142.738803901893</c:v>
                </c:pt>
                <c:pt idx="555">
                  <c:v>2779.0429408375662</c:v>
                </c:pt>
                <c:pt idx="556">
                  <c:v>12431.195559423482</c:v>
                </c:pt>
                <c:pt idx="557">
                  <c:v>6387.3146442756952</c:v>
                </c:pt>
                <c:pt idx="558">
                  <c:v>32151.137556375776</c:v>
                </c:pt>
                <c:pt idx="559">
                  <c:v>4591.8314983752325</c:v>
                </c:pt>
                <c:pt idx="560">
                  <c:v>8096.9622042759111</c:v>
                </c:pt>
                <c:pt idx="561">
                  <c:v>13253.082974722103</c:v>
                </c:pt>
                <c:pt idx="562">
                  <c:v>4193.4096413029147</c:v>
                </c:pt>
                <c:pt idx="563">
                  <c:v>14835.226421097521</c:v>
                </c:pt>
                <c:pt idx="564">
                  <c:v>2525.3524468997607</c:v>
                </c:pt>
                <c:pt idx="565">
                  <c:v>3019.601288240915</c:v>
                </c:pt>
                <c:pt idx="566">
                  <c:v>11724.174858226012</c:v>
                </c:pt>
                <c:pt idx="567">
                  <c:v>10189.082860071541</c:v>
                </c:pt>
                <c:pt idx="568">
                  <c:v>11072.464809644125</c:v>
                </c:pt>
                <c:pt idx="569">
                  <c:v>36530.070518561362</c:v>
                </c:pt>
                <c:pt idx="570">
                  <c:v>5376.0365759216502</c:v>
                </c:pt>
                <c:pt idx="571">
                  <c:v>3825.3861736743338</c:v>
                </c:pt>
                <c:pt idx="572">
                  <c:v>9562.7272984193205</c:v>
                </c:pt>
                <c:pt idx="573">
                  <c:v>17638.874865109839</c:v>
                </c:pt>
                <c:pt idx="574">
                  <c:v>16068.499543062962</c:v>
                </c:pt>
                <c:pt idx="575">
                  <c:v>11618.611776982558</c:v>
                </c:pt>
                <c:pt idx="576">
                  <c:v>595.21994639273908</c:v>
                </c:pt>
                <c:pt idx="577">
                  <c:v>32017.13169176042</c:v>
                </c:pt>
                <c:pt idx="578">
                  <c:v>10868.315961042288</c:v>
                </c:pt>
                <c:pt idx="579">
                  <c:v>2471.1340880755833</c:v>
                </c:pt>
                <c:pt idx="580">
                  <c:v>12062.36952210768</c:v>
                </c:pt>
                <c:pt idx="581">
                  <c:v>3044.2865544081715</c:v>
                </c:pt>
                <c:pt idx="582">
                  <c:v>12543.372683240987</c:v>
                </c:pt>
                <c:pt idx="583">
                  <c:v>2953.9167234206088</c:v>
                </c:pt>
                <c:pt idx="584">
                  <c:v>-496.50515312551124</c:v>
                </c:pt>
                <c:pt idx="585">
                  <c:v>4810.8019561714509</c:v>
                </c:pt>
                <c:pt idx="586">
                  <c:v>2292.3861069423947</c:v>
                </c:pt>
                <c:pt idx="587">
                  <c:v>28977.268579173124</c:v>
                </c:pt>
                <c:pt idx="588">
                  <c:v>16287.607439613059</c:v>
                </c:pt>
                <c:pt idx="589">
                  <c:v>7000.9048204201599</c:v>
                </c:pt>
                <c:pt idx="590">
                  <c:v>12615.266171856056</c:v>
                </c:pt>
                <c:pt idx="591">
                  <c:v>7366.793773907033</c:v>
                </c:pt>
                <c:pt idx="592">
                  <c:v>2470.0424315583628</c:v>
                </c:pt>
                <c:pt idx="593">
                  <c:v>22686.226497643289</c:v>
                </c:pt>
                <c:pt idx="594">
                  <c:v>10366.664100224061</c:v>
                </c:pt>
                <c:pt idx="595">
                  <c:v>12527.448334457587</c:v>
                </c:pt>
                <c:pt idx="596">
                  <c:v>8147.2914101025381</c:v>
                </c:pt>
                <c:pt idx="597">
                  <c:v>9499.8049957107869</c:v>
                </c:pt>
                <c:pt idx="598">
                  <c:v>9093.6006439137236</c:v>
                </c:pt>
                <c:pt idx="599">
                  <c:v>15085.824374612603</c:v>
                </c:pt>
                <c:pt idx="600">
                  <c:v>3993.3470335065394</c:v>
                </c:pt>
                <c:pt idx="601">
                  <c:v>11281.910110360377</c:v>
                </c:pt>
                <c:pt idx="602">
                  <c:v>11119.153982847234</c:v>
                </c:pt>
                <c:pt idx="603">
                  <c:v>17887.480641030819</c:v>
                </c:pt>
                <c:pt idx="604">
                  <c:v>23820.878547589979</c:v>
                </c:pt>
                <c:pt idx="605">
                  <c:v>11232.948198902001</c:v>
                </c:pt>
                <c:pt idx="606">
                  <c:v>3676.2513162799341</c:v>
                </c:pt>
                <c:pt idx="607">
                  <c:v>32250.437891877678</c:v>
                </c:pt>
                <c:pt idx="608">
                  <c:v>6128.8452668291739</c:v>
                </c:pt>
                <c:pt idx="609">
                  <c:v>32236.567548907584</c:v>
                </c:pt>
                <c:pt idx="610">
                  <c:v>8995.9246449269649</c:v>
                </c:pt>
                <c:pt idx="611">
                  <c:v>8786.5852725005516</c:v>
                </c:pt>
                <c:pt idx="612">
                  <c:v>4986.2811197398278</c:v>
                </c:pt>
                <c:pt idx="613">
                  <c:v>4794.6485929382961</c:v>
                </c:pt>
                <c:pt idx="614">
                  <c:v>2424.1107866105122</c:v>
                </c:pt>
                <c:pt idx="615">
                  <c:v>38189.651146867625</c:v>
                </c:pt>
                <c:pt idx="616">
                  <c:v>11969.009311089194</c:v>
                </c:pt>
                <c:pt idx="617">
                  <c:v>34190.396728074411</c:v>
                </c:pt>
                <c:pt idx="618">
                  <c:v>28893.029524477846</c:v>
                </c:pt>
                <c:pt idx="619">
                  <c:v>13905.175603529557</c:v>
                </c:pt>
                <c:pt idx="620">
                  <c:v>5259.2764802107522</c:v>
                </c:pt>
                <c:pt idx="621">
                  <c:v>33213.392397665586</c:v>
                </c:pt>
                <c:pt idx="622">
                  <c:v>8225.5922522816272</c:v>
                </c:pt>
                <c:pt idx="623">
                  <c:v>26317.775910595563</c:v>
                </c:pt>
                <c:pt idx="624">
                  <c:v>12366.660289446096</c:v>
                </c:pt>
                <c:pt idx="625">
                  <c:v>4092.8144550271591</c:v>
                </c:pt>
                <c:pt idx="626">
                  <c:v>9535.2833637071672</c:v>
                </c:pt>
                <c:pt idx="627">
                  <c:v>9419.0606907018882</c:v>
                </c:pt>
                <c:pt idx="628">
                  <c:v>14476.644973719238</c:v>
                </c:pt>
                <c:pt idx="629">
                  <c:v>33333.94155379483</c:v>
                </c:pt>
                <c:pt idx="630">
                  <c:v>12664.944564448258</c:v>
                </c:pt>
                <c:pt idx="631">
                  <c:v>3075.4859043876513</c:v>
                </c:pt>
                <c:pt idx="632">
                  <c:v>5739.8822892167454</c:v>
                </c:pt>
                <c:pt idx="633">
                  <c:v>7116.1682024306774</c:v>
                </c:pt>
                <c:pt idx="634">
                  <c:v>13058.851959385456</c:v>
                </c:pt>
                <c:pt idx="635">
                  <c:v>17999.030506885483</c:v>
                </c:pt>
                <c:pt idx="636">
                  <c:v>1997.9379369726955</c:v>
                </c:pt>
                <c:pt idx="637">
                  <c:v>12524.135151786704</c:v>
                </c:pt>
                <c:pt idx="638">
                  <c:v>28198.615078134095</c:v>
                </c:pt>
                <c:pt idx="639">
                  <c:v>14076.455044219456</c:v>
                </c:pt>
                <c:pt idx="640">
                  <c:v>9016.9473406314137</c:v>
                </c:pt>
                <c:pt idx="641">
                  <c:v>32061.042080265681</c:v>
                </c:pt>
                <c:pt idx="642">
                  <c:v>15456.839319446652</c:v>
                </c:pt>
                <c:pt idx="643">
                  <c:v>7966.86672658935</c:v>
                </c:pt>
                <c:pt idx="644">
                  <c:v>10159.615434077172</c:v>
                </c:pt>
                <c:pt idx="645">
                  <c:v>13175.022823397554</c:v>
                </c:pt>
                <c:pt idx="646">
                  <c:v>7472.4627824882818</c:v>
                </c:pt>
                <c:pt idx="647">
                  <c:v>8083.549013048103</c:v>
                </c:pt>
                <c:pt idx="648">
                  <c:v>3012.9335738120535</c:v>
                </c:pt>
                <c:pt idx="649">
                  <c:v>14316.705965054913</c:v>
                </c:pt>
                <c:pt idx="650">
                  <c:v>14579.465411092704</c:v>
                </c:pt>
                <c:pt idx="651">
                  <c:v>14137.249846637471</c:v>
                </c:pt>
                <c:pt idx="652">
                  <c:v>9398.1329615592858</c:v>
                </c:pt>
                <c:pt idx="653">
                  <c:v>11302.858325544681</c:v>
                </c:pt>
                <c:pt idx="654">
                  <c:v>13786.171573468348</c:v>
                </c:pt>
                <c:pt idx="655">
                  <c:v>36136.330830291605</c:v>
                </c:pt>
                <c:pt idx="656">
                  <c:v>7499.7194099355283</c:v>
                </c:pt>
                <c:pt idx="657">
                  <c:v>7531.8778145338383</c:v>
                </c:pt>
                <c:pt idx="658">
                  <c:v>13936.597602976464</c:v>
                </c:pt>
                <c:pt idx="659">
                  <c:v>15117.532682077814</c:v>
                </c:pt>
                <c:pt idx="660">
                  <c:v>12850.310965593855</c:v>
                </c:pt>
                <c:pt idx="661">
                  <c:v>9866.7044859030448</c:v>
                </c:pt>
                <c:pt idx="662">
                  <c:v>8294.687767506437</c:v>
                </c:pt>
                <c:pt idx="663">
                  <c:v>1846.9043286141841</c:v>
                </c:pt>
                <c:pt idx="664">
                  <c:v>37660.584255606678</c:v>
                </c:pt>
                <c:pt idx="665">
                  <c:v>37806.175684529924</c:v>
                </c:pt>
                <c:pt idx="666">
                  <c:v>9672.7201864306153</c:v>
                </c:pt>
                <c:pt idx="667">
                  <c:v>32117.221827532543</c:v>
                </c:pt>
                <c:pt idx="668">
                  <c:v>36018.114809174062</c:v>
                </c:pt>
                <c:pt idx="669">
                  <c:v>7242.9851606319162</c:v>
                </c:pt>
                <c:pt idx="670">
                  <c:v>5814.364768901095</c:v>
                </c:pt>
                <c:pt idx="671">
                  <c:v>6717.6569073150513</c:v>
                </c:pt>
                <c:pt idx="672">
                  <c:v>5384.1148308508473</c:v>
                </c:pt>
                <c:pt idx="673">
                  <c:v>7456.5146661071776</c:v>
                </c:pt>
                <c:pt idx="674">
                  <c:v>40337.808895148046</c:v>
                </c:pt>
                <c:pt idx="675">
                  <c:v>6584.6048762825976</c:v>
                </c:pt>
                <c:pt idx="676">
                  <c:v>16043.403865449667</c:v>
                </c:pt>
                <c:pt idx="677">
                  <c:v>37462.897712530139</c:v>
                </c:pt>
                <c:pt idx="678">
                  <c:v>13523.410429955851</c:v>
                </c:pt>
                <c:pt idx="679">
                  <c:v>9850.405227481313</c:v>
                </c:pt>
                <c:pt idx="680">
                  <c:v>-318.34304164814023</c:v>
                </c:pt>
                <c:pt idx="681">
                  <c:v>-600.06787005406022</c:v>
                </c:pt>
                <c:pt idx="682">
                  <c:v>34011.007326492996</c:v>
                </c:pt>
                <c:pt idx="683">
                  <c:v>9484.7443165604454</c:v>
                </c:pt>
                <c:pt idx="684">
                  <c:v>3195.396774423833</c:v>
                </c:pt>
                <c:pt idx="685">
                  <c:v>11766.530356852298</c:v>
                </c:pt>
                <c:pt idx="686">
                  <c:v>9055.8007757673349</c:v>
                </c:pt>
                <c:pt idx="687">
                  <c:v>10585.245790200892</c:v>
                </c:pt>
                <c:pt idx="688">
                  <c:v>8412.374213361727</c:v>
                </c:pt>
                <c:pt idx="689">
                  <c:v>30603.544061344706</c:v>
                </c:pt>
                <c:pt idx="690">
                  <c:v>3229.15950166525</c:v>
                </c:pt>
                <c:pt idx="691">
                  <c:v>11076.364071421165</c:v>
                </c:pt>
                <c:pt idx="692">
                  <c:v>4710.1781090867344</c:v>
                </c:pt>
                <c:pt idx="693">
                  <c:v>2107.74939306342</c:v>
                </c:pt>
                <c:pt idx="694">
                  <c:v>5801.106317002972</c:v>
                </c:pt>
                <c:pt idx="695">
                  <c:v>7785.5392153981411</c:v>
                </c:pt>
                <c:pt idx="696">
                  <c:v>14270.361207597847</c:v>
                </c:pt>
                <c:pt idx="697">
                  <c:v>35996.21114150541</c:v>
                </c:pt>
                <c:pt idx="698">
                  <c:v>13172.618519724674</c:v>
                </c:pt>
                <c:pt idx="699">
                  <c:v>6338.0930870991979</c:v>
                </c:pt>
                <c:pt idx="700">
                  <c:v>3337.6019635760476</c:v>
                </c:pt>
                <c:pt idx="701">
                  <c:v>17494.29303256706</c:v>
                </c:pt>
                <c:pt idx="702">
                  <c:v>14045.556113147932</c:v>
                </c:pt>
                <c:pt idx="703">
                  <c:v>6301.0810992485794</c:v>
                </c:pt>
                <c:pt idx="704">
                  <c:v>10496.719355057243</c:v>
                </c:pt>
                <c:pt idx="705">
                  <c:v>6949.269723540584</c:v>
                </c:pt>
                <c:pt idx="706">
                  <c:v>39294.601833900291</c:v>
                </c:pt>
                <c:pt idx="707">
                  <c:v>12424.68470538126</c:v>
                </c:pt>
                <c:pt idx="708">
                  <c:v>9026.321143941841</c:v>
                </c:pt>
                <c:pt idx="709">
                  <c:v>6895.7328078025948</c:v>
                </c:pt>
                <c:pt idx="710">
                  <c:v>2848.7520979557585</c:v>
                </c:pt>
                <c:pt idx="711">
                  <c:v>8285.4260018585028</c:v>
                </c:pt>
                <c:pt idx="712">
                  <c:v>10718.309695746619</c:v>
                </c:pt>
                <c:pt idx="713">
                  <c:v>8625.1428728102401</c:v>
                </c:pt>
                <c:pt idx="714">
                  <c:v>1809.5927248636253</c:v>
                </c:pt>
                <c:pt idx="715">
                  <c:v>12658.750221014492</c:v>
                </c:pt>
                <c:pt idx="716">
                  <c:v>8818.5954800240106</c:v>
                </c:pt>
                <c:pt idx="717">
                  <c:v>12068.360184474155</c:v>
                </c:pt>
                <c:pt idx="718">
                  <c:v>14570.784486158043</c:v>
                </c:pt>
                <c:pt idx="719">
                  <c:v>13582.803436633056</c:v>
                </c:pt>
                <c:pt idx="720">
                  <c:v>15974.918427398128</c:v>
                </c:pt>
                <c:pt idx="721">
                  <c:v>12845.628239986921</c:v>
                </c:pt>
                <c:pt idx="722">
                  <c:v>15397.615013165903</c:v>
                </c:pt>
                <c:pt idx="723">
                  <c:v>3309.4246939986624</c:v>
                </c:pt>
                <c:pt idx="724">
                  <c:v>10612.203536198262</c:v>
                </c:pt>
                <c:pt idx="725">
                  <c:v>35343.217388626319</c:v>
                </c:pt>
                <c:pt idx="726">
                  <c:v>8651.3449578557756</c:v>
                </c:pt>
                <c:pt idx="727">
                  <c:v>24527.827621868564</c:v>
                </c:pt>
                <c:pt idx="728">
                  <c:v>8046.7617244577705</c:v>
                </c:pt>
                <c:pt idx="729">
                  <c:v>9665.9068268539431</c:v>
                </c:pt>
                <c:pt idx="730">
                  <c:v>31424.62251368439</c:v>
                </c:pt>
                <c:pt idx="731">
                  <c:v>8859.0147173240839</c:v>
                </c:pt>
                <c:pt idx="732">
                  <c:v>3828.2390863408809</c:v>
                </c:pt>
                <c:pt idx="733">
                  <c:v>10223.214469252031</c:v>
                </c:pt>
                <c:pt idx="734">
                  <c:v>13763.801175829147</c:v>
                </c:pt>
                <c:pt idx="735">
                  <c:v>12627.936880558313</c:v>
                </c:pt>
                <c:pt idx="736">
                  <c:v>35600.044054153135</c:v>
                </c:pt>
                <c:pt idx="737">
                  <c:v>2214.9952041856845</c:v>
                </c:pt>
                <c:pt idx="738">
                  <c:v>28842.666075075555</c:v>
                </c:pt>
                <c:pt idx="739">
                  <c:v>31372.003397858556</c:v>
                </c:pt>
                <c:pt idx="740">
                  <c:v>8863.962622991472</c:v>
                </c:pt>
                <c:pt idx="741">
                  <c:v>29450.753243077488</c:v>
                </c:pt>
                <c:pt idx="742">
                  <c:v>34798.147312733781</c:v>
                </c:pt>
                <c:pt idx="743">
                  <c:v>3227.2519865354097</c:v>
                </c:pt>
                <c:pt idx="744">
                  <c:v>9397.8881560887985</c:v>
                </c:pt>
                <c:pt idx="745">
                  <c:v>11416.868946895767</c:v>
                </c:pt>
                <c:pt idx="746">
                  <c:v>5222.0158485251886</c:v>
                </c:pt>
                <c:pt idx="747">
                  <c:v>276.56194308246813</c:v>
                </c:pt>
                <c:pt idx="748">
                  <c:v>11493.365041986059</c:v>
                </c:pt>
                <c:pt idx="749">
                  <c:v>5358.3281345486339</c:v>
                </c:pt>
                <c:pt idx="750">
                  <c:v>31486.845970929204</c:v>
                </c:pt>
                <c:pt idx="751">
                  <c:v>3032.7495421086969</c:v>
                </c:pt>
                <c:pt idx="752">
                  <c:v>16459.644195994289</c:v>
                </c:pt>
                <c:pt idx="753">
                  <c:v>9250.0472222872359</c:v>
                </c:pt>
                <c:pt idx="754">
                  <c:v>9459.8948717518906</c:v>
                </c:pt>
                <c:pt idx="755">
                  <c:v>7120.3929478775844</c:v>
                </c:pt>
                <c:pt idx="756">
                  <c:v>7603.4096231346448</c:v>
                </c:pt>
                <c:pt idx="757">
                  <c:v>34697.243070252844</c:v>
                </c:pt>
                <c:pt idx="758">
                  <c:v>11796.054440152564</c:v>
                </c:pt>
                <c:pt idx="759">
                  <c:v>30097.236774769539</c:v>
                </c:pt>
                <c:pt idx="760">
                  <c:v>7955.3858134908951</c:v>
                </c:pt>
                <c:pt idx="761">
                  <c:v>4359.572590062864</c:v>
                </c:pt>
                <c:pt idx="762">
                  <c:v>30247.885317509528</c:v>
                </c:pt>
                <c:pt idx="763">
                  <c:v>4069.6754380007014</c:v>
                </c:pt>
                <c:pt idx="764">
                  <c:v>9327.4730705917282</c:v>
                </c:pt>
                <c:pt idx="765">
                  <c:v>12829.679710645101</c:v>
                </c:pt>
                <c:pt idx="766">
                  <c:v>10066.627581367811</c:v>
                </c:pt>
                <c:pt idx="767">
                  <c:v>8335.6248521870912</c:v>
                </c:pt>
                <c:pt idx="768">
                  <c:v>17000.040021953973</c:v>
                </c:pt>
                <c:pt idx="769">
                  <c:v>5970.5952359815929</c:v>
                </c:pt>
                <c:pt idx="770">
                  <c:v>14868.803073505211</c:v>
                </c:pt>
                <c:pt idx="771">
                  <c:v>10725.618185345513</c:v>
                </c:pt>
                <c:pt idx="772">
                  <c:v>12532.329881878113</c:v>
                </c:pt>
                <c:pt idx="773">
                  <c:v>23999.441425740024</c:v>
                </c:pt>
                <c:pt idx="774">
                  <c:v>11319.981088355164</c:v>
                </c:pt>
                <c:pt idx="775">
                  <c:v>12129.784564265776</c:v>
                </c:pt>
                <c:pt idx="776">
                  <c:v>10477.575923292185</c:v>
                </c:pt>
                <c:pt idx="777">
                  <c:v>14222.021554770459</c:v>
                </c:pt>
                <c:pt idx="778">
                  <c:v>8117.6749198440393</c:v>
                </c:pt>
                <c:pt idx="779">
                  <c:v>10913.247341760809</c:v>
                </c:pt>
                <c:pt idx="780">
                  <c:v>28792.831671490181</c:v>
                </c:pt>
                <c:pt idx="781">
                  <c:v>4412.9361603502166</c:v>
                </c:pt>
                <c:pt idx="782">
                  <c:v>12088.348661616066</c:v>
                </c:pt>
                <c:pt idx="783">
                  <c:v>35420.456030767207</c:v>
                </c:pt>
                <c:pt idx="784">
                  <c:v>4606.4573781911049</c:v>
                </c:pt>
                <c:pt idx="785">
                  <c:v>6166.7266005781794</c:v>
                </c:pt>
                <c:pt idx="786">
                  <c:v>16527.343435923616</c:v>
                </c:pt>
                <c:pt idx="787">
                  <c:v>5502.8693565176582</c:v>
                </c:pt>
                <c:pt idx="788">
                  <c:v>5154.1474327403157</c:v>
                </c:pt>
                <c:pt idx="789">
                  <c:v>12790.804643455143</c:v>
                </c:pt>
                <c:pt idx="790">
                  <c:v>10610.652926722521</c:v>
                </c:pt>
                <c:pt idx="791">
                  <c:v>1289.9517138919591</c:v>
                </c:pt>
                <c:pt idx="792">
                  <c:v>1642.8120392787987</c:v>
                </c:pt>
                <c:pt idx="793">
                  <c:v>33692.134770541292</c:v>
                </c:pt>
                <c:pt idx="794">
                  <c:v>10116.413646820411</c:v>
                </c:pt>
                <c:pt idx="795">
                  <c:v>25852.888863284861</c:v>
                </c:pt>
                <c:pt idx="796">
                  <c:v>9680.4303274116992</c:v>
                </c:pt>
                <c:pt idx="797">
                  <c:v>4110.7027507099556</c:v>
                </c:pt>
                <c:pt idx="798">
                  <c:v>13676.784020373681</c:v>
                </c:pt>
                <c:pt idx="799">
                  <c:v>26093.10049184856</c:v>
                </c:pt>
                <c:pt idx="800">
                  <c:v>6541.6714450583704</c:v>
                </c:pt>
                <c:pt idx="801">
                  <c:v>15410.238004245872</c:v>
                </c:pt>
                <c:pt idx="802">
                  <c:v>481.51791169741534</c:v>
                </c:pt>
                <c:pt idx="803">
                  <c:v>31753.114570653535</c:v>
                </c:pt>
                <c:pt idx="804">
                  <c:v>753.99587873003111</c:v>
                </c:pt>
                <c:pt idx="805">
                  <c:v>11113.273002941496</c:v>
                </c:pt>
                <c:pt idx="806">
                  <c:v>12486.410317910069</c:v>
                </c:pt>
                <c:pt idx="807">
                  <c:v>4924.2719885080651</c:v>
                </c:pt>
                <c:pt idx="808">
                  <c:v>639.35993720899387</c:v>
                </c:pt>
                <c:pt idx="809">
                  <c:v>4225.3631421345408</c:v>
                </c:pt>
                <c:pt idx="810">
                  <c:v>9929.2014725830268</c:v>
                </c:pt>
                <c:pt idx="811">
                  <c:v>12938.702732984917</c:v>
                </c:pt>
                <c:pt idx="812">
                  <c:v>8245.7817533403886</c:v>
                </c:pt>
                <c:pt idx="813">
                  <c:v>4210.9440878725964</c:v>
                </c:pt>
                <c:pt idx="814">
                  <c:v>7953.8468030051772</c:v>
                </c:pt>
                <c:pt idx="815">
                  <c:v>1895.8101153707412</c:v>
                </c:pt>
                <c:pt idx="816">
                  <c:v>2291.387484737882</c:v>
                </c:pt>
                <c:pt idx="817">
                  <c:v>4902.7257748514467</c:v>
                </c:pt>
                <c:pt idx="818">
                  <c:v>30640.339340410639</c:v>
                </c:pt>
                <c:pt idx="819">
                  <c:v>29543.413001370129</c:v>
                </c:pt>
                <c:pt idx="820">
                  <c:v>9890.9400331979887</c:v>
                </c:pt>
                <c:pt idx="821">
                  <c:v>727.23031494693078</c:v>
                </c:pt>
                <c:pt idx="822">
                  <c:v>1238.6363906134466</c:v>
                </c:pt>
                <c:pt idx="823">
                  <c:v>8804.4651348598309</c:v>
                </c:pt>
                <c:pt idx="824">
                  <c:v>11215.113315166898</c:v>
                </c:pt>
                <c:pt idx="825">
                  <c:v>16654.639524179565</c:v>
                </c:pt>
                <c:pt idx="826">
                  <c:v>39191.019084749292</c:v>
                </c:pt>
                <c:pt idx="827">
                  <c:v>28894.323593927122</c:v>
                </c:pt>
                <c:pt idx="828">
                  <c:v>32670.018942094895</c:v>
                </c:pt>
                <c:pt idx="829">
                  <c:v>6103.4807166712671</c:v>
                </c:pt>
                <c:pt idx="830">
                  <c:v>14553.394334893872</c:v>
                </c:pt>
                <c:pt idx="831">
                  <c:v>5763.662494250264</c:v>
                </c:pt>
                <c:pt idx="832">
                  <c:v>4867.621589503673</c:v>
                </c:pt>
                <c:pt idx="833">
                  <c:v>13875.333020025382</c:v>
                </c:pt>
                <c:pt idx="834">
                  <c:v>9111.7144441337405</c:v>
                </c:pt>
                <c:pt idx="835">
                  <c:v>10114.046788434116</c:v>
                </c:pt>
                <c:pt idx="836">
                  <c:v>6874.0231920131346</c:v>
                </c:pt>
                <c:pt idx="837">
                  <c:v>11846.590086900476</c:v>
                </c:pt>
                <c:pt idx="838">
                  <c:v>6239.9483100991984</c:v>
                </c:pt>
                <c:pt idx="839">
                  <c:v>13175.268454645717</c:v>
                </c:pt>
                <c:pt idx="840">
                  <c:v>2734.2825444365053</c:v>
                </c:pt>
                <c:pt idx="841">
                  <c:v>11028.015854272737</c:v>
                </c:pt>
                <c:pt idx="842">
                  <c:v>30814.849310113328</c:v>
                </c:pt>
                <c:pt idx="843">
                  <c:v>38096.318980733544</c:v>
                </c:pt>
                <c:pt idx="844">
                  <c:v>12105.40109689386</c:v>
                </c:pt>
                <c:pt idx="845">
                  <c:v>39817.926931382019</c:v>
                </c:pt>
                <c:pt idx="846">
                  <c:v>12103.646930647077</c:v>
                </c:pt>
                <c:pt idx="847">
                  <c:v>9416.2033810482899</c:v>
                </c:pt>
                <c:pt idx="848">
                  <c:v>3005.1884994753</c:v>
                </c:pt>
                <c:pt idx="849">
                  <c:v>12627.818151578438</c:v>
                </c:pt>
                <c:pt idx="850">
                  <c:v>29578.941516801104</c:v>
                </c:pt>
                <c:pt idx="851">
                  <c:v>15668.682919111543</c:v>
                </c:pt>
                <c:pt idx="852">
                  <c:v>33736.970393770607</c:v>
                </c:pt>
                <c:pt idx="853">
                  <c:v>10597.784481936318</c:v>
                </c:pt>
                <c:pt idx="854">
                  <c:v>31547.392236636333</c:v>
                </c:pt>
                <c:pt idx="855">
                  <c:v>2545.6261562737445</c:v>
                </c:pt>
                <c:pt idx="856">
                  <c:v>36780.542876392159</c:v>
                </c:pt>
                <c:pt idx="857">
                  <c:v>23989.515655008858</c:v>
                </c:pt>
                <c:pt idx="858">
                  <c:v>3993.4236442500678</c:v>
                </c:pt>
                <c:pt idx="859">
                  <c:v>11644.38920102778</c:v>
                </c:pt>
                <c:pt idx="860">
                  <c:v>37126.186143655308</c:v>
                </c:pt>
                <c:pt idx="861">
                  <c:v>7051.6342244042071</c:v>
                </c:pt>
                <c:pt idx="862">
                  <c:v>14577.470941250764</c:v>
                </c:pt>
                <c:pt idx="863">
                  <c:v>3508.8009385814075</c:v>
                </c:pt>
                <c:pt idx="864">
                  <c:v>9330.8696895008434</c:v>
                </c:pt>
                <c:pt idx="865">
                  <c:v>7587.3167185164011</c:v>
                </c:pt>
                <c:pt idx="866">
                  <c:v>3092.1844822507883</c:v>
                </c:pt>
                <c:pt idx="867">
                  <c:v>15708.950300930177</c:v>
                </c:pt>
                <c:pt idx="868">
                  <c:v>11049.747248652817</c:v>
                </c:pt>
                <c:pt idx="869">
                  <c:v>2595.6582195867923</c:v>
                </c:pt>
                <c:pt idx="870">
                  <c:v>11857.984517861792</c:v>
                </c:pt>
                <c:pt idx="871">
                  <c:v>3322.0128074962895</c:v>
                </c:pt>
                <c:pt idx="872">
                  <c:v>5355.6406068578763</c:v>
                </c:pt>
                <c:pt idx="873">
                  <c:v>8420.7185234213048</c:v>
                </c:pt>
                <c:pt idx="874">
                  <c:v>8398.0166993403109</c:v>
                </c:pt>
                <c:pt idx="875">
                  <c:v>3264.3715808670322</c:v>
                </c:pt>
                <c:pt idx="876">
                  <c:v>9727.2516477455865</c:v>
                </c:pt>
                <c:pt idx="877">
                  <c:v>8218.9165801332892</c:v>
                </c:pt>
                <c:pt idx="878">
                  <c:v>7545.9826359837753</c:v>
                </c:pt>
                <c:pt idx="879">
                  <c:v>7145.3007444874056</c:v>
                </c:pt>
                <c:pt idx="880">
                  <c:v>4038.161623802418</c:v>
                </c:pt>
                <c:pt idx="881">
                  <c:v>3874.4593991164802</c:v>
                </c:pt>
                <c:pt idx="882">
                  <c:v>958.64060905081169</c:v>
                </c:pt>
                <c:pt idx="883">
                  <c:v>37690.084840452299</c:v>
                </c:pt>
                <c:pt idx="884">
                  <c:v>6720.2677916555185</c:v>
                </c:pt>
                <c:pt idx="885">
                  <c:v>31208.744911874102</c:v>
                </c:pt>
                <c:pt idx="886">
                  <c:v>33535.805043480956</c:v>
                </c:pt>
                <c:pt idx="887">
                  <c:v>7073.1236006839299</c:v>
                </c:pt>
                <c:pt idx="888">
                  <c:v>5178.1781286459054</c:v>
                </c:pt>
                <c:pt idx="889">
                  <c:v>14243.300480569753</c:v>
                </c:pt>
                <c:pt idx="890">
                  <c:v>34498.272057542068</c:v>
                </c:pt>
                <c:pt idx="891">
                  <c:v>7311.5432431913259</c:v>
                </c:pt>
                <c:pt idx="892">
                  <c:v>9565.8662901522821</c:v>
                </c:pt>
                <c:pt idx="893">
                  <c:v>39195.994658507334</c:v>
                </c:pt>
                <c:pt idx="894">
                  <c:v>14916.818507787462</c:v>
                </c:pt>
                <c:pt idx="895">
                  <c:v>17306.103642806258</c:v>
                </c:pt>
                <c:pt idx="896">
                  <c:v>27795.427861572265</c:v>
                </c:pt>
                <c:pt idx="897">
                  <c:v>2320.2280000566952</c:v>
                </c:pt>
                <c:pt idx="898">
                  <c:v>4370.7046558206621</c:v>
                </c:pt>
                <c:pt idx="899">
                  <c:v>519.72099414027889</c:v>
                </c:pt>
                <c:pt idx="900">
                  <c:v>7736.4590534656763</c:v>
                </c:pt>
                <c:pt idx="901">
                  <c:v>42463.926029879018</c:v>
                </c:pt>
                <c:pt idx="902">
                  <c:v>6488.5650112775438</c:v>
                </c:pt>
                <c:pt idx="903">
                  <c:v>11372.721223302507</c:v>
                </c:pt>
                <c:pt idx="904">
                  <c:v>14732.754662436171</c:v>
                </c:pt>
                <c:pt idx="905">
                  <c:v>6652.237136175163</c:v>
                </c:pt>
                <c:pt idx="906">
                  <c:v>9009.0248043362953</c:v>
                </c:pt>
                <c:pt idx="907">
                  <c:v>9198.8405680805135</c:v>
                </c:pt>
                <c:pt idx="908">
                  <c:v>16364.91526251403</c:v>
                </c:pt>
                <c:pt idx="909">
                  <c:v>29774.706997336405</c:v>
                </c:pt>
                <c:pt idx="910">
                  <c:v>3924.8686248037275</c:v>
                </c:pt>
                <c:pt idx="911">
                  <c:v>25542.454157400352</c:v>
                </c:pt>
                <c:pt idx="912">
                  <c:v>14276.745557675451</c:v>
                </c:pt>
                <c:pt idx="913">
                  <c:v>8485.4217211247778</c:v>
                </c:pt>
                <c:pt idx="914">
                  <c:v>6336.6080696601166</c:v>
                </c:pt>
                <c:pt idx="915">
                  <c:v>3851.6655228193349</c:v>
                </c:pt>
                <c:pt idx="916">
                  <c:v>29307.165061722706</c:v>
                </c:pt>
                <c:pt idx="917">
                  <c:v>28100.583629022709</c:v>
                </c:pt>
                <c:pt idx="918">
                  <c:v>13215.376324128574</c:v>
                </c:pt>
                <c:pt idx="919">
                  <c:v>7392.4995547307672</c:v>
                </c:pt>
                <c:pt idx="920">
                  <c:v>12655.953117410056</c:v>
                </c:pt>
                <c:pt idx="921">
                  <c:v>14778.988814445309</c:v>
                </c:pt>
                <c:pt idx="922">
                  <c:v>7308.34199296118</c:v>
                </c:pt>
                <c:pt idx="923">
                  <c:v>8389.0465058926529</c:v>
                </c:pt>
                <c:pt idx="924">
                  <c:v>6608.6465167148472</c:v>
                </c:pt>
                <c:pt idx="925">
                  <c:v>13509.012016018583</c:v>
                </c:pt>
                <c:pt idx="926">
                  <c:v>722.55579454933809</c:v>
                </c:pt>
                <c:pt idx="927">
                  <c:v>10067.532331174956</c:v>
                </c:pt>
                <c:pt idx="928">
                  <c:v>15960.608670893769</c:v>
                </c:pt>
                <c:pt idx="929">
                  <c:v>8764.744275598192</c:v>
                </c:pt>
                <c:pt idx="930">
                  <c:v>8911.4013600434446</c:v>
                </c:pt>
                <c:pt idx="931">
                  <c:v>8434.5630391822797</c:v>
                </c:pt>
                <c:pt idx="932">
                  <c:v>8217.115461324971</c:v>
                </c:pt>
                <c:pt idx="933">
                  <c:v>10748.358090252364</c:v>
                </c:pt>
                <c:pt idx="934">
                  <c:v>7809.3079826643716</c:v>
                </c:pt>
                <c:pt idx="935">
                  <c:v>12495.984512083869</c:v>
                </c:pt>
                <c:pt idx="936">
                  <c:v>11077.046165229802</c:v>
                </c:pt>
                <c:pt idx="937">
                  <c:v>10265.55539971657</c:v>
                </c:pt>
                <c:pt idx="938">
                  <c:v>227.96669308175706</c:v>
                </c:pt>
                <c:pt idx="939">
                  <c:v>9932.3580299239984</c:v>
                </c:pt>
                <c:pt idx="940">
                  <c:v>-1737.9930833699773</c:v>
                </c:pt>
                <c:pt idx="941">
                  <c:v>15547.710161196212</c:v>
                </c:pt>
                <c:pt idx="942">
                  <c:v>8005.9553163948622</c:v>
                </c:pt>
                <c:pt idx="943">
                  <c:v>544.40626030753629</c:v>
                </c:pt>
                <c:pt idx="944">
                  <c:v>15965.104413191912</c:v>
                </c:pt>
                <c:pt idx="945">
                  <c:v>13863.290441910631</c:v>
                </c:pt>
                <c:pt idx="946">
                  <c:v>9653.0238506322403</c:v>
                </c:pt>
                <c:pt idx="947">
                  <c:v>31782.04105955203</c:v>
                </c:pt>
                <c:pt idx="948">
                  <c:v>8938.1080505282389</c:v>
                </c:pt>
                <c:pt idx="949">
                  <c:v>28819.645027244092</c:v>
                </c:pt>
                <c:pt idx="950">
                  <c:v>7823.3846309859964</c:v>
                </c:pt>
                <c:pt idx="951">
                  <c:v>41642.414974964289</c:v>
                </c:pt>
                <c:pt idx="952">
                  <c:v>5937.2688878557656</c:v>
                </c:pt>
                <c:pt idx="953">
                  <c:v>34035.975329203357</c:v>
                </c:pt>
                <c:pt idx="954">
                  <c:v>28228.181373356849</c:v>
                </c:pt>
                <c:pt idx="955">
                  <c:v>7856.2286723906991</c:v>
                </c:pt>
                <c:pt idx="956">
                  <c:v>37833.883688501723</c:v>
                </c:pt>
                <c:pt idx="957">
                  <c:v>3943.0920921959278</c:v>
                </c:pt>
                <c:pt idx="958">
                  <c:v>33520.297973271416</c:v>
                </c:pt>
                <c:pt idx="959">
                  <c:v>12970.875689637887</c:v>
                </c:pt>
                <c:pt idx="960">
                  <c:v>6729.8542079488998</c:v>
                </c:pt>
                <c:pt idx="961">
                  <c:v>4009.3777830735125</c:v>
                </c:pt>
                <c:pt idx="962">
                  <c:v>15347.651547696261</c:v>
                </c:pt>
                <c:pt idx="963">
                  <c:v>10133.61723236244</c:v>
                </c:pt>
                <c:pt idx="964">
                  <c:v>14842.665323554793</c:v>
                </c:pt>
                <c:pt idx="965">
                  <c:v>5491.3699167782115</c:v>
                </c:pt>
                <c:pt idx="966">
                  <c:v>32331.417603431921</c:v>
                </c:pt>
                <c:pt idx="967">
                  <c:v>8440.5963214106796</c:v>
                </c:pt>
                <c:pt idx="968">
                  <c:v>3951.2553712592403</c:v>
                </c:pt>
                <c:pt idx="969">
                  <c:v>10412.3565854955</c:v>
                </c:pt>
                <c:pt idx="970">
                  <c:v>10343.875113679618</c:v>
                </c:pt>
                <c:pt idx="971">
                  <c:v>4629.64896996269</c:v>
                </c:pt>
                <c:pt idx="972">
                  <c:v>547.05619522857705</c:v>
                </c:pt>
                <c:pt idx="973">
                  <c:v>5098.6316638668304</c:v>
                </c:pt>
                <c:pt idx="974">
                  <c:v>4626.5422765690055</c:v>
                </c:pt>
                <c:pt idx="975">
                  <c:v>24335.768564446353</c:v>
                </c:pt>
                <c:pt idx="976">
                  <c:v>12232.810871213345</c:v>
                </c:pt>
                <c:pt idx="977">
                  <c:v>2949.1509274803093</c:v>
                </c:pt>
                <c:pt idx="978">
                  <c:v>16401.175131736742</c:v>
                </c:pt>
                <c:pt idx="979">
                  <c:v>5719.2409486354172</c:v>
                </c:pt>
                <c:pt idx="980">
                  <c:v>10885.864814427567</c:v>
                </c:pt>
                <c:pt idx="981">
                  <c:v>3717.2680336704698</c:v>
                </c:pt>
                <c:pt idx="982">
                  <c:v>29450.270388682111</c:v>
                </c:pt>
                <c:pt idx="983">
                  <c:v>6710.1189791972647</c:v>
                </c:pt>
                <c:pt idx="984">
                  <c:v>7716.7564106119771</c:v>
                </c:pt>
                <c:pt idx="985">
                  <c:v>8045.2801741784442</c:v>
                </c:pt>
                <c:pt idx="986">
                  <c:v>11387.918473379414</c:v>
                </c:pt>
                <c:pt idx="987">
                  <c:v>9407.1186187647709</c:v>
                </c:pt>
                <c:pt idx="988">
                  <c:v>9430.1651624772931</c:v>
                </c:pt>
                <c:pt idx="989">
                  <c:v>22112.93720603898</c:v>
                </c:pt>
                <c:pt idx="990">
                  <c:v>1648.4259034725139</c:v>
                </c:pt>
                <c:pt idx="991">
                  <c:v>8822.9459056009364</c:v>
                </c:pt>
                <c:pt idx="992">
                  <c:v>11187.025881590622</c:v>
                </c:pt>
                <c:pt idx="993">
                  <c:v>5911.0634580073465</c:v>
                </c:pt>
                <c:pt idx="994">
                  <c:v>25769.021992172042</c:v>
                </c:pt>
                <c:pt idx="995">
                  <c:v>7807.4416634491718</c:v>
                </c:pt>
                <c:pt idx="996">
                  <c:v>8900.0441862744519</c:v>
                </c:pt>
                <c:pt idx="997">
                  <c:v>15440.140883065642</c:v>
                </c:pt>
                <c:pt idx="998">
                  <c:v>11986.113918851146</c:v>
                </c:pt>
                <c:pt idx="999">
                  <c:v>6091.0277708586818</c:v>
                </c:pt>
                <c:pt idx="1000">
                  <c:v>26574.861493470748</c:v>
                </c:pt>
                <c:pt idx="1001">
                  <c:v>29250.441456431377</c:v>
                </c:pt>
                <c:pt idx="1002">
                  <c:v>2169.3121312628482</c:v>
                </c:pt>
                <c:pt idx="1003">
                  <c:v>9611.0426311209903</c:v>
                </c:pt>
                <c:pt idx="1004">
                  <c:v>6545.5352915236208</c:v>
                </c:pt>
                <c:pt idx="1005">
                  <c:v>7579.8617616177107</c:v>
                </c:pt>
                <c:pt idx="1006">
                  <c:v>7108.1990603389149</c:v>
                </c:pt>
                <c:pt idx="1007">
                  <c:v>33267.259456721476</c:v>
                </c:pt>
                <c:pt idx="1008">
                  <c:v>4566.0078729000834</c:v>
                </c:pt>
                <c:pt idx="1009">
                  <c:v>11159.315783329241</c:v>
                </c:pt>
                <c:pt idx="1010">
                  <c:v>8319.2587723648285</c:v>
                </c:pt>
                <c:pt idx="1011">
                  <c:v>31655.246440809733</c:v>
                </c:pt>
                <c:pt idx="1012">
                  <c:v>15582.8184460046</c:v>
                </c:pt>
                <c:pt idx="1013">
                  <c:v>11601.893623820872</c:v>
                </c:pt>
                <c:pt idx="1014">
                  <c:v>6871.2260884086963</c:v>
                </c:pt>
                <c:pt idx="1015">
                  <c:v>11325.043500237496</c:v>
                </c:pt>
                <c:pt idx="1016">
                  <c:v>2027.6984166643695</c:v>
                </c:pt>
                <c:pt idx="1017">
                  <c:v>5402.2988525892652</c:v>
                </c:pt>
                <c:pt idx="1018">
                  <c:v>15897.773751928709</c:v>
                </c:pt>
                <c:pt idx="1019">
                  <c:v>5904.9772022229245</c:v>
                </c:pt>
                <c:pt idx="1020">
                  <c:v>12334.188480428762</c:v>
                </c:pt>
                <c:pt idx="1021">
                  <c:v>30412.640993481004</c:v>
                </c:pt>
                <c:pt idx="1022">
                  <c:v>37741.317742388819</c:v>
                </c:pt>
                <c:pt idx="1023">
                  <c:v>-1226.7102230367634</c:v>
                </c:pt>
                <c:pt idx="1024">
                  <c:v>14467.61016848174</c:v>
                </c:pt>
                <c:pt idx="1025">
                  <c:v>4109.2386465904783</c:v>
                </c:pt>
                <c:pt idx="1026">
                  <c:v>23954.798690772641</c:v>
                </c:pt>
                <c:pt idx="1027">
                  <c:v>313.0088778668669</c:v>
                </c:pt>
                <c:pt idx="1028">
                  <c:v>11743.327388022968</c:v>
                </c:pt>
                <c:pt idx="1029">
                  <c:v>4058.1336690823596</c:v>
                </c:pt>
                <c:pt idx="1030">
                  <c:v>29890.142335201519</c:v>
                </c:pt>
                <c:pt idx="1031">
                  <c:v>39401.404892009683</c:v>
                </c:pt>
                <c:pt idx="1032">
                  <c:v>5565.5399747122729</c:v>
                </c:pt>
                <c:pt idx="1033">
                  <c:v>21176.168494669422</c:v>
                </c:pt>
                <c:pt idx="1034">
                  <c:v>15866.859880764179</c:v>
                </c:pt>
                <c:pt idx="1035">
                  <c:v>10062.356722155298</c:v>
                </c:pt>
                <c:pt idx="1036">
                  <c:v>31754.906224785133</c:v>
                </c:pt>
                <c:pt idx="1037">
                  <c:v>31785.701301772569</c:v>
                </c:pt>
                <c:pt idx="1038">
                  <c:v>4117.3629722077658</c:v>
                </c:pt>
                <c:pt idx="1039">
                  <c:v>3709.1635038140889</c:v>
                </c:pt>
                <c:pt idx="1040">
                  <c:v>27686.726248186853</c:v>
                </c:pt>
                <c:pt idx="1041">
                  <c:v>686.96831422641844</c:v>
                </c:pt>
                <c:pt idx="1042">
                  <c:v>25564.185551780436</c:v>
                </c:pt>
                <c:pt idx="1043">
                  <c:v>3714.4085751315051</c:v>
                </c:pt>
                <c:pt idx="1044">
                  <c:v>15324.225786442896</c:v>
                </c:pt>
                <c:pt idx="1045">
                  <c:v>30329.167767428713</c:v>
                </c:pt>
                <c:pt idx="1046">
                  <c:v>7400.2599727933866</c:v>
                </c:pt>
                <c:pt idx="1047">
                  <c:v>36602.101601312461</c:v>
                </c:pt>
                <c:pt idx="1048">
                  <c:v>2856.1412908244965</c:v>
                </c:pt>
                <c:pt idx="1049">
                  <c:v>35511.372447999704</c:v>
                </c:pt>
                <c:pt idx="1050">
                  <c:v>12076.450057319351</c:v>
                </c:pt>
                <c:pt idx="1051">
                  <c:v>12939.035907085154</c:v>
                </c:pt>
                <c:pt idx="1052">
                  <c:v>11586.454877641127</c:v>
                </c:pt>
                <c:pt idx="1053">
                  <c:v>34765.263338093413</c:v>
                </c:pt>
                <c:pt idx="1054">
                  <c:v>2169.9202873678087</c:v>
                </c:pt>
                <c:pt idx="1055">
                  <c:v>11020.752248228031</c:v>
                </c:pt>
                <c:pt idx="1056">
                  <c:v>9898.5902055251972</c:v>
                </c:pt>
                <c:pt idx="1057">
                  <c:v>8808.5978778531771</c:v>
                </c:pt>
                <c:pt idx="1058">
                  <c:v>5738.4536343899463</c:v>
                </c:pt>
                <c:pt idx="1059">
                  <c:v>8122.9321592157676</c:v>
                </c:pt>
                <c:pt idx="1060">
                  <c:v>2912.7672093321698</c:v>
                </c:pt>
                <c:pt idx="1061">
                  <c:v>10965.537332912141</c:v>
                </c:pt>
                <c:pt idx="1062">
                  <c:v>42740.961433412114</c:v>
                </c:pt>
                <c:pt idx="1063">
                  <c:v>9181.3817997061724</c:v>
                </c:pt>
                <c:pt idx="1064">
                  <c:v>4034.1663041330526</c:v>
                </c:pt>
                <c:pt idx="1065">
                  <c:v>7377.6697205980126</c:v>
                </c:pt>
                <c:pt idx="1066">
                  <c:v>12198.775249400231</c:v>
                </c:pt>
                <c:pt idx="1067">
                  <c:v>14034.408147441502</c:v>
                </c:pt>
                <c:pt idx="1068">
                  <c:v>11976.653466795759</c:v>
                </c:pt>
                <c:pt idx="1069">
                  <c:v>11767.729709470143</c:v>
                </c:pt>
                <c:pt idx="1070">
                  <c:v>35361.107412156249</c:v>
                </c:pt>
                <c:pt idx="1071">
                  <c:v>14866.474592883143</c:v>
                </c:pt>
                <c:pt idx="1072">
                  <c:v>3747.0010547088787</c:v>
                </c:pt>
                <c:pt idx="1073">
                  <c:v>13036.631458869258</c:v>
                </c:pt>
                <c:pt idx="1074">
                  <c:v>8503.121006439449</c:v>
                </c:pt>
                <c:pt idx="1075">
                  <c:v>4991.6478839168694</c:v>
                </c:pt>
                <c:pt idx="1076">
                  <c:v>10457.737872700569</c:v>
                </c:pt>
                <c:pt idx="1077">
                  <c:v>2657.8697887845665</c:v>
                </c:pt>
                <c:pt idx="1078">
                  <c:v>30590.658993431498</c:v>
                </c:pt>
                <c:pt idx="1079">
                  <c:v>15506.790479338348</c:v>
                </c:pt>
                <c:pt idx="1080">
                  <c:v>-1281.4637961747326</c:v>
                </c:pt>
                <c:pt idx="1081">
                  <c:v>6248.0219386402905</c:v>
                </c:pt>
                <c:pt idx="1082">
                  <c:v>5261.0755516082891</c:v>
                </c:pt>
                <c:pt idx="1083">
                  <c:v>5823.3242168626339</c:v>
                </c:pt>
                <c:pt idx="1084">
                  <c:v>15355.504589723645</c:v>
                </c:pt>
                <c:pt idx="1085">
                  <c:v>30155.219605125803</c:v>
                </c:pt>
                <c:pt idx="1086">
                  <c:v>11923.100450959411</c:v>
                </c:pt>
                <c:pt idx="1087">
                  <c:v>12735.323058045662</c:v>
                </c:pt>
                <c:pt idx="1088">
                  <c:v>16398.058439408705</c:v>
                </c:pt>
                <c:pt idx="1089">
                  <c:v>9821.8699183896751</c:v>
                </c:pt>
                <c:pt idx="1090">
                  <c:v>37305.506406518427</c:v>
                </c:pt>
                <c:pt idx="1091">
                  <c:v>12264.19167437095</c:v>
                </c:pt>
                <c:pt idx="1092">
                  <c:v>3763.5358886374097</c:v>
                </c:pt>
                <c:pt idx="1093">
                  <c:v>25217.195814495295</c:v>
                </c:pt>
                <c:pt idx="1094">
                  <c:v>11781.960424843481</c:v>
                </c:pt>
                <c:pt idx="1095">
                  <c:v>7042.5689798713984</c:v>
                </c:pt>
                <c:pt idx="1096">
                  <c:v>36084.44145973667</c:v>
                </c:pt>
                <c:pt idx="1097">
                  <c:v>2972.5729669717111</c:v>
                </c:pt>
                <c:pt idx="1098">
                  <c:v>12007.159338454849</c:v>
                </c:pt>
                <c:pt idx="1099">
                  <c:v>4597.1958399526648</c:v>
                </c:pt>
                <c:pt idx="1100">
                  <c:v>25034.354365582982</c:v>
                </c:pt>
                <c:pt idx="1101">
                  <c:v>10774.373901415942</c:v>
                </c:pt>
                <c:pt idx="1102">
                  <c:v>7123.5834231705812</c:v>
                </c:pt>
                <c:pt idx="1103">
                  <c:v>13556.419858966372</c:v>
                </c:pt>
                <c:pt idx="1104">
                  <c:v>6702.9601737766725</c:v>
                </c:pt>
                <c:pt idx="1105">
                  <c:v>11067.768037979866</c:v>
                </c:pt>
                <c:pt idx="1106">
                  <c:v>10256.905546975669</c:v>
                </c:pt>
                <c:pt idx="1107">
                  <c:v>11049.936148844383</c:v>
                </c:pt>
                <c:pt idx="1108">
                  <c:v>3820.4928561213433</c:v>
                </c:pt>
                <c:pt idx="1109">
                  <c:v>6045.0653067699677</c:v>
                </c:pt>
                <c:pt idx="1110">
                  <c:v>13797.759745802176</c:v>
                </c:pt>
                <c:pt idx="1111">
                  <c:v>37033.013974168323</c:v>
                </c:pt>
                <c:pt idx="1112">
                  <c:v>35710.623863424356</c:v>
                </c:pt>
                <c:pt idx="1113">
                  <c:v>6494.6409307944614</c:v>
                </c:pt>
                <c:pt idx="1114">
                  <c:v>2475.5691428501195</c:v>
                </c:pt>
                <c:pt idx="1115">
                  <c:v>12044.208670799813</c:v>
                </c:pt>
                <c:pt idx="1116">
                  <c:v>12454.044142553917</c:v>
                </c:pt>
                <c:pt idx="1117">
                  <c:v>31287.839966011699</c:v>
                </c:pt>
                <c:pt idx="1118">
                  <c:v>33820.345389253191</c:v>
                </c:pt>
                <c:pt idx="1119">
                  <c:v>4995.0799339112737</c:v>
                </c:pt>
                <c:pt idx="1120">
                  <c:v>29113.56642673289</c:v>
                </c:pt>
                <c:pt idx="1121">
                  <c:v>11956.694909188473</c:v>
                </c:pt>
                <c:pt idx="1122">
                  <c:v>37463.711749565206</c:v>
                </c:pt>
                <c:pt idx="1123">
                  <c:v>7485.4407323924788</c:v>
                </c:pt>
                <c:pt idx="1124">
                  <c:v>32134.23815455463</c:v>
                </c:pt>
                <c:pt idx="1125">
                  <c:v>12199.859079913189</c:v>
                </c:pt>
                <c:pt idx="1126">
                  <c:v>11572.264369786506</c:v>
                </c:pt>
                <c:pt idx="1127">
                  <c:v>8432.0830863037518</c:v>
                </c:pt>
                <c:pt idx="1128">
                  <c:v>6698.0601043001607</c:v>
                </c:pt>
                <c:pt idx="1129">
                  <c:v>-571.42708797122395</c:v>
                </c:pt>
                <c:pt idx="1130">
                  <c:v>6827.4591735113372</c:v>
                </c:pt>
                <c:pt idx="1131">
                  <c:v>8231.804522430024</c:v>
                </c:pt>
                <c:pt idx="1132">
                  <c:v>17249.66489351726</c:v>
                </c:pt>
                <c:pt idx="1133">
                  <c:v>7367.7137382798937</c:v>
                </c:pt>
                <c:pt idx="1134">
                  <c:v>6280.9030049905359</c:v>
                </c:pt>
                <c:pt idx="1135">
                  <c:v>12498.392611985124</c:v>
                </c:pt>
                <c:pt idx="1136">
                  <c:v>7838.1547403213453</c:v>
                </c:pt>
                <c:pt idx="1137">
                  <c:v>2160.8085536717099</c:v>
                </c:pt>
                <c:pt idx="1138">
                  <c:v>4756.8439849133265</c:v>
                </c:pt>
                <c:pt idx="1139">
                  <c:v>25130.339654023646</c:v>
                </c:pt>
                <c:pt idx="1140">
                  <c:v>12193.723064898662</c:v>
                </c:pt>
                <c:pt idx="1141">
                  <c:v>9049.8410552121368</c:v>
                </c:pt>
                <c:pt idx="1142">
                  <c:v>8335.1273904948994</c:v>
                </c:pt>
                <c:pt idx="1143">
                  <c:v>8052.8169777029307</c:v>
                </c:pt>
                <c:pt idx="1144">
                  <c:v>10899.478307186413</c:v>
                </c:pt>
                <c:pt idx="1145">
                  <c:v>14445.972045811732</c:v>
                </c:pt>
                <c:pt idx="1146">
                  <c:v>38963.15916921891</c:v>
                </c:pt>
                <c:pt idx="1147">
                  <c:v>3713.2040548455225</c:v>
                </c:pt>
                <c:pt idx="1148">
                  <c:v>9423.0624539759665</c:v>
                </c:pt>
                <c:pt idx="1149">
                  <c:v>9161.652024307934</c:v>
                </c:pt>
                <c:pt idx="1150">
                  <c:v>3762.0888778526496</c:v>
                </c:pt>
                <c:pt idx="1151">
                  <c:v>14535.138786766631</c:v>
                </c:pt>
                <c:pt idx="1152">
                  <c:v>36652.589264382863</c:v>
                </c:pt>
                <c:pt idx="1153">
                  <c:v>9494.5641599538212</c:v>
                </c:pt>
                <c:pt idx="1154">
                  <c:v>12797.727379450047</c:v>
                </c:pt>
                <c:pt idx="1155">
                  <c:v>6611.861942086236</c:v>
                </c:pt>
                <c:pt idx="1156">
                  <c:v>32671.101489917215</c:v>
                </c:pt>
                <c:pt idx="1157">
                  <c:v>3423.3203755144873</c:v>
                </c:pt>
                <c:pt idx="1158">
                  <c:v>4355.1099851134131</c:v>
                </c:pt>
                <c:pt idx="1159">
                  <c:v>8751.9966124879902</c:v>
                </c:pt>
                <c:pt idx="1160">
                  <c:v>11085.242493798003</c:v>
                </c:pt>
                <c:pt idx="1161">
                  <c:v>10051.383721140981</c:v>
                </c:pt>
                <c:pt idx="1162">
                  <c:v>7357.8308799706974</c:v>
                </c:pt>
                <c:pt idx="1163">
                  <c:v>2864.3479004687215</c:v>
                </c:pt>
                <c:pt idx="1164">
                  <c:v>8626.6596916885173</c:v>
                </c:pt>
                <c:pt idx="1165">
                  <c:v>5966.7229291971726</c:v>
                </c:pt>
                <c:pt idx="1166">
                  <c:v>14756.13136695992</c:v>
                </c:pt>
                <c:pt idx="1167">
                  <c:v>3724.0292324337047</c:v>
                </c:pt>
                <c:pt idx="1168">
                  <c:v>6806.8944881406997</c:v>
                </c:pt>
                <c:pt idx="1169">
                  <c:v>9453.2666679626709</c:v>
                </c:pt>
                <c:pt idx="1170">
                  <c:v>24373.26178983838</c:v>
                </c:pt>
                <c:pt idx="1171">
                  <c:v>33329.505356397858</c:v>
                </c:pt>
                <c:pt idx="1172">
                  <c:v>15272.103412489909</c:v>
                </c:pt>
                <c:pt idx="1173">
                  <c:v>9030.8494306996217</c:v>
                </c:pt>
                <c:pt idx="1174">
                  <c:v>7698.9036803844083</c:v>
                </c:pt>
                <c:pt idx="1175">
                  <c:v>2436.5162328900569</c:v>
                </c:pt>
                <c:pt idx="1176">
                  <c:v>31522.118161036851</c:v>
                </c:pt>
                <c:pt idx="1177">
                  <c:v>7383.2169270531513</c:v>
                </c:pt>
                <c:pt idx="1178">
                  <c:v>6897.3011725522465</c:v>
                </c:pt>
                <c:pt idx="1179">
                  <c:v>30765.10069259207</c:v>
                </c:pt>
                <c:pt idx="1180">
                  <c:v>14850.757213345971</c:v>
                </c:pt>
                <c:pt idx="1181">
                  <c:v>4077.0162662383364</c:v>
                </c:pt>
                <c:pt idx="1182">
                  <c:v>4072.2535544480643</c:v>
                </c:pt>
                <c:pt idx="1183">
                  <c:v>10264.020877314937</c:v>
                </c:pt>
                <c:pt idx="1184">
                  <c:v>28869.607484986445</c:v>
                </c:pt>
                <c:pt idx="1185">
                  <c:v>8659.9305826769414</c:v>
                </c:pt>
                <c:pt idx="1186">
                  <c:v>28914.296449475747</c:v>
                </c:pt>
                <c:pt idx="1187">
                  <c:v>14333.501884017636</c:v>
                </c:pt>
                <c:pt idx="1188">
                  <c:v>29331.877901700394</c:v>
                </c:pt>
                <c:pt idx="1189">
                  <c:v>2938.6108746891641</c:v>
                </c:pt>
                <c:pt idx="1190">
                  <c:v>8406.6933942095311</c:v>
                </c:pt>
                <c:pt idx="1191">
                  <c:v>6209.3362108513311</c:v>
                </c:pt>
                <c:pt idx="1192">
                  <c:v>14779.769920009174</c:v>
                </c:pt>
                <c:pt idx="1193">
                  <c:v>12092.943554163372</c:v>
                </c:pt>
                <c:pt idx="1194">
                  <c:v>3247.9840113608052</c:v>
                </c:pt>
                <c:pt idx="1195">
                  <c:v>4775.8089444874831</c:v>
                </c:pt>
                <c:pt idx="1196">
                  <c:v>24356.567182040115</c:v>
                </c:pt>
                <c:pt idx="1197">
                  <c:v>8064.7826041079152</c:v>
                </c:pt>
                <c:pt idx="1198">
                  <c:v>8701.7541835430256</c:v>
                </c:pt>
                <c:pt idx="1199">
                  <c:v>4572.874440639097</c:v>
                </c:pt>
                <c:pt idx="1200">
                  <c:v>7236.1089155030677</c:v>
                </c:pt>
                <c:pt idx="1201">
                  <c:v>14490.390124461454</c:v>
                </c:pt>
                <c:pt idx="1202">
                  <c:v>4262.0409431634398</c:v>
                </c:pt>
                <c:pt idx="1203">
                  <c:v>13118.023370348723</c:v>
                </c:pt>
                <c:pt idx="1204">
                  <c:v>28041.692201486876</c:v>
                </c:pt>
                <c:pt idx="1205">
                  <c:v>3864.7582847029762</c:v>
                </c:pt>
                <c:pt idx="1206">
                  <c:v>14437.234375407863</c:v>
                </c:pt>
                <c:pt idx="1207">
                  <c:v>32711.848834952776</c:v>
                </c:pt>
                <c:pt idx="1208">
                  <c:v>28042.491476672978</c:v>
                </c:pt>
                <c:pt idx="1209">
                  <c:v>14538.322529028863</c:v>
                </c:pt>
                <c:pt idx="1210">
                  <c:v>8189.1395736918394</c:v>
                </c:pt>
                <c:pt idx="1211">
                  <c:v>8656.5891734055258</c:v>
                </c:pt>
                <c:pt idx="1212">
                  <c:v>-6.7406228429827024</c:v>
                </c:pt>
                <c:pt idx="1213">
                  <c:v>12165.324485956698</c:v>
                </c:pt>
                <c:pt idx="1214">
                  <c:v>6088.4965649175128</c:v>
                </c:pt>
                <c:pt idx="1215">
                  <c:v>7583.2512768575143</c:v>
                </c:pt>
                <c:pt idx="1216">
                  <c:v>4887.1456932576439</c:v>
                </c:pt>
                <c:pt idx="1217">
                  <c:v>7031.0940878012007</c:v>
                </c:pt>
                <c:pt idx="1218">
                  <c:v>36156.489462177327</c:v>
                </c:pt>
                <c:pt idx="1219">
                  <c:v>10186.776310448038</c:v>
                </c:pt>
                <c:pt idx="1220">
                  <c:v>3702.6386700808962</c:v>
                </c:pt>
                <c:pt idx="1221">
                  <c:v>5796.5041272298349</c:v>
                </c:pt>
                <c:pt idx="1222">
                  <c:v>7682.4494080357508</c:v>
                </c:pt>
                <c:pt idx="1223">
                  <c:v>26183.887527227809</c:v>
                </c:pt>
                <c:pt idx="1224">
                  <c:v>7174.0500454527819</c:v>
                </c:pt>
                <c:pt idx="1225">
                  <c:v>8773.0569904697368</c:v>
                </c:pt>
                <c:pt idx="1226">
                  <c:v>4115.5690194584695</c:v>
                </c:pt>
                <c:pt idx="1227">
                  <c:v>10529.140172979651</c:v>
                </c:pt>
                <c:pt idx="1228">
                  <c:v>12446.416987432134</c:v>
                </c:pt>
                <c:pt idx="1229">
                  <c:v>13200.29298844816</c:v>
                </c:pt>
                <c:pt idx="1230">
                  <c:v>36467.428972519439</c:v>
                </c:pt>
                <c:pt idx="1231">
                  <c:v>25820.825634318098</c:v>
                </c:pt>
                <c:pt idx="1232">
                  <c:v>12386.037148311152</c:v>
                </c:pt>
                <c:pt idx="1233">
                  <c:v>10670.715126595063</c:v>
                </c:pt>
                <c:pt idx="1234">
                  <c:v>8397.2046337259399</c:v>
                </c:pt>
                <c:pt idx="1235">
                  <c:v>4923.4579514729976</c:v>
                </c:pt>
                <c:pt idx="1236">
                  <c:v>10637.248113249221</c:v>
                </c:pt>
                <c:pt idx="1237">
                  <c:v>11945.977053590974</c:v>
                </c:pt>
                <c:pt idx="1238">
                  <c:v>7118.167781154305</c:v>
                </c:pt>
                <c:pt idx="1239">
                  <c:v>7389.6422450771715</c:v>
                </c:pt>
                <c:pt idx="1240">
                  <c:v>41537.040571681689</c:v>
                </c:pt>
                <c:pt idx="1241">
                  <c:v>43140.465661877897</c:v>
                </c:pt>
                <c:pt idx="1242">
                  <c:v>3434.1620797587666</c:v>
                </c:pt>
                <c:pt idx="1243">
                  <c:v>4637.7123010941486</c:v>
                </c:pt>
                <c:pt idx="1244">
                  <c:v>1733.6970419199479</c:v>
                </c:pt>
                <c:pt idx="1245">
                  <c:v>2985.3417560652151</c:v>
                </c:pt>
                <c:pt idx="1246">
                  <c:v>8339.6983030341544</c:v>
                </c:pt>
                <c:pt idx="1247">
                  <c:v>5625.5439007645855</c:v>
                </c:pt>
                <c:pt idx="1248">
                  <c:v>4219.7616068950138</c:v>
                </c:pt>
                <c:pt idx="1249">
                  <c:v>30360.697903494482</c:v>
                </c:pt>
                <c:pt idx="1250">
                  <c:v>26138.131645358371</c:v>
                </c:pt>
                <c:pt idx="1251">
                  <c:v>-729.52126621474599</c:v>
                </c:pt>
                <c:pt idx="1252">
                  <c:v>26776.030663056481</c:v>
                </c:pt>
                <c:pt idx="1253">
                  <c:v>7951.9852515307221</c:v>
                </c:pt>
                <c:pt idx="1254">
                  <c:v>4420.5592659441172</c:v>
                </c:pt>
                <c:pt idx="1255">
                  <c:v>10614.280164158317</c:v>
                </c:pt>
                <c:pt idx="1256">
                  <c:v>15334.749916390276</c:v>
                </c:pt>
                <c:pt idx="1257">
                  <c:v>11631.878759830211</c:v>
                </c:pt>
                <c:pt idx="1258">
                  <c:v>16735.103703467274</c:v>
                </c:pt>
                <c:pt idx="1259">
                  <c:v>8701.8402853594707</c:v>
                </c:pt>
                <c:pt idx="1260">
                  <c:v>2853.2420288776575</c:v>
                </c:pt>
                <c:pt idx="1261">
                  <c:v>6196.8881390228307</c:v>
                </c:pt>
                <c:pt idx="1262">
                  <c:v>6911.1961839608493</c:v>
                </c:pt>
                <c:pt idx="1263">
                  <c:v>8837.7194939861984</c:v>
                </c:pt>
                <c:pt idx="1264">
                  <c:v>13778.027930145725</c:v>
                </c:pt>
                <c:pt idx="1265">
                  <c:v>37665.079997904817</c:v>
                </c:pt>
                <c:pt idx="1266">
                  <c:v>12196.390774208499</c:v>
                </c:pt>
                <c:pt idx="1267">
                  <c:v>26668.614950176147</c:v>
                </c:pt>
                <c:pt idx="1268">
                  <c:v>3503.5812878628203</c:v>
                </c:pt>
                <c:pt idx="1269">
                  <c:v>8336.9482001834549</c:v>
                </c:pt>
                <c:pt idx="1270">
                  <c:v>6669.5192115304808</c:v>
                </c:pt>
                <c:pt idx="1271">
                  <c:v>5752.714862668191</c:v>
                </c:pt>
                <c:pt idx="1272">
                  <c:v>8221.7738897868876</c:v>
                </c:pt>
                <c:pt idx="1273">
                  <c:v>4868.6992275242892</c:v>
                </c:pt>
                <c:pt idx="1274">
                  <c:v>28461.790541649127</c:v>
                </c:pt>
                <c:pt idx="1275">
                  <c:v>10505.199314813741</c:v>
                </c:pt>
                <c:pt idx="1276">
                  <c:v>4744.0990520596461</c:v>
                </c:pt>
                <c:pt idx="1277">
                  <c:v>5995.0598766909334</c:v>
                </c:pt>
                <c:pt idx="1278">
                  <c:v>30416.354579793311</c:v>
                </c:pt>
                <c:pt idx="1279">
                  <c:v>5048.6097462570942</c:v>
                </c:pt>
                <c:pt idx="1280">
                  <c:v>10152.848206187531</c:v>
                </c:pt>
                <c:pt idx="1281">
                  <c:v>32240.524922788591</c:v>
                </c:pt>
                <c:pt idx="1282">
                  <c:v>21190.808453577716</c:v>
                </c:pt>
                <c:pt idx="1283">
                  <c:v>1075.1712730793836</c:v>
                </c:pt>
                <c:pt idx="1284">
                  <c:v>40164.02661074257</c:v>
                </c:pt>
                <c:pt idx="1285">
                  <c:v>8015.0124744342284</c:v>
                </c:pt>
                <c:pt idx="1286">
                  <c:v>524.62038859476706</c:v>
                </c:pt>
                <c:pt idx="1287">
                  <c:v>5918.5426237316042</c:v>
                </c:pt>
                <c:pt idx="1288">
                  <c:v>29960.033129523061</c:v>
                </c:pt>
                <c:pt idx="1289">
                  <c:v>9618.4296949241889</c:v>
                </c:pt>
                <c:pt idx="1290">
                  <c:v>5436.0140363797473</c:v>
                </c:pt>
                <c:pt idx="1291">
                  <c:v>28474.643755989036</c:v>
                </c:pt>
                <c:pt idx="1292">
                  <c:v>-922.04342627539245</c:v>
                </c:pt>
                <c:pt idx="1293">
                  <c:v>10760.523121250879</c:v>
                </c:pt>
                <c:pt idx="1294">
                  <c:v>10996.746953051243</c:v>
                </c:pt>
                <c:pt idx="1295">
                  <c:v>134.7673452911325</c:v>
                </c:pt>
                <c:pt idx="1296">
                  <c:v>1992.7733722394059</c:v>
                </c:pt>
                <c:pt idx="1297">
                  <c:v>3320.6607634130182</c:v>
                </c:pt>
                <c:pt idx="1298">
                  <c:v>7229.4224604103438</c:v>
                </c:pt>
                <c:pt idx="1299">
                  <c:v>2384.8241729644606</c:v>
                </c:pt>
                <c:pt idx="1300">
                  <c:v>34761.544570190526</c:v>
                </c:pt>
                <c:pt idx="1301">
                  <c:v>37808.486456530751</c:v>
                </c:pt>
                <c:pt idx="1302">
                  <c:v>1638.2541670840139</c:v>
                </c:pt>
                <c:pt idx="1303">
                  <c:v>33094.290219544222</c:v>
                </c:pt>
                <c:pt idx="1304">
                  <c:v>29545.000956210341</c:v>
                </c:pt>
                <c:pt idx="1305">
                  <c:v>1700.7270756288372</c:v>
                </c:pt>
                <c:pt idx="1306">
                  <c:v>23860.731626599772</c:v>
                </c:pt>
                <c:pt idx="1307">
                  <c:v>30382.81227789466</c:v>
                </c:pt>
                <c:pt idx="1308">
                  <c:v>29341.035333366988</c:v>
                </c:pt>
                <c:pt idx="1309">
                  <c:v>8451.8808695654297</c:v>
                </c:pt>
                <c:pt idx="1310">
                  <c:v>8243.8099758684366</c:v>
                </c:pt>
                <c:pt idx="1311">
                  <c:v>5289.9200977868513</c:v>
                </c:pt>
                <c:pt idx="1312">
                  <c:v>9313.0187067460211</c:v>
                </c:pt>
                <c:pt idx="1313">
                  <c:v>28942.87500593191</c:v>
                </c:pt>
                <c:pt idx="1314">
                  <c:v>27641.506934144141</c:v>
                </c:pt>
                <c:pt idx="1315">
                  <c:v>3639.223161017936</c:v>
                </c:pt>
                <c:pt idx="1316">
                  <c:v>-53.613503328479055</c:v>
                </c:pt>
                <c:pt idx="1317">
                  <c:v>8526.1342435741517</c:v>
                </c:pt>
                <c:pt idx="1318">
                  <c:v>14659.815344674113</c:v>
                </c:pt>
                <c:pt idx="1319">
                  <c:v>8360.5453450116311</c:v>
                </c:pt>
                <c:pt idx="1320">
                  <c:v>8719.176415542237</c:v>
                </c:pt>
                <c:pt idx="1321">
                  <c:v>33732.955957651327</c:v>
                </c:pt>
                <c:pt idx="1322">
                  <c:v>15587.746790877789</c:v>
                </c:pt>
                <c:pt idx="1323">
                  <c:v>38586.298065679803</c:v>
                </c:pt>
                <c:pt idx="1324">
                  <c:v>5405.6167735773115</c:v>
                </c:pt>
                <c:pt idx="1325">
                  <c:v>15293.613687195028</c:v>
                </c:pt>
                <c:pt idx="1326">
                  <c:v>10511.084492415646</c:v>
                </c:pt>
                <c:pt idx="1327">
                  <c:v>10050.617501119807</c:v>
                </c:pt>
                <c:pt idx="1328">
                  <c:v>3742.788276170179</c:v>
                </c:pt>
                <c:pt idx="1329">
                  <c:v>13068.748156230804</c:v>
                </c:pt>
                <c:pt idx="1330">
                  <c:v>10944.023779707441</c:v>
                </c:pt>
                <c:pt idx="1331">
                  <c:v>4336.7075532245744</c:v>
                </c:pt>
                <c:pt idx="1332">
                  <c:v>15142.477058109334</c:v>
                </c:pt>
                <c:pt idx="1333">
                  <c:v>13386.131789210935</c:v>
                </c:pt>
                <c:pt idx="1334">
                  <c:v>4455.7978149220507</c:v>
                </c:pt>
                <c:pt idx="1335">
                  <c:v>3200.8960266468839</c:v>
                </c:pt>
                <c:pt idx="1336">
                  <c:v>1830.8588741624008</c:v>
                </c:pt>
                <c:pt idx="1337">
                  <c:v>34441.176376762094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0-4CC2-877B-09E9F8B1F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182623"/>
        <c:axId val="789391823"/>
      </c:scatterChart>
      <c:valAx>
        <c:axId val="51718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391823"/>
        <c:crosses val="autoZero"/>
        <c:crossBetween val="midCat"/>
      </c:valAx>
      <c:valAx>
        <c:axId val="78939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18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latin typeface="Times New Roman" panose="02020603050405020304" pitchFamily="18" charset="0"/>
                <a:cs typeface="Times New Roman" panose="02020603050405020304" pitchFamily="18" charset="0"/>
              </a:rPr>
              <a:t>Age vs Premium charged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Piecewise_regression_final!$G$1</c:f>
              <c:strCache>
                <c:ptCount val="1"/>
                <c:pt idx="0">
                  <c:v>charges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Piecewise_regression_final!$A$2:$A$1339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Piecewise_regression_final!$G$2:$G$1339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9F-461D-808E-624352536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183583"/>
        <c:axId val="2019686447"/>
      </c:scatterChart>
      <c:valAx>
        <c:axId val="517183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686447"/>
        <c:crosses val="autoZero"/>
        <c:crossBetween val="midCat"/>
      </c:valAx>
      <c:valAx>
        <c:axId val="201968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Premium charged (CAD)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183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Piecewise_regression_final!$H$1</c:f>
              <c:strCache>
                <c:ptCount val="1"/>
                <c:pt idx="0">
                  <c:v>Predicted_Charges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4.4711723534558177E-2"/>
                  <c:y val="-0.2299146981627296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00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R² = 0.849</a:t>
                    </a: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Piecewise_regression_final!$G$2:$G$2679</c:f>
              <c:numCache>
                <c:formatCode>General</c:formatCode>
                <c:ptCount val="267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xVal>
          <c:yVal>
            <c:numRef>
              <c:f>Piecewise_regression_final!$H$2:$H$2679</c:f>
              <c:numCache>
                <c:formatCode>General</c:formatCode>
                <c:ptCount val="2678"/>
                <c:pt idx="0">
                  <c:v>22647.210791206267</c:v>
                </c:pt>
                <c:pt idx="1">
                  <c:v>2286.0891040611796</c:v>
                </c:pt>
                <c:pt idx="2">
                  <c:v>6009.0949265831268</c:v>
                </c:pt>
                <c:pt idx="3">
                  <c:v>5988.0513464115502</c:v>
                </c:pt>
                <c:pt idx="4">
                  <c:v>5876.5366185330213</c:v>
                </c:pt>
                <c:pt idx="5">
                  <c:v>6036.7058578733358</c:v>
                </c:pt>
                <c:pt idx="6">
                  <c:v>10490.733250725876</c:v>
                </c:pt>
                <c:pt idx="7">
                  <c:v>9656.0244651045468</c:v>
                </c:pt>
                <c:pt idx="8">
                  <c:v>8853.1264252003002</c:v>
                </c:pt>
                <c:pt idx="9">
                  <c:v>12208.795029334902</c:v>
                </c:pt>
                <c:pt idx="10">
                  <c:v>3969.6214900250247</c:v>
                </c:pt>
                <c:pt idx="11">
                  <c:v>29341.590700598514</c:v>
                </c:pt>
                <c:pt idx="12">
                  <c:v>3118.6974658634431</c:v>
                </c:pt>
                <c:pt idx="13">
                  <c:v>12615.09128450334</c:v>
                </c:pt>
                <c:pt idx="14">
                  <c:v>42199.930083414365</c:v>
                </c:pt>
                <c:pt idx="15">
                  <c:v>1792.5202940488507</c:v>
                </c:pt>
                <c:pt idx="16">
                  <c:v>12614.662616333058</c:v>
                </c:pt>
                <c:pt idx="17">
                  <c:v>3271.5735997329848</c:v>
                </c:pt>
                <c:pt idx="18">
                  <c:v>12225.341291425511</c:v>
                </c:pt>
                <c:pt idx="19">
                  <c:v>38627.72448707607</c:v>
                </c:pt>
                <c:pt idx="20">
                  <c:v>14357.963589952577</c:v>
                </c:pt>
                <c:pt idx="21">
                  <c:v>5180.4646281106943</c:v>
                </c:pt>
                <c:pt idx="22">
                  <c:v>1736.5999283174231</c:v>
                </c:pt>
                <c:pt idx="23">
                  <c:v>34547.09191675586</c:v>
                </c:pt>
                <c:pt idx="24">
                  <c:v>8459.1430371358892</c:v>
                </c:pt>
                <c:pt idx="25">
                  <c:v>15861.537154860434</c:v>
                </c:pt>
                <c:pt idx="26">
                  <c:v>13460.601051756877</c:v>
                </c:pt>
                <c:pt idx="27">
                  <c:v>13444.639410179248</c:v>
                </c:pt>
                <c:pt idx="28">
                  <c:v>3764.9598707396158</c:v>
                </c:pt>
                <c:pt idx="29">
                  <c:v>39891.881499762349</c:v>
                </c:pt>
                <c:pt idx="30">
                  <c:v>36773.389692586934</c:v>
                </c:pt>
                <c:pt idx="31">
                  <c:v>3435.2596358324731</c:v>
                </c:pt>
                <c:pt idx="32">
                  <c:v>4369.03389930496</c:v>
                </c:pt>
                <c:pt idx="33">
                  <c:v>14264.054893718734</c:v>
                </c:pt>
                <c:pt idx="34">
                  <c:v>39629.39166685033</c:v>
                </c:pt>
                <c:pt idx="35">
                  <c:v>2134.5879943259183</c:v>
                </c:pt>
                <c:pt idx="36">
                  <c:v>16042.694869409603</c:v>
                </c:pt>
                <c:pt idx="37">
                  <c:v>3407.2126081502656</c:v>
                </c:pt>
                <c:pt idx="38">
                  <c:v>41271.209006785422</c:v>
                </c:pt>
                <c:pt idx="39">
                  <c:v>56314.153544008077</c:v>
                </c:pt>
                <c:pt idx="40">
                  <c:v>4860.170331842106</c:v>
                </c:pt>
                <c:pt idx="41">
                  <c:v>6046.5120980728316</c:v>
                </c:pt>
                <c:pt idx="42">
                  <c:v>8759.4491868586338</c:v>
                </c:pt>
                <c:pt idx="43">
                  <c:v>8371.9538609326937</c:v>
                </c:pt>
                <c:pt idx="44">
                  <c:v>8912.6491960242456</c:v>
                </c:pt>
                <c:pt idx="45">
                  <c:v>11841.741311338052</c:v>
                </c:pt>
                <c:pt idx="46">
                  <c:v>6464.6213598810882</c:v>
                </c:pt>
                <c:pt idx="47">
                  <c:v>5359.7443505551164</c:v>
                </c:pt>
                <c:pt idx="48">
                  <c:v>15089.902834029572</c:v>
                </c:pt>
                <c:pt idx="49">
                  <c:v>36612.25337274067</c:v>
                </c:pt>
                <c:pt idx="50">
                  <c:v>4582.6207474517487</c:v>
                </c:pt>
                <c:pt idx="51">
                  <c:v>5434.6153936919582</c:v>
                </c:pt>
                <c:pt idx="52">
                  <c:v>29923.752169470961</c:v>
                </c:pt>
                <c:pt idx="53">
                  <c:v>35713.622724727691</c:v>
                </c:pt>
                <c:pt idx="54">
                  <c:v>10449.845943375924</c:v>
                </c:pt>
                <c:pt idx="55">
                  <c:v>50738.913266627933</c:v>
                </c:pt>
                <c:pt idx="56">
                  <c:v>14886.911486996605</c:v>
                </c:pt>
                <c:pt idx="57">
                  <c:v>26460.2586547012</c:v>
                </c:pt>
                <c:pt idx="58">
                  <c:v>22290.634355591832</c:v>
                </c:pt>
                <c:pt idx="59">
                  <c:v>8839.56009494518</c:v>
                </c:pt>
                <c:pt idx="60">
                  <c:v>10946.233158451278</c:v>
                </c:pt>
                <c:pt idx="61">
                  <c:v>5735.6547455063483</c:v>
                </c:pt>
                <c:pt idx="62">
                  <c:v>15066.580991722722</c:v>
                </c:pt>
                <c:pt idx="63">
                  <c:v>5527.5573999683629</c:v>
                </c:pt>
                <c:pt idx="64">
                  <c:v>16089.986365342891</c:v>
                </c:pt>
                <c:pt idx="65">
                  <c:v>1707.5490305580975</c:v>
                </c:pt>
                <c:pt idx="66">
                  <c:v>14164.507598415272</c:v>
                </c:pt>
                <c:pt idx="67">
                  <c:v>8603.3401557899033</c:v>
                </c:pt>
                <c:pt idx="68">
                  <c:v>7968.6476952856628</c:v>
                </c:pt>
                <c:pt idx="69">
                  <c:v>20256.265161519168</c:v>
                </c:pt>
                <c:pt idx="70">
                  <c:v>19061.074453069654</c:v>
                </c:pt>
                <c:pt idx="71">
                  <c:v>9576.0285480830644</c:v>
                </c:pt>
                <c:pt idx="72">
                  <c:v>12978.044637226139</c:v>
                </c:pt>
                <c:pt idx="73">
                  <c:v>12831.469492350923</c:v>
                </c:pt>
                <c:pt idx="74">
                  <c:v>8752.0704664793611</c:v>
                </c:pt>
                <c:pt idx="75">
                  <c:v>12785.068385773626</c:v>
                </c:pt>
                <c:pt idx="76">
                  <c:v>5553.3295515062809</c:v>
                </c:pt>
                <c:pt idx="77">
                  <c:v>2469.2000275259461</c:v>
                </c:pt>
                <c:pt idx="78">
                  <c:v>6024.2874021521475</c:v>
                </c:pt>
                <c:pt idx="79">
                  <c:v>8296.9185442269536</c:v>
                </c:pt>
                <c:pt idx="80">
                  <c:v>6318.4017617895524</c:v>
                </c:pt>
                <c:pt idx="81">
                  <c:v>11164.481492948973</c:v>
                </c:pt>
                <c:pt idx="82">
                  <c:v>35040.876895788351</c:v>
                </c:pt>
                <c:pt idx="83">
                  <c:v>14334.076337207811</c:v>
                </c:pt>
                <c:pt idx="84">
                  <c:v>37691.829505228648</c:v>
                </c:pt>
                <c:pt idx="85">
                  <c:v>18951.592232232528</c:v>
                </c:pt>
                <c:pt idx="86">
                  <c:v>35645.236336280897</c:v>
                </c:pt>
                <c:pt idx="87">
                  <c:v>12286.257395606468</c:v>
                </c:pt>
                <c:pt idx="88">
                  <c:v>9041.9620474953517</c:v>
                </c:pt>
                <c:pt idx="89">
                  <c:v>11116.956149756166</c:v>
                </c:pt>
                <c:pt idx="90">
                  <c:v>1833.9699899616789</c:v>
                </c:pt>
                <c:pt idx="91">
                  <c:v>11373.872217929404</c:v>
                </c:pt>
                <c:pt idx="92">
                  <c:v>34625.612885930161</c:v>
                </c:pt>
                <c:pt idx="93">
                  <c:v>8091.3136107734908</c:v>
                </c:pt>
                <c:pt idx="94">
                  <c:v>42404.627237942688</c:v>
                </c:pt>
                <c:pt idx="95">
                  <c:v>4593.5066305255086</c:v>
                </c:pt>
                <c:pt idx="96">
                  <c:v>13125.893430711336</c:v>
                </c:pt>
                <c:pt idx="97">
                  <c:v>11274.286569216609</c:v>
                </c:pt>
                <c:pt idx="98">
                  <c:v>20661.231096343145</c:v>
                </c:pt>
                <c:pt idx="99">
                  <c:v>11049.225191035177</c:v>
                </c:pt>
                <c:pt idx="100">
                  <c:v>7811.0175703588848</c:v>
                </c:pt>
                <c:pt idx="101">
                  <c:v>5168.5295652943587</c:v>
                </c:pt>
                <c:pt idx="102">
                  <c:v>3903.5702936362591</c:v>
                </c:pt>
                <c:pt idx="103">
                  <c:v>34672.408604991782</c:v>
                </c:pt>
                <c:pt idx="104">
                  <c:v>6561.2333964974332</c:v>
                </c:pt>
                <c:pt idx="105">
                  <c:v>19298.385158157682</c:v>
                </c:pt>
                <c:pt idx="106">
                  <c:v>2261.9685763811144</c:v>
                </c:pt>
                <c:pt idx="107">
                  <c:v>5551.3288293761752</c:v>
                </c:pt>
                <c:pt idx="108">
                  <c:v>4848.4427029507278</c:v>
                </c:pt>
                <c:pt idx="109">
                  <c:v>45243.638402969205</c:v>
                </c:pt>
                <c:pt idx="110">
                  <c:v>12586.878057741349</c:v>
                </c:pt>
                <c:pt idx="111">
                  <c:v>12935.520541820497</c:v>
                </c:pt>
                <c:pt idx="112">
                  <c:v>6749.2659132964836</c:v>
                </c:pt>
                <c:pt idx="113">
                  <c:v>3776.3278596353412</c:v>
                </c:pt>
                <c:pt idx="114">
                  <c:v>13610.966161172024</c:v>
                </c:pt>
                <c:pt idx="115">
                  <c:v>12989.540338716348</c:v>
                </c:pt>
                <c:pt idx="116">
                  <c:v>11657.887264015088</c:v>
                </c:pt>
                <c:pt idx="117">
                  <c:v>24305.828675791174</c:v>
                </c:pt>
                <c:pt idx="118">
                  <c:v>11479.105766608085</c:v>
                </c:pt>
                <c:pt idx="119">
                  <c:v>8367.1751992462559</c:v>
                </c:pt>
                <c:pt idx="120">
                  <c:v>9122.1661541060366</c:v>
                </c:pt>
                <c:pt idx="121">
                  <c:v>2002.9363775963191</c:v>
                </c:pt>
                <c:pt idx="122">
                  <c:v>2965.9884413665991</c:v>
                </c:pt>
                <c:pt idx="123">
                  <c:v>35012.800052532948</c:v>
                </c:pt>
                <c:pt idx="124">
                  <c:v>12557.488003136905</c:v>
                </c:pt>
                <c:pt idx="125">
                  <c:v>5592.7114256373998</c:v>
                </c:pt>
                <c:pt idx="126">
                  <c:v>23160.081294464737</c:v>
                </c:pt>
                <c:pt idx="127">
                  <c:v>10639.012190878102</c:v>
                </c:pt>
                <c:pt idx="128">
                  <c:v>13053.604949921621</c:v>
                </c:pt>
                <c:pt idx="129">
                  <c:v>7415.7717093520205</c:v>
                </c:pt>
                <c:pt idx="130">
                  <c:v>12955.555712664052</c:v>
                </c:pt>
                <c:pt idx="131">
                  <c:v>12868.553155302719</c:v>
                </c:pt>
                <c:pt idx="132">
                  <c:v>12056.591509272203</c:v>
                </c:pt>
                <c:pt idx="133">
                  <c:v>2267.1167809816534</c:v>
                </c:pt>
                <c:pt idx="134">
                  <c:v>4202.9240289630507</c:v>
                </c:pt>
                <c:pt idx="135">
                  <c:v>3070.2562061470462</c:v>
                </c:pt>
                <c:pt idx="136">
                  <c:v>2030.7016223416595</c:v>
                </c:pt>
                <c:pt idx="137">
                  <c:v>3070.4201914921541</c:v>
                </c:pt>
                <c:pt idx="138">
                  <c:v>13978.664405824366</c:v>
                </c:pt>
                <c:pt idx="139">
                  <c:v>2201.3739839083328</c:v>
                </c:pt>
                <c:pt idx="140">
                  <c:v>7492.2734288592474</c:v>
                </c:pt>
                <c:pt idx="141">
                  <c:v>5514.6255187684337</c:v>
                </c:pt>
                <c:pt idx="142">
                  <c:v>23846.424573143162</c:v>
                </c:pt>
                <c:pt idx="143">
                  <c:v>6334.9983455673082</c:v>
                </c:pt>
                <c:pt idx="144">
                  <c:v>26780.168270762933</c:v>
                </c:pt>
                <c:pt idx="145">
                  <c:v>5696.9083539015492</c:v>
                </c:pt>
                <c:pt idx="146">
                  <c:v>35587.596067906255</c:v>
                </c:pt>
                <c:pt idx="147">
                  <c:v>11686.906847156992</c:v>
                </c:pt>
                <c:pt idx="148">
                  <c:v>12446.518381866028</c:v>
                </c:pt>
                <c:pt idx="149">
                  <c:v>1937.506233531466</c:v>
                </c:pt>
                <c:pt idx="150">
                  <c:v>7191.692113504746</c:v>
                </c:pt>
                <c:pt idx="151">
                  <c:v>9760.5997292227439</c:v>
                </c:pt>
                <c:pt idx="152">
                  <c:v>10273.810398759546</c:v>
                </c:pt>
                <c:pt idx="153">
                  <c:v>21473.390299034105</c:v>
                </c:pt>
                <c:pt idx="154">
                  <c:v>9179.4529020590599</c:v>
                </c:pt>
                <c:pt idx="155">
                  <c:v>9403.8925696849146</c:v>
                </c:pt>
                <c:pt idx="156">
                  <c:v>27378.365018516004</c:v>
                </c:pt>
                <c:pt idx="157">
                  <c:v>20269.683147329222</c:v>
                </c:pt>
                <c:pt idx="158">
                  <c:v>35116.865974696018</c:v>
                </c:pt>
                <c:pt idx="159">
                  <c:v>13073.450919395174</c:v>
                </c:pt>
                <c:pt idx="160">
                  <c:v>26031.11682966899</c:v>
                </c:pt>
                <c:pt idx="161">
                  <c:v>34938.177117053114</c:v>
                </c:pt>
                <c:pt idx="162">
                  <c:v>11784.642083047971</c:v>
                </c:pt>
                <c:pt idx="163">
                  <c:v>6407.671057613954</c:v>
                </c:pt>
                <c:pt idx="164">
                  <c:v>7251.3711089693643</c:v>
                </c:pt>
                <c:pt idx="165">
                  <c:v>12806.152980525761</c:v>
                </c:pt>
                <c:pt idx="166">
                  <c:v>4230.2948272906706</c:v>
                </c:pt>
                <c:pt idx="167">
                  <c:v>8927.1109793389514</c:v>
                </c:pt>
                <c:pt idx="168">
                  <c:v>3888.0737702833239</c:v>
                </c:pt>
                <c:pt idx="169">
                  <c:v>6221.8428474787179</c:v>
                </c:pt>
                <c:pt idx="170">
                  <c:v>13251.153460733341</c:v>
                </c:pt>
                <c:pt idx="171">
                  <c:v>9959.8375714208705</c:v>
                </c:pt>
                <c:pt idx="172">
                  <c:v>1367.6263728050731</c:v>
                </c:pt>
                <c:pt idx="173">
                  <c:v>6477.8007546672543</c:v>
                </c:pt>
                <c:pt idx="174">
                  <c:v>4287.8740316076073</c:v>
                </c:pt>
                <c:pt idx="175">
                  <c:v>50205.806417110027</c:v>
                </c:pt>
                <c:pt idx="176">
                  <c:v>8725.2746827794417</c:v>
                </c:pt>
                <c:pt idx="177">
                  <c:v>11387.838459200813</c:v>
                </c:pt>
                <c:pt idx="178">
                  <c:v>10423.334937429532</c:v>
                </c:pt>
                <c:pt idx="179">
                  <c:v>11866.765303077096</c:v>
                </c:pt>
                <c:pt idx="180">
                  <c:v>12916.217007971523</c:v>
                </c:pt>
                <c:pt idx="181">
                  <c:v>1005.6805140211745</c:v>
                </c:pt>
                <c:pt idx="182">
                  <c:v>5046.1778211651599</c:v>
                </c:pt>
                <c:pt idx="183">
                  <c:v>8453.6043311374779</c:v>
                </c:pt>
                <c:pt idx="184">
                  <c:v>9750.0213122448768</c:v>
                </c:pt>
                <c:pt idx="185">
                  <c:v>48238.239850710357</c:v>
                </c:pt>
                <c:pt idx="186">
                  <c:v>5046.5382595288493</c:v>
                </c:pt>
                <c:pt idx="187">
                  <c:v>6314.4430062040519</c:v>
                </c:pt>
                <c:pt idx="188">
                  <c:v>8310.1306859977904</c:v>
                </c:pt>
                <c:pt idx="189">
                  <c:v>7207.365629022428</c:v>
                </c:pt>
                <c:pt idx="190">
                  <c:v>13096.697922735699</c:v>
                </c:pt>
                <c:pt idx="191">
                  <c:v>6664.5171624862642</c:v>
                </c:pt>
                <c:pt idx="192">
                  <c:v>3882.5915715953652</c:v>
                </c:pt>
                <c:pt idx="193">
                  <c:v>12240.278774963412</c:v>
                </c:pt>
                <c:pt idx="194">
                  <c:v>1724.2823022794216</c:v>
                </c:pt>
                <c:pt idx="195">
                  <c:v>2397.1913308474677</c:v>
                </c:pt>
                <c:pt idx="196">
                  <c:v>7183.4814022838236</c:v>
                </c:pt>
                <c:pt idx="197">
                  <c:v>11020.688890217905</c:v>
                </c:pt>
                <c:pt idx="198">
                  <c:v>9407.9501394478029</c:v>
                </c:pt>
                <c:pt idx="199">
                  <c:v>15694.260346647123</c:v>
                </c:pt>
                <c:pt idx="200">
                  <c:v>2994.40993324379</c:v>
                </c:pt>
                <c:pt idx="201">
                  <c:v>11206.426032925487</c:v>
                </c:pt>
                <c:pt idx="202">
                  <c:v>12055.559863058243</c:v>
                </c:pt>
                <c:pt idx="203">
                  <c:v>35853.577889970962</c:v>
                </c:pt>
                <c:pt idx="204">
                  <c:v>8847.1918257591824</c:v>
                </c:pt>
                <c:pt idx="205">
                  <c:v>6821.3577007337663</c:v>
                </c:pt>
                <c:pt idx="206">
                  <c:v>12765.689744860038</c:v>
                </c:pt>
                <c:pt idx="207">
                  <c:v>26685.954427005843</c:v>
                </c:pt>
                <c:pt idx="208">
                  <c:v>14040.182542396291</c:v>
                </c:pt>
                <c:pt idx="209">
                  <c:v>9757.9030630362086</c:v>
                </c:pt>
                <c:pt idx="210">
                  <c:v>2382.152924980026</c:v>
                </c:pt>
                <c:pt idx="211">
                  <c:v>10595.384452098886</c:v>
                </c:pt>
                <c:pt idx="212">
                  <c:v>4947.8926711813601</c:v>
                </c:pt>
                <c:pt idx="213">
                  <c:v>7329.1842507857336</c:v>
                </c:pt>
                <c:pt idx="214">
                  <c:v>10039.176851339496</c:v>
                </c:pt>
                <c:pt idx="215">
                  <c:v>8593.0459381897163</c:v>
                </c:pt>
                <c:pt idx="216">
                  <c:v>10609.248520912322</c:v>
                </c:pt>
                <c:pt idx="217">
                  <c:v>4505.1168990370652</c:v>
                </c:pt>
                <c:pt idx="218">
                  <c:v>4600.1856841830577</c:v>
                </c:pt>
                <c:pt idx="219">
                  <c:v>4080.2486251773535</c:v>
                </c:pt>
                <c:pt idx="220">
                  <c:v>6249.5062445506246</c:v>
                </c:pt>
                <c:pt idx="221">
                  <c:v>12397.019733591424</c:v>
                </c:pt>
                <c:pt idx="222">
                  <c:v>5776.4294931107015</c:v>
                </c:pt>
                <c:pt idx="223">
                  <c:v>34367.34783206696</c:v>
                </c:pt>
                <c:pt idx="224">
                  <c:v>25707.943907213899</c:v>
                </c:pt>
                <c:pt idx="225">
                  <c:v>13050.036232173894</c:v>
                </c:pt>
                <c:pt idx="226">
                  <c:v>4208.7100115498379</c:v>
                </c:pt>
                <c:pt idx="227">
                  <c:v>13063.238942311409</c:v>
                </c:pt>
                <c:pt idx="228">
                  <c:v>10172.088953769271</c:v>
                </c:pt>
                <c:pt idx="229">
                  <c:v>11018.512086181194</c:v>
                </c:pt>
                <c:pt idx="230">
                  <c:v>9726.71150198752</c:v>
                </c:pt>
                <c:pt idx="231">
                  <c:v>15852.618984047382</c:v>
                </c:pt>
                <c:pt idx="232">
                  <c:v>2265.6411896886748</c:v>
                </c:pt>
                <c:pt idx="233">
                  <c:v>12668.663309806616</c:v>
                </c:pt>
                <c:pt idx="234">
                  <c:v>8910.4165143556002</c:v>
                </c:pt>
                <c:pt idx="235">
                  <c:v>18401.46663909368</c:v>
                </c:pt>
                <c:pt idx="236">
                  <c:v>1942.0884493915696</c:v>
                </c:pt>
                <c:pt idx="237">
                  <c:v>6056.7119636298776</c:v>
                </c:pt>
                <c:pt idx="238">
                  <c:v>19570.98685857973</c:v>
                </c:pt>
                <c:pt idx="239">
                  <c:v>8937.7561143570856</c:v>
                </c:pt>
                <c:pt idx="240">
                  <c:v>41070.042316456507</c:v>
                </c:pt>
                <c:pt idx="241">
                  <c:v>7148.2624470273377</c:v>
                </c:pt>
                <c:pt idx="242">
                  <c:v>12552.048143839278</c:v>
                </c:pt>
                <c:pt idx="243">
                  <c:v>8101.2225390969506</c:v>
                </c:pt>
                <c:pt idx="244">
                  <c:v>31819.677007870687</c:v>
                </c:pt>
                <c:pt idx="245">
                  <c:v>11868.870082926758</c:v>
                </c:pt>
                <c:pt idx="246">
                  <c:v>13992.967824024252</c:v>
                </c:pt>
                <c:pt idx="247">
                  <c:v>3242.8588801944752</c:v>
                </c:pt>
                <c:pt idx="248">
                  <c:v>1651.3497740263042</c:v>
                </c:pt>
                <c:pt idx="249">
                  <c:v>5984.494971804691</c:v>
                </c:pt>
                <c:pt idx="250">
                  <c:v>6617.2784208904295</c:v>
                </c:pt>
                <c:pt idx="251">
                  <c:v>43217.829772636251</c:v>
                </c:pt>
                <c:pt idx="252">
                  <c:v>41180.066903071922</c:v>
                </c:pt>
                <c:pt idx="253">
                  <c:v>4411.6654143833857</c:v>
                </c:pt>
                <c:pt idx="254">
                  <c:v>37789.889338577028</c:v>
                </c:pt>
                <c:pt idx="255">
                  <c:v>14149.565713486147</c:v>
                </c:pt>
                <c:pt idx="256">
                  <c:v>40693.012100906548</c:v>
                </c:pt>
                <c:pt idx="257">
                  <c:v>7030.0006427597655</c:v>
                </c:pt>
                <c:pt idx="258">
                  <c:v>13409.937661841597</c:v>
                </c:pt>
                <c:pt idx="259">
                  <c:v>25145.252419929988</c:v>
                </c:pt>
                <c:pt idx="260">
                  <c:v>12954.016421997247</c:v>
                </c:pt>
                <c:pt idx="261">
                  <c:v>20618.849665714846</c:v>
                </c:pt>
                <c:pt idx="262">
                  <c:v>24484.219372177315</c:v>
                </c:pt>
                <c:pt idx="263">
                  <c:v>34993.12157831544</c:v>
                </c:pt>
                <c:pt idx="264">
                  <c:v>13170.450388665464</c:v>
                </c:pt>
                <c:pt idx="265">
                  <c:v>48485.520307898449</c:v>
                </c:pt>
                <c:pt idx="266">
                  <c:v>19115.685184921345</c:v>
                </c:pt>
                <c:pt idx="267">
                  <c:v>15942.465361539387</c:v>
                </c:pt>
                <c:pt idx="268">
                  <c:v>9003.7560872329541</c:v>
                </c:pt>
                <c:pt idx="269">
                  <c:v>10772.379589896767</c:v>
                </c:pt>
                <c:pt idx="270">
                  <c:v>2450.3241179012002</c:v>
                </c:pt>
                <c:pt idx="271">
                  <c:v>41694.776490138363</c:v>
                </c:pt>
                <c:pt idx="272">
                  <c:v>9776.4560090719642</c:v>
                </c:pt>
                <c:pt idx="273">
                  <c:v>11156.268108476454</c:v>
                </c:pt>
                <c:pt idx="274">
                  <c:v>3944.8964689103632</c:v>
                </c:pt>
                <c:pt idx="275">
                  <c:v>11695.040771946758</c:v>
                </c:pt>
                <c:pt idx="276">
                  <c:v>3388.9904215009419</c:v>
                </c:pt>
                <c:pt idx="277">
                  <c:v>2789.6332867756987</c:v>
                </c:pt>
                <c:pt idx="278">
                  <c:v>13638.844952317522</c:v>
                </c:pt>
                <c:pt idx="279">
                  <c:v>12997.877956675544</c:v>
                </c:pt>
                <c:pt idx="280">
                  <c:v>29438.865215715432</c:v>
                </c:pt>
                <c:pt idx="281">
                  <c:v>50204.986079784394</c:v>
                </c:pt>
                <c:pt idx="282">
                  <c:v>6128.2053178413453</c:v>
                </c:pt>
                <c:pt idx="283">
                  <c:v>13508.588344236843</c:v>
                </c:pt>
                <c:pt idx="284">
                  <c:v>10950.739342824912</c:v>
                </c:pt>
                <c:pt idx="285">
                  <c:v>9888.751469478826</c:v>
                </c:pt>
                <c:pt idx="286">
                  <c:v>14109.364755759092</c:v>
                </c:pt>
                <c:pt idx="287">
                  <c:v>12954.226455097862</c:v>
                </c:pt>
                <c:pt idx="288">
                  <c:v>46293.239347184528</c:v>
                </c:pt>
                <c:pt idx="289">
                  <c:v>12543.259276995399</c:v>
                </c:pt>
                <c:pt idx="290">
                  <c:v>4033.7039152388693</c:v>
                </c:pt>
                <c:pt idx="291">
                  <c:v>6038.7287527015042</c:v>
                </c:pt>
                <c:pt idx="292">
                  <c:v>45632.449079933409</c:v>
                </c:pt>
                <c:pt idx="293">
                  <c:v>3007.8290104556868</c:v>
                </c:pt>
                <c:pt idx="294">
                  <c:v>3739.8509407101888</c:v>
                </c:pt>
                <c:pt idx="295">
                  <c:v>1940.954913714246</c:v>
                </c:pt>
                <c:pt idx="296">
                  <c:v>21056.957893037456</c:v>
                </c:pt>
                <c:pt idx="297">
                  <c:v>28222.272223243308</c:v>
                </c:pt>
                <c:pt idx="298">
                  <c:v>38258.515618981459</c:v>
                </c:pt>
                <c:pt idx="299">
                  <c:v>10532.048609644165</c:v>
                </c:pt>
                <c:pt idx="300">
                  <c:v>9196.4831696098263</c:v>
                </c:pt>
                <c:pt idx="301">
                  <c:v>24118.440217327268</c:v>
                </c:pt>
                <c:pt idx="302">
                  <c:v>13695.078022269003</c:v>
                </c:pt>
                <c:pt idx="303">
                  <c:v>5414.4223800194577</c:v>
                </c:pt>
                <c:pt idx="304">
                  <c:v>13085.410267396415</c:v>
                </c:pt>
                <c:pt idx="305">
                  <c:v>6428.2593435843064</c:v>
                </c:pt>
                <c:pt idx="306">
                  <c:v>5388.9080140686719</c:v>
                </c:pt>
                <c:pt idx="307">
                  <c:v>5558.9081954905569</c:v>
                </c:pt>
                <c:pt idx="308">
                  <c:v>12996.531600082886</c:v>
                </c:pt>
                <c:pt idx="309">
                  <c:v>10140.701279565843</c:v>
                </c:pt>
                <c:pt idx="310">
                  <c:v>10087.804447683717</c:v>
                </c:pt>
                <c:pt idx="311">
                  <c:v>1918.7190367156131</c:v>
                </c:pt>
                <c:pt idx="312">
                  <c:v>39732.035087878001</c:v>
                </c:pt>
                <c:pt idx="313">
                  <c:v>9792.6628694155588</c:v>
                </c:pt>
                <c:pt idx="314">
                  <c:v>29860.876475821726</c:v>
                </c:pt>
                <c:pt idx="315">
                  <c:v>11351.753542351795</c:v>
                </c:pt>
                <c:pt idx="316">
                  <c:v>10841.157052201363</c:v>
                </c:pt>
                <c:pt idx="317">
                  <c:v>11817.37094308606</c:v>
                </c:pt>
                <c:pt idx="318">
                  <c:v>8558.4494449057202</c:v>
                </c:pt>
                <c:pt idx="319">
                  <c:v>7422.8247979983353</c:v>
                </c:pt>
                <c:pt idx="320">
                  <c:v>6950.1028357604027</c:v>
                </c:pt>
                <c:pt idx="321">
                  <c:v>8712.7854960158729</c:v>
                </c:pt>
                <c:pt idx="322">
                  <c:v>31399.934668154674</c:v>
                </c:pt>
                <c:pt idx="323">
                  <c:v>13240.205403309186</c:v>
                </c:pt>
                <c:pt idx="324">
                  <c:v>4458.8116424508535</c:v>
                </c:pt>
                <c:pt idx="325">
                  <c:v>9176.8268391417769</c:v>
                </c:pt>
                <c:pt idx="326">
                  <c:v>5452.9905554072147</c:v>
                </c:pt>
                <c:pt idx="327">
                  <c:v>45522.258074668745</c:v>
                </c:pt>
                <c:pt idx="328">
                  <c:v>45578.071495643031</c:v>
                </c:pt>
                <c:pt idx="329">
                  <c:v>11011.436605721457</c:v>
                </c:pt>
                <c:pt idx="330">
                  <c:v>46006.809379721919</c:v>
                </c:pt>
                <c:pt idx="331">
                  <c:v>27110.362963863936</c:v>
                </c:pt>
                <c:pt idx="332">
                  <c:v>12898.159316332598</c:v>
                </c:pt>
                <c:pt idx="333">
                  <c:v>12541.648409009149</c:v>
                </c:pt>
                <c:pt idx="334">
                  <c:v>11892.461419559611</c:v>
                </c:pt>
                <c:pt idx="335">
                  <c:v>14157.146133024673</c:v>
                </c:pt>
                <c:pt idx="336">
                  <c:v>13052.317156504883</c:v>
                </c:pt>
                <c:pt idx="337">
                  <c:v>14598.127856973562</c:v>
                </c:pt>
                <c:pt idx="338">
                  <c:v>37835.99036716808</c:v>
                </c:pt>
                <c:pt idx="339">
                  <c:v>10954.478133004548</c:v>
                </c:pt>
                <c:pt idx="340">
                  <c:v>3190.9158768248499</c:v>
                </c:pt>
                <c:pt idx="341">
                  <c:v>14037.191036713917</c:v>
                </c:pt>
                <c:pt idx="342">
                  <c:v>13315.972376339152</c:v>
                </c:pt>
                <c:pt idx="343">
                  <c:v>14412.374798939474</c:v>
                </c:pt>
                <c:pt idx="344">
                  <c:v>12105.153862294572</c:v>
                </c:pt>
                <c:pt idx="345">
                  <c:v>8016.7714727771345</c:v>
                </c:pt>
                <c:pt idx="346">
                  <c:v>6679.2372910715749</c:v>
                </c:pt>
                <c:pt idx="347">
                  <c:v>10627.912822241393</c:v>
                </c:pt>
                <c:pt idx="348">
                  <c:v>7688.1502004632885</c:v>
                </c:pt>
                <c:pt idx="349">
                  <c:v>2326.018463939758</c:v>
                </c:pt>
                <c:pt idx="350">
                  <c:v>11269.803393538266</c:v>
                </c:pt>
                <c:pt idx="351">
                  <c:v>10665.097470433448</c:v>
                </c:pt>
                <c:pt idx="352">
                  <c:v>4887.4936613398386</c:v>
                </c:pt>
                <c:pt idx="353">
                  <c:v>6723.0746362668888</c:v>
                </c:pt>
                <c:pt idx="354">
                  <c:v>1005.6805140211745</c:v>
                </c:pt>
                <c:pt idx="355">
                  <c:v>9049.4090571428296</c:v>
                </c:pt>
                <c:pt idx="356">
                  <c:v>10318.472139568257</c:v>
                </c:pt>
                <c:pt idx="357">
                  <c:v>11840.921705175928</c:v>
                </c:pt>
                <c:pt idx="358">
                  <c:v>2755.0435765956045</c:v>
                </c:pt>
                <c:pt idx="359">
                  <c:v>2423.6696732963442</c:v>
                </c:pt>
                <c:pt idx="360">
                  <c:v>12629.137991431495</c:v>
                </c:pt>
                <c:pt idx="361">
                  <c:v>6323.8283827592177</c:v>
                </c:pt>
                <c:pt idx="362">
                  <c:v>14697.71799070005</c:v>
                </c:pt>
                <c:pt idx="363">
                  <c:v>2929.7276027718926</c:v>
                </c:pt>
                <c:pt idx="364">
                  <c:v>4153.5824707414831</c:v>
                </c:pt>
                <c:pt idx="365">
                  <c:v>11919.768917995883</c:v>
                </c:pt>
                <c:pt idx="366">
                  <c:v>15235.863896757117</c:v>
                </c:pt>
                <c:pt idx="367">
                  <c:v>9692.8993326156869</c:v>
                </c:pt>
                <c:pt idx="368">
                  <c:v>10459.501816876334</c:v>
                </c:pt>
                <c:pt idx="369">
                  <c:v>4889.7113182225357</c:v>
                </c:pt>
                <c:pt idx="370">
                  <c:v>12043.268388683859</c:v>
                </c:pt>
                <c:pt idx="371">
                  <c:v>11965.443757076675</c:v>
                </c:pt>
                <c:pt idx="372">
                  <c:v>10591.044449669844</c:v>
                </c:pt>
                <c:pt idx="373">
                  <c:v>32007.425928380093</c:v>
                </c:pt>
                <c:pt idx="374">
                  <c:v>2289.3253748771135</c:v>
                </c:pt>
                <c:pt idx="375">
                  <c:v>26268.942646114516</c:v>
                </c:pt>
                <c:pt idx="376">
                  <c:v>25516.459018329399</c:v>
                </c:pt>
                <c:pt idx="377">
                  <c:v>38814.766669746052</c:v>
                </c:pt>
                <c:pt idx="378">
                  <c:v>16276.192200705736</c:v>
                </c:pt>
                <c:pt idx="379">
                  <c:v>13899.967507356298</c:v>
                </c:pt>
                <c:pt idx="380">
                  <c:v>11816.858990626175</c:v>
                </c:pt>
                <c:pt idx="381">
                  <c:v>37137.454694676657</c:v>
                </c:pt>
                <c:pt idx="382">
                  <c:v>11471.368585824634</c:v>
                </c:pt>
                <c:pt idx="383">
                  <c:v>6737.6894849887885</c:v>
                </c:pt>
                <c:pt idx="384">
                  <c:v>9990.8094582062804</c:v>
                </c:pt>
                <c:pt idx="385">
                  <c:v>2042.1478807218659</c:v>
                </c:pt>
                <c:pt idx="386">
                  <c:v>13295.111383450745</c:v>
                </c:pt>
                <c:pt idx="387">
                  <c:v>11913.945956922231</c:v>
                </c:pt>
                <c:pt idx="388">
                  <c:v>3851.9756365372768</c:v>
                </c:pt>
                <c:pt idx="389">
                  <c:v>6775.3053326925319</c:v>
                </c:pt>
                <c:pt idx="390">
                  <c:v>13662.650161206251</c:v>
                </c:pt>
                <c:pt idx="391">
                  <c:v>3446.0504233223687</c:v>
                </c:pt>
                <c:pt idx="392">
                  <c:v>10977.314978196771</c:v>
                </c:pt>
                <c:pt idx="393">
                  <c:v>11221.745203041795</c:v>
                </c:pt>
                <c:pt idx="394">
                  <c:v>12165.87552587338</c:v>
                </c:pt>
                <c:pt idx="395">
                  <c:v>9437.945792618053</c:v>
                </c:pt>
                <c:pt idx="396">
                  <c:v>9825.2802249824417</c:v>
                </c:pt>
                <c:pt idx="397">
                  <c:v>2637.5409167119669</c:v>
                </c:pt>
                <c:pt idx="398">
                  <c:v>14066.140841906006</c:v>
                </c:pt>
                <c:pt idx="399">
                  <c:v>1014.5986848342259</c:v>
                </c:pt>
                <c:pt idx="400">
                  <c:v>11200.091275207424</c:v>
                </c:pt>
                <c:pt idx="401">
                  <c:v>9370.6273133075738</c:v>
                </c:pt>
                <c:pt idx="402">
                  <c:v>13764.565873366604</c:v>
                </c:pt>
                <c:pt idx="403">
                  <c:v>12446.812100160661</c:v>
                </c:pt>
                <c:pt idx="404">
                  <c:v>4737.6379117369615</c:v>
                </c:pt>
                <c:pt idx="405">
                  <c:v>14304.959975033787</c:v>
                </c:pt>
                <c:pt idx="406">
                  <c:v>6770.2349816990481</c:v>
                </c:pt>
                <c:pt idx="407">
                  <c:v>10444.132054696207</c:v>
                </c:pt>
                <c:pt idx="408">
                  <c:v>9072.4510596396158</c:v>
                </c:pt>
                <c:pt idx="409">
                  <c:v>6093.5790997890044</c:v>
                </c:pt>
                <c:pt idx="410">
                  <c:v>2058.5066538383667</c:v>
                </c:pt>
                <c:pt idx="411">
                  <c:v>17484.924570113588</c:v>
                </c:pt>
                <c:pt idx="412">
                  <c:v>10442.596546267259</c:v>
                </c:pt>
                <c:pt idx="413">
                  <c:v>3877.7708171956519</c:v>
                </c:pt>
                <c:pt idx="414">
                  <c:v>3252.4902132886918</c:v>
                </c:pt>
                <c:pt idx="415">
                  <c:v>9385.9804795807795</c:v>
                </c:pt>
                <c:pt idx="416">
                  <c:v>10644.333353658098</c:v>
                </c:pt>
                <c:pt idx="417">
                  <c:v>21708.523058207473</c:v>
                </c:pt>
                <c:pt idx="418">
                  <c:v>14136.540552273949</c:v>
                </c:pt>
                <c:pt idx="419">
                  <c:v>29533.106154551759</c:v>
                </c:pt>
                <c:pt idx="420">
                  <c:v>44090.489439825644</c:v>
                </c:pt>
                <c:pt idx="421">
                  <c:v>45536.815651874247</c:v>
                </c:pt>
                <c:pt idx="422">
                  <c:v>36332.821709928001</c:v>
                </c:pt>
                <c:pt idx="423">
                  <c:v>4326.0149073469438</c:v>
                </c:pt>
                <c:pt idx="424">
                  <c:v>9935.4517965028645</c:v>
                </c:pt>
                <c:pt idx="425">
                  <c:v>11861.668890999012</c:v>
                </c:pt>
                <c:pt idx="426">
                  <c:v>8938.6379989577417</c:v>
                </c:pt>
                <c:pt idx="427">
                  <c:v>3786.4926291853126</c:v>
                </c:pt>
                <c:pt idx="428">
                  <c:v>3713.0527327533373</c:v>
                </c:pt>
                <c:pt idx="429">
                  <c:v>7504.606740952684</c:v>
                </c:pt>
                <c:pt idx="430">
                  <c:v>1992.5474277409712</c:v>
                </c:pt>
                <c:pt idx="431">
                  <c:v>6199.2395350970291</c:v>
                </c:pt>
                <c:pt idx="432">
                  <c:v>7946.1515357807712</c:v>
                </c:pt>
                <c:pt idx="433">
                  <c:v>13254.741866257102</c:v>
                </c:pt>
                <c:pt idx="434">
                  <c:v>6222.8807657374546</c:v>
                </c:pt>
                <c:pt idx="435">
                  <c:v>14388.738157440115</c:v>
                </c:pt>
                <c:pt idx="436">
                  <c:v>3662.4533796792089</c:v>
                </c:pt>
                <c:pt idx="437">
                  <c:v>6511.3487122255756</c:v>
                </c:pt>
                <c:pt idx="438">
                  <c:v>13049.823593497968</c:v>
                </c:pt>
                <c:pt idx="439">
                  <c:v>4485.2206193541151</c:v>
                </c:pt>
                <c:pt idx="440">
                  <c:v>6813.3444120753347</c:v>
                </c:pt>
                <c:pt idx="441">
                  <c:v>34597.983203756579</c:v>
                </c:pt>
                <c:pt idx="442">
                  <c:v>1404.0240252913818</c:v>
                </c:pt>
                <c:pt idx="443">
                  <c:v>14255.378339124742</c:v>
                </c:pt>
                <c:pt idx="444">
                  <c:v>28570.445348175959</c:v>
                </c:pt>
                <c:pt idx="445">
                  <c:v>8870.0034722198852</c:v>
                </c:pt>
                <c:pt idx="446">
                  <c:v>13074.764851554199</c:v>
                </c:pt>
                <c:pt idx="447">
                  <c:v>11241.769824155635</c:v>
                </c:pt>
                <c:pt idx="448">
                  <c:v>7627.9737758474357</c:v>
                </c:pt>
                <c:pt idx="449">
                  <c:v>6632.877359024792</c:v>
                </c:pt>
                <c:pt idx="450">
                  <c:v>7738.8897540013641</c:v>
                </c:pt>
                <c:pt idx="451">
                  <c:v>5836.4915173877716</c:v>
                </c:pt>
                <c:pt idx="452">
                  <c:v>2968.1387215412665</c:v>
                </c:pt>
                <c:pt idx="453">
                  <c:v>2646.1433189615732</c:v>
                </c:pt>
                <c:pt idx="454">
                  <c:v>6014.869347594682</c:v>
                </c:pt>
                <c:pt idx="455">
                  <c:v>12922.106315939698</c:v>
                </c:pt>
                <c:pt idx="456">
                  <c:v>13983.799015115417</c:v>
                </c:pt>
                <c:pt idx="457">
                  <c:v>11890.809067396312</c:v>
                </c:pt>
                <c:pt idx="458">
                  <c:v>12198.633355205031</c:v>
                </c:pt>
                <c:pt idx="459">
                  <c:v>9566.332374901529</c:v>
                </c:pt>
                <c:pt idx="460">
                  <c:v>12051.20080272304</c:v>
                </c:pt>
                <c:pt idx="461">
                  <c:v>32316.918058486808</c:v>
                </c:pt>
                <c:pt idx="462">
                  <c:v>16586.149003489085</c:v>
                </c:pt>
                <c:pt idx="463">
                  <c:v>11763.893583807967</c:v>
                </c:pt>
                <c:pt idx="464">
                  <c:v>2257.2998338219695</c:v>
                </c:pt>
                <c:pt idx="465">
                  <c:v>25186.480161656644</c:v>
                </c:pt>
                <c:pt idx="466">
                  <c:v>13874.52355684316</c:v>
                </c:pt>
                <c:pt idx="467">
                  <c:v>13771.078303363798</c:v>
                </c:pt>
                <c:pt idx="468">
                  <c:v>6259.3849113692231</c:v>
                </c:pt>
                <c:pt idx="469">
                  <c:v>2602.4771242505944</c:v>
                </c:pt>
                <c:pt idx="470">
                  <c:v>4147.9057439350199</c:v>
                </c:pt>
                <c:pt idx="471">
                  <c:v>3903.5702936362591</c:v>
                </c:pt>
                <c:pt idx="472">
                  <c:v>1662.2983149529152</c:v>
                </c:pt>
                <c:pt idx="473">
                  <c:v>11018.940103362169</c:v>
                </c:pt>
                <c:pt idx="474">
                  <c:v>25387.03425284717</c:v>
                </c:pt>
                <c:pt idx="475">
                  <c:v>33378.276960531148</c:v>
                </c:pt>
                <c:pt idx="476">
                  <c:v>26787.660231754926</c:v>
                </c:pt>
                <c:pt idx="477">
                  <c:v>4153.5065960536504</c:v>
                </c:pt>
                <c:pt idx="478">
                  <c:v>2419.9295233739399</c:v>
                </c:pt>
                <c:pt idx="479">
                  <c:v>3104.0429810056476</c:v>
                </c:pt>
                <c:pt idx="480">
                  <c:v>16474.526264330689</c:v>
                </c:pt>
                <c:pt idx="481">
                  <c:v>10805.41783863706</c:v>
                </c:pt>
                <c:pt idx="482">
                  <c:v>1567.5252752434117</c:v>
                </c:pt>
                <c:pt idx="483">
                  <c:v>10779.106506874296</c:v>
                </c:pt>
                <c:pt idx="484">
                  <c:v>10216.167514779416</c:v>
                </c:pt>
                <c:pt idx="485">
                  <c:v>7031.8539842149639</c:v>
                </c:pt>
                <c:pt idx="486">
                  <c:v>13165.038435136894</c:v>
                </c:pt>
                <c:pt idx="487">
                  <c:v>1824.6689714979429</c:v>
                </c:pt>
                <c:pt idx="488">
                  <c:v>42672.952452159137</c:v>
                </c:pt>
                <c:pt idx="489">
                  <c:v>12252.027781980007</c:v>
                </c:pt>
                <c:pt idx="490">
                  <c:v>1506.4347389795107</c:v>
                </c:pt>
                <c:pt idx="491">
                  <c:v>15354.108431592338</c:v>
                </c:pt>
                <c:pt idx="492">
                  <c:v>3283.0586720462425</c:v>
                </c:pt>
                <c:pt idx="493">
                  <c:v>13689.306276114616</c:v>
                </c:pt>
                <c:pt idx="494">
                  <c:v>16086.460685153945</c:v>
                </c:pt>
                <c:pt idx="495">
                  <c:v>2848.1902446082827</c:v>
                </c:pt>
                <c:pt idx="496">
                  <c:v>6435.7972692600206</c:v>
                </c:pt>
                <c:pt idx="497">
                  <c:v>9070.8083157456513</c:v>
                </c:pt>
                <c:pt idx="498">
                  <c:v>11086.45561273804</c:v>
                </c:pt>
                <c:pt idx="499">
                  <c:v>13384.520162675162</c:v>
                </c:pt>
                <c:pt idx="500">
                  <c:v>36638.398754970534</c:v>
                </c:pt>
                <c:pt idx="501">
                  <c:v>8493.3284649995712</c:v>
                </c:pt>
                <c:pt idx="502">
                  <c:v>26830.669454480383</c:v>
                </c:pt>
                <c:pt idx="503">
                  <c:v>25120.344937437327</c:v>
                </c:pt>
                <c:pt idx="504">
                  <c:v>8386.0066410367981</c:v>
                </c:pt>
                <c:pt idx="505">
                  <c:v>9157.5171176311105</c:v>
                </c:pt>
                <c:pt idx="506">
                  <c:v>3854.6925596346109</c:v>
                </c:pt>
                <c:pt idx="507">
                  <c:v>4012.0604740151257</c:v>
                </c:pt>
                <c:pt idx="508">
                  <c:v>4696.2616016107804</c:v>
                </c:pt>
                <c:pt idx="509">
                  <c:v>12494.440476565242</c:v>
                </c:pt>
                <c:pt idx="510">
                  <c:v>13048.972021735835</c:v>
                </c:pt>
                <c:pt idx="511">
                  <c:v>4110.9528658210165</c:v>
                </c:pt>
                <c:pt idx="512">
                  <c:v>10216.339774201975</c:v>
                </c:pt>
                <c:pt idx="513">
                  <c:v>1889.531102319113</c:v>
                </c:pt>
                <c:pt idx="514">
                  <c:v>27767.324170358901</c:v>
                </c:pt>
                <c:pt idx="515">
                  <c:v>12588.106788833134</c:v>
                </c:pt>
                <c:pt idx="516">
                  <c:v>2752.5911683548593</c:v>
                </c:pt>
                <c:pt idx="517">
                  <c:v>10691.274147460994</c:v>
                </c:pt>
                <c:pt idx="518">
                  <c:v>6668.8593316669121</c:v>
                </c:pt>
                <c:pt idx="519">
                  <c:v>5862.3254032844088</c:v>
                </c:pt>
                <c:pt idx="520">
                  <c:v>10976.244515658378</c:v>
                </c:pt>
                <c:pt idx="521">
                  <c:v>4847.2496129087249</c:v>
                </c:pt>
                <c:pt idx="522">
                  <c:v>12015.711633148969</c:v>
                </c:pt>
                <c:pt idx="523">
                  <c:v>7226.200400646896</c:v>
                </c:pt>
                <c:pt idx="524">
                  <c:v>27411.822826179701</c:v>
                </c:pt>
                <c:pt idx="525">
                  <c:v>1362.4073465432298</c:v>
                </c:pt>
                <c:pt idx="526">
                  <c:v>4701.0875198088252</c:v>
                </c:pt>
                <c:pt idx="527">
                  <c:v>11467.922955530954</c:v>
                </c:pt>
                <c:pt idx="528">
                  <c:v>11123.764533297976</c:v>
                </c:pt>
                <c:pt idx="529">
                  <c:v>2142.3946713309829</c:v>
                </c:pt>
                <c:pt idx="530">
                  <c:v>51853.290423414262</c:v>
                </c:pt>
                <c:pt idx="531">
                  <c:v>14294.376565481432</c:v>
                </c:pt>
                <c:pt idx="532">
                  <c:v>13716.856583891531</c:v>
                </c:pt>
                <c:pt idx="533">
                  <c:v>6636.439328551437</c:v>
                </c:pt>
                <c:pt idx="534">
                  <c:v>13550.098498416188</c:v>
                </c:pt>
                <c:pt idx="535">
                  <c:v>8176.6193124246311</c:v>
                </c:pt>
                <c:pt idx="536">
                  <c:v>6763.0172439491071</c:v>
                </c:pt>
                <c:pt idx="537">
                  <c:v>10357.972792666489</c:v>
                </c:pt>
                <c:pt idx="538">
                  <c:v>10927.723620565394</c:v>
                </c:pt>
                <c:pt idx="539">
                  <c:v>11008.972396876954</c:v>
                </c:pt>
                <c:pt idx="540">
                  <c:v>7091.8688998550315</c:v>
                </c:pt>
                <c:pt idx="541">
                  <c:v>3042.1506459388365</c:v>
                </c:pt>
                <c:pt idx="542">
                  <c:v>15062.047911917147</c:v>
                </c:pt>
                <c:pt idx="543">
                  <c:v>58815.99793858629</c:v>
                </c:pt>
                <c:pt idx="544">
                  <c:v>11873.778556506601</c:v>
                </c:pt>
                <c:pt idx="545">
                  <c:v>26030.931547699842</c:v>
                </c:pt>
                <c:pt idx="546">
                  <c:v>5477.6804630860015</c:v>
                </c:pt>
                <c:pt idx="547">
                  <c:v>11797.183862310761</c:v>
                </c:pt>
                <c:pt idx="548">
                  <c:v>5337.6646599681517</c:v>
                </c:pt>
                <c:pt idx="549">
                  <c:v>54508.954054432514</c:v>
                </c:pt>
                <c:pt idx="550">
                  <c:v>13746.838216716733</c:v>
                </c:pt>
                <c:pt idx="551">
                  <c:v>6086.8753559228671</c:v>
                </c:pt>
                <c:pt idx="552">
                  <c:v>13119.051391184868</c:v>
                </c:pt>
                <c:pt idx="553">
                  <c:v>12642.752923156466</c:v>
                </c:pt>
                <c:pt idx="554">
                  <c:v>6906.5053636108369</c:v>
                </c:pt>
                <c:pt idx="555">
                  <c:v>4308.5170253505776</c:v>
                </c:pt>
                <c:pt idx="556">
                  <c:v>10635.660505226651</c:v>
                </c:pt>
                <c:pt idx="557">
                  <c:v>5924.368606072916</c:v>
                </c:pt>
                <c:pt idx="558">
                  <c:v>42085.660634867403</c:v>
                </c:pt>
                <c:pt idx="559">
                  <c:v>2524.8116439233609</c:v>
                </c:pt>
                <c:pt idx="560">
                  <c:v>10216.349056467778</c:v>
                </c:pt>
                <c:pt idx="561">
                  <c:v>12558.404367699914</c:v>
                </c:pt>
                <c:pt idx="562">
                  <c:v>4046.4456920623352</c:v>
                </c:pt>
                <c:pt idx="563">
                  <c:v>10259.250675664116</c:v>
                </c:pt>
                <c:pt idx="564">
                  <c:v>2397.8032302436354</c:v>
                </c:pt>
                <c:pt idx="565">
                  <c:v>2857.3047844699358</c:v>
                </c:pt>
                <c:pt idx="566">
                  <c:v>9146.8067168756061</c:v>
                </c:pt>
                <c:pt idx="567">
                  <c:v>9609.5679073573356</c:v>
                </c:pt>
                <c:pt idx="568">
                  <c:v>12711.142817774899</c:v>
                </c:pt>
                <c:pt idx="569">
                  <c:v>54501.487389158145</c:v>
                </c:pt>
                <c:pt idx="570">
                  <c:v>5100.7045995880762</c:v>
                </c:pt>
                <c:pt idx="571">
                  <c:v>1532.2966266844287</c:v>
                </c:pt>
                <c:pt idx="572">
                  <c:v>5211.5435684747763</c:v>
                </c:pt>
                <c:pt idx="573">
                  <c:v>15680.271996609701</c:v>
                </c:pt>
                <c:pt idx="574">
                  <c:v>14959.682181790009</c:v>
                </c:pt>
                <c:pt idx="575">
                  <c:v>11846.257558016317</c:v>
                </c:pt>
                <c:pt idx="576">
                  <c:v>3055.5563394288301</c:v>
                </c:pt>
                <c:pt idx="577">
                  <c:v>43929.853693682046</c:v>
                </c:pt>
                <c:pt idx="578">
                  <c:v>10887.717861230713</c:v>
                </c:pt>
                <c:pt idx="579">
                  <c:v>4705.4452719330402</c:v>
                </c:pt>
                <c:pt idx="580">
                  <c:v>13263.167936258542</c:v>
                </c:pt>
                <c:pt idx="581">
                  <c:v>2397.1913308474677</c:v>
                </c:pt>
                <c:pt idx="582">
                  <c:v>7889.8732180365914</c:v>
                </c:pt>
                <c:pt idx="583">
                  <c:v>6961.3001302951252</c:v>
                </c:pt>
                <c:pt idx="584">
                  <c:v>1519.435414692437</c:v>
                </c:pt>
                <c:pt idx="585">
                  <c:v>6895.5334077749894</c:v>
                </c:pt>
                <c:pt idx="586">
                  <c:v>4817.2429622906566</c:v>
                </c:pt>
                <c:pt idx="587">
                  <c:v>32445.912120270135</c:v>
                </c:pt>
                <c:pt idx="588">
                  <c:v>14577.88705628654</c:v>
                </c:pt>
                <c:pt idx="589">
                  <c:v>8243.3159080279765</c:v>
                </c:pt>
                <c:pt idx="590">
                  <c:v>12762.957844997589</c:v>
                </c:pt>
                <c:pt idx="591">
                  <c:v>10326.370178269275</c:v>
                </c:pt>
                <c:pt idx="592">
                  <c:v>3445.7859812086335</c:v>
                </c:pt>
                <c:pt idx="593">
                  <c:v>16378.184654471894</c:v>
                </c:pt>
                <c:pt idx="594">
                  <c:v>7532.4905790247913</c:v>
                </c:pt>
                <c:pt idx="595">
                  <c:v>11587.815979456644</c:v>
                </c:pt>
                <c:pt idx="596">
                  <c:v>10022.954168829425</c:v>
                </c:pt>
                <c:pt idx="597">
                  <c:v>8749.7023538824706</c:v>
                </c:pt>
                <c:pt idx="598">
                  <c:v>8681.3348821175459</c:v>
                </c:pt>
                <c:pt idx="599">
                  <c:v>13134.718456992061</c:v>
                </c:pt>
                <c:pt idx="600">
                  <c:v>934.33514751676375</c:v>
                </c:pt>
                <c:pt idx="601">
                  <c:v>11097.471750685232</c:v>
                </c:pt>
                <c:pt idx="602">
                  <c:v>12381.786684106297</c:v>
                </c:pt>
                <c:pt idx="603">
                  <c:v>16486.94781925626</c:v>
                </c:pt>
                <c:pt idx="604">
                  <c:v>25721.942605743519</c:v>
                </c:pt>
                <c:pt idx="605">
                  <c:v>11534.853908641895</c:v>
                </c:pt>
                <c:pt idx="606">
                  <c:v>5379.4475335028619</c:v>
                </c:pt>
                <c:pt idx="607">
                  <c:v>23471.513875999022</c:v>
                </c:pt>
                <c:pt idx="608">
                  <c:v>6351.0947651699953</c:v>
                </c:pt>
                <c:pt idx="609">
                  <c:v>42401.842507610447</c:v>
                </c:pt>
                <c:pt idx="610">
                  <c:v>11129.502022436802</c:v>
                </c:pt>
                <c:pt idx="611">
                  <c:v>7857.8838349451771</c:v>
                </c:pt>
                <c:pt idx="612">
                  <c:v>4278.2188198792883</c:v>
                </c:pt>
                <c:pt idx="613">
                  <c:v>8500.8894733045818</c:v>
                </c:pt>
                <c:pt idx="614">
                  <c:v>2051.3456163036881</c:v>
                </c:pt>
                <c:pt idx="615">
                  <c:v>41298.793519023209</c:v>
                </c:pt>
                <c:pt idx="616">
                  <c:v>12518.23287611896</c:v>
                </c:pt>
                <c:pt idx="617">
                  <c:v>25270.239134014915</c:v>
                </c:pt>
                <c:pt idx="618">
                  <c:v>29623.536072799649</c:v>
                </c:pt>
                <c:pt idx="619">
                  <c:v>11504.898583648723</c:v>
                </c:pt>
                <c:pt idx="620">
                  <c:v>5012.4801764728663</c:v>
                </c:pt>
                <c:pt idx="621">
                  <c:v>36667.455548958358</c:v>
                </c:pt>
                <c:pt idx="622">
                  <c:v>11126.974652955378</c:v>
                </c:pt>
                <c:pt idx="623">
                  <c:v>33275.33257699199</c:v>
                </c:pt>
                <c:pt idx="624">
                  <c:v>13192.165600774761</c:v>
                </c:pt>
                <c:pt idx="625">
                  <c:v>4855.4873423451372</c:v>
                </c:pt>
                <c:pt idx="626">
                  <c:v>9304.9507314034527</c:v>
                </c:pt>
                <c:pt idx="627">
                  <c:v>5891.6073452597893</c:v>
                </c:pt>
                <c:pt idx="628">
                  <c:v>12675.861436414718</c:v>
                </c:pt>
                <c:pt idx="629">
                  <c:v>46787.388020243838</c:v>
                </c:pt>
                <c:pt idx="630">
                  <c:v>11381.965005660168</c:v>
                </c:pt>
                <c:pt idx="631">
                  <c:v>3193.2484696853271</c:v>
                </c:pt>
                <c:pt idx="632">
                  <c:v>4625.3957522557157</c:v>
                </c:pt>
                <c:pt idx="633">
                  <c:v>9028.5839247967106</c:v>
                </c:pt>
                <c:pt idx="634">
                  <c:v>10981.045313651857</c:v>
                </c:pt>
                <c:pt idx="635">
                  <c:v>14780.767951548643</c:v>
                </c:pt>
                <c:pt idx="636">
                  <c:v>3267.0680964252779</c:v>
                </c:pt>
                <c:pt idx="637">
                  <c:v>10332.105718454513</c:v>
                </c:pt>
                <c:pt idx="638">
                  <c:v>26899.436891136535</c:v>
                </c:pt>
                <c:pt idx="639">
                  <c:v>13857.411692140493</c:v>
                </c:pt>
                <c:pt idx="640">
                  <c:v>6736.7225875915374</c:v>
                </c:pt>
                <c:pt idx="641">
                  <c:v>29994.727568799015</c:v>
                </c:pt>
                <c:pt idx="642">
                  <c:v>13675.588493721139</c:v>
                </c:pt>
                <c:pt idx="643">
                  <c:v>6940.8319733435765</c:v>
                </c:pt>
                <c:pt idx="644">
                  <c:v>9315.5823881440119</c:v>
                </c:pt>
                <c:pt idx="645">
                  <c:v>12486.039285072011</c:v>
                </c:pt>
                <c:pt idx="646">
                  <c:v>8329.845799776589</c:v>
                </c:pt>
                <c:pt idx="647">
                  <c:v>10429.234126453288</c:v>
                </c:pt>
                <c:pt idx="648">
                  <c:v>2390.3205268592737</c:v>
                </c:pt>
                <c:pt idx="649">
                  <c:v>13520.052598151431</c:v>
                </c:pt>
                <c:pt idx="650">
                  <c:v>11114.348832659423</c:v>
                </c:pt>
                <c:pt idx="651">
                  <c:v>12152.890846591163</c:v>
                </c:pt>
                <c:pt idx="652">
                  <c:v>10849.25516571021</c:v>
                </c:pt>
                <c:pt idx="653">
                  <c:v>10396.416933304308</c:v>
                </c:pt>
                <c:pt idx="654">
                  <c:v>13916.043813535565</c:v>
                </c:pt>
                <c:pt idx="655">
                  <c:v>25708.604190469421</c:v>
                </c:pt>
                <c:pt idx="656">
                  <c:v>3543.2751379612591</c:v>
                </c:pt>
                <c:pt idx="657">
                  <c:v>5881.2706315576743</c:v>
                </c:pt>
                <c:pt idx="658">
                  <c:v>12320.357073251937</c:v>
                </c:pt>
                <c:pt idx="659">
                  <c:v>15787.983814160827</c:v>
                </c:pt>
                <c:pt idx="660">
                  <c:v>7862.0016951446532</c:v>
                </c:pt>
                <c:pt idx="661">
                  <c:v>14654.456908556553</c:v>
                </c:pt>
                <c:pt idx="662">
                  <c:v>8075.7000923126507</c:v>
                </c:pt>
                <c:pt idx="663">
                  <c:v>1753.0234297014254</c:v>
                </c:pt>
                <c:pt idx="664">
                  <c:v>24907.601142210529</c:v>
                </c:pt>
                <c:pt idx="665">
                  <c:v>42322.813613993909</c:v>
                </c:pt>
                <c:pt idx="666">
                  <c:v>10023.074380473499</c:v>
                </c:pt>
                <c:pt idx="667">
                  <c:v>39042.049991598353</c:v>
                </c:pt>
                <c:pt idx="668">
                  <c:v>40776.023493598121</c:v>
                </c:pt>
                <c:pt idx="669">
                  <c:v>8932.2541777884326</c:v>
                </c:pt>
                <c:pt idx="670">
                  <c:v>6586.4556252188195</c:v>
                </c:pt>
                <c:pt idx="671">
                  <c:v>6580.2992851019408</c:v>
                </c:pt>
                <c:pt idx="672">
                  <c:v>6616.6938143966236</c:v>
                </c:pt>
                <c:pt idx="673">
                  <c:v>8696.5981751270992</c:v>
                </c:pt>
                <c:pt idx="674">
                  <c:v>51433.22910759574</c:v>
                </c:pt>
                <c:pt idx="675">
                  <c:v>9206.1734620333937</c:v>
                </c:pt>
                <c:pt idx="676">
                  <c:v>13565.089021595224</c:v>
                </c:pt>
                <c:pt idx="677">
                  <c:v>41877.302893563494</c:v>
                </c:pt>
                <c:pt idx="678">
                  <c:v>12437.94423534381</c:v>
                </c:pt>
                <c:pt idx="679">
                  <c:v>11203.730744772833</c:v>
                </c:pt>
                <c:pt idx="680">
                  <c:v>3382.2347588237121</c:v>
                </c:pt>
                <c:pt idx="681">
                  <c:v>1504.1737368521619</c:v>
                </c:pt>
                <c:pt idx="682">
                  <c:v>40433.924328431669</c:v>
                </c:pt>
                <c:pt idx="683">
                  <c:v>11450.575756308102</c:v>
                </c:pt>
                <c:pt idx="684">
                  <c:v>6730.1396122485112</c:v>
                </c:pt>
                <c:pt idx="685">
                  <c:v>12609.05636301547</c:v>
                </c:pt>
                <c:pt idx="686">
                  <c:v>9811.8563279266</c:v>
                </c:pt>
                <c:pt idx="687">
                  <c:v>7217.1220399579415</c:v>
                </c:pt>
                <c:pt idx="688">
                  <c:v>10418.992768248883</c:v>
                </c:pt>
                <c:pt idx="689">
                  <c:v>28738.299899435384</c:v>
                </c:pt>
                <c:pt idx="690">
                  <c:v>3053.8820545270087</c:v>
                </c:pt>
                <c:pt idx="691">
                  <c:v>9770.9560474078717</c:v>
                </c:pt>
                <c:pt idx="692">
                  <c:v>3339.6089258769525</c:v>
                </c:pt>
                <c:pt idx="693">
                  <c:v>3573.2326413002065</c:v>
                </c:pt>
                <c:pt idx="694">
                  <c:v>4208.9932322613149</c:v>
                </c:pt>
                <c:pt idx="695">
                  <c:v>5344.0022555468677</c:v>
                </c:pt>
                <c:pt idx="696">
                  <c:v>13787.294155326786</c:v>
                </c:pt>
                <c:pt idx="697">
                  <c:v>38898.991266551107</c:v>
                </c:pt>
                <c:pt idx="698">
                  <c:v>12506.665556180469</c:v>
                </c:pt>
                <c:pt idx="699">
                  <c:v>3362.1043855354119</c:v>
                </c:pt>
                <c:pt idx="700">
                  <c:v>2208.5331641098373</c:v>
                </c:pt>
                <c:pt idx="701">
                  <c:v>13118.7657751107</c:v>
                </c:pt>
                <c:pt idx="702">
                  <c:v>10631.231865044907</c:v>
                </c:pt>
                <c:pt idx="703">
                  <c:v>6994.2252252400694</c:v>
                </c:pt>
                <c:pt idx="704">
                  <c:v>10350.779873984873</c:v>
                </c:pt>
                <c:pt idx="705">
                  <c:v>6535.4084219412925</c:v>
                </c:pt>
                <c:pt idx="706">
                  <c:v>44272.560462603513</c:v>
                </c:pt>
                <c:pt idx="707">
                  <c:v>12353.551102143663</c:v>
                </c:pt>
                <c:pt idx="708">
                  <c:v>9222.6355148238617</c:v>
                </c:pt>
                <c:pt idx="709">
                  <c:v>7780.2383225319427</c:v>
                </c:pt>
                <c:pt idx="710">
                  <c:v>2232.7127245631727</c:v>
                </c:pt>
                <c:pt idx="711">
                  <c:v>12974.907005758387</c:v>
                </c:pt>
                <c:pt idx="712">
                  <c:v>10414.523654618994</c:v>
                </c:pt>
                <c:pt idx="713">
                  <c:v>3870.8843986624834</c:v>
                </c:pt>
                <c:pt idx="714">
                  <c:v>3442.3087412980831</c:v>
                </c:pt>
                <c:pt idx="715">
                  <c:v>12866.933058119243</c:v>
                </c:pt>
                <c:pt idx="716">
                  <c:v>10237.481828970669</c:v>
                </c:pt>
                <c:pt idx="717">
                  <c:v>13972.603567669457</c:v>
                </c:pt>
                <c:pt idx="718">
                  <c:v>12824.409581310316</c:v>
                </c:pt>
                <c:pt idx="719">
                  <c:v>12378.548135608928</c:v>
                </c:pt>
                <c:pt idx="720">
                  <c:v>12846.963050750688</c:v>
                </c:pt>
                <c:pt idx="721">
                  <c:v>11649.60914378797</c:v>
                </c:pt>
                <c:pt idx="722">
                  <c:v>13729.51850479588</c:v>
                </c:pt>
                <c:pt idx="723">
                  <c:v>2080.3020753225542</c:v>
                </c:pt>
                <c:pt idx="724">
                  <c:v>11694.797259416251</c:v>
                </c:pt>
                <c:pt idx="725">
                  <c:v>41120.253430915167</c:v>
                </c:pt>
                <c:pt idx="726">
                  <c:v>8928.3734843915609</c:v>
                </c:pt>
                <c:pt idx="727">
                  <c:v>17508.680926756802</c:v>
                </c:pt>
                <c:pt idx="728">
                  <c:v>5156.3013032613871</c:v>
                </c:pt>
                <c:pt idx="729">
                  <c:v>8732.714893072527</c:v>
                </c:pt>
                <c:pt idx="730">
                  <c:v>23055.074077377376</c:v>
                </c:pt>
                <c:pt idx="731">
                  <c:v>10821.09834503005</c:v>
                </c:pt>
                <c:pt idx="732">
                  <c:v>4653.060222715314</c:v>
                </c:pt>
                <c:pt idx="733">
                  <c:v>11254.950326748323</c:v>
                </c:pt>
                <c:pt idx="734">
                  <c:v>14478.535987452007</c:v>
                </c:pt>
                <c:pt idx="735">
                  <c:v>11269.802949150278</c:v>
                </c:pt>
                <c:pt idx="736">
                  <c:v>41562.446483566244</c:v>
                </c:pt>
                <c:pt idx="737">
                  <c:v>3766.4268133197202</c:v>
                </c:pt>
                <c:pt idx="738">
                  <c:v>29509.788661449082</c:v>
                </c:pt>
                <c:pt idx="739">
                  <c:v>37787.932843865296</c:v>
                </c:pt>
                <c:pt idx="740">
                  <c:v>10397.941025741744</c:v>
                </c:pt>
                <c:pt idx="741">
                  <c:v>26363.380754675567</c:v>
                </c:pt>
                <c:pt idx="742">
                  <c:v>42009.522440935427</c:v>
                </c:pt>
                <c:pt idx="743">
                  <c:v>5965.3604913689242</c:v>
                </c:pt>
                <c:pt idx="744">
                  <c:v>10691.448608016181</c:v>
                </c:pt>
                <c:pt idx="745">
                  <c:v>11112.341317250637</c:v>
                </c:pt>
                <c:pt idx="746">
                  <c:v>6045.4348257851443</c:v>
                </c:pt>
                <c:pt idx="747">
                  <c:v>2168.9473093848128</c:v>
                </c:pt>
                <c:pt idx="748">
                  <c:v>9820.677750802588</c:v>
                </c:pt>
                <c:pt idx="749">
                  <c:v>4843.9151142277833</c:v>
                </c:pt>
                <c:pt idx="750">
                  <c:v>23791.738962961943</c:v>
                </c:pt>
                <c:pt idx="751">
                  <c:v>2897.5495438655998</c:v>
                </c:pt>
                <c:pt idx="752">
                  <c:v>14782.972928724152</c:v>
                </c:pt>
                <c:pt idx="753">
                  <c:v>14615.00066378235</c:v>
                </c:pt>
                <c:pt idx="754">
                  <c:v>7447.6790305890609</c:v>
                </c:pt>
                <c:pt idx="755">
                  <c:v>7161.8622695576532</c:v>
                </c:pt>
                <c:pt idx="756">
                  <c:v>10127.356295003661</c:v>
                </c:pt>
                <c:pt idx="757">
                  <c:v>28196.335444953249</c:v>
                </c:pt>
                <c:pt idx="758">
                  <c:v>8489.1747530950852</c:v>
                </c:pt>
                <c:pt idx="759">
                  <c:v>34460.184655267883</c:v>
                </c:pt>
                <c:pt idx="760">
                  <c:v>6887.7123338582514</c:v>
                </c:pt>
                <c:pt idx="761">
                  <c:v>3273.5043419577232</c:v>
                </c:pt>
                <c:pt idx="762">
                  <c:v>23705.121572644573</c:v>
                </c:pt>
                <c:pt idx="763">
                  <c:v>4458.4819397150695</c:v>
                </c:pt>
                <c:pt idx="764">
                  <c:v>11056.161809712223</c:v>
                </c:pt>
                <c:pt idx="765">
                  <c:v>12003.719189915959</c:v>
                </c:pt>
                <c:pt idx="766">
                  <c:v>9622.1546884651871</c:v>
                </c:pt>
                <c:pt idx="767">
                  <c:v>8754.6230595614034</c:v>
                </c:pt>
                <c:pt idx="768">
                  <c:v>13926.582756829324</c:v>
                </c:pt>
                <c:pt idx="769">
                  <c:v>8274.2336373578419</c:v>
                </c:pt>
                <c:pt idx="770">
                  <c:v>13783.63121677078</c:v>
                </c:pt>
                <c:pt idx="771">
                  <c:v>12519.15437990295</c:v>
                </c:pt>
                <c:pt idx="772">
                  <c:v>10710.402697713118</c:v>
                </c:pt>
                <c:pt idx="773">
                  <c:v>26667.301275146106</c:v>
                </c:pt>
                <c:pt idx="774">
                  <c:v>9702.8289053743338</c:v>
                </c:pt>
                <c:pt idx="775">
                  <c:v>12022.596970628521</c:v>
                </c:pt>
                <c:pt idx="776">
                  <c:v>9382.7040503525186</c:v>
                </c:pt>
                <c:pt idx="777">
                  <c:v>10121.098313522702</c:v>
                </c:pt>
                <c:pt idx="778">
                  <c:v>7793.7695394130242</c:v>
                </c:pt>
                <c:pt idx="779">
                  <c:v>11568.379122224313</c:v>
                </c:pt>
                <c:pt idx="780">
                  <c:v>16824.505376077319</c:v>
                </c:pt>
                <c:pt idx="781">
                  <c:v>1473.8239061733905</c:v>
                </c:pt>
                <c:pt idx="782">
                  <c:v>10849.712862913002</c:v>
                </c:pt>
                <c:pt idx="783">
                  <c:v>32857.993328205026</c:v>
                </c:pt>
                <c:pt idx="784">
                  <c:v>6197.6769672014825</c:v>
                </c:pt>
                <c:pt idx="785">
                  <c:v>7893.3391409706328</c:v>
                </c:pt>
                <c:pt idx="786">
                  <c:v>13671.336441419149</c:v>
                </c:pt>
                <c:pt idx="787">
                  <c:v>3101.2511974290446</c:v>
                </c:pt>
                <c:pt idx="788">
                  <c:v>7020.6106165791252</c:v>
                </c:pt>
                <c:pt idx="789">
                  <c:v>15270.505367446103</c:v>
                </c:pt>
                <c:pt idx="790">
                  <c:v>7205.0245321920174</c:v>
                </c:pt>
                <c:pt idx="791">
                  <c:v>1782.6993574371861</c:v>
                </c:pt>
                <c:pt idx="792">
                  <c:v>3975.4282742605828</c:v>
                </c:pt>
                <c:pt idx="793">
                  <c:v>24699.405241450717</c:v>
                </c:pt>
                <c:pt idx="794">
                  <c:v>9568.4735807107754</c:v>
                </c:pt>
                <c:pt idx="795">
                  <c:v>21094.66355045377</c:v>
                </c:pt>
                <c:pt idx="796">
                  <c:v>5577.1084107230063</c:v>
                </c:pt>
                <c:pt idx="797">
                  <c:v>6547.0308802509198</c:v>
                </c:pt>
                <c:pt idx="798">
                  <c:v>12556.815696129539</c:v>
                </c:pt>
                <c:pt idx="799">
                  <c:v>23041.706280960032</c:v>
                </c:pt>
                <c:pt idx="800">
                  <c:v>9844.1467178751736</c:v>
                </c:pt>
                <c:pt idx="801">
                  <c:v>15397.598875984322</c:v>
                </c:pt>
                <c:pt idx="802">
                  <c:v>2243.0404390380568</c:v>
                </c:pt>
                <c:pt idx="803">
                  <c:v>42926.843800627525</c:v>
                </c:pt>
                <c:pt idx="804">
                  <c:v>3329.8661250356754</c:v>
                </c:pt>
                <c:pt idx="805">
                  <c:v>9489.7639944455113</c:v>
                </c:pt>
                <c:pt idx="806">
                  <c:v>9694.8393894764631</c:v>
                </c:pt>
                <c:pt idx="807">
                  <c:v>3373.4653445597401</c:v>
                </c:pt>
                <c:pt idx="808">
                  <c:v>1884.4114407734414</c:v>
                </c:pt>
                <c:pt idx="809">
                  <c:v>4720.1098019700148</c:v>
                </c:pt>
                <c:pt idx="810">
                  <c:v>10857.085908305397</c:v>
                </c:pt>
                <c:pt idx="811">
                  <c:v>9995.5306776525977</c:v>
                </c:pt>
                <c:pt idx="812">
                  <c:v>12731.259938381356</c:v>
                </c:pt>
                <c:pt idx="813">
                  <c:v>5986.9536648628173</c:v>
                </c:pt>
                <c:pt idx="814">
                  <c:v>7514.4842739301121</c:v>
                </c:pt>
                <c:pt idx="815">
                  <c:v>2176.2000076864074</c:v>
                </c:pt>
                <c:pt idx="816">
                  <c:v>3513.6331914729008</c:v>
                </c:pt>
                <c:pt idx="817">
                  <c:v>3594.5643525264895</c:v>
                </c:pt>
                <c:pt idx="818">
                  <c:v>27374.126129933164</c:v>
                </c:pt>
                <c:pt idx="819">
                  <c:v>39610.985892808087</c:v>
                </c:pt>
                <c:pt idx="820">
                  <c:v>9137.2957683353634</c:v>
                </c:pt>
                <c:pt idx="821">
                  <c:v>3960.6959619819718</c:v>
                </c:pt>
                <c:pt idx="822">
                  <c:v>1585.3616168695144</c:v>
                </c:pt>
                <c:pt idx="823">
                  <c:v>10613.792559646317</c:v>
                </c:pt>
                <c:pt idx="824">
                  <c:v>13347.856590871867</c:v>
                </c:pt>
                <c:pt idx="825">
                  <c:v>16276.698883670955</c:v>
                </c:pt>
                <c:pt idx="826">
                  <c:v>38873.768976784828</c:v>
                </c:pt>
                <c:pt idx="827">
                  <c:v>28046.397765867587</c:v>
                </c:pt>
                <c:pt idx="828">
                  <c:v>32067.700773689627</c:v>
                </c:pt>
                <c:pt idx="829">
                  <c:v>8216.9509074402213</c:v>
                </c:pt>
                <c:pt idx="830">
                  <c:v>13834.592864298316</c:v>
                </c:pt>
                <c:pt idx="831">
                  <c:v>6503.423903276137</c:v>
                </c:pt>
                <c:pt idx="832">
                  <c:v>6267.9860707312364</c:v>
                </c:pt>
                <c:pt idx="833">
                  <c:v>13065.925452156705</c:v>
                </c:pt>
                <c:pt idx="834">
                  <c:v>7713.0643853000847</c:v>
                </c:pt>
                <c:pt idx="835">
                  <c:v>9028.9549764991643</c:v>
                </c:pt>
                <c:pt idx="836">
                  <c:v>6506.8364532315709</c:v>
                </c:pt>
                <c:pt idx="837">
                  <c:v>12483.109576783674</c:v>
                </c:pt>
                <c:pt idx="838">
                  <c:v>8529.1096859099343</c:v>
                </c:pt>
                <c:pt idx="839">
                  <c:v>12438.841739997173</c:v>
                </c:pt>
                <c:pt idx="840">
                  <c:v>2454.5138311103838</c:v>
                </c:pt>
                <c:pt idx="841">
                  <c:v>12419.707428490441</c:v>
                </c:pt>
                <c:pt idx="842">
                  <c:v>30167.969667262303</c:v>
                </c:pt>
                <c:pt idx="843">
                  <c:v>33416.101996697042</c:v>
                </c:pt>
                <c:pt idx="844">
                  <c:v>11379.248643609561</c:v>
                </c:pt>
                <c:pt idx="845">
                  <c:v>38014.464621699452</c:v>
                </c:pt>
                <c:pt idx="846">
                  <c:v>11045.582943215923</c:v>
                </c:pt>
                <c:pt idx="847">
                  <c:v>2976.0627246593194</c:v>
                </c:pt>
                <c:pt idx="848">
                  <c:v>4217.6937028583397</c:v>
                </c:pt>
                <c:pt idx="849">
                  <c:v>12211.083069057864</c:v>
                </c:pt>
                <c:pt idx="850">
                  <c:v>32508.311728704091</c:v>
                </c:pt>
                <c:pt idx="851">
                  <c:v>15074.546554043809</c:v>
                </c:pt>
                <c:pt idx="852">
                  <c:v>41538.223386135869</c:v>
                </c:pt>
                <c:pt idx="853">
                  <c:v>12733.595175268267</c:v>
                </c:pt>
                <c:pt idx="854">
                  <c:v>25450.038866297582</c:v>
                </c:pt>
                <c:pt idx="855">
                  <c:v>1955.9549698325866</c:v>
                </c:pt>
                <c:pt idx="856">
                  <c:v>36250.483544640643</c:v>
                </c:pt>
                <c:pt idx="857">
                  <c:v>11887.823905347352</c:v>
                </c:pt>
                <c:pt idx="858">
                  <c:v>4104.1076454809554</c:v>
                </c:pt>
                <c:pt idx="859">
                  <c:v>12028.99751358251</c:v>
                </c:pt>
                <c:pt idx="860">
                  <c:v>54103.685609499546</c:v>
                </c:pt>
                <c:pt idx="861">
                  <c:v>8729.0583900044676</c:v>
                </c:pt>
                <c:pt idx="862">
                  <c:v>13509.159480190474</c:v>
                </c:pt>
                <c:pt idx="863">
                  <c:v>6808.4937075890866</c:v>
                </c:pt>
                <c:pt idx="864">
                  <c:v>10311.156810448285</c:v>
                </c:pt>
                <c:pt idx="865">
                  <c:v>7770.906367839505</c:v>
                </c:pt>
                <c:pt idx="866">
                  <c:v>1617.5295432834084</c:v>
                </c:pt>
                <c:pt idx="867">
                  <c:v>12748.486469766976</c:v>
                </c:pt>
                <c:pt idx="868">
                  <c:v>12838.838731313157</c:v>
                </c:pt>
                <c:pt idx="869">
                  <c:v>5228.2768858050076</c:v>
                </c:pt>
                <c:pt idx="870">
                  <c:v>10454.084715850324</c:v>
                </c:pt>
                <c:pt idx="871">
                  <c:v>4635.8583674352631</c:v>
                </c:pt>
                <c:pt idx="872">
                  <c:v>8369.3052870337051</c:v>
                </c:pt>
                <c:pt idx="873">
                  <c:v>8461.6658752020976</c:v>
                </c:pt>
                <c:pt idx="874">
                  <c:v>10749.04545313653</c:v>
                </c:pt>
                <c:pt idx="875">
                  <c:v>3606.5747533613162</c:v>
                </c:pt>
                <c:pt idx="876">
                  <c:v>10835.358930166427</c:v>
                </c:pt>
                <c:pt idx="877">
                  <c:v>8376.9753224548513</c:v>
                </c:pt>
                <c:pt idx="878">
                  <c:v>7873.7906296504143</c:v>
                </c:pt>
                <c:pt idx="879">
                  <c:v>7840.7593309860613</c:v>
                </c:pt>
                <c:pt idx="880">
                  <c:v>3237.6723086595121</c:v>
                </c:pt>
                <c:pt idx="881">
                  <c:v>4022.6547336813228</c:v>
                </c:pt>
                <c:pt idx="882">
                  <c:v>3615.0116105854831</c:v>
                </c:pt>
                <c:pt idx="883">
                  <c:v>46863.536120525103</c:v>
                </c:pt>
                <c:pt idx="884">
                  <c:v>6421.7962449914376</c:v>
                </c:pt>
                <c:pt idx="885">
                  <c:v>27669.836664275746</c:v>
                </c:pt>
                <c:pt idx="886">
                  <c:v>34925.633422667102</c:v>
                </c:pt>
                <c:pt idx="887">
                  <c:v>6858.284288337878</c:v>
                </c:pt>
                <c:pt idx="888">
                  <c:v>3044.1464620415591</c:v>
                </c:pt>
                <c:pt idx="889">
                  <c:v>13399.998415411534</c:v>
                </c:pt>
                <c:pt idx="890">
                  <c:v>29512.296386410744</c:v>
                </c:pt>
                <c:pt idx="891">
                  <c:v>9098.553293005074</c:v>
                </c:pt>
                <c:pt idx="892">
                  <c:v>11104.584108442223</c:v>
                </c:pt>
                <c:pt idx="893">
                  <c:v>44689.036109677472</c:v>
                </c:pt>
                <c:pt idx="894">
                  <c:v>13780.560424831496</c:v>
                </c:pt>
                <c:pt idx="895">
                  <c:v>12859.582072480116</c:v>
                </c:pt>
                <c:pt idx="896">
                  <c:v>17719.797362612535</c:v>
                </c:pt>
                <c:pt idx="897">
                  <c:v>2891.8637577792442</c:v>
                </c:pt>
                <c:pt idx="898">
                  <c:v>845.15343938624983</c:v>
                </c:pt>
                <c:pt idx="899">
                  <c:v>2179.8440493520675</c:v>
                </c:pt>
                <c:pt idx="900">
                  <c:v>9719.7316415266723</c:v>
                </c:pt>
                <c:pt idx="901">
                  <c:v>51387.246195575921</c:v>
                </c:pt>
                <c:pt idx="902">
                  <c:v>6651.4610423512368</c:v>
                </c:pt>
                <c:pt idx="903">
                  <c:v>9755.7099913015536</c:v>
                </c:pt>
                <c:pt idx="904">
                  <c:v>13023.460430941726</c:v>
                </c:pt>
                <c:pt idx="905">
                  <c:v>7170.310110494278</c:v>
                </c:pt>
                <c:pt idx="906">
                  <c:v>7337.5091973560284</c:v>
                </c:pt>
                <c:pt idx="907">
                  <c:v>9962.3220556003434</c:v>
                </c:pt>
                <c:pt idx="908">
                  <c:v>14463.076529364114</c:v>
                </c:pt>
                <c:pt idx="909">
                  <c:v>22845.858408617736</c:v>
                </c:pt>
                <c:pt idx="910">
                  <c:v>3776.1569823571385</c:v>
                </c:pt>
                <c:pt idx="911">
                  <c:v>30467.294631951165</c:v>
                </c:pt>
                <c:pt idx="912">
                  <c:v>14797.232901059646</c:v>
                </c:pt>
                <c:pt idx="913">
                  <c:v>9397.2427995048565</c:v>
                </c:pt>
                <c:pt idx="914">
                  <c:v>7286.6300358051521</c:v>
                </c:pt>
                <c:pt idx="915">
                  <c:v>3206.2678854983178</c:v>
                </c:pt>
                <c:pt idx="916">
                  <c:v>26640.546174463023</c:v>
                </c:pt>
                <c:pt idx="917">
                  <c:v>22776.428078565419</c:v>
                </c:pt>
                <c:pt idx="918">
                  <c:v>13653.983524215535</c:v>
                </c:pt>
                <c:pt idx="919">
                  <c:v>7031.5450871262619</c:v>
                </c:pt>
                <c:pt idx="920">
                  <c:v>14098.475897779144</c:v>
                </c:pt>
                <c:pt idx="921">
                  <c:v>13686.191600043041</c:v>
                </c:pt>
                <c:pt idx="922">
                  <c:v>7150.3176689157435</c:v>
                </c:pt>
                <c:pt idx="923">
                  <c:v>6597.7761426440456</c:v>
                </c:pt>
                <c:pt idx="924">
                  <c:v>8074.1184120436192</c:v>
                </c:pt>
                <c:pt idx="925">
                  <c:v>12317.383618640173</c:v>
                </c:pt>
                <c:pt idx="926">
                  <c:v>3042.6417002300414</c:v>
                </c:pt>
                <c:pt idx="927">
                  <c:v>13456.116462834896</c:v>
                </c:pt>
                <c:pt idx="928">
                  <c:v>14521.379019149786</c:v>
                </c:pt>
                <c:pt idx="929">
                  <c:v>8295.4852727605758</c:v>
                </c:pt>
                <c:pt idx="930">
                  <c:v>3905.744840475867</c:v>
                </c:pt>
                <c:pt idx="931">
                  <c:v>7727.8452335279108</c:v>
                </c:pt>
                <c:pt idx="932">
                  <c:v>9602.1491089302363</c:v>
                </c:pt>
                <c:pt idx="933">
                  <c:v>8759.3906118516625</c:v>
                </c:pt>
                <c:pt idx="934">
                  <c:v>6363.868752004726</c:v>
                </c:pt>
                <c:pt idx="935">
                  <c:v>13121.976644640301</c:v>
                </c:pt>
                <c:pt idx="936">
                  <c:v>10610.624097027008</c:v>
                </c:pt>
                <c:pt idx="937">
                  <c:v>11668.784461728346</c:v>
                </c:pt>
                <c:pt idx="938">
                  <c:v>3106.5660526409697</c:v>
                </c:pt>
                <c:pt idx="939">
                  <c:v>11078.772277758962</c:v>
                </c:pt>
                <c:pt idx="940">
                  <c:v>2143.0815875714734</c:v>
                </c:pt>
                <c:pt idx="941">
                  <c:v>10700.329413737061</c:v>
                </c:pt>
                <c:pt idx="942">
                  <c:v>5144.5935368162936</c:v>
                </c:pt>
                <c:pt idx="943">
                  <c:v>2191.0354404941017</c:v>
                </c:pt>
                <c:pt idx="944">
                  <c:v>13046.643556008505</c:v>
                </c:pt>
                <c:pt idx="945">
                  <c:v>12383.1419280882</c:v>
                </c:pt>
                <c:pt idx="946">
                  <c:v>8534.2909085543542</c:v>
                </c:pt>
                <c:pt idx="947">
                  <c:v>37877.055968442874</c:v>
                </c:pt>
                <c:pt idx="948">
                  <c:v>8648.2937305149953</c:v>
                </c:pt>
                <c:pt idx="949">
                  <c:v>25249.964237027001</c:v>
                </c:pt>
                <c:pt idx="950">
                  <c:v>11396.256852817522</c:v>
                </c:pt>
                <c:pt idx="951">
                  <c:v>50813.083869807531</c:v>
                </c:pt>
                <c:pt idx="952">
                  <c:v>6212.6952213430768</c:v>
                </c:pt>
                <c:pt idx="953">
                  <c:v>32383.406029144789</c:v>
                </c:pt>
                <c:pt idx="954">
                  <c:v>23544.194611319825</c:v>
                </c:pt>
                <c:pt idx="955">
                  <c:v>5478.4816604641173</c:v>
                </c:pt>
                <c:pt idx="956">
                  <c:v>37060.443171247658</c:v>
                </c:pt>
                <c:pt idx="957">
                  <c:v>4278.9694321651914</c:v>
                </c:pt>
                <c:pt idx="958">
                  <c:v>40404.663341494779</c:v>
                </c:pt>
                <c:pt idx="959">
                  <c:v>11039.172919678453</c:v>
                </c:pt>
                <c:pt idx="960">
                  <c:v>4549.4044878983859</c:v>
                </c:pt>
                <c:pt idx="961">
                  <c:v>4694.3941522494624</c:v>
                </c:pt>
                <c:pt idx="962">
                  <c:v>15597.58219539345</c:v>
                </c:pt>
                <c:pt idx="963">
                  <c:v>11493.579441340127</c:v>
                </c:pt>
                <c:pt idx="964">
                  <c:v>12750.534610159544</c:v>
                </c:pt>
                <c:pt idx="965">
                  <c:v>6194.1041211168776</c:v>
                </c:pt>
                <c:pt idx="966">
                  <c:v>24646.666626240771</c:v>
                </c:pt>
                <c:pt idx="967">
                  <c:v>9662.9582647842726</c:v>
                </c:pt>
                <c:pt idx="968">
                  <c:v>4485.1295315496573</c:v>
                </c:pt>
                <c:pt idx="969">
                  <c:v>10043.22302420847</c:v>
                </c:pt>
                <c:pt idx="970">
                  <c:v>13046.69640695602</c:v>
                </c:pt>
                <c:pt idx="971">
                  <c:v>6801.8341333896606</c:v>
                </c:pt>
                <c:pt idx="972">
                  <c:v>2699.4552300757364</c:v>
                </c:pt>
                <c:pt idx="973">
                  <c:v>1124.3175849801962</c:v>
                </c:pt>
                <c:pt idx="974">
                  <c:v>3783.2667007161635</c:v>
                </c:pt>
                <c:pt idx="975">
                  <c:v>19189.026460648296</c:v>
                </c:pt>
                <c:pt idx="976">
                  <c:v>9370.5415713526963</c:v>
                </c:pt>
                <c:pt idx="977">
                  <c:v>4554.4731451439475</c:v>
                </c:pt>
                <c:pt idx="978">
                  <c:v>13636.249418240142</c:v>
                </c:pt>
                <c:pt idx="979">
                  <c:v>7241.7976251174969</c:v>
                </c:pt>
                <c:pt idx="980">
                  <c:v>12002.278397107137</c:v>
                </c:pt>
                <c:pt idx="981">
                  <c:v>5844.0908282493438</c:v>
                </c:pt>
                <c:pt idx="982">
                  <c:v>19938.652793171255</c:v>
                </c:pt>
                <c:pt idx="983">
                  <c:v>6800.466263966412</c:v>
                </c:pt>
                <c:pt idx="984">
                  <c:v>6933.7821726993752</c:v>
                </c:pt>
                <c:pt idx="985">
                  <c:v>9482.7163734257556</c:v>
                </c:pt>
                <c:pt idx="986">
                  <c:v>10764.12393865211</c:v>
                </c:pt>
                <c:pt idx="987">
                  <c:v>9714.0321051185783</c:v>
                </c:pt>
                <c:pt idx="988">
                  <c:v>6928.7664461856166</c:v>
                </c:pt>
                <c:pt idx="989">
                  <c:v>14035.908980802087</c:v>
                </c:pt>
                <c:pt idx="990">
                  <c:v>4679.5708853802735</c:v>
                </c:pt>
                <c:pt idx="991">
                  <c:v>9762.5606407214655</c:v>
                </c:pt>
                <c:pt idx="992">
                  <c:v>11421.986551816954</c:v>
                </c:pt>
                <c:pt idx="993">
                  <c:v>7731.2260627380738</c:v>
                </c:pt>
                <c:pt idx="994">
                  <c:v>17672.813375528316</c:v>
                </c:pt>
                <c:pt idx="995">
                  <c:v>10185.895127229134</c:v>
                </c:pt>
                <c:pt idx="996">
                  <c:v>8705.9600356478641</c:v>
                </c:pt>
                <c:pt idx="997">
                  <c:v>15017.457057851889</c:v>
                </c:pt>
                <c:pt idx="998">
                  <c:v>10400.07173353275</c:v>
                </c:pt>
                <c:pt idx="999">
                  <c:v>6592.138999541572</c:v>
                </c:pt>
                <c:pt idx="1000">
                  <c:v>14190.157701507374</c:v>
                </c:pt>
                <c:pt idx="1001">
                  <c:v>31940.937957722126</c:v>
                </c:pt>
                <c:pt idx="1002">
                  <c:v>3059.7087885829183</c:v>
                </c:pt>
                <c:pt idx="1003">
                  <c:v>9663.9922389149942</c:v>
                </c:pt>
                <c:pt idx="1004">
                  <c:v>9725.6859652680669</c:v>
                </c:pt>
                <c:pt idx="1005">
                  <c:v>6386.5373181556488</c:v>
                </c:pt>
                <c:pt idx="1006">
                  <c:v>6537.0391568162131</c:v>
                </c:pt>
                <c:pt idx="1007">
                  <c:v>31457.999844344067</c:v>
                </c:pt>
                <c:pt idx="1008">
                  <c:v>5431.8596989887101</c:v>
                </c:pt>
                <c:pt idx="1009">
                  <c:v>11431.689065262512</c:v>
                </c:pt>
                <c:pt idx="1010">
                  <c:v>10238.675593936974</c:v>
                </c:pt>
                <c:pt idx="1011">
                  <c:v>20446.902253108965</c:v>
                </c:pt>
                <c:pt idx="1012">
                  <c:v>16470.655921996651</c:v>
                </c:pt>
                <c:pt idx="1013">
                  <c:v>10926.278027342085</c:v>
                </c:pt>
                <c:pt idx="1014">
                  <c:v>7161.3290410352447</c:v>
                </c:pt>
                <c:pt idx="1015">
                  <c:v>13106.267313127524</c:v>
                </c:pt>
                <c:pt idx="1016">
                  <c:v>3275.1331051766811</c:v>
                </c:pt>
                <c:pt idx="1017">
                  <c:v>4484.8396950730548</c:v>
                </c:pt>
                <c:pt idx="1018">
                  <c:v>14382.854756598777</c:v>
                </c:pt>
                <c:pt idx="1019">
                  <c:v>5353.9653061779263</c:v>
                </c:pt>
                <c:pt idx="1020">
                  <c:v>10753.745467816269</c:v>
                </c:pt>
                <c:pt idx="1021">
                  <c:v>27390.64697202095</c:v>
                </c:pt>
                <c:pt idx="1022">
                  <c:v>41240.452603647223</c:v>
                </c:pt>
                <c:pt idx="1023">
                  <c:v>2676.1472619312281</c:v>
                </c:pt>
                <c:pt idx="1024">
                  <c:v>9836.3672545443515</c:v>
                </c:pt>
                <c:pt idx="1025">
                  <c:v>1988.1630456600963</c:v>
                </c:pt>
                <c:pt idx="1026">
                  <c:v>15066.583039694493</c:v>
                </c:pt>
                <c:pt idx="1027">
                  <c:v>3174.5722090009194</c:v>
                </c:pt>
                <c:pt idx="1028">
                  <c:v>11355.125005828735</c:v>
                </c:pt>
                <c:pt idx="1029">
                  <c:v>8231.3673325368982</c:v>
                </c:pt>
                <c:pt idx="1030">
                  <c:v>23215.287543253387</c:v>
                </c:pt>
                <c:pt idx="1031">
                  <c:v>40947.737820144488</c:v>
                </c:pt>
                <c:pt idx="1032">
                  <c:v>6413.8664587477815</c:v>
                </c:pt>
                <c:pt idx="1033">
                  <c:v>14653.607257247564</c:v>
                </c:pt>
                <c:pt idx="1034">
                  <c:v>13982.123755003573</c:v>
                </c:pt>
                <c:pt idx="1035">
                  <c:v>13518.06629928958</c:v>
                </c:pt>
                <c:pt idx="1036">
                  <c:v>34329.011001895698</c:v>
                </c:pt>
                <c:pt idx="1037">
                  <c:v>34422.841565991665</c:v>
                </c:pt>
                <c:pt idx="1038">
                  <c:v>3430.0228901214355</c:v>
                </c:pt>
                <c:pt idx="1039">
                  <c:v>3560.7869967954139</c:v>
                </c:pt>
                <c:pt idx="1040">
                  <c:v>27437.263432526204</c:v>
                </c:pt>
                <c:pt idx="1041">
                  <c:v>1948.7025966995054</c:v>
                </c:pt>
                <c:pt idx="1042">
                  <c:v>29290.013655482955</c:v>
                </c:pt>
                <c:pt idx="1043">
                  <c:v>4415.8210692381836</c:v>
                </c:pt>
                <c:pt idx="1044">
                  <c:v>13052.467652419107</c:v>
                </c:pt>
                <c:pt idx="1045">
                  <c:v>26059.718872006641</c:v>
                </c:pt>
                <c:pt idx="1046">
                  <c:v>9073.8394915227</c:v>
                </c:pt>
                <c:pt idx="1047">
                  <c:v>53293.171037385604</c:v>
                </c:pt>
                <c:pt idx="1048">
                  <c:v>4524.0456941605025</c:v>
                </c:pt>
                <c:pt idx="1049">
                  <c:v>36118.80301832984</c:v>
                </c:pt>
                <c:pt idx="1050">
                  <c:v>10266.679165836977</c:v>
                </c:pt>
                <c:pt idx="1051">
                  <c:v>13820.055261376514</c:v>
                </c:pt>
                <c:pt idx="1052">
                  <c:v>11097.78227527765</c:v>
                </c:pt>
                <c:pt idx="1053">
                  <c:v>32083.485019562602</c:v>
                </c:pt>
                <c:pt idx="1054">
                  <c:v>3992.9193284395537</c:v>
                </c:pt>
                <c:pt idx="1055">
                  <c:v>12078.554282402129</c:v>
                </c:pt>
                <c:pt idx="1056">
                  <c:v>9931.9762992796295</c:v>
                </c:pt>
                <c:pt idx="1057">
                  <c:v>9869.3567859478317</c:v>
                </c:pt>
                <c:pt idx="1058">
                  <c:v>2760.3593448457486</c:v>
                </c:pt>
                <c:pt idx="1059">
                  <c:v>6628.9039084065053</c:v>
                </c:pt>
                <c:pt idx="1060">
                  <c:v>3386.5645173044932</c:v>
                </c:pt>
                <c:pt idx="1061">
                  <c:v>12721.394720584096</c:v>
                </c:pt>
                <c:pt idx="1062">
                  <c:v>51291.697084191597</c:v>
                </c:pt>
                <c:pt idx="1063">
                  <c:v>8827.5753154496106</c:v>
                </c:pt>
                <c:pt idx="1064">
                  <c:v>6826.5987616206312</c:v>
                </c:pt>
                <c:pt idx="1065">
                  <c:v>8940.6537792715953</c:v>
                </c:pt>
                <c:pt idx="1066">
                  <c:v>10551.63742976022</c:v>
                </c:pt>
                <c:pt idx="1067">
                  <c:v>8840.4613560987873</c:v>
                </c:pt>
                <c:pt idx="1068">
                  <c:v>14717.005295221854</c:v>
                </c:pt>
                <c:pt idx="1069">
                  <c:v>13085.959255132781</c:v>
                </c:pt>
                <c:pt idx="1070">
                  <c:v>39216.929674043604</c:v>
                </c:pt>
                <c:pt idx="1071">
                  <c:v>13978.504551764965</c:v>
                </c:pt>
                <c:pt idx="1072">
                  <c:v>2956.4512268237045</c:v>
                </c:pt>
                <c:pt idx="1073">
                  <c:v>13597.445796082437</c:v>
                </c:pt>
                <c:pt idx="1074">
                  <c:v>12180.319031164971</c:v>
                </c:pt>
                <c:pt idx="1075">
                  <c:v>6479.7189063903506</c:v>
                </c:pt>
                <c:pt idx="1076">
                  <c:v>10021.792042381176</c:v>
                </c:pt>
                <c:pt idx="1077">
                  <c:v>2945.4144927333814</c:v>
                </c:pt>
                <c:pt idx="1078">
                  <c:v>29773.305326931331</c:v>
                </c:pt>
                <c:pt idx="1079">
                  <c:v>15154.185259416641</c:v>
                </c:pt>
                <c:pt idx="1080">
                  <c:v>3270.8010664809899</c:v>
                </c:pt>
                <c:pt idx="1081">
                  <c:v>6474.2869906414808</c:v>
                </c:pt>
                <c:pt idx="1082">
                  <c:v>7896.8260524184052</c:v>
                </c:pt>
                <c:pt idx="1083">
                  <c:v>5554.5703885037237</c:v>
                </c:pt>
                <c:pt idx="1084">
                  <c:v>14915.145778579377</c:v>
                </c:pt>
                <c:pt idx="1085">
                  <c:v>17313.4226040881</c:v>
                </c:pt>
                <c:pt idx="1086">
                  <c:v>11759.641531505978</c:v>
                </c:pt>
                <c:pt idx="1087">
                  <c:v>12721.25822923568</c:v>
                </c:pt>
                <c:pt idx="1088">
                  <c:v>10672.376360459788</c:v>
                </c:pt>
                <c:pt idx="1089">
                  <c:v>11530.934949692986</c:v>
                </c:pt>
                <c:pt idx="1090">
                  <c:v>41415.486316904673</c:v>
                </c:pt>
                <c:pt idx="1091">
                  <c:v>12438.80260712613</c:v>
                </c:pt>
                <c:pt idx="1092">
                  <c:v>3426.6858962834613</c:v>
                </c:pt>
                <c:pt idx="1093">
                  <c:v>29598.507757164578</c:v>
                </c:pt>
                <c:pt idx="1094">
                  <c:v>12374.962067489583</c:v>
                </c:pt>
                <c:pt idx="1095">
                  <c:v>7070.4754297951113</c:v>
                </c:pt>
                <c:pt idx="1096">
                  <c:v>42826.436998722893</c:v>
                </c:pt>
                <c:pt idx="1097">
                  <c:v>2796.8861926307982</c:v>
                </c:pt>
                <c:pt idx="1098">
                  <c:v>11872.694339684998</c:v>
                </c:pt>
                <c:pt idx="1099">
                  <c:v>3961.4169124721329</c:v>
                </c:pt>
                <c:pt idx="1100">
                  <c:v>14599.514915654889</c:v>
                </c:pt>
                <c:pt idx="1101">
                  <c:v>11344.375586982464</c:v>
                </c:pt>
                <c:pt idx="1102">
                  <c:v>4975.0267180564324</c:v>
                </c:pt>
                <c:pt idx="1103">
                  <c:v>12142.380554843148</c:v>
                </c:pt>
                <c:pt idx="1104">
                  <c:v>6711.1117186957945</c:v>
                </c:pt>
                <c:pt idx="1105">
                  <c:v>12693.115704665299</c:v>
                </c:pt>
                <c:pt idx="1106">
                  <c:v>9940.6286395349725</c:v>
                </c:pt>
                <c:pt idx="1107">
                  <c:v>11699.53482173685</c:v>
                </c:pt>
                <c:pt idx="1108">
                  <c:v>3882.5147188903265</c:v>
                </c:pt>
                <c:pt idx="1109">
                  <c:v>10935.137304043521</c:v>
                </c:pt>
                <c:pt idx="1110">
                  <c:v>13265.249345012689</c:v>
                </c:pt>
                <c:pt idx="1111">
                  <c:v>41068.914413355255</c:v>
                </c:pt>
                <c:pt idx="1112">
                  <c:v>25669.449497998081</c:v>
                </c:pt>
                <c:pt idx="1113">
                  <c:v>7395.5351615614618</c:v>
                </c:pt>
                <c:pt idx="1114">
                  <c:v>3325.8073806297989</c:v>
                </c:pt>
                <c:pt idx="1115">
                  <c:v>12020.85776156839</c:v>
                </c:pt>
                <c:pt idx="1116">
                  <c:v>12190.779822208988</c:v>
                </c:pt>
                <c:pt idx="1117">
                  <c:v>30735.356067306235</c:v>
                </c:pt>
                <c:pt idx="1118">
                  <c:v>36313.87499772483</c:v>
                </c:pt>
                <c:pt idx="1119">
                  <c:v>7330.6271690556778</c:v>
                </c:pt>
                <c:pt idx="1120">
                  <c:v>28497.852085269784</c:v>
                </c:pt>
                <c:pt idx="1121">
                  <c:v>9994.8061078545288</c:v>
                </c:pt>
                <c:pt idx="1122">
                  <c:v>49116.394385316045</c:v>
                </c:pt>
                <c:pt idx="1123">
                  <c:v>7022.9138264232115</c:v>
                </c:pt>
                <c:pt idx="1124">
                  <c:v>50083.249076230182</c:v>
                </c:pt>
                <c:pt idx="1125">
                  <c:v>12857.446350081023</c:v>
                </c:pt>
                <c:pt idx="1126">
                  <c:v>11559.400271292958</c:v>
                </c:pt>
                <c:pt idx="1127">
                  <c:v>7344.1251002762829</c:v>
                </c:pt>
                <c:pt idx="1128">
                  <c:v>6142.4456340554061</c:v>
                </c:pt>
                <c:pt idx="1129">
                  <c:v>2225.4183313729577</c:v>
                </c:pt>
                <c:pt idx="1130">
                  <c:v>10890.44925144835</c:v>
                </c:pt>
                <c:pt idx="1131">
                  <c:v>4882.5873297403932</c:v>
                </c:pt>
                <c:pt idx="1132">
                  <c:v>13185.971622412373</c:v>
                </c:pt>
                <c:pt idx="1133">
                  <c:v>9669.868962621129</c:v>
                </c:pt>
                <c:pt idx="1134">
                  <c:v>4919.9964547153349</c:v>
                </c:pt>
                <c:pt idx="1135">
                  <c:v>12778.693860058658</c:v>
                </c:pt>
                <c:pt idx="1136">
                  <c:v>9522.9392317414731</c:v>
                </c:pt>
                <c:pt idx="1137">
                  <c:v>3819.7156015316641</c:v>
                </c:pt>
                <c:pt idx="1138">
                  <c:v>5810.1879589600912</c:v>
                </c:pt>
                <c:pt idx="1139">
                  <c:v>32654.572848029151</c:v>
                </c:pt>
                <c:pt idx="1140">
                  <c:v>10546.66194988415</c:v>
                </c:pt>
                <c:pt idx="1141">
                  <c:v>9348.579775591319</c:v>
                </c:pt>
                <c:pt idx="1142">
                  <c:v>12592.776708566233</c:v>
                </c:pt>
                <c:pt idx="1143">
                  <c:v>8378.4723842106523</c:v>
                </c:pt>
                <c:pt idx="1144">
                  <c:v>10553.850397735097</c:v>
                </c:pt>
                <c:pt idx="1145">
                  <c:v>13272.203641780452</c:v>
                </c:pt>
                <c:pt idx="1146">
                  <c:v>43003.763604978565</c:v>
                </c:pt>
                <c:pt idx="1147">
                  <c:v>3216.0037126600982</c:v>
                </c:pt>
                <c:pt idx="1148">
                  <c:v>11363.188557060908</c:v>
                </c:pt>
                <c:pt idx="1149">
                  <c:v>8220.8617369057265</c:v>
                </c:pt>
                <c:pt idx="1150">
                  <c:v>3926.9858265264484</c:v>
                </c:pt>
                <c:pt idx="1151">
                  <c:v>12636.62841565383</c:v>
                </c:pt>
                <c:pt idx="1152">
                  <c:v>34471.947198661052</c:v>
                </c:pt>
                <c:pt idx="1153">
                  <c:v>8030.3848885481002</c:v>
                </c:pt>
                <c:pt idx="1154">
                  <c:v>13204.975112011365</c:v>
                </c:pt>
                <c:pt idx="1155">
                  <c:v>9350.5082315508225</c:v>
                </c:pt>
                <c:pt idx="1156">
                  <c:v>42970.01494355817</c:v>
                </c:pt>
                <c:pt idx="1157">
                  <c:v>5022.9120248758372</c:v>
                </c:pt>
                <c:pt idx="1158">
                  <c:v>4425.3715914198492</c:v>
                </c:pt>
                <c:pt idx="1159">
                  <c:v>4780.9626651530598</c:v>
                </c:pt>
                <c:pt idx="1160">
                  <c:v>9827.3301501327805</c:v>
                </c:pt>
                <c:pt idx="1161">
                  <c:v>6703.0886805723885</c:v>
                </c:pt>
                <c:pt idx="1162">
                  <c:v>5241.1247529712764</c:v>
                </c:pt>
                <c:pt idx="1163">
                  <c:v>3669.4149647343661</c:v>
                </c:pt>
                <c:pt idx="1164">
                  <c:v>8819.5919787019393</c:v>
                </c:pt>
                <c:pt idx="1165">
                  <c:v>7349.5750601862746</c:v>
                </c:pt>
                <c:pt idx="1166">
                  <c:v>11720.259256780286</c:v>
                </c:pt>
                <c:pt idx="1167">
                  <c:v>5818.3168157638902</c:v>
                </c:pt>
                <c:pt idx="1168">
                  <c:v>5820.0244289400007</c:v>
                </c:pt>
                <c:pt idx="1169">
                  <c:v>8360.662324861074</c:v>
                </c:pt>
                <c:pt idx="1170">
                  <c:v>22976.030650169472</c:v>
                </c:pt>
                <c:pt idx="1171">
                  <c:v>29350.738400072631</c:v>
                </c:pt>
                <c:pt idx="1172">
                  <c:v>12445.646039055364</c:v>
                </c:pt>
                <c:pt idx="1173">
                  <c:v>8762.088234628256</c:v>
                </c:pt>
                <c:pt idx="1174">
                  <c:v>6396.3542653153336</c:v>
                </c:pt>
                <c:pt idx="1175">
                  <c:v>2648.8532826706878</c:v>
                </c:pt>
                <c:pt idx="1176">
                  <c:v>24823.586494978696</c:v>
                </c:pt>
                <c:pt idx="1177">
                  <c:v>8267.8668955913527</c:v>
                </c:pt>
                <c:pt idx="1178">
                  <c:v>5647.1147797862832</c:v>
                </c:pt>
                <c:pt idx="1179">
                  <c:v>28461.187160041525</c:v>
                </c:pt>
                <c:pt idx="1180">
                  <c:v>11597.912363947984</c:v>
                </c:pt>
                <c:pt idx="1181">
                  <c:v>3997.5337165570922</c:v>
                </c:pt>
                <c:pt idx="1182">
                  <c:v>3338.7646703100472</c:v>
                </c:pt>
                <c:pt idx="1183">
                  <c:v>11266.658093193417</c:v>
                </c:pt>
                <c:pt idx="1184">
                  <c:v>23749.906165162767</c:v>
                </c:pt>
                <c:pt idx="1185">
                  <c:v>10359.202610815448</c:v>
                </c:pt>
                <c:pt idx="1186">
                  <c:v>37046.052214868439</c:v>
                </c:pt>
                <c:pt idx="1187">
                  <c:v>13264.923253274163</c:v>
                </c:pt>
                <c:pt idx="1188">
                  <c:v>25367.274437105003</c:v>
                </c:pt>
                <c:pt idx="1189">
                  <c:v>2887.2035073662482</c:v>
                </c:pt>
                <c:pt idx="1190">
                  <c:v>7739.2682841204805</c:v>
                </c:pt>
                <c:pt idx="1191">
                  <c:v>8954.4812434794258</c:v>
                </c:pt>
                <c:pt idx="1192">
                  <c:v>14203.482042574018</c:v>
                </c:pt>
                <c:pt idx="1193">
                  <c:v>10267.455455214082</c:v>
                </c:pt>
                <c:pt idx="1194">
                  <c:v>4968.0095423702242</c:v>
                </c:pt>
                <c:pt idx="1195">
                  <c:v>5393.1261380632786</c:v>
                </c:pt>
                <c:pt idx="1196">
                  <c:v>28558.018613951281</c:v>
                </c:pt>
                <c:pt idx="1197">
                  <c:v>7782.9489751308229</c:v>
                </c:pt>
                <c:pt idx="1198">
                  <c:v>8681.8757330673761</c:v>
                </c:pt>
                <c:pt idx="1199">
                  <c:v>6325.1844088917978</c:v>
                </c:pt>
                <c:pt idx="1200">
                  <c:v>8363.427802328968</c:v>
                </c:pt>
                <c:pt idx="1201">
                  <c:v>11217.554892836175</c:v>
                </c:pt>
                <c:pt idx="1202">
                  <c:v>3249.5794771563883</c:v>
                </c:pt>
                <c:pt idx="1203">
                  <c:v>11803.577848554947</c:v>
                </c:pt>
                <c:pt idx="1204">
                  <c:v>20933.428777450081</c:v>
                </c:pt>
                <c:pt idx="1205">
                  <c:v>7029.7124853699588</c:v>
                </c:pt>
                <c:pt idx="1206">
                  <c:v>13813.503581260768</c:v>
                </c:pt>
                <c:pt idx="1207">
                  <c:v>35965.709378766282</c:v>
                </c:pt>
                <c:pt idx="1208">
                  <c:v>24860.834654211612</c:v>
                </c:pt>
                <c:pt idx="1209">
                  <c:v>13034.943577973223</c:v>
                </c:pt>
                <c:pt idx="1210">
                  <c:v>7636.9830448125331</c:v>
                </c:pt>
                <c:pt idx="1211">
                  <c:v>8312.778378674644</c:v>
                </c:pt>
                <c:pt idx="1212">
                  <c:v>1816.9919859501006</c:v>
                </c:pt>
                <c:pt idx="1213">
                  <c:v>11903.71485849754</c:v>
                </c:pt>
                <c:pt idx="1214">
                  <c:v>5741.4740931278257</c:v>
                </c:pt>
                <c:pt idx="1215">
                  <c:v>3258.0610212082929</c:v>
                </c:pt>
                <c:pt idx="1216">
                  <c:v>7837.1092172040189</c:v>
                </c:pt>
                <c:pt idx="1217">
                  <c:v>5573.7863979521944</c:v>
                </c:pt>
                <c:pt idx="1218">
                  <c:v>40470.202744676237</c:v>
                </c:pt>
                <c:pt idx="1219">
                  <c:v>10103.438489560145</c:v>
                </c:pt>
                <c:pt idx="1220">
                  <c:v>6429.9532157999729</c:v>
                </c:pt>
                <c:pt idx="1221">
                  <c:v>8915.5581919615288</c:v>
                </c:pt>
                <c:pt idx="1222">
                  <c:v>10448.819062200451</c:v>
                </c:pt>
                <c:pt idx="1223">
                  <c:v>16972.364400773782</c:v>
                </c:pt>
                <c:pt idx="1224">
                  <c:v>8600.0026675493336</c:v>
                </c:pt>
                <c:pt idx="1225">
                  <c:v>5959.1254724045948</c:v>
                </c:pt>
                <c:pt idx="1226">
                  <c:v>8043.8717640500845</c:v>
                </c:pt>
                <c:pt idx="1227">
                  <c:v>8983.7903476931588</c:v>
                </c:pt>
                <c:pt idx="1228">
                  <c:v>11679.984365895469</c:v>
                </c:pt>
                <c:pt idx="1229">
                  <c:v>12624.642816790451</c:v>
                </c:pt>
                <c:pt idx="1230">
                  <c:v>45370.465206904686</c:v>
                </c:pt>
                <c:pt idx="1231">
                  <c:v>15166.691714152657</c:v>
                </c:pt>
                <c:pt idx="1232">
                  <c:v>13431.1837239332</c:v>
                </c:pt>
                <c:pt idx="1233">
                  <c:v>12114.9947757846</c:v>
                </c:pt>
                <c:pt idx="1234">
                  <c:v>11083.116085909265</c:v>
                </c:pt>
                <c:pt idx="1235">
                  <c:v>4306.743349360836</c:v>
                </c:pt>
                <c:pt idx="1236">
                  <c:v>13284.984555080457</c:v>
                </c:pt>
                <c:pt idx="1237">
                  <c:v>11934.972654281752</c:v>
                </c:pt>
                <c:pt idx="1238">
                  <c:v>9053.529245191894</c:v>
                </c:pt>
                <c:pt idx="1239">
                  <c:v>3301.4722723063305</c:v>
                </c:pt>
                <c:pt idx="1240">
                  <c:v>49794.142951822781</c:v>
                </c:pt>
                <c:pt idx="1241">
                  <c:v>47766.663368074856</c:v>
                </c:pt>
                <c:pt idx="1242">
                  <c:v>5541.7469162224015</c:v>
                </c:pt>
                <c:pt idx="1243">
                  <c:v>4512.7990585148236</c:v>
                </c:pt>
                <c:pt idx="1244">
                  <c:v>1765.3410557394268</c:v>
                </c:pt>
                <c:pt idx="1245">
                  <c:v>4700.4446838921103</c:v>
                </c:pt>
                <c:pt idx="1246">
                  <c:v>10829.905689767353</c:v>
                </c:pt>
                <c:pt idx="1247">
                  <c:v>6116.4345373688611</c:v>
                </c:pt>
                <c:pt idx="1248">
                  <c:v>880.82612263845522</c:v>
                </c:pt>
                <c:pt idx="1249">
                  <c:v>35869.244138094044</c:v>
                </c:pt>
                <c:pt idx="1250">
                  <c:v>28856.740822837637</c:v>
                </c:pt>
                <c:pt idx="1251">
                  <c:v>1485.0966395518178</c:v>
                </c:pt>
                <c:pt idx="1252">
                  <c:v>20609.169974334767</c:v>
                </c:pt>
                <c:pt idx="1253">
                  <c:v>9760.1783852186054</c:v>
                </c:pt>
                <c:pt idx="1254">
                  <c:v>6802.5681381224795</c:v>
                </c:pt>
                <c:pt idx="1255">
                  <c:v>7777.8635014233541</c:v>
                </c:pt>
                <c:pt idx="1256">
                  <c:v>13718.073418349848</c:v>
                </c:pt>
                <c:pt idx="1257">
                  <c:v>11853.546277390615</c:v>
                </c:pt>
                <c:pt idx="1258">
                  <c:v>14212.94431252653</c:v>
                </c:pt>
                <c:pt idx="1259">
                  <c:v>10924.365257632331</c:v>
                </c:pt>
                <c:pt idx="1260">
                  <c:v>5963.9231415885151</c:v>
                </c:pt>
                <c:pt idx="1261">
                  <c:v>4691.6842931260016</c:v>
                </c:pt>
                <c:pt idx="1262">
                  <c:v>9383.7413624252767</c:v>
                </c:pt>
                <c:pt idx="1263">
                  <c:v>8992.9732842569629</c:v>
                </c:pt>
                <c:pt idx="1264">
                  <c:v>12989.554655106595</c:v>
                </c:pt>
                <c:pt idx="1265">
                  <c:v>31743.34928521574</c:v>
                </c:pt>
                <c:pt idx="1266">
                  <c:v>11836.737164753391</c:v>
                </c:pt>
                <c:pt idx="1267">
                  <c:v>30778.029943128735</c:v>
                </c:pt>
                <c:pt idx="1268">
                  <c:v>1769.9242501223941</c:v>
                </c:pt>
                <c:pt idx="1269">
                  <c:v>9149.3068026385536</c:v>
                </c:pt>
                <c:pt idx="1270">
                  <c:v>5005.1174298560572</c:v>
                </c:pt>
                <c:pt idx="1271">
                  <c:v>4622.3779335435611</c:v>
                </c:pt>
                <c:pt idx="1272">
                  <c:v>11292.519943055322</c:v>
                </c:pt>
                <c:pt idx="1273">
                  <c:v>6969.8848361075461</c:v>
                </c:pt>
                <c:pt idx="1274">
                  <c:v>23490.28836305502</c:v>
                </c:pt>
                <c:pt idx="1275">
                  <c:v>11861.119057339482</c:v>
                </c:pt>
                <c:pt idx="1276">
                  <c:v>4865.218524087777</c:v>
                </c:pt>
                <c:pt idx="1277">
                  <c:v>5883.1940744072072</c:v>
                </c:pt>
                <c:pt idx="1278">
                  <c:v>31674.864985059503</c:v>
                </c:pt>
                <c:pt idx="1279">
                  <c:v>5804.8299512673893</c:v>
                </c:pt>
                <c:pt idx="1280">
                  <c:v>10670.891749449183</c:v>
                </c:pt>
                <c:pt idx="1281">
                  <c:v>31491.07203762433</c:v>
                </c:pt>
                <c:pt idx="1282">
                  <c:v>14895.198883189893</c:v>
                </c:pt>
                <c:pt idx="1283">
                  <c:v>2425.6888658251969</c:v>
                </c:pt>
                <c:pt idx="1284">
                  <c:v>49410.997138575221</c:v>
                </c:pt>
                <c:pt idx="1285">
                  <c:v>9906.7022910781761</c:v>
                </c:pt>
                <c:pt idx="1286">
                  <c:v>4639.3341513390624</c:v>
                </c:pt>
                <c:pt idx="1287">
                  <c:v>7208.8809937303522</c:v>
                </c:pt>
                <c:pt idx="1288">
                  <c:v>42380.434954683682</c:v>
                </c:pt>
                <c:pt idx="1289">
                  <c:v>9077.3558761211061</c:v>
                </c:pt>
                <c:pt idx="1290">
                  <c:v>8790.8160257786076</c:v>
                </c:pt>
                <c:pt idx="1291">
                  <c:v>34554.818112898363</c:v>
                </c:pt>
                <c:pt idx="1292">
                  <c:v>2929.058066278003</c:v>
                </c:pt>
                <c:pt idx="1293">
                  <c:v>11464.349403985929</c:v>
                </c:pt>
                <c:pt idx="1294">
                  <c:v>12206.267935586458</c:v>
                </c:pt>
                <c:pt idx="1295">
                  <c:v>1962.4567843724553</c:v>
                </c:pt>
                <c:pt idx="1296">
                  <c:v>2196.6284522277965</c:v>
                </c:pt>
                <c:pt idx="1297">
                  <c:v>5940.5944579894895</c:v>
                </c:pt>
                <c:pt idx="1298">
                  <c:v>7360.2571395027826</c:v>
                </c:pt>
                <c:pt idx="1299">
                  <c:v>3371.9132101935193</c:v>
                </c:pt>
                <c:pt idx="1300">
                  <c:v>33656.180856281528</c:v>
                </c:pt>
                <c:pt idx="1301">
                  <c:v>41607.891084374467</c:v>
                </c:pt>
                <c:pt idx="1302">
                  <c:v>4345.6913721848832</c:v>
                </c:pt>
                <c:pt idx="1303">
                  <c:v>28494.665084818895</c:v>
                </c:pt>
                <c:pt idx="1304">
                  <c:v>23378.324098721048</c:v>
                </c:pt>
                <c:pt idx="1305">
                  <c:v>3714.6036218422469</c:v>
                </c:pt>
                <c:pt idx="1306">
                  <c:v>16961.779889562105</c:v>
                </c:pt>
                <c:pt idx="1307">
                  <c:v>27766.427056083929</c:v>
                </c:pt>
                <c:pt idx="1308">
                  <c:v>27640.752770770356</c:v>
                </c:pt>
                <c:pt idx="1309">
                  <c:v>8127.7984117064834</c:v>
                </c:pt>
                <c:pt idx="1310">
                  <c:v>9145.420394236693</c:v>
                </c:pt>
                <c:pt idx="1311">
                  <c:v>5862.8375912814208</c:v>
                </c:pt>
                <c:pt idx="1312">
                  <c:v>6527.8029995223578</c:v>
                </c:pt>
                <c:pt idx="1313">
                  <c:v>31430.002121930298</c:v>
                </c:pt>
                <c:pt idx="1314">
                  <c:v>24070.334978689607</c:v>
                </c:pt>
                <c:pt idx="1315">
                  <c:v>3156.3042047747826</c:v>
                </c:pt>
                <c:pt idx="1316">
                  <c:v>2124.8611855836643</c:v>
                </c:pt>
                <c:pt idx="1317">
                  <c:v>1026.2834934593347</c:v>
                </c:pt>
                <c:pt idx="1318">
                  <c:v>10717.487727778736</c:v>
                </c:pt>
                <c:pt idx="1319">
                  <c:v>9092.6380643779867</c:v>
                </c:pt>
                <c:pt idx="1320">
                  <c:v>7536.1848758705837</c:v>
                </c:pt>
                <c:pt idx="1321">
                  <c:v>32499.701129267261</c:v>
                </c:pt>
                <c:pt idx="1322">
                  <c:v>13087.70230946851</c:v>
                </c:pt>
                <c:pt idx="1323">
                  <c:v>45759.109801052829</c:v>
                </c:pt>
                <c:pt idx="1324">
                  <c:v>6154.1621356196656</c:v>
                </c:pt>
                <c:pt idx="1325">
                  <c:v>13644.597761780104</c:v>
                </c:pt>
                <c:pt idx="1326">
                  <c:v>9802.2451072414042</c:v>
                </c:pt>
                <c:pt idx="1327">
                  <c:v>11071.43013159703</c:v>
                </c:pt>
                <c:pt idx="1328">
                  <c:v>5843.1970241219933</c:v>
                </c:pt>
                <c:pt idx="1329">
                  <c:v>11332.496616290222</c:v>
                </c:pt>
                <c:pt idx="1330">
                  <c:v>14958.118750893522</c:v>
                </c:pt>
                <c:pt idx="1331">
                  <c:v>2615.6992137351567</c:v>
                </c:pt>
                <c:pt idx="1332">
                  <c:v>11859.819386874264</c:v>
                </c:pt>
                <c:pt idx="1333">
                  <c:v>12683.492904325163</c:v>
                </c:pt>
                <c:pt idx="1334">
                  <c:v>4126.0178560930581</c:v>
                </c:pt>
                <c:pt idx="1335">
                  <c:v>1121.6167345908425</c:v>
                </c:pt>
                <c:pt idx="1336">
                  <c:v>2430.6144871329866</c:v>
                </c:pt>
                <c:pt idx="1337">
                  <c:v>32725.921255509074</c:v>
                </c:pt>
                <c:pt idx="1339">
                  <c:v>0</c:v>
                </c:pt>
                <c:pt idx="1340">
                  <c:v>16884.923999999999</c:v>
                </c:pt>
                <c:pt idx="1341">
                  <c:v>1725.5523000000001</c:v>
                </c:pt>
                <c:pt idx="1342">
                  <c:v>4449.4620000000004</c:v>
                </c:pt>
                <c:pt idx="1343">
                  <c:v>21984.47061</c:v>
                </c:pt>
                <c:pt idx="1344">
                  <c:v>3866.8552</c:v>
                </c:pt>
                <c:pt idx="1345">
                  <c:v>3756.6215999999999</c:v>
                </c:pt>
                <c:pt idx="1346">
                  <c:v>8240.5895999999993</c:v>
                </c:pt>
                <c:pt idx="1347">
                  <c:v>7281.5056000000004</c:v>
                </c:pt>
                <c:pt idx="1348">
                  <c:v>6406.4107000000004</c:v>
                </c:pt>
                <c:pt idx="1349">
                  <c:v>28923.136920000001</c:v>
                </c:pt>
                <c:pt idx="1350">
                  <c:v>2721.3208</c:v>
                </c:pt>
                <c:pt idx="1351">
                  <c:v>27808.7251</c:v>
                </c:pt>
                <c:pt idx="1352">
                  <c:v>1826.8430000000001</c:v>
                </c:pt>
                <c:pt idx="1353">
                  <c:v>11090.7178</c:v>
                </c:pt>
                <c:pt idx="1354">
                  <c:v>39611.757700000002</c:v>
                </c:pt>
                <c:pt idx="1355">
                  <c:v>1837.2370000000001</c:v>
                </c:pt>
                <c:pt idx="1356">
                  <c:v>10797.3362</c:v>
                </c:pt>
                <c:pt idx="1357">
                  <c:v>2395.17155</c:v>
                </c:pt>
                <c:pt idx="1358">
                  <c:v>10602.385</c:v>
                </c:pt>
                <c:pt idx="1359">
                  <c:v>36837.466999999997</c:v>
                </c:pt>
                <c:pt idx="1360">
                  <c:v>13228.846949999999</c:v>
                </c:pt>
                <c:pt idx="1361">
                  <c:v>4149.7359999999999</c:v>
                </c:pt>
                <c:pt idx="1362">
                  <c:v>1137.011</c:v>
                </c:pt>
                <c:pt idx="1363">
                  <c:v>37701.876799999998</c:v>
                </c:pt>
                <c:pt idx="1364">
                  <c:v>6203.90175</c:v>
                </c:pt>
                <c:pt idx="1365">
                  <c:v>14001.1338</c:v>
                </c:pt>
                <c:pt idx="1366">
                  <c:v>14451.835150000001</c:v>
                </c:pt>
                <c:pt idx="1367">
                  <c:v>12268.632250000001</c:v>
                </c:pt>
                <c:pt idx="1368">
                  <c:v>2775.1921499999999</c:v>
                </c:pt>
                <c:pt idx="1369">
                  <c:v>38711</c:v>
                </c:pt>
                <c:pt idx="1370">
                  <c:v>35585.576000000001</c:v>
                </c:pt>
                <c:pt idx="1371">
                  <c:v>2198.1898500000002</c:v>
                </c:pt>
                <c:pt idx="1372">
                  <c:v>4687.7969999999996</c:v>
                </c:pt>
                <c:pt idx="1373">
                  <c:v>13770.097900000001</c:v>
                </c:pt>
                <c:pt idx="1374">
                  <c:v>51194.559139999998</c:v>
                </c:pt>
                <c:pt idx="1375">
                  <c:v>1625.4337499999999</c:v>
                </c:pt>
                <c:pt idx="1376">
                  <c:v>15612.19335</c:v>
                </c:pt>
                <c:pt idx="1377">
                  <c:v>2302.3000000000002</c:v>
                </c:pt>
                <c:pt idx="1378">
                  <c:v>39774.276299999998</c:v>
                </c:pt>
                <c:pt idx="1379">
                  <c:v>48173.360999999997</c:v>
                </c:pt>
                <c:pt idx="1380">
                  <c:v>3046.0619999999999</c:v>
                </c:pt>
                <c:pt idx="1381">
                  <c:v>4949.7587000000003</c:v>
                </c:pt>
                <c:pt idx="1382">
                  <c:v>6272.4772000000003</c:v>
                </c:pt>
                <c:pt idx="1383">
                  <c:v>6313.759</c:v>
                </c:pt>
                <c:pt idx="1384">
                  <c:v>6079.6715000000004</c:v>
                </c:pt>
                <c:pt idx="1385">
                  <c:v>20630.283510000001</c:v>
                </c:pt>
                <c:pt idx="1386">
                  <c:v>3393.35635</c:v>
                </c:pt>
                <c:pt idx="1387">
                  <c:v>3556.9223000000002</c:v>
                </c:pt>
                <c:pt idx="1388">
                  <c:v>12629.896699999999</c:v>
                </c:pt>
                <c:pt idx="1389">
                  <c:v>38709.175999999999</c:v>
                </c:pt>
                <c:pt idx="1390">
                  <c:v>2211.1307499999998</c:v>
                </c:pt>
                <c:pt idx="1391">
                  <c:v>3579.8287</c:v>
                </c:pt>
                <c:pt idx="1392">
                  <c:v>23568.272000000001</c:v>
                </c:pt>
                <c:pt idx="1393">
                  <c:v>37742.575700000001</c:v>
                </c:pt>
                <c:pt idx="1394">
                  <c:v>8059.6791000000003</c:v>
                </c:pt>
                <c:pt idx="1395">
                  <c:v>47496.494449999998</c:v>
                </c:pt>
                <c:pt idx="1396">
                  <c:v>13607.36875</c:v>
                </c:pt>
                <c:pt idx="1397">
                  <c:v>34303.167200000004</c:v>
                </c:pt>
                <c:pt idx="1398">
                  <c:v>23244.790199999999</c:v>
                </c:pt>
                <c:pt idx="1399">
                  <c:v>5989.5236500000001</c:v>
                </c:pt>
                <c:pt idx="1400">
                  <c:v>8606.2173999999995</c:v>
                </c:pt>
                <c:pt idx="1401">
                  <c:v>4504.6624000000002</c:v>
                </c:pt>
                <c:pt idx="1402">
                  <c:v>30166.618170000002</c:v>
                </c:pt>
                <c:pt idx="1403">
                  <c:v>4133.6416499999996</c:v>
                </c:pt>
                <c:pt idx="1404">
                  <c:v>14711.7438</c:v>
                </c:pt>
                <c:pt idx="1405">
                  <c:v>1743.2139999999999</c:v>
                </c:pt>
                <c:pt idx="1406">
                  <c:v>14235.072</c:v>
                </c:pt>
                <c:pt idx="1407">
                  <c:v>6389.3778499999999</c:v>
                </c:pt>
                <c:pt idx="1408">
                  <c:v>5920.1040999999996</c:v>
                </c:pt>
                <c:pt idx="1409">
                  <c:v>17663.144199999999</c:v>
                </c:pt>
                <c:pt idx="1410">
                  <c:v>16577.779500000001</c:v>
                </c:pt>
                <c:pt idx="1411">
                  <c:v>6799.4579999999996</c:v>
                </c:pt>
                <c:pt idx="1412">
                  <c:v>11741.726000000001</c:v>
                </c:pt>
                <c:pt idx="1413">
                  <c:v>11946.625899999999</c:v>
                </c:pt>
                <c:pt idx="1414">
                  <c:v>7726.8540000000003</c:v>
                </c:pt>
                <c:pt idx="1415">
                  <c:v>11356.660900000001</c:v>
                </c:pt>
                <c:pt idx="1416">
                  <c:v>3947.4131000000002</c:v>
                </c:pt>
                <c:pt idx="1417">
                  <c:v>1532.4697000000001</c:v>
                </c:pt>
                <c:pt idx="1418">
                  <c:v>2755.0209500000001</c:v>
                </c:pt>
                <c:pt idx="1419">
                  <c:v>6571.0243499999997</c:v>
                </c:pt>
                <c:pt idx="1420">
                  <c:v>4441.2131499999996</c:v>
                </c:pt>
                <c:pt idx="1421">
                  <c:v>7935.29115</c:v>
                </c:pt>
                <c:pt idx="1422">
                  <c:v>37165.163800000002</c:v>
                </c:pt>
                <c:pt idx="1423">
                  <c:v>11033.661700000001</c:v>
                </c:pt>
                <c:pt idx="1424">
                  <c:v>39836.519</c:v>
                </c:pt>
                <c:pt idx="1425">
                  <c:v>21098.554049999999</c:v>
                </c:pt>
                <c:pt idx="1426">
                  <c:v>43578.939400000003</c:v>
                </c:pt>
                <c:pt idx="1427">
                  <c:v>11073.175999999999</c:v>
                </c:pt>
                <c:pt idx="1428">
                  <c:v>8026.6665999999996</c:v>
                </c:pt>
                <c:pt idx="1429">
                  <c:v>11082.5772</c:v>
                </c:pt>
                <c:pt idx="1430">
                  <c:v>2026.9740999999999</c:v>
                </c:pt>
                <c:pt idx="1431">
                  <c:v>10942.13205</c:v>
                </c:pt>
                <c:pt idx="1432">
                  <c:v>30184.936699999998</c:v>
                </c:pt>
                <c:pt idx="1433">
                  <c:v>5729.0052999999998</c:v>
                </c:pt>
                <c:pt idx="1434">
                  <c:v>47291.055</c:v>
                </c:pt>
                <c:pt idx="1435">
                  <c:v>3766.8838000000001</c:v>
                </c:pt>
                <c:pt idx="1436">
                  <c:v>12105.32</c:v>
                </c:pt>
                <c:pt idx="1437">
                  <c:v>10226.2842</c:v>
                </c:pt>
                <c:pt idx="1438">
                  <c:v>22412.648499999999</c:v>
                </c:pt>
                <c:pt idx="1439">
                  <c:v>15820.699000000001</c:v>
                </c:pt>
                <c:pt idx="1440">
                  <c:v>6186.1270000000004</c:v>
                </c:pt>
                <c:pt idx="1441">
                  <c:v>3645.0893999999998</c:v>
                </c:pt>
                <c:pt idx="1442">
                  <c:v>21344.846699999998</c:v>
                </c:pt>
                <c:pt idx="1443">
                  <c:v>30942.191800000001</c:v>
                </c:pt>
                <c:pt idx="1444">
                  <c:v>5003.8530000000001</c:v>
                </c:pt>
                <c:pt idx="1445">
                  <c:v>17560.37975</c:v>
                </c:pt>
                <c:pt idx="1446">
                  <c:v>2331.5189999999998</c:v>
                </c:pt>
                <c:pt idx="1447">
                  <c:v>3877.3042500000001</c:v>
                </c:pt>
                <c:pt idx="1448">
                  <c:v>2867.1196</c:v>
                </c:pt>
                <c:pt idx="1449">
                  <c:v>47055.532099999997</c:v>
                </c:pt>
                <c:pt idx="1450">
                  <c:v>10825.253699999999</c:v>
                </c:pt>
                <c:pt idx="1451">
                  <c:v>11881.358</c:v>
                </c:pt>
                <c:pt idx="1452">
                  <c:v>4646.759</c:v>
                </c:pt>
                <c:pt idx="1453">
                  <c:v>2404.7338</c:v>
                </c:pt>
                <c:pt idx="1454">
                  <c:v>11488.31695</c:v>
                </c:pt>
                <c:pt idx="1455">
                  <c:v>30259.995559999999</c:v>
                </c:pt>
                <c:pt idx="1456">
                  <c:v>11381.3254</c:v>
                </c:pt>
                <c:pt idx="1457">
                  <c:v>19107.779600000002</c:v>
                </c:pt>
                <c:pt idx="1458">
                  <c:v>8601.3292999999994</c:v>
                </c:pt>
                <c:pt idx="1459">
                  <c:v>6686.4313000000002</c:v>
                </c:pt>
                <c:pt idx="1460">
                  <c:v>7740.3370000000004</c:v>
                </c:pt>
                <c:pt idx="1461">
                  <c:v>1705.6244999999999</c:v>
                </c:pt>
                <c:pt idx="1462">
                  <c:v>2257.47525</c:v>
                </c:pt>
                <c:pt idx="1463">
                  <c:v>39556.494500000001</c:v>
                </c:pt>
                <c:pt idx="1464">
                  <c:v>10115.00885</c:v>
                </c:pt>
                <c:pt idx="1465">
                  <c:v>3385.3991500000002</c:v>
                </c:pt>
                <c:pt idx="1466">
                  <c:v>17081.080000000002</c:v>
                </c:pt>
                <c:pt idx="1467">
                  <c:v>9634.5380000000005</c:v>
                </c:pt>
                <c:pt idx="1468">
                  <c:v>32734.186300000001</c:v>
                </c:pt>
                <c:pt idx="1469">
                  <c:v>6082.4049999999997</c:v>
                </c:pt>
                <c:pt idx="1470">
                  <c:v>12815.444949999999</c:v>
                </c:pt>
                <c:pt idx="1471">
                  <c:v>13616.3586</c:v>
                </c:pt>
                <c:pt idx="1472">
                  <c:v>11163.567999999999</c:v>
                </c:pt>
                <c:pt idx="1473">
                  <c:v>1632.5644500000001</c:v>
                </c:pt>
                <c:pt idx="1474">
                  <c:v>2457.2111500000001</c:v>
                </c:pt>
                <c:pt idx="1475">
                  <c:v>2155.6815000000001</c:v>
                </c:pt>
                <c:pt idx="1476">
                  <c:v>1261.442</c:v>
                </c:pt>
                <c:pt idx="1477">
                  <c:v>2045.68525</c:v>
                </c:pt>
                <c:pt idx="1478">
                  <c:v>27322.73386</c:v>
                </c:pt>
                <c:pt idx="1479">
                  <c:v>2166.732</c:v>
                </c:pt>
                <c:pt idx="1480">
                  <c:v>27375.904780000001</c:v>
                </c:pt>
                <c:pt idx="1481">
                  <c:v>3490.5491000000002</c:v>
                </c:pt>
                <c:pt idx="1482">
                  <c:v>18972.494999999999</c:v>
                </c:pt>
                <c:pt idx="1483">
                  <c:v>18157.876</c:v>
                </c:pt>
                <c:pt idx="1484">
                  <c:v>20745.989099999999</c:v>
                </c:pt>
                <c:pt idx="1485">
                  <c:v>5138.2566999999999</c:v>
                </c:pt>
                <c:pt idx="1486">
                  <c:v>40720.551050000002</c:v>
                </c:pt>
                <c:pt idx="1487">
                  <c:v>9877.6077000000005</c:v>
                </c:pt>
                <c:pt idx="1488">
                  <c:v>10959.6947</c:v>
                </c:pt>
                <c:pt idx="1489">
                  <c:v>1842.519</c:v>
                </c:pt>
                <c:pt idx="1490">
                  <c:v>5125.2156999999997</c:v>
                </c:pt>
                <c:pt idx="1491">
                  <c:v>7789.6350000000002</c:v>
                </c:pt>
                <c:pt idx="1492">
                  <c:v>6334.3435499999996</c:v>
                </c:pt>
                <c:pt idx="1493">
                  <c:v>19964.746299999999</c:v>
                </c:pt>
                <c:pt idx="1494">
                  <c:v>7077.1894000000002</c:v>
                </c:pt>
                <c:pt idx="1495">
                  <c:v>6948.7007999999996</c:v>
                </c:pt>
                <c:pt idx="1496">
                  <c:v>21223.675800000001</c:v>
                </c:pt>
                <c:pt idx="1497">
                  <c:v>15518.180249999999</c:v>
                </c:pt>
                <c:pt idx="1498">
                  <c:v>36950.256699999998</c:v>
                </c:pt>
                <c:pt idx="1499">
                  <c:v>19749.383379999999</c:v>
                </c:pt>
                <c:pt idx="1500">
                  <c:v>21348.705999999998</c:v>
                </c:pt>
                <c:pt idx="1501">
                  <c:v>36149.483500000002</c:v>
                </c:pt>
                <c:pt idx="1502">
                  <c:v>10450.552</c:v>
                </c:pt>
                <c:pt idx="1503">
                  <c:v>5152.134</c:v>
                </c:pt>
                <c:pt idx="1504">
                  <c:v>5028.1466</c:v>
                </c:pt>
                <c:pt idx="1505">
                  <c:v>10407.085849999999</c:v>
                </c:pt>
                <c:pt idx="1506">
                  <c:v>4830.63</c:v>
                </c:pt>
                <c:pt idx="1507">
                  <c:v>6128.79745</c:v>
                </c:pt>
                <c:pt idx="1508">
                  <c:v>2719.2797500000001</c:v>
                </c:pt>
                <c:pt idx="1509">
                  <c:v>4827.9049500000001</c:v>
                </c:pt>
                <c:pt idx="1510">
                  <c:v>13405.390299999999</c:v>
                </c:pt>
                <c:pt idx="1511">
                  <c:v>8116.68</c:v>
                </c:pt>
                <c:pt idx="1512">
                  <c:v>1694.7963999999999</c:v>
                </c:pt>
                <c:pt idx="1513">
                  <c:v>5246.0469999999996</c:v>
                </c:pt>
                <c:pt idx="1514">
                  <c:v>2855.4375500000001</c:v>
                </c:pt>
                <c:pt idx="1515">
                  <c:v>48824.45</c:v>
                </c:pt>
                <c:pt idx="1516">
                  <c:v>6455.86265</c:v>
                </c:pt>
                <c:pt idx="1517">
                  <c:v>10436.096</c:v>
                </c:pt>
                <c:pt idx="1518">
                  <c:v>8823.2790000000005</c:v>
                </c:pt>
                <c:pt idx="1519">
                  <c:v>8538.28845</c:v>
                </c:pt>
                <c:pt idx="1520">
                  <c:v>11735.87905</c:v>
                </c:pt>
                <c:pt idx="1521">
                  <c:v>1631.8212000000001</c:v>
                </c:pt>
                <c:pt idx="1522">
                  <c:v>4005.4225000000001</c:v>
                </c:pt>
                <c:pt idx="1523">
                  <c:v>7419.4778999999999</c:v>
                </c:pt>
                <c:pt idx="1524">
                  <c:v>7731.4270999999999</c:v>
                </c:pt>
                <c:pt idx="1525">
                  <c:v>43753.337050000002</c:v>
                </c:pt>
                <c:pt idx="1526">
                  <c:v>3981.9767999999999</c:v>
                </c:pt>
                <c:pt idx="1527">
                  <c:v>5325.6509999999998</c:v>
                </c:pt>
                <c:pt idx="1528">
                  <c:v>6775.9610000000002</c:v>
                </c:pt>
                <c:pt idx="1529">
                  <c:v>4922.9159</c:v>
                </c:pt>
                <c:pt idx="1530">
                  <c:v>12557.605299999999</c:v>
                </c:pt>
                <c:pt idx="1531">
                  <c:v>4883.866</c:v>
                </c:pt>
                <c:pt idx="1532">
                  <c:v>2137.6536000000001</c:v>
                </c:pt>
                <c:pt idx="1533">
                  <c:v>12044.342000000001</c:v>
                </c:pt>
                <c:pt idx="1534">
                  <c:v>1137.4697000000001</c:v>
                </c:pt>
                <c:pt idx="1535">
                  <c:v>1639.5631000000001</c:v>
                </c:pt>
                <c:pt idx="1536">
                  <c:v>5649.7150000000001</c:v>
                </c:pt>
                <c:pt idx="1537">
                  <c:v>8516.8289999999997</c:v>
                </c:pt>
                <c:pt idx="1538">
                  <c:v>9644.2525000000005</c:v>
                </c:pt>
                <c:pt idx="1539">
                  <c:v>14901.5167</c:v>
                </c:pt>
                <c:pt idx="1540">
                  <c:v>2130.6759000000002</c:v>
                </c:pt>
                <c:pt idx="1541">
                  <c:v>8871.1517000000003</c:v>
                </c:pt>
                <c:pt idx="1542">
                  <c:v>13012.20865</c:v>
                </c:pt>
                <c:pt idx="1543">
                  <c:v>37133.898200000003</c:v>
                </c:pt>
                <c:pt idx="1544">
                  <c:v>7147.1049999999996</c:v>
                </c:pt>
                <c:pt idx="1545">
                  <c:v>4337.7352000000001</c:v>
                </c:pt>
                <c:pt idx="1546">
                  <c:v>11743.299000000001</c:v>
                </c:pt>
                <c:pt idx="1547">
                  <c:v>20984.0936</c:v>
                </c:pt>
                <c:pt idx="1548">
                  <c:v>13880.949000000001</c:v>
                </c:pt>
                <c:pt idx="1549">
                  <c:v>6610.1097</c:v>
                </c:pt>
                <c:pt idx="1550">
                  <c:v>1980.07</c:v>
                </c:pt>
                <c:pt idx="1551">
                  <c:v>8162.7162500000004</c:v>
                </c:pt>
                <c:pt idx="1552">
                  <c:v>3537.703</c:v>
                </c:pt>
                <c:pt idx="1553">
                  <c:v>5002.7826999999997</c:v>
                </c:pt>
                <c:pt idx="1554">
                  <c:v>8520.0259999999998</c:v>
                </c:pt>
                <c:pt idx="1555">
                  <c:v>7371.7719999999999</c:v>
                </c:pt>
                <c:pt idx="1556">
                  <c:v>10355.641</c:v>
                </c:pt>
                <c:pt idx="1557">
                  <c:v>2483.7359999999999</c:v>
                </c:pt>
                <c:pt idx="1558">
                  <c:v>3392.9767999999999</c:v>
                </c:pt>
                <c:pt idx="1559">
                  <c:v>25081.76784</c:v>
                </c:pt>
                <c:pt idx="1560">
                  <c:v>5012.4709999999995</c:v>
                </c:pt>
                <c:pt idx="1561">
                  <c:v>10564.8845</c:v>
                </c:pt>
                <c:pt idx="1562">
                  <c:v>5253.5240000000003</c:v>
                </c:pt>
                <c:pt idx="1563">
                  <c:v>34779.614999999998</c:v>
                </c:pt>
                <c:pt idx="1564">
                  <c:v>19515.5416</c:v>
                </c:pt>
                <c:pt idx="1565">
                  <c:v>11987.1682</c:v>
                </c:pt>
                <c:pt idx="1566">
                  <c:v>2689.4953999999998</c:v>
                </c:pt>
                <c:pt idx="1567">
                  <c:v>24227.337240000001</c:v>
                </c:pt>
                <c:pt idx="1568">
                  <c:v>7358.1756500000001</c:v>
                </c:pt>
                <c:pt idx="1569">
                  <c:v>9225.2564000000002</c:v>
                </c:pt>
                <c:pt idx="1570">
                  <c:v>7443.6430499999997</c:v>
                </c:pt>
                <c:pt idx="1571">
                  <c:v>14001.286700000001</c:v>
                </c:pt>
                <c:pt idx="1572">
                  <c:v>1727.7850000000001</c:v>
                </c:pt>
                <c:pt idx="1573">
                  <c:v>12333.828</c:v>
                </c:pt>
                <c:pt idx="1574">
                  <c:v>6710.1918999999998</c:v>
                </c:pt>
                <c:pt idx="1575">
                  <c:v>19444.265800000001</c:v>
                </c:pt>
                <c:pt idx="1576">
                  <c:v>1615.7666999999999</c:v>
                </c:pt>
                <c:pt idx="1577">
                  <c:v>4463.2051000000001</c:v>
                </c:pt>
                <c:pt idx="1578">
                  <c:v>17352.6803</c:v>
                </c:pt>
                <c:pt idx="1579">
                  <c:v>7152.6714000000002</c:v>
                </c:pt>
                <c:pt idx="1580">
                  <c:v>38511.628299999997</c:v>
                </c:pt>
                <c:pt idx="1581">
                  <c:v>5354.0746499999996</c:v>
                </c:pt>
                <c:pt idx="1582">
                  <c:v>35160.134570000002</c:v>
                </c:pt>
                <c:pt idx="1583">
                  <c:v>7196.8670000000002</c:v>
                </c:pt>
                <c:pt idx="1584">
                  <c:v>29523.1656</c:v>
                </c:pt>
                <c:pt idx="1585">
                  <c:v>24476.478510000001</c:v>
                </c:pt>
                <c:pt idx="1586">
                  <c:v>12648.7034</c:v>
                </c:pt>
                <c:pt idx="1587">
                  <c:v>1986.9333999999999</c:v>
                </c:pt>
                <c:pt idx="1588">
                  <c:v>1832.0940000000001</c:v>
                </c:pt>
                <c:pt idx="1589">
                  <c:v>4040.55825</c:v>
                </c:pt>
                <c:pt idx="1590">
                  <c:v>12829.455099999999</c:v>
                </c:pt>
                <c:pt idx="1591">
                  <c:v>47305.305</c:v>
                </c:pt>
                <c:pt idx="1592">
                  <c:v>44260.749900000003</c:v>
                </c:pt>
                <c:pt idx="1593">
                  <c:v>4260.7439999999997</c:v>
                </c:pt>
                <c:pt idx="1594">
                  <c:v>41097.161749999999</c:v>
                </c:pt>
                <c:pt idx="1595">
                  <c:v>13047.332350000001</c:v>
                </c:pt>
                <c:pt idx="1596">
                  <c:v>43921.183700000001</c:v>
                </c:pt>
                <c:pt idx="1597">
                  <c:v>5400.9804999999997</c:v>
                </c:pt>
                <c:pt idx="1598">
                  <c:v>11520.099850000001</c:v>
                </c:pt>
                <c:pt idx="1599">
                  <c:v>33750.291799999999</c:v>
                </c:pt>
                <c:pt idx="1600">
                  <c:v>11837.16</c:v>
                </c:pt>
                <c:pt idx="1601">
                  <c:v>17085.267599999999</c:v>
                </c:pt>
                <c:pt idx="1602">
                  <c:v>24869.836800000001</c:v>
                </c:pt>
                <c:pt idx="1603">
                  <c:v>36219.405449999998</c:v>
                </c:pt>
                <c:pt idx="1604">
                  <c:v>20462.997660000001</c:v>
                </c:pt>
                <c:pt idx="1605">
                  <c:v>46151.124499999998</c:v>
                </c:pt>
                <c:pt idx="1606">
                  <c:v>17179.522000000001</c:v>
                </c:pt>
                <c:pt idx="1607">
                  <c:v>14590.63205</c:v>
                </c:pt>
                <c:pt idx="1608">
                  <c:v>7441.0529999999999</c:v>
                </c:pt>
                <c:pt idx="1609">
                  <c:v>9282.4806000000008</c:v>
                </c:pt>
                <c:pt idx="1610">
                  <c:v>1719.4363000000001</c:v>
                </c:pt>
                <c:pt idx="1611">
                  <c:v>42856.838000000003</c:v>
                </c:pt>
                <c:pt idx="1612">
                  <c:v>7265.7025000000003</c:v>
                </c:pt>
                <c:pt idx="1613">
                  <c:v>9617.6624499999998</c:v>
                </c:pt>
                <c:pt idx="1614">
                  <c:v>2523.1695</c:v>
                </c:pt>
                <c:pt idx="1615">
                  <c:v>9715.8410000000003</c:v>
                </c:pt>
                <c:pt idx="1616">
                  <c:v>2803.69785</c:v>
                </c:pt>
                <c:pt idx="1617">
                  <c:v>2150.4690000000001</c:v>
                </c:pt>
                <c:pt idx="1618">
                  <c:v>12928.7911</c:v>
                </c:pt>
                <c:pt idx="1619">
                  <c:v>9855.1314000000002</c:v>
                </c:pt>
                <c:pt idx="1620">
                  <c:v>22331.566800000001</c:v>
                </c:pt>
                <c:pt idx="1621">
                  <c:v>48549.178350000002</c:v>
                </c:pt>
                <c:pt idx="1622">
                  <c:v>4237.12655</c:v>
                </c:pt>
                <c:pt idx="1623">
                  <c:v>11879.10405</c:v>
                </c:pt>
                <c:pt idx="1624">
                  <c:v>9625.92</c:v>
                </c:pt>
                <c:pt idx="1625">
                  <c:v>7742.1098000000002</c:v>
                </c:pt>
                <c:pt idx="1626">
                  <c:v>9432.9253000000008</c:v>
                </c:pt>
                <c:pt idx="1627">
                  <c:v>14256.192800000001</c:v>
                </c:pt>
                <c:pt idx="1628">
                  <c:v>47896.79135</c:v>
                </c:pt>
                <c:pt idx="1629">
                  <c:v>25992.821039999999</c:v>
                </c:pt>
                <c:pt idx="1630">
                  <c:v>3172.018</c:v>
                </c:pt>
                <c:pt idx="1631">
                  <c:v>20277.807509999999</c:v>
                </c:pt>
                <c:pt idx="1632">
                  <c:v>42112.2356</c:v>
                </c:pt>
                <c:pt idx="1633">
                  <c:v>2156.7518</c:v>
                </c:pt>
                <c:pt idx="1634">
                  <c:v>3906.127</c:v>
                </c:pt>
                <c:pt idx="1635">
                  <c:v>1704.5681</c:v>
                </c:pt>
                <c:pt idx="1636">
                  <c:v>16297.846</c:v>
                </c:pt>
                <c:pt idx="1637">
                  <c:v>21978.676899999999</c:v>
                </c:pt>
                <c:pt idx="1638">
                  <c:v>38746.355100000001</c:v>
                </c:pt>
                <c:pt idx="1639">
                  <c:v>9249.4951999999994</c:v>
                </c:pt>
                <c:pt idx="1640">
                  <c:v>6746.7425000000003</c:v>
                </c:pt>
                <c:pt idx="1641">
                  <c:v>24873.384900000001</c:v>
                </c:pt>
                <c:pt idx="1642">
                  <c:v>12265.5069</c:v>
                </c:pt>
                <c:pt idx="1643">
                  <c:v>4349.4620000000004</c:v>
                </c:pt>
                <c:pt idx="1644">
                  <c:v>12646.207</c:v>
                </c:pt>
                <c:pt idx="1645">
                  <c:v>19442.353500000001</c:v>
                </c:pt>
                <c:pt idx="1646">
                  <c:v>20177.671129999999</c:v>
                </c:pt>
                <c:pt idx="1647">
                  <c:v>4151.0286999999998</c:v>
                </c:pt>
                <c:pt idx="1648">
                  <c:v>11944.594349999999</c:v>
                </c:pt>
                <c:pt idx="1649">
                  <c:v>7749.1563999999998</c:v>
                </c:pt>
                <c:pt idx="1650">
                  <c:v>8444.4740000000002</c:v>
                </c:pt>
                <c:pt idx="1651">
                  <c:v>1737.376</c:v>
                </c:pt>
                <c:pt idx="1652">
                  <c:v>42124.515299999999</c:v>
                </c:pt>
                <c:pt idx="1653">
                  <c:v>8124.4084000000003</c:v>
                </c:pt>
                <c:pt idx="1654">
                  <c:v>34838.873</c:v>
                </c:pt>
                <c:pt idx="1655">
                  <c:v>9722.7695000000003</c:v>
                </c:pt>
                <c:pt idx="1656">
                  <c:v>8835.2649500000007</c:v>
                </c:pt>
                <c:pt idx="1657">
                  <c:v>10435.06525</c:v>
                </c:pt>
                <c:pt idx="1658">
                  <c:v>7421.1945500000002</c:v>
                </c:pt>
                <c:pt idx="1659">
                  <c:v>4667.6076499999999</c:v>
                </c:pt>
                <c:pt idx="1660">
                  <c:v>4894.7533000000003</c:v>
                </c:pt>
                <c:pt idx="1661">
                  <c:v>24671.663339999999</c:v>
                </c:pt>
                <c:pt idx="1662">
                  <c:v>35491.64</c:v>
                </c:pt>
                <c:pt idx="1663">
                  <c:v>11566.30055</c:v>
                </c:pt>
                <c:pt idx="1664">
                  <c:v>2866.0909999999999</c:v>
                </c:pt>
                <c:pt idx="1665">
                  <c:v>6600.2059499999996</c:v>
                </c:pt>
                <c:pt idx="1666">
                  <c:v>3561.8888999999999</c:v>
                </c:pt>
                <c:pt idx="1667">
                  <c:v>42760.502200000003</c:v>
                </c:pt>
                <c:pt idx="1668">
                  <c:v>47928.03</c:v>
                </c:pt>
                <c:pt idx="1669">
                  <c:v>9144.5650000000005</c:v>
                </c:pt>
                <c:pt idx="1670">
                  <c:v>48517.563150000002</c:v>
                </c:pt>
                <c:pt idx="1671">
                  <c:v>24393.6224</c:v>
                </c:pt>
                <c:pt idx="1672">
                  <c:v>13429.035400000001</c:v>
                </c:pt>
                <c:pt idx="1673">
                  <c:v>11658.379150000001</c:v>
                </c:pt>
                <c:pt idx="1674">
                  <c:v>19144.576519999999</c:v>
                </c:pt>
                <c:pt idx="1675">
                  <c:v>13822.803</c:v>
                </c:pt>
                <c:pt idx="1676">
                  <c:v>12142.578600000001</c:v>
                </c:pt>
                <c:pt idx="1677">
                  <c:v>13937.666499999999</c:v>
                </c:pt>
                <c:pt idx="1678">
                  <c:v>41919.097000000002</c:v>
                </c:pt>
                <c:pt idx="1679">
                  <c:v>8232.6388000000006</c:v>
                </c:pt>
                <c:pt idx="1680">
                  <c:v>18955.220170000001</c:v>
                </c:pt>
                <c:pt idx="1681">
                  <c:v>13352.0998</c:v>
                </c:pt>
                <c:pt idx="1682">
                  <c:v>13217.094499999999</c:v>
                </c:pt>
                <c:pt idx="1683">
                  <c:v>13981.850350000001</c:v>
                </c:pt>
                <c:pt idx="1684">
                  <c:v>10977.2063</c:v>
                </c:pt>
                <c:pt idx="1685">
                  <c:v>6184.2993999999999</c:v>
                </c:pt>
                <c:pt idx="1686">
                  <c:v>4889.9994999999999</c:v>
                </c:pt>
                <c:pt idx="1687">
                  <c:v>8334.4575499999992</c:v>
                </c:pt>
                <c:pt idx="1688">
                  <c:v>5478.0367999999999</c:v>
                </c:pt>
                <c:pt idx="1689">
                  <c:v>1635.7336499999999</c:v>
                </c:pt>
                <c:pt idx="1690">
                  <c:v>11830.6072</c:v>
                </c:pt>
                <c:pt idx="1691">
                  <c:v>8932.0840000000007</c:v>
                </c:pt>
                <c:pt idx="1692">
                  <c:v>3554.203</c:v>
                </c:pt>
                <c:pt idx="1693">
                  <c:v>12404.8791</c:v>
                </c:pt>
                <c:pt idx="1694">
                  <c:v>14133.03775</c:v>
                </c:pt>
                <c:pt idx="1695">
                  <c:v>24603.04837</c:v>
                </c:pt>
                <c:pt idx="1696">
                  <c:v>8944.1151000000009</c:v>
                </c:pt>
                <c:pt idx="1697">
                  <c:v>9620.3307000000004</c:v>
                </c:pt>
                <c:pt idx="1698">
                  <c:v>1837.2819</c:v>
                </c:pt>
                <c:pt idx="1699">
                  <c:v>1607.5101</c:v>
                </c:pt>
                <c:pt idx="1700">
                  <c:v>10043.249</c:v>
                </c:pt>
                <c:pt idx="1701">
                  <c:v>4751.07</c:v>
                </c:pt>
                <c:pt idx="1702">
                  <c:v>13844.505999999999</c:v>
                </c:pt>
                <c:pt idx="1703">
                  <c:v>2597.779</c:v>
                </c:pt>
                <c:pt idx="1704">
                  <c:v>3180.5101</c:v>
                </c:pt>
                <c:pt idx="1705">
                  <c:v>9778.3472000000002</c:v>
                </c:pt>
                <c:pt idx="1706">
                  <c:v>13430.264999999999</c:v>
                </c:pt>
                <c:pt idx="1707">
                  <c:v>8017.0611500000005</c:v>
                </c:pt>
                <c:pt idx="1708">
                  <c:v>8116.2688500000004</c:v>
                </c:pt>
                <c:pt idx="1709">
                  <c:v>3481.8679999999999</c:v>
                </c:pt>
                <c:pt idx="1710">
                  <c:v>13415.0381</c:v>
                </c:pt>
                <c:pt idx="1711">
                  <c:v>12029.286700000001</c:v>
                </c:pt>
                <c:pt idx="1712">
                  <c:v>7639.4174499999999</c:v>
                </c:pt>
                <c:pt idx="1713">
                  <c:v>36085.218999999997</c:v>
                </c:pt>
                <c:pt idx="1714">
                  <c:v>1391.5287000000001</c:v>
                </c:pt>
                <c:pt idx="1715">
                  <c:v>18033.9679</c:v>
                </c:pt>
                <c:pt idx="1716">
                  <c:v>21659.930100000001</c:v>
                </c:pt>
                <c:pt idx="1717">
                  <c:v>38126.246500000001</c:v>
                </c:pt>
                <c:pt idx="1718">
                  <c:v>16455.707849999999</c:v>
                </c:pt>
                <c:pt idx="1719">
                  <c:v>27000.98473</c:v>
                </c:pt>
                <c:pt idx="1720">
                  <c:v>15006.579449999999</c:v>
                </c:pt>
                <c:pt idx="1721">
                  <c:v>42303.692150000003</c:v>
                </c:pt>
                <c:pt idx="1722">
                  <c:v>20781.48892</c:v>
                </c:pt>
                <c:pt idx="1723">
                  <c:v>5846.9175999999998</c:v>
                </c:pt>
                <c:pt idx="1724">
                  <c:v>8302.5356499999998</c:v>
                </c:pt>
                <c:pt idx="1725">
                  <c:v>1261.8589999999999</c:v>
                </c:pt>
                <c:pt idx="1726">
                  <c:v>11856.4115</c:v>
                </c:pt>
                <c:pt idx="1727">
                  <c:v>30284.642940000002</c:v>
                </c:pt>
                <c:pt idx="1728">
                  <c:v>3176.8159000000001</c:v>
                </c:pt>
                <c:pt idx="1729">
                  <c:v>4618.0798999999997</c:v>
                </c:pt>
                <c:pt idx="1730">
                  <c:v>10736.87075</c:v>
                </c:pt>
                <c:pt idx="1731">
                  <c:v>2138.0707000000002</c:v>
                </c:pt>
                <c:pt idx="1732">
                  <c:v>8964.0605500000001</c:v>
                </c:pt>
                <c:pt idx="1733">
                  <c:v>9290.1394999999993</c:v>
                </c:pt>
                <c:pt idx="1734">
                  <c:v>9411.0049999999992</c:v>
                </c:pt>
                <c:pt idx="1735">
                  <c:v>7526.7064499999997</c:v>
                </c:pt>
                <c:pt idx="1736">
                  <c:v>8522.0030000000006</c:v>
                </c:pt>
                <c:pt idx="1737">
                  <c:v>16586.49771</c:v>
                </c:pt>
                <c:pt idx="1738">
                  <c:v>14988.432000000001</c:v>
                </c:pt>
                <c:pt idx="1739">
                  <c:v>1631.6683</c:v>
                </c:pt>
                <c:pt idx="1740">
                  <c:v>9264.7970000000005</c:v>
                </c:pt>
                <c:pt idx="1741">
                  <c:v>8083.9197999999997</c:v>
                </c:pt>
                <c:pt idx="1742">
                  <c:v>14692.66935</c:v>
                </c:pt>
                <c:pt idx="1743">
                  <c:v>10269.459999999999</c:v>
                </c:pt>
                <c:pt idx="1744">
                  <c:v>3260.1990000000001</c:v>
                </c:pt>
                <c:pt idx="1745">
                  <c:v>11396.9002</c:v>
                </c:pt>
                <c:pt idx="1746">
                  <c:v>4185.0978999999998</c:v>
                </c:pt>
                <c:pt idx="1747">
                  <c:v>8539.6710000000003</c:v>
                </c:pt>
                <c:pt idx="1748">
                  <c:v>6652.5288</c:v>
                </c:pt>
                <c:pt idx="1749">
                  <c:v>4074.4537</c:v>
                </c:pt>
                <c:pt idx="1750">
                  <c:v>1621.3402000000001</c:v>
                </c:pt>
                <c:pt idx="1751">
                  <c:v>19594.809649999999</c:v>
                </c:pt>
                <c:pt idx="1752">
                  <c:v>14455.644050000001</c:v>
                </c:pt>
                <c:pt idx="1753">
                  <c:v>5080.0959999999995</c:v>
                </c:pt>
                <c:pt idx="1754">
                  <c:v>2134.9014999999999</c:v>
                </c:pt>
                <c:pt idx="1755">
                  <c:v>7345.7266</c:v>
                </c:pt>
                <c:pt idx="1756">
                  <c:v>9140.9509999999991</c:v>
                </c:pt>
                <c:pt idx="1757">
                  <c:v>18608.261999999999</c:v>
                </c:pt>
                <c:pt idx="1758">
                  <c:v>14418.2804</c:v>
                </c:pt>
                <c:pt idx="1759">
                  <c:v>28950.4692</c:v>
                </c:pt>
                <c:pt idx="1760">
                  <c:v>46889.261200000001</c:v>
                </c:pt>
                <c:pt idx="1761">
                  <c:v>46599.108399999997</c:v>
                </c:pt>
                <c:pt idx="1762">
                  <c:v>39125.332249999999</c:v>
                </c:pt>
                <c:pt idx="1763">
                  <c:v>2727.3951000000002</c:v>
                </c:pt>
                <c:pt idx="1764">
                  <c:v>8968.33</c:v>
                </c:pt>
                <c:pt idx="1765">
                  <c:v>9788.8659000000007</c:v>
                </c:pt>
                <c:pt idx="1766">
                  <c:v>6555.07035</c:v>
                </c:pt>
                <c:pt idx="1767">
                  <c:v>7323.7348190000002</c:v>
                </c:pt>
                <c:pt idx="1768">
                  <c:v>3167.4558499999998</c:v>
                </c:pt>
                <c:pt idx="1769">
                  <c:v>18804.752400000001</c:v>
                </c:pt>
                <c:pt idx="1770">
                  <c:v>23082.955330000001</c:v>
                </c:pt>
                <c:pt idx="1771">
                  <c:v>4906.4096499999996</c:v>
                </c:pt>
                <c:pt idx="1772">
                  <c:v>5969.723</c:v>
                </c:pt>
                <c:pt idx="1773">
                  <c:v>12638.195</c:v>
                </c:pt>
                <c:pt idx="1774">
                  <c:v>4243.5900499999998</c:v>
                </c:pt>
                <c:pt idx="1775">
                  <c:v>13919.822899999999</c:v>
                </c:pt>
                <c:pt idx="1776">
                  <c:v>2254.7966999999999</c:v>
                </c:pt>
                <c:pt idx="1777">
                  <c:v>5926.8459999999995</c:v>
                </c:pt>
                <c:pt idx="1778">
                  <c:v>12592.5345</c:v>
                </c:pt>
                <c:pt idx="1779">
                  <c:v>2897.3235</c:v>
                </c:pt>
                <c:pt idx="1780">
                  <c:v>4738.2682000000004</c:v>
                </c:pt>
                <c:pt idx="1781">
                  <c:v>37079.372000000003</c:v>
                </c:pt>
                <c:pt idx="1782">
                  <c:v>1149.3959</c:v>
                </c:pt>
                <c:pt idx="1783">
                  <c:v>28287.897659999999</c:v>
                </c:pt>
                <c:pt idx="1784">
                  <c:v>26109.32905</c:v>
                </c:pt>
                <c:pt idx="1785">
                  <c:v>7345.0839999999998</c:v>
                </c:pt>
                <c:pt idx="1786">
                  <c:v>12730.999599999999</c:v>
                </c:pt>
                <c:pt idx="1787">
                  <c:v>11454.021500000001</c:v>
                </c:pt>
                <c:pt idx="1788">
                  <c:v>5910.9440000000004</c:v>
                </c:pt>
                <c:pt idx="1789">
                  <c:v>4762.3289999999997</c:v>
                </c:pt>
                <c:pt idx="1790">
                  <c:v>7512.2669999999998</c:v>
                </c:pt>
                <c:pt idx="1791">
                  <c:v>4032.2406999999998</c:v>
                </c:pt>
                <c:pt idx="1792">
                  <c:v>1969.614</c:v>
                </c:pt>
                <c:pt idx="1793">
                  <c:v>1769.5316499999999</c:v>
                </c:pt>
                <c:pt idx="1794">
                  <c:v>4686.3887000000004</c:v>
                </c:pt>
                <c:pt idx="1795">
                  <c:v>21797.000400000001</c:v>
                </c:pt>
                <c:pt idx="1796">
                  <c:v>11881.9696</c:v>
                </c:pt>
                <c:pt idx="1797">
                  <c:v>11840.77505</c:v>
                </c:pt>
                <c:pt idx="1798">
                  <c:v>10601.412</c:v>
                </c:pt>
                <c:pt idx="1799">
                  <c:v>7682.67</c:v>
                </c:pt>
                <c:pt idx="1800">
                  <c:v>10381.4787</c:v>
                </c:pt>
                <c:pt idx="1801">
                  <c:v>22144.031999999999</c:v>
                </c:pt>
                <c:pt idx="1802">
                  <c:v>15230.324049999999</c:v>
                </c:pt>
                <c:pt idx="1803">
                  <c:v>11165.417649999999</c:v>
                </c:pt>
                <c:pt idx="1804">
                  <c:v>1632.0362500000001</c:v>
                </c:pt>
                <c:pt idx="1805">
                  <c:v>19521.968199999999</c:v>
                </c:pt>
                <c:pt idx="1806">
                  <c:v>13224.692999999999</c:v>
                </c:pt>
                <c:pt idx="1807">
                  <c:v>12643.3778</c:v>
                </c:pt>
                <c:pt idx="1808">
                  <c:v>23288.928400000001</c:v>
                </c:pt>
                <c:pt idx="1809">
                  <c:v>2201.0971</c:v>
                </c:pt>
                <c:pt idx="1810">
                  <c:v>2497.0383000000002</c:v>
                </c:pt>
                <c:pt idx="1811">
                  <c:v>2203.4718499999999</c:v>
                </c:pt>
                <c:pt idx="1812">
                  <c:v>1744.4649999999999</c:v>
                </c:pt>
                <c:pt idx="1813">
                  <c:v>20878.78443</c:v>
                </c:pt>
                <c:pt idx="1814">
                  <c:v>25382.296999999999</c:v>
                </c:pt>
                <c:pt idx="1815">
                  <c:v>28868.6639</c:v>
                </c:pt>
                <c:pt idx="1816">
                  <c:v>35147.528480000001</c:v>
                </c:pt>
                <c:pt idx="1817">
                  <c:v>2534.3937500000002</c:v>
                </c:pt>
                <c:pt idx="1818">
                  <c:v>1534.3045</c:v>
                </c:pt>
                <c:pt idx="1819">
                  <c:v>1824.2854</c:v>
                </c:pt>
                <c:pt idx="1820">
                  <c:v>15555.188749999999</c:v>
                </c:pt>
                <c:pt idx="1821">
                  <c:v>9304.7019</c:v>
                </c:pt>
                <c:pt idx="1822">
                  <c:v>1622.1885</c:v>
                </c:pt>
                <c:pt idx="1823">
                  <c:v>9880.0679999999993</c:v>
                </c:pt>
                <c:pt idx="1824">
                  <c:v>9563.0290000000005</c:v>
                </c:pt>
                <c:pt idx="1825">
                  <c:v>4347.0233500000004</c:v>
                </c:pt>
                <c:pt idx="1826">
                  <c:v>12475.3513</c:v>
                </c:pt>
                <c:pt idx="1827">
                  <c:v>1253.9359999999999</c:v>
                </c:pt>
                <c:pt idx="1828">
                  <c:v>48885.135609999998</c:v>
                </c:pt>
                <c:pt idx="1829">
                  <c:v>10461.9794</c:v>
                </c:pt>
                <c:pt idx="1830">
                  <c:v>1748.7739999999999</c:v>
                </c:pt>
                <c:pt idx="1831">
                  <c:v>24513.091260000001</c:v>
                </c:pt>
                <c:pt idx="1832">
                  <c:v>2196.4731999999999</c:v>
                </c:pt>
                <c:pt idx="1833">
                  <c:v>12574.049000000001</c:v>
                </c:pt>
                <c:pt idx="1834">
                  <c:v>17942.106</c:v>
                </c:pt>
                <c:pt idx="1835">
                  <c:v>1967.0227</c:v>
                </c:pt>
                <c:pt idx="1836">
                  <c:v>4931.6469999999999</c:v>
                </c:pt>
                <c:pt idx="1837">
                  <c:v>8027.9679999999998</c:v>
                </c:pt>
                <c:pt idx="1838">
                  <c:v>8211.1002000000008</c:v>
                </c:pt>
                <c:pt idx="1839">
                  <c:v>13470.86</c:v>
                </c:pt>
                <c:pt idx="1840">
                  <c:v>36197.699000000001</c:v>
                </c:pt>
                <c:pt idx="1841">
                  <c:v>6837.3687</c:v>
                </c:pt>
                <c:pt idx="1842">
                  <c:v>22218.1149</c:v>
                </c:pt>
                <c:pt idx="1843">
                  <c:v>32548.340499999998</c:v>
                </c:pt>
                <c:pt idx="1844">
                  <c:v>5974.3846999999996</c:v>
                </c:pt>
                <c:pt idx="1845">
                  <c:v>6796.8632500000003</c:v>
                </c:pt>
                <c:pt idx="1846">
                  <c:v>2643.2685000000001</c:v>
                </c:pt>
                <c:pt idx="1847">
                  <c:v>3077.0954999999999</c:v>
                </c:pt>
                <c:pt idx="1848">
                  <c:v>3044.2132999999999</c:v>
                </c:pt>
                <c:pt idx="1849">
                  <c:v>11455.28</c:v>
                </c:pt>
                <c:pt idx="1850">
                  <c:v>11763.000899999999</c:v>
                </c:pt>
                <c:pt idx="1851">
                  <c:v>2498.4144000000001</c:v>
                </c:pt>
                <c:pt idx="1852">
                  <c:v>9361.3268000000007</c:v>
                </c:pt>
                <c:pt idx="1853">
                  <c:v>1256.299</c:v>
                </c:pt>
                <c:pt idx="1854">
                  <c:v>21082.16</c:v>
                </c:pt>
                <c:pt idx="1855">
                  <c:v>11362.754999999999</c:v>
                </c:pt>
                <c:pt idx="1856">
                  <c:v>27724.28875</c:v>
                </c:pt>
                <c:pt idx="1857">
                  <c:v>8413.4630500000003</c:v>
                </c:pt>
                <c:pt idx="1858">
                  <c:v>5240.7650000000003</c:v>
                </c:pt>
                <c:pt idx="1859">
                  <c:v>3857.7592500000001</c:v>
                </c:pt>
                <c:pt idx="1860">
                  <c:v>25656.575260000001</c:v>
                </c:pt>
                <c:pt idx="1861">
                  <c:v>3994.1777999999999</c:v>
                </c:pt>
                <c:pt idx="1862">
                  <c:v>9866.3048500000004</c:v>
                </c:pt>
                <c:pt idx="1863">
                  <c:v>5397.6166999999996</c:v>
                </c:pt>
                <c:pt idx="1864">
                  <c:v>38245.593269999998</c:v>
                </c:pt>
                <c:pt idx="1865">
                  <c:v>11482.63485</c:v>
                </c:pt>
                <c:pt idx="1866">
                  <c:v>24059.680189999999</c:v>
                </c:pt>
                <c:pt idx="1867">
                  <c:v>9861.0249999999996</c:v>
                </c:pt>
                <c:pt idx="1868">
                  <c:v>8342.9087500000005</c:v>
                </c:pt>
                <c:pt idx="1869">
                  <c:v>1708.0014000000001</c:v>
                </c:pt>
                <c:pt idx="1870">
                  <c:v>48675.517699999997</c:v>
                </c:pt>
                <c:pt idx="1871">
                  <c:v>14043.476699999999</c:v>
                </c:pt>
                <c:pt idx="1872">
                  <c:v>12925.886</c:v>
                </c:pt>
                <c:pt idx="1873">
                  <c:v>19214.705529999999</c:v>
                </c:pt>
                <c:pt idx="1874">
                  <c:v>13831.1152</c:v>
                </c:pt>
                <c:pt idx="1875">
                  <c:v>6067.1267500000004</c:v>
                </c:pt>
                <c:pt idx="1876">
                  <c:v>5972.3779999999997</c:v>
                </c:pt>
                <c:pt idx="1877">
                  <c:v>8825.0859999999993</c:v>
                </c:pt>
                <c:pt idx="1878">
                  <c:v>8233.0974999999999</c:v>
                </c:pt>
                <c:pt idx="1879">
                  <c:v>27346.04207</c:v>
                </c:pt>
                <c:pt idx="1880">
                  <c:v>6196.4480000000003</c:v>
                </c:pt>
                <c:pt idx="1881">
                  <c:v>3056.3881000000001</c:v>
                </c:pt>
                <c:pt idx="1882">
                  <c:v>13887.204</c:v>
                </c:pt>
                <c:pt idx="1883">
                  <c:v>63770.428010000003</c:v>
                </c:pt>
                <c:pt idx="1884">
                  <c:v>10231.499900000001</c:v>
                </c:pt>
                <c:pt idx="1885">
                  <c:v>23807.240600000001</c:v>
                </c:pt>
                <c:pt idx="1886">
                  <c:v>3268.84665</c:v>
                </c:pt>
                <c:pt idx="1887">
                  <c:v>11538.421</c:v>
                </c:pt>
                <c:pt idx="1888">
                  <c:v>3213.6220499999999</c:v>
                </c:pt>
                <c:pt idx="1889">
                  <c:v>45863.205000000002</c:v>
                </c:pt>
                <c:pt idx="1890">
                  <c:v>13390.558999999999</c:v>
                </c:pt>
                <c:pt idx="1891">
                  <c:v>3972.9247</c:v>
                </c:pt>
                <c:pt idx="1892">
                  <c:v>12957.118</c:v>
                </c:pt>
                <c:pt idx="1893">
                  <c:v>11187.6567</c:v>
                </c:pt>
                <c:pt idx="1894">
                  <c:v>17878.900679999999</c:v>
                </c:pt>
                <c:pt idx="1895">
                  <c:v>3847.674</c:v>
                </c:pt>
                <c:pt idx="1896">
                  <c:v>8334.5895999999993</c:v>
                </c:pt>
                <c:pt idx="1897">
                  <c:v>3935.1799000000001</c:v>
                </c:pt>
                <c:pt idx="1898">
                  <c:v>39983.425949999997</c:v>
                </c:pt>
                <c:pt idx="1899">
                  <c:v>1646.4296999999999</c:v>
                </c:pt>
                <c:pt idx="1900">
                  <c:v>9193.8384999999998</c:v>
                </c:pt>
                <c:pt idx="1901">
                  <c:v>10923.933199999999</c:v>
                </c:pt>
                <c:pt idx="1902">
                  <c:v>2494.0219999999999</c:v>
                </c:pt>
                <c:pt idx="1903">
                  <c:v>9058.7302999999993</c:v>
                </c:pt>
                <c:pt idx="1904">
                  <c:v>2801.2588000000001</c:v>
                </c:pt>
                <c:pt idx="1905">
                  <c:v>2128.4310500000001</c:v>
                </c:pt>
                <c:pt idx="1906">
                  <c:v>6373.55735</c:v>
                </c:pt>
                <c:pt idx="1907">
                  <c:v>7256.7231000000002</c:v>
                </c:pt>
                <c:pt idx="1908">
                  <c:v>11552.904</c:v>
                </c:pt>
                <c:pt idx="1909">
                  <c:v>45702.022349999999</c:v>
                </c:pt>
                <c:pt idx="1910">
                  <c:v>3761.2919999999999</c:v>
                </c:pt>
                <c:pt idx="1911">
                  <c:v>2219.4450999999999</c:v>
                </c:pt>
                <c:pt idx="1912">
                  <c:v>4753.6368000000002</c:v>
                </c:pt>
                <c:pt idx="1913">
                  <c:v>31620.001059999999</c:v>
                </c:pt>
                <c:pt idx="1914">
                  <c:v>13224.057049999999</c:v>
                </c:pt>
                <c:pt idx="1915">
                  <c:v>12222.898300000001</c:v>
                </c:pt>
                <c:pt idx="1916">
                  <c:v>1664.9996000000001</c:v>
                </c:pt>
                <c:pt idx="1917">
                  <c:v>58571.074480000003</c:v>
                </c:pt>
                <c:pt idx="1918">
                  <c:v>9724.5300000000007</c:v>
                </c:pt>
                <c:pt idx="1919">
                  <c:v>3206.4913499999998</c:v>
                </c:pt>
                <c:pt idx="1920">
                  <c:v>12913.992399999999</c:v>
                </c:pt>
                <c:pt idx="1921">
                  <c:v>1639.5631000000001</c:v>
                </c:pt>
                <c:pt idx="1922">
                  <c:v>6356.2707</c:v>
                </c:pt>
                <c:pt idx="1923">
                  <c:v>17626.239509999999</c:v>
                </c:pt>
                <c:pt idx="1924">
                  <c:v>1242.816</c:v>
                </c:pt>
                <c:pt idx="1925">
                  <c:v>4779.6022999999996</c:v>
                </c:pt>
                <c:pt idx="1926">
                  <c:v>3861.2096499999998</c:v>
                </c:pt>
                <c:pt idx="1927">
                  <c:v>43943.876100000001</c:v>
                </c:pt>
                <c:pt idx="1928">
                  <c:v>13635.6379</c:v>
                </c:pt>
                <c:pt idx="1929">
                  <c:v>5976.8311000000003</c:v>
                </c:pt>
                <c:pt idx="1930">
                  <c:v>11842.441999999999</c:v>
                </c:pt>
                <c:pt idx="1931">
                  <c:v>8428.0692999999992</c:v>
                </c:pt>
                <c:pt idx="1932">
                  <c:v>2566.4706999999999</c:v>
                </c:pt>
                <c:pt idx="1933">
                  <c:v>15359.104499999999</c:v>
                </c:pt>
                <c:pt idx="1934">
                  <c:v>5709.1643999999997</c:v>
                </c:pt>
                <c:pt idx="1935">
                  <c:v>8823.9857499999998</c:v>
                </c:pt>
                <c:pt idx="1936">
                  <c:v>7640.3091999999997</c:v>
                </c:pt>
                <c:pt idx="1937">
                  <c:v>5594.8455000000004</c:v>
                </c:pt>
                <c:pt idx="1938">
                  <c:v>7441.5010000000002</c:v>
                </c:pt>
                <c:pt idx="1939">
                  <c:v>33471.971890000001</c:v>
                </c:pt>
                <c:pt idx="1940">
                  <c:v>1633.0444</c:v>
                </c:pt>
                <c:pt idx="1941">
                  <c:v>9174.1356500000002</c:v>
                </c:pt>
                <c:pt idx="1942">
                  <c:v>11070.535</c:v>
                </c:pt>
                <c:pt idx="1943">
                  <c:v>16085.127500000001</c:v>
                </c:pt>
                <c:pt idx="1944">
                  <c:v>17468.983899999999</c:v>
                </c:pt>
                <c:pt idx="1945">
                  <c:v>9283.5619999999999</c:v>
                </c:pt>
                <c:pt idx="1946">
                  <c:v>3558.6202499999999</c:v>
                </c:pt>
                <c:pt idx="1947">
                  <c:v>25678.778450000002</c:v>
                </c:pt>
                <c:pt idx="1948">
                  <c:v>4435.0941999999995</c:v>
                </c:pt>
                <c:pt idx="1949">
                  <c:v>39241.442000000003</c:v>
                </c:pt>
                <c:pt idx="1950">
                  <c:v>8547.6913000000004</c:v>
                </c:pt>
                <c:pt idx="1951">
                  <c:v>6571.5439999999999</c:v>
                </c:pt>
                <c:pt idx="1952">
                  <c:v>2207.6974500000001</c:v>
                </c:pt>
                <c:pt idx="1953">
                  <c:v>6753.0379999999996</c:v>
                </c:pt>
                <c:pt idx="1954">
                  <c:v>1880.07</c:v>
                </c:pt>
                <c:pt idx="1955">
                  <c:v>42969.852700000003</c:v>
                </c:pt>
                <c:pt idx="1956">
                  <c:v>11658.11505</c:v>
                </c:pt>
                <c:pt idx="1957">
                  <c:v>23306.546999999999</c:v>
                </c:pt>
                <c:pt idx="1958">
                  <c:v>34439.855900000002</c:v>
                </c:pt>
                <c:pt idx="1959">
                  <c:v>10713.644</c:v>
                </c:pt>
                <c:pt idx="1960">
                  <c:v>3659.346</c:v>
                </c:pt>
                <c:pt idx="1961">
                  <c:v>40182.245999999999</c:v>
                </c:pt>
                <c:pt idx="1962">
                  <c:v>9182.17</c:v>
                </c:pt>
                <c:pt idx="1963">
                  <c:v>34617.840649999998</c:v>
                </c:pt>
                <c:pt idx="1964">
                  <c:v>12129.614149999999</c:v>
                </c:pt>
                <c:pt idx="1965">
                  <c:v>3736.4647</c:v>
                </c:pt>
                <c:pt idx="1966">
                  <c:v>6748.5911999999998</c:v>
                </c:pt>
                <c:pt idx="1967">
                  <c:v>11326.71487</c:v>
                </c:pt>
                <c:pt idx="1968">
                  <c:v>11365.951999999999</c:v>
                </c:pt>
                <c:pt idx="1969">
                  <c:v>42983.458500000001</c:v>
                </c:pt>
                <c:pt idx="1970">
                  <c:v>10085.846</c:v>
                </c:pt>
                <c:pt idx="1971">
                  <c:v>1977.8150000000001</c:v>
                </c:pt>
                <c:pt idx="1972">
                  <c:v>3366.6696999999999</c:v>
                </c:pt>
                <c:pt idx="1973">
                  <c:v>7173.35995</c:v>
                </c:pt>
                <c:pt idx="1974">
                  <c:v>9391.3459999999995</c:v>
                </c:pt>
                <c:pt idx="1975">
                  <c:v>14410.9321</c:v>
                </c:pt>
                <c:pt idx="1976">
                  <c:v>2709.1118999999999</c:v>
                </c:pt>
                <c:pt idx="1977">
                  <c:v>24915.046259999999</c:v>
                </c:pt>
                <c:pt idx="1978">
                  <c:v>20149.322899999999</c:v>
                </c:pt>
                <c:pt idx="1979">
                  <c:v>12949.1554</c:v>
                </c:pt>
                <c:pt idx="1980">
                  <c:v>6666.2430000000004</c:v>
                </c:pt>
                <c:pt idx="1981">
                  <c:v>32787.458590000002</c:v>
                </c:pt>
                <c:pt idx="1982">
                  <c:v>13143.86485</c:v>
                </c:pt>
                <c:pt idx="1983">
                  <c:v>4466.6214</c:v>
                </c:pt>
                <c:pt idx="1984">
                  <c:v>18806.145469999999</c:v>
                </c:pt>
                <c:pt idx="1985">
                  <c:v>10141.136200000001</c:v>
                </c:pt>
                <c:pt idx="1986">
                  <c:v>6123.5688</c:v>
                </c:pt>
                <c:pt idx="1987">
                  <c:v>8252.2842999999993</c:v>
                </c:pt>
                <c:pt idx="1988">
                  <c:v>1712.2270000000001</c:v>
                </c:pt>
                <c:pt idx="1989">
                  <c:v>12430.95335</c:v>
                </c:pt>
                <c:pt idx="1990">
                  <c:v>9800.8881999999994</c:v>
                </c:pt>
                <c:pt idx="1991">
                  <c:v>10579.710999999999</c:v>
                </c:pt>
                <c:pt idx="1992">
                  <c:v>8280.6226999999999</c:v>
                </c:pt>
                <c:pt idx="1993">
                  <c:v>8527.5319999999992</c:v>
                </c:pt>
                <c:pt idx="1994">
                  <c:v>12244.531000000001</c:v>
                </c:pt>
                <c:pt idx="1995">
                  <c:v>24667.419000000002</c:v>
                </c:pt>
                <c:pt idx="1996">
                  <c:v>3410.3240000000001</c:v>
                </c:pt>
                <c:pt idx="1997">
                  <c:v>4058.71245</c:v>
                </c:pt>
                <c:pt idx="1998">
                  <c:v>26392.260289999998</c:v>
                </c:pt>
                <c:pt idx="1999">
                  <c:v>14394.398150000001</c:v>
                </c:pt>
                <c:pt idx="2000">
                  <c:v>6435.6237000000001</c:v>
                </c:pt>
                <c:pt idx="2001">
                  <c:v>22192.437109999999</c:v>
                </c:pt>
                <c:pt idx="2002">
                  <c:v>5148.5526</c:v>
                </c:pt>
                <c:pt idx="2003">
                  <c:v>1136.3994</c:v>
                </c:pt>
                <c:pt idx="2004">
                  <c:v>27037.914100000002</c:v>
                </c:pt>
                <c:pt idx="2005">
                  <c:v>42560.430399999997</c:v>
                </c:pt>
                <c:pt idx="2006">
                  <c:v>8703.4560000000001</c:v>
                </c:pt>
                <c:pt idx="2007">
                  <c:v>40003.332249999999</c:v>
                </c:pt>
                <c:pt idx="2008">
                  <c:v>45710.207849999999</c:v>
                </c:pt>
                <c:pt idx="2009">
                  <c:v>6500.2358999999997</c:v>
                </c:pt>
                <c:pt idx="2010">
                  <c:v>4837.5823</c:v>
                </c:pt>
                <c:pt idx="2011">
                  <c:v>3943.5954000000002</c:v>
                </c:pt>
                <c:pt idx="2012">
                  <c:v>4399.7309999999998</c:v>
                </c:pt>
                <c:pt idx="2013">
                  <c:v>6185.3208000000004</c:v>
                </c:pt>
                <c:pt idx="2014">
                  <c:v>46200.985099999998</c:v>
                </c:pt>
                <c:pt idx="2015">
                  <c:v>7222.7862500000001</c:v>
                </c:pt>
                <c:pt idx="2016">
                  <c:v>12485.8009</c:v>
                </c:pt>
                <c:pt idx="2017">
                  <c:v>46130.5265</c:v>
                </c:pt>
                <c:pt idx="2018">
                  <c:v>12363.547</c:v>
                </c:pt>
                <c:pt idx="2019">
                  <c:v>10156.7832</c:v>
                </c:pt>
                <c:pt idx="2020">
                  <c:v>2585.2689999999998</c:v>
                </c:pt>
                <c:pt idx="2021">
                  <c:v>1242.26</c:v>
                </c:pt>
                <c:pt idx="2022">
                  <c:v>40103.89</c:v>
                </c:pt>
                <c:pt idx="2023">
                  <c:v>9863.4717999999993</c:v>
                </c:pt>
                <c:pt idx="2024">
                  <c:v>4766.0219999999999</c:v>
                </c:pt>
                <c:pt idx="2025">
                  <c:v>11244.376899999999</c:v>
                </c:pt>
                <c:pt idx="2026">
                  <c:v>7729.6457499999997</c:v>
                </c:pt>
                <c:pt idx="2027">
                  <c:v>5438.7491</c:v>
                </c:pt>
                <c:pt idx="2028">
                  <c:v>26236.579969999999</c:v>
                </c:pt>
                <c:pt idx="2029">
                  <c:v>34806.467700000001</c:v>
                </c:pt>
                <c:pt idx="2030">
                  <c:v>2104.1134000000002</c:v>
                </c:pt>
                <c:pt idx="2031">
                  <c:v>8068.1850000000004</c:v>
                </c:pt>
                <c:pt idx="2032">
                  <c:v>2362.2290499999999</c:v>
                </c:pt>
                <c:pt idx="2033">
                  <c:v>2352.9684499999998</c:v>
                </c:pt>
                <c:pt idx="2034">
                  <c:v>3577.9989999999998</c:v>
                </c:pt>
                <c:pt idx="2035">
                  <c:v>3201.2451500000002</c:v>
                </c:pt>
                <c:pt idx="2036">
                  <c:v>29186.482360000002</c:v>
                </c:pt>
                <c:pt idx="2037">
                  <c:v>40273.645499999999</c:v>
                </c:pt>
                <c:pt idx="2038">
                  <c:v>10976.24575</c:v>
                </c:pt>
                <c:pt idx="2039">
                  <c:v>3500.6122999999998</c:v>
                </c:pt>
                <c:pt idx="2040">
                  <c:v>2020.5523000000001</c:v>
                </c:pt>
                <c:pt idx="2041">
                  <c:v>9541.6955500000004</c:v>
                </c:pt>
                <c:pt idx="2042">
                  <c:v>9504.3102999999992</c:v>
                </c:pt>
                <c:pt idx="2043">
                  <c:v>5385.3379000000004</c:v>
                </c:pt>
                <c:pt idx="2044">
                  <c:v>8930.9345499999999</c:v>
                </c:pt>
                <c:pt idx="2045">
                  <c:v>5375.0379999999996</c:v>
                </c:pt>
                <c:pt idx="2046">
                  <c:v>44400.4064</c:v>
                </c:pt>
                <c:pt idx="2047">
                  <c:v>10264.4421</c:v>
                </c:pt>
                <c:pt idx="2048">
                  <c:v>6113.2310500000003</c:v>
                </c:pt>
                <c:pt idx="2049">
                  <c:v>5469.0065999999997</c:v>
                </c:pt>
                <c:pt idx="2050">
                  <c:v>1727.54</c:v>
                </c:pt>
                <c:pt idx="2051">
                  <c:v>10107.220600000001</c:v>
                </c:pt>
                <c:pt idx="2052">
                  <c:v>8310.8391499999998</c:v>
                </c:pt>
                <c:pt idx="2053">
                  <c:v>1984.4532999999999</c:v>
                </c:pt>
                <c:pt idx="2054">
                  <c:v>2457.502</c:v>
                </c:pt>
                <c:pt idx="2055">
                  <c:v>12146.971</c:v>
                </c:pt>
                <c:pt idx="2056">
                  <c:v>9566.9909000000007</c:v>
                </c:pt>
                <c:pt idx="2057">
                  <c:v>13112.604799999999</c:v>
                </c:pt>
                <c:pt idx="2058">
                  <c:v>10848.1343</c:v>
                </c:pt>
                <c:pt idx="2059">
                  <c:v>12231.613600000001</c:v>
                </c:pt>
                <c:pt idx="2060">
                  <c:v>9875.6803999999993</c:v>
                </c:pt>
                <c:pt idx="2061">
                  <c:v>11264.540999999999</c:v>
                </c:pt>
                <c:pt idx="2062">
                  <c:v>12979.358</c:v>
                </c:pt>
                <c:pt idx="2063">
                  <c:v>1263.249</c:v>
                </c:pt>
                <c:pt idx="2064">
                  <c:v>10106.134249999999</c:v>
                </c:pt>
                <c:pt idx="2065">
                  <c:v>40932.429499999998</c:v>
                </c:pt>
                <c:pt idx="2066">
                  <c:v>6664.68595</c:v>
                </c:pt>
                <c:pt idx="2067">
                  <c:v>16657.71745</c:v>
                </c:pt>
                <c:pt idx="2068">
                  <c:v>2217.6012000000001</c:v>
                </c:pt>
                <c:pt idx="2069">
                  <c:v>6781.3541999999998</c:v>
                </c:pt>
                <c:pt idx="2070">
                  <c:v>19361.998800000001</c:v>
                </c:pt>
                <c:pt idx="2071">
                  <c:v>10065.413</c:v>
                </c:pt>
                <c:pt idx="2072">
                  <c:v>4234.9269999999997</c:v>
                </c:pt>
                <c:pt idx="2073">
                  <c:v>9447.2503500000003</c:v>
                </c:pt>
                <c:pt idx="2074">
                  <c:v>14007.222</c:v>
                </c:pt>
                <c:pt idx="2075">
                  <c:v>9583.8932999999997</c:v>
                </c:pt>
                <c:pt idx="2076">
                  <c:v>40419.019099999998</c:v>
                </c:pt>
                <c:pt idx="2077">
                  <c:v>3484.3310000000001</c:v>
                </c:pt>
                <c:pt idx="2078">
                  <c:v>36189.101699999999</c:v>
                </c:pt>
                <c:pt idx="2079">
                  <c:v>44585.455869999998</c:v>
                </c:pt>
                <c:pt idx="2080">
                  <c:v>8604.4836500000001</c:v>
                </c:pt>
                <c:pt idx="2081">
                  <c:v>18246.495500000001</c:v>
                </c:pt>
                <c:pt idx="2082">
                  <c:v>43254.417950000003</c:v>
                </c:pt>
                <c:pt idx="2083">
                  <c:v>3757.8447999999999</c:v>
                </c:pt>
                <c:pt idx="2084">
                  <c:v>8827.2098999999998</c:v>
                </c:pt>
                <c:pt idx="2085">
                  <c:v>9910.3598500000007</c:v>
                </c:pt>
                <c:pt idx="2086">
                  <c:v>11737.848840000001</c:v>
                </c:pt>
                <c:pt idx="2087">
                  <c:v>1627.2824499999999</c:v>
                </c:pt>
                <c:pt idx="2088">
                  <c:v>8556.9069999999992</c:v>
                </c:pt>
                <c:pt idx="2089">
                  <c:v>3062.5082499999999</c:v>
                </c:pt>
                <c:pt idx="2090">
                  <c:v>19539.242999999999</c:v>
                </c:pt>
                <c:pt idx="2091">
                  <c:v>1906.35825</c:v>
                </c:pt>
                <c:pt idx="2092">
                  <c:v>14210.53595</c:v>
                </c:pt>
                <c:pt idx="2093">
                  <c:v>11833.782300000001</c:v>
                </c:pt>
                <c:pt idx="2094">
                  <c:v>17128.426080000001</c:v>
                </c:pt>
                <c:pt idx="2095">
                  <c:v>5031.26955</c:v>
                </c:pt>
                <c:pt idx="2096">
                  <c:v>7985.8149999999996</c:v>
                </c:pt>
                <c:pt idx="2097">
                  <c:v>23065.420699999999</c:v>
                </c:pt>
                <c:pt idx="2098">
                  <c:v>5428.7277000000004</c:v>
                </c:pt>
                <c:pt idx="2099">
                  <c:v>36307.798300000002</c:v>
                </c:pt>
                <c:pt idx="2100">
                  <c:v>3925.7582000000002</c:v>
                </c:pt>
                <c:pt idx="2101">
                  <c:v>2416.9549999999999</c:v>
                </c:pt>
                <c:pt idx="2102">
                  <c:v>19040.876</c:v>
                </c:pt>
                <c:pt idx="2103">
                  <c:v>3070.8087</c:v>
                </c:pt>
                <c:pt idx="2104">
                  <c:v>9095.0682500000003</c:v>
                </c:pt>
                <c:pt idx="2105">
                  <c:v>11842.623750000001</c:v>
                </c:pt>
                <c:pt idx="2106">
                  <c:v>8062.7640000000001</c:v>
                </c:pt>
                <c:pt idx="2107">
                  <c:v>7050.6419999999998</c:v>
                </c:pt>
                <c:pt idx="2108">
                  <c:v>14319.031000000001</c:v>
                </c:pt>
                <c:pt idx="2109">
                  <c:v>6933.2422500000002</c:v>
                </c:pt>
                <c:pt idx="2110">
                  <c:v>27941.28758</c:v>
                </c:pt>
                <c:pt idx="2111">
                  <c:v>11150.78</c:v>
                </c:pt>
                <c:pt idx="2112">
                  <c:v>12797.20962</c:v>
                </c:pt>
                <c:pt idx="2113">
                  <c:v>17748.5062</c:v>
                </c:pt>
                <c:pt idx="2114">
                  <c:v>7261.741</c:v>
                </c:pt>
                <c:pt idx="2115">
                  <c:v>10560.4917</c:v>
                </c:pt>
                <c:pt idx="2116">
                  <c:v>6986.6970000000001</c:v>
                </c:pt>
                <c:pt idx="2117">
                  <c:v>7448.4039499999999</c:v>
                </c:pt>
                <c:pt idx="2118">
                  <c:v>5934.3797999999997</c:v>
                </c:pt>
                <c:pt idx="2119">
                  <c:v>9869.8101999999999</c:v>
                </c:pt>
                <c:pt idx="2120">
                  <c:v>18259.216</c:v>
                </c:pt>
                <c:pt idx="2121">
                  <c:v>1146.7965999999999</c:v>
                </c:pt>
                <c:pt idx="2122">
                  <c:v>9386.1612999999998</c:v>
                </c:pt>
                <c:pt idx="2123">
                  <c:v>24520.263999999999</c:v>
                </c:pt>
                <c:pt idx="2124">
                  <c:v>4350.5144</c:v>
                </c:pt>
                <c:pt idx="2125">
                  <c:v>6414.1779999999999</c:v>
                </c:pt>
                <c:pt idx="2126">
                  <c:v>12741.167450000001</c:v>
                </c:pt>
                <c:pt idx="2127">
                  <c:v>1917.3184000000001</c:v>
                </c:pt>
                <c:pt idx="2128">
                  <c:v>5209.5788499999999</c:v>
                </c:pt>
                <c:pt idx="2129">
                  <c:v>13457.960800000001</c:v>
                </c:pt>
                <c:pt idx="2130">
                  <c:v>5662.2250000000004</c:v>
                </c:pt>
                <c:pt idx="2131">
                  <c:v>1252.4069999999999</c:v>
                </c:pt>
                <c:pt idx="2132">
                  <c:v>2731.9122000000002</c:v>
                </c:pt>
                <c:pt idx="2133">
                  <c:v>21195.817999999999</c:v>
                </c:pt>
                <c:pt idx="2134">
                  <c:v>7209.4917999999998</c:v>
                </c:pt>
                <c:pt idx="2135">
                  <c:v>18310.741999999998</c:v>
                </c:pt>
                <c:pt idx="2136">
                  <c:v>4266.1657999999998</c:v>
                </c:pt>
                <c:pt idx="2137">
                  <c:v>4719.52405</c:v>
                </c:pt>
                <c:pt idx="2138">
                  <c:v>11848.141</c:v>
                </c:pt>
                <c:pt idx="2139">
                  <c:v>17904.527050000001</c:v>
                </c:pt>
                <c:pt idx="2140">
                  <c:v>7046.7222000000002</c:v>
                </c:pt>
                <c:pt idx="2141">
                  <c:v>14313.846299999999</c:v>
                </c:pt>
                <c:pt idx="2142">
                  <c:v>2103.08</c:v>
                </c:pt>
                <c:pt idx="2143">
                  <c:v>38792.685599999997</c:v>
                </c:pt>
                <c:pt idx="2144">
                  <c:v>1815.8759</c:v>
                </c:pt>
                <c:pt idx="2145">
                  <c:v>7731.8578500000003</c:v>
                </c:pt>
                <c:pt idx="2146">
                  <c:v>28476.734990000001</c:v>
                </c:pt>
                <c:pt idx="2147">
                  <c:v>2136.8822500000001</c:v>
                </c:pt>
                <c:pt idx="2148">
                  <c:v>1131.5065999999999</c:v>
                </c:pt>
                <c:pt idx="2149">
                  <c:v>3309.7926000000002</c:v>
                </c:pt>
                <c:pt idx="2150">
                  <c:v>9414.92</c:v>
                </c:pt>
                <c:pt idx="2151">
                  <c:v>6360.9935999999998</c:v>
                </c:pt>
                <c:pt idx="2152">
                  <c:v>11013.7119</c:v>
                </c:pt>
                <c:pt idx="2153">
                  <c:v>4428.8878500000001</c:v>
                </c:pt>
                <c:pt idx="2154">
                  <c:v>5584.3056999999999</c:v>
                </c:pt>
                <c:pt idx="2155">
                  <c:v>1877.9294</c:v>
                </c:pt>
                <c:pt idx="2156">
                  <c:v>2842.7607499999999</c:v>
                </c:pt>
                <c:pt idx="2157">
                  <c:v>3597.596</c:v>
                </c:pt>
                <c:pt idx="2158">
                  <c:v>23401.30575</c:v>
                </c:pt>
                <c:pt idx="2159">
                  <c:v>55135.402090000003</c:v>
                </c:pt>
                <c:pt idx="2160">
                  <c:v>7445.9179999999997</c:v>
                </c:pt>
                <c:pt idx="2161">
                  <c:v>2680.9493000000002</c:v>
                </c:pt>
                <c:pt idx="2162">
                  <c:v>1621.8827000000001</c:v>
                </c:pt>
                <c:pt idx="2163">
                  <c:v>8219.2039000000004</c:v>
                </c:pt>
                <c:pt idx="2164">
                  <c:v>12523.604799999999</c:v>
                </c:pt>
                <c:pt idx="2165">
                  <c:v>16069.08475</c:v>
                </c:pt>
                <c:pt idx="2166">
                  <c:v>43813.866099999999</c:v>
                </c:pt>
                <c:pt idx="2167">
                  <c:v>20773.62775</c:v>
                </c:pt>
                <c:pt idx="2168">
                  <c:v>39597.407200000001</c:v>
                </c:pt>
                <c:pt idx="2169">
                  <c:v>6117.4944999999998</c:v>
                </c:pt>
                <c:pt idx="2170">
                  <c:v>13393.755999999999</c:v>
                </c:pt>
                <c:pt idx="2171">
                  <c:v>5266.3656000000001</c:v>
                </c:pt>
                <c:pt idx="2172">
                  <c:v>4719.7365499999996</c:v>
                </c:pt>
                <c:pt idx="2173">
                  <c:v>11743.9341</c:v>
                </c:pt>
                <c:pt idx="2174">
                  <c:v>5377.4578000000001</c:v>
                </c:pt>
                <c:pt idx="2175">
                  <c:v>7160.3302999999996</c:v>
                </c:pt>
                <c:pt idx="2176">
                  <c:v>4402.2330000000002</c:v>
                </c:pt>
                <c:pt idx="2177">
                  <c:v>11657.7189</c:v>
                </c:pt>
                <c:pt idx="2178">
                  <c:v>6402.2913500000004</c:v>
                </c:pt>
                <c:pt idx="2179">
                  <c:v>12622.1795</c:v>
                </c:pt>
                <c:pt idx="2180">
                  <c:v>1526.3119999999999</c:v>
                </c:pt>
                <c:pt idx="2181">
                  <c:v>12323.936</c:v>
                </c:pt>
                <c:pt idx="2182">
                  <c:v>36021.011200000001</c:v>
                </c:pt>
                <c:pt idx="2183">
                  <c:v>27533.912899999999</c:v>
                </c:pt>
                <c:pt idx="2184">
                  <c:v>10072.055050000001</c:v>
                </c:pt>
                <c:pt idx="2185">
                  <c:v>45008.955499999996</c:v>
                </c:pt>
                <c:pt idx="2186">
                  <c:v>9872.7009999999991</c:v>
                </c:pt>
                <c:pt idx="2187">
                  <c:v>2438.0551999999998</c:v>
                </c:pt>
                <c:pt idx="2188">
                  <c:v>2974.1260000000002</c:v>
                </c:pt>
                <c:pt idx="2189">
                  <c:v>10601.632250000001</c:v>
                </c:pt>
                <c:pt idx="2190">
                  <c:v>37270.1512</c:v>
                </c:pt>
                <c:pt idx="2191">
                  <c:v>14119.62</c:v>
                </c:pt>
                <c:pt idx="2192">
                  <c:v>42111.664700000001</c:v>
                </c:pt>
                <c:pt idx="2193">
                  <c:v>11729.6795</c:v>
                </c:pt>
                <c:pt idx="2194">
                  <c:v>24106.912550000001</c:v>
                </c:pt>
                <c:pt idx="2195">
                  <c:v>1875.3440000000001</c:v>
                </c:pt>
                <c:pt idx="2196">
                  <c:v>40974.164900000003</c:v>
                </c:pt>
                <c:pt idx="2197">
                  <c:v>15817.985699999999</c:v>
                </c:pt>
                <c:pt idx="2198">
                  <c:v>18218.161390000001</c:v>
                </c:pt>
                <c:pt idx="2199">
                  <c:v>10965.446</c:v>
                </c:pt>
                <c:pt idx="2200">
                  <c:v>46113.510999999999</c:v>
                </c:pt>
                <c:pt idx="2201">
                  <c:v>7151.0919999999996</c:v>
                </c:pt>
                <c:pt idx="2202">
                  <c:v>12269.68865</c:v>
                </c:pt>
                <c:pt idx="2203">
                  <c:v>5458.0464499999998</c:v>
                </c:pt>
                <c:pt idx="2204">
                  <c:v>8782.4689999999991</c:v>
                </c:pt>
                <c:pt idx="2205">
                  <c:v>6600.3609999999999</c:v>
                </c:pt>
                <c:pt idx="2206">
                  <c:v>1141.4450999999999</c:v>
                </c:pt>
                <c:pt idx="2207">
                  <c:v>11576.13</c:v>
                </c:pt>
                <c:pt idx="2208">
                  <c:v>13129.603450000001</c:v>
                </c:pt>
                <c:pt idx="2209">
                  <c:v>4391.652</c:v>
                </c:pt>
                <c:pt idx="2210">
                  <c:v>8457.8179999999993</c:v>
                </c:pt>
                <c:pt idx="2211">
                  <c:v>3392.3652000000002</c:v>
                </c:pt>
                <c:pt idx="2212">
                  <c:v>5966.8873999999996</c:v>
                </c:pt>
                <c:pt idx="2213">
                  <c:v>6849.0259999999998</c:v>
                </c:pt>
                <c:pt idx="2214">
                  <c:v>8891.1394999999993</c:v>
                </c:pt>
                <c:pt idx="2215">
                  <c:v>2690.1138000000001</c:v>
                </c:pt>
                <c:pt idx="2216">
                  <c:v>26140.3603</c:v>
                </c:pt>
                <c:pt idx="2217">
                  <c:v>6653.7885999999999</c:v>
                </c:pt>
                <c:pt idx="2218">
                  <c:v>6282.2349999999997</c:v>
                </c:pt>
                <c:pt idx="2219">
                  <c:v>6311.9520000000002</c:v>
                </c:pt>
                <c:pt idx="2220">
                  <c:v>3443.0639999999999</c:v>
                </c:pt>
                <c:pt idx="2221">
                  <c:v>2789.0574000000001</c:v>
                </c:pt>
                <c:pt idx="2222">
                  <c:v>2585.8506499999999</c:v>
                </c:pt>
                <c:pt idx="2223">
                  <c:v>46255.112500000003</c:v>
                </c:pt>
                <c:pt idx="2224">
                  <c:v>4877.9810500000003</c:v>
                </c:pt>
                <c:pt idx="2225">
                  <c:v>19719.6947</c:v>
                </c:pt>
                <c:pt idx="2226">
                  <c:v>27218.437249999999</c:v>
                </c:pt>
                <c:pt idx="2227">
                  <c:v>5272.1758</c:v>
                </c:pt>
                <c:pt idx="2228">
                  <c:v>1682.597</c:v>
                </c:pt>
                <c:pt idx="2229">
                  <c:v>11945.1327</c:v>
                </c:pt>
                <c:pt idx="2230">
                  <c:v>29330.98315</c:v>
                </c:pt>
                <c:pt idx="2231">
                  <c:v>7243.8136000000004</c:v>
                </c:pt>
                <c:pt idx="2232">
                  <c:v>10422.916649999999</c:v>
                </c:pt>
                <c:pt idx="2233">
                  <c:v>44202.653599999998</c:v>
                </c:pt>
                <c:pt idx="2234">
                  <c:v>13555.0049</c:v>
                </c:pt>
                <c:pt idx="2235">
                  <c:v>13063.883</c:v>
                </c:pt>
                <c:pt idx="2236">
                  <c:v>19798.054550000001</c:v>
                </c:pt>
                <c:pt idx="2237">
                  <c:v>2221.5644499999999</c:v>
                </c:pt>
                <c:pt idx="2238">
                  <c:v>1634.5734</c:v>
                </c:pt>
                <c:pt idx="2239">
                  <c:v>2117.3388500000001</c:v>
                </c:pt>
                <c:pt idx="2240">
                  <c:v>8688.8588500000005</c:v>
                </c:pt>
                <c:pt idx="2241">
                  <c:v>48673.558799999999</c:v>
                </c:pt>
                <c:pt idx="2242">
                  <c:v>4661.2863500000003</c:v>
                </c:pt>
                <c:pt idx="2243">
                  <c:v>8125.7844999999998</c:v>
                </c:pt>
                <c:pt idx="2244">
                  <c:v>12644.589</c:v>
                </c:pt>
                <c:pt idx="2245">
                  <c:v>4564.1914500000003</c:v>
                </c:pt>
                <c:pt idx="2246">
                  <c:v>4846.9201499999999</c:v>
                </c:pt>
                <c:pt idx="2247">
                  <c:v>7633.7205999999996</c:v>
                </c:pt>
                <c:pt idx="2248">
                  <c:v>15170.069</c:v>
                </c:pt>
                <c:pt idx="2249">
                  <c:v>17496.306</c:v>
                </c:pt>
                <c:pt idx="2250">
                  <c:v>2639.0428999999999</c:v>
                </c:pt>
                <c:pt idx="2251">
                  <c:v>33732.686699999998</c:v>
                </c:pt>
                <c:pt idx="2252">
                  <c:v>14382.709049999999</c:v>
                </c:pt>
                <c:pt idx="2253">
                  <c:v>7626.9930000000004</c:v>
                </c:pt>
                <c:pt idx="2254">
                  <c:v>5257.5079500000002</c:v>
                </c:pt>
                <c:pt idx="2255">
                  <c:v>2473.3341</c:v>
                </c:pt>
                <c:pt idx="2256">
                  <c:v>21774.32215</c:v>
                </c:pt>
                <c:pt idx="2257">
                  <c:v>35069.374519999998</c:v>
                </c:pt>
                <c:pt idx="2258">
                  <c:v>13041.921</c:v>
                </c:pt>
                <c:pt idx="2259">
                  <c:v>5245.2268999999997</c:v>
                </c:pt>
                <c:pt idx="2260">
                  <c:v>13451.121999999999</c:v>
                </c:pt>
                <c:pt idx="2261">
                  <c:v>13462.52</c:v>
                </c:pt>
                <c:pt idx="2262">
                  <c:v>5488.2619999999997</c:v>
                </c:pt>
                <c:pt idx="2263">
                  <c:v>4320.4108500000002</c:v>
                </c:pt>
                <c:pt idx="2264">
                  <c:v>6250.4350000000004</c:v>
                </c:pt>
                <c:pt idx="2265">
                  <c:v>25333.332839999999</c:v>
                </c:pt>
                <c:pt idx="2266">
                  <c:v>2913.569</c:v>
                </c:pt>
                <c:pt idx="2267">
                  <c:v>12032.325999999999</c:v>
                </c:pt>
                <c:pt idx="2268">
                  <c:v>13470.804400000001</c:v>
                </c:pt>
                <c:pt idx="2269">
                  <c:v>6289.7548999999999</c:v>
                </c:pt>
                <c:pt idx="2270">
                  <c:v>2927.0646999999999</c:v>
                </c:pt>
                <c:pt idx="2271">
                  <c:v>6238.2979999999998</c:v>
                </c:pt>
                <c:pt idx="2272">
                  <c:v>10096.969999999999</c:v>
                </c:pt>
                <c:pt idx="2273">
                  <c:v>7348.1419999999998</c:v>
                </c:pt>
                <c:pt idx="2274">
                  <c:v>4673.3922000000002</c:v>
                </c:pt>
                <c:pt idx="2275">
                  <c:v>12233.828</c:v>
                </c:pt>
                <c:pt idx="2276">
                  <c:v>32108.662820000001</c:v>
                </c:pt>
                <c:pt idx="2277">
                  <c:v>8965.7957499999993</c:v>
                </c:pt>
                <c:pt idx="2278">
                  <c:v>2304.0021999999999</c:v>
                </c:pt>
                <c:pt idx="2279">
                  <c:v>9487.6442000000006</c:v>
                </c:pt>
                <c:pt idx="2280">
                  <c:v>1121.8739</c:v>
                </c:pt>
                <c:pt idx="2281">
                  <c:v>9549.5650999999998</c:v>
                </c:pt>
                <c:pt idx="2282">
                  <c:v>2217.4691499999999</c:v>
                </c:pt>
                <c:pt idx="2283">
                  <c:v>1628.4709</c:v>
                </c:pt>
                <c:pt idx="2284">
                  <c:v>12982.8747</c:v>
                </c:pt>
                <c:pt idx="2285">
                  <c:v>11674.13</c:v>
                </c:pt>
                <c:pt idx="2286">
                  <c:v>7160.0940000000001</c:v>
                </c:pt>
                <c:pt idx="2287">
                  <c:v>39047.285000000003</c:v>
                </c:pt>
                <c:pt idx="2288">
                  <c:v>6358.7764500000003</c:v>
                </c:pt>
                <c:pt idx="2289">
                  <c:v>19933.457999999999</c:v>
                </c:pt>
                <c:pt idx="2290">
                  <c:v>11534.872649999999</c:v>
                </c:pt>
                <c:pt idx="2291">
                  <c:v>47462.894</c:v>
                </c:pt>
                <c:pt idx="2292">
                  <c:v>4527.1829500000003</c:v>
                </c:pt>
                <c:pt idx="2293">
                  <c:v>38998.546000000002</c:v>
                </c:pt>
                <c:pt idx="2294">
                  <c:v>20009.63365</c:v>
                </c:pt>
                <c:pt idx="2295">
                  <c:v>3875.7341000000001</c:v>
                </c:pt>
                <c:pt idx="2296">
                  <c:v>41999.519999999997</c:v>
                </c:pt>
                <c:pt idx="2297">
                  <c:v>12609.88702</c:v>
                </c:pt>
                <c:pt idx="2298">
                  <c:v>41034.221400000002</c:v>
                </c:pt>
                <c:pt idx="2299">
                  <c:v>28468.919010000001</c:v>
                </c:pt>
                <c:pt idx="2300">
                  <c:v>2730.1078499999999</c:v>
                </c:pt>
                <c:pt idx="2301">
                  <c:v>3353.2840000000001</c:v>
                </c:pt>
                <c:pt idx="2302">
                  <c:v>14474.674999999999</c:v>
                </c:pt>
                <c:pt idx="2303">
                  <c:v>9500.5730500000009</c:v>
                </c:pt>
                <c:pt idx="2304">
                  <c:v>26467.09737</c:v>
                </c:pt>
                <c:pt idx="2305">
                  <c:v>4746.3440000000001</c:v>
                </c:pt>
                <c:pt idx="2306">
                  <c:v>23967.38305</c:v>
                </c:pt>
                <c:pt idx="2307">
                  <c:v>7518.0253499999999</c:v>
                </c:pt>
                <c:pt idx="2308">
                  <c:v>3279.8685500000001</c:v>
                </c:pt>
                <c:pt idx="2309">
                  <c:v>8596.8277999999991</c:v>
                </c:pt>
                <c:pt idx="2310">
                  <c:v>10702.642400000001</c:v>
                </c:pt>
                <c:pt idx="2311">
                  <c:v>4992.3764000000001</c:v>
                </c:pt>
                <c:pt idx="2312">
                  <c:v>2527.8186500000002</c:v>
                </c:pt>
                <c:pt idx="2313">
                  <c:v>1759.338</c:v>
                </c:pt>
                <c:pt idx="2314">
                  <c:v>2322.6217999999999</c:v>
                </c:pt>
                <c:pt idx="2315">
                  <c:v>16138.762049999999</c:v>
                </c:pt>
                <c:pt idx="2316">
                  <c:v>7804.1605</c:v>
                </c:pt>
                <c:pt idx="2317">
                  <c:v>2902.9065000000001</c:v>
                </c:pt>
                <c:pt idx="2318">
                  <c:v>9704.6680500000002</c:v>
                </c:pt>
                <c:pt idx="2319">
                  <c:v>4889.0367999999999</c:v>
                </c:pt>
                <c:pt idx="2320">
                  <c:v>25517.11363</c:v>
                </c:pt>
                <c:pt idx="2321">
                  <c:v>4500.33925</c:v>
                </c:pt>
                <c:pt idx="2322">
                  <c:v>19199.944</c:v>
                </c:pt>
                <c:pt idx="2323">
                  <c:v>16796.411940000002</c:v>
                </c:pt>
                <c:pt idx="2324">
                  <c:v>4915.0598499999996</c:v>
                </c:pt>
                <c:pt idx="2325">
                  <c:v>7624.63</c:v>
                </c:pt>
                <c:pt idx="2326">
                  <c:v>8410.0468500000006</c:v>
                </c:pt>
                <c:pt idx="2327">
                  <c:v>28340.188849999999</c:v>
                </c:pt>
                <c:pt idx="2328">
                  <c:v>4518.8262500000001</c:v>
                </c:pt>
                <c:pt idx="2329">
                  <c:v>14571.890799999999</c:v>
                </c:pt>
                <c:pt idx="2330">
                  <c:v>3378.91</c:v>
                </c:pt>
                <c:pt idx="2331">
                  <c:v>7144.86265</c:v>
                </c:pt>
                <c:pt idx="2332">
                  <c:v>10118.424000000001</c:v>
                </c:pt>
                <c:pt idx="2333">
                  <c:v>5484.4673000000003</c:v>
                </c:pt>
                <c:pt idx="2334">
                  <c:v>16420.494549999999</c:v>
                </c:pt>
                <c:pt idx="2335">
                  <c:v>7986.4752500000004</c:v>
                </c:pt>
                <c:pt idx="2336">
                  <c:v>7418.5219999999999</c:v>
                </c:pt>
                <c:pt idx="2337">
                  <c:v>13887.968500000001</c:v>
                </c:pt>
                <c:pt idx="2338">
                  <c:v>6551.7501000000002</c:v>
                </c:pt>
                <c:pt idx="2339">
                  <c:v>5267.8181500000001</c:v>
                </c:pt>
                <c:pt idx="2340">
                  <c:v>17361.766100000001</c:v>
                </c:pt>
                <c:pt idx="2341">
                  <c:v>34472.841</c:v>
                </c:pt>
                <c:pt idx="2342">
                  <c:v>1972.95</c:v>
                </c:pt>
                <c:pt idx="2343">
                  <c:v>21232.182260000001</c:v>
                </c:pt>
                <c:pt idx="2344">
                  <c:v>8627.5411000000004</c:v>
                </c:pt>
                <c:pt idx="2345">
                  <c:v>4433.3877000000002</c:v>
                </c:pt>
                <c:pt idx="2346">
                  <c:v>4438.2633999999998</c:v>
                </c:pt>
                <c:pt idx="2347">
                  <c:v>24915.220850000002</c:v>
                </c:pt>
                <c:pt idx="2348">
                  <c:v>23241.47453</c:v>
                </c:pt>
                <c:pt idx="2349">
                  <c:v>9957.7216000000008</c:v>
                </c:pt>
                <c:pt idx="2350">
                  <c:v>8269.0439999999999</c:v>
                </c:pt>
                <c:pt idx="2351">
                  <c:v>18767.737700000001</c:v>
                </c:pt>
                <c:pt idx="2352">
                  <c:v>36580.282160000002</c:v>
                </c:pt>
                <c:pt idx="2353">
                  <c:v>8765.2489999999998</c:v>
                </c:pt>
                <c:pt idx="2354">
                  <c:v>5383.5360000000001</c:v>
                </c:pt>
                <c:pt idx="2355">
                  <c:v>12124.992399999999</c:v>
                </c:pt>
                <c:pt idx="2356">
                  <c:v>2709.24395</c:v>
                </c:pt>
                <c:pt idx="2357">
                  <c:v>3987.9259999999999</c:v>
                </c:pt>
                <c:pt idx="2358">
                  <c:v>12495.290849999999</c:v>
                </c:pt>
                <c:pt idx="2359">
                  <c:v>26018.950519999999</c:v>
                </c:pt>
                <c:pt idx="2360">
                  <c:v>8798.5930000000008</c:v>
                </c:pt>
                <c:pt idx="2361">
                  <c:v>35595.589800000002</c:v>
                </c:pt>
                <c:pt idx="2362">
                  <c:v>42211.138200000001</c:v>
                </c:pt>
                <c:pt idx="2363">
                  <c:v>1711.0268000000001</c:v>
                </c:pt>
                <c:pt idx="2364">
                  <c:v>8569.8618000000006</c:v>
                </c:pt>
                <c:pt idx="2365">
                  <c:v>2020.1769999999999</c:v>
                </c:pt>
                <c:pt idx="2366">
                  <c:v>16450.894700000001</c:v>
                </c:pt>
                <c:pt idx="2367">
                  <c:v>21595.382290000001</c:v>
                </c:pt>
                <c:pt idx="2368">
                  <c:v>9850.4320000000007</c:v>
                </c:pt>
                <c:pt idx="2369">
                  <c:v>6877.9800999999998</c:v>
                </c:pt>
                <c:pt idx="2370">
                  <c:v>21677.283449999999</c:v>
                </c:pt>
                <c:pt idx="2371">
                  <c:v>44423.803</c:v>
                </c:pt>
                <c:pt idx="2372">
                  <c:v>4137.5227000000004</c:v>
                </c:pt>
                <c:pt idx="2373">
                  <c:v>13747.87235</c:v>
                </c:pt>
                <c:pt idx="2374">
                  <c:v>12950.0712</c:v>
                </c:pt>
                <c:pt idx="2375">
                  <c:v>12094.477999999999</c:v>
                </c:pt>
                <c:pt idx="2376">
                  <c:v>37484.4493</c:v>
                </c:pt>
                <c:pt idx="2377">
                  <c:v>39725.518049999999</c:v>
                </c:pt>
                <c:pt idx="2378">
                  <c:v>2250.8352</c:v>
                </c:pt>
                <c:pt idx="2379">
                  <c:v>22493.659640000002</c:v>
                </c:pt>
                <c:pt idx="2380">
                  <c:v>20234.854749999999</c:v>
                </c:pt>
                <c:pt idx="2381">
                  <c:v>1704.7001499999999</c:v>
                </c:pt>
                <c:pt idx="2382">
                  <c:v>33475.817150000003</c:v>
                </c:pt>
                <c:pt idx="2383">
                  <c:v>3161.4540000000002</c:v>
                </c:pt>
                <c:pt idx="2384">
                  <c:v>11394.065549999999</c:v>
                </c:pt>
                <c:pt idx="2385">
                  <c:v>21880.82</c:v>
                </c:pt>
                <c:pt idx="2386">
                  <c:v>7325.0482000000002</c:v>
                </c:pt>
                <c:pt idx="2387">
                  <c:v>44501.398200000003</c:v>
                </c:pt>
                <c:pt idx="2388">
                  <c:v>3594.17085</c:v>
                </c:pt>
                <c:pt idx="2389">
                  <c:v>39727.614000000001</c:v>
                </c:pt>
                <c:pt idx="2390">
                  <c:v>8023.1354499999998</c:v>
                </c:pt>
                <c:pt idx="2391">
                  <c:v>14394.5579</c:v>
                </c:pt>
                <c:pt idx="2392">
                  <c:v>9288.0267000000003</c:v>
                </c:pt>
                <c:pt idx="2393">
                  <c:v>25309.489000000001</c:v>
                </c:pt>
                <c:pt idx="2394">
                  <c:v>3353.4703</c:v>
                </c:pt>
                <c:pt idx="2395">
                  <c:v>10594.501550000001</c:v>
                </c:pt>
                <c:pt idx="2396">
                  <c:v>8277.5229999999992</c:v>
                </c:pt>
                <c:pt idx="2397">
                  <c:v>17929.303370000001</c:v>
                </c:pt>
                <c:pt idx="2398">
                  <c:v>2480.9791</c:v>
                </c:pt>
                <c:pt idx="2399">
                  <c:v>4462.7218000000003</c:v>
                </c:pt>
                <c:pt idx="2400">
                  <c:v>1981.5818999999999</c:v>
                </c:pt>
                <c:pt idx="2401">
                  <c:v>11554.223599999999</c:v>
                </c:pt>
                <c:pt idx="2402">
                  <c:v>48970.247600000002</c:v>
                </c:pt>
                <c:pt idx="2403">
                  <c:v>6548.1950500000003</c:v>
                </c:pt>
                <c:pt idx="2404">
                  <c:v>5708.8670000000002</c:v>
                </c:pt>
                <c:pt idx="2405">
                  <c:v>7045.4989999999998</c:v>
                </c:pt>
                <c:pt idx="2406">
                  <c:v>8978.1851000000006</c:v>
                </c:pt>
                <c:pt idx="2407">
                  <c:v>5757.41345</c:v>
                </c:pt>
                <c:pt idx="2408">
                  <c:v>14349.8544</c:v>
                </c:pt>
                <c:pt idx="2409">
                  <c:v>10928.849</c:v>
                </c:pt>
                <c:pt idx="2410">
                  <c:v>39871.704299999998</c:v>
                </c:pt>
                <c:pt idx="2411">
                  <c:v>13974.455550000001</c:v>
                </c:pt>
                <c:pt idx="2412">
                  <c:v>1909.52745</c:v>
                </c:pt>
                <c:pt idx="2413">
                  <c:v>12096.6512</c:v>
                </c:pt>
                <c:pt idx="2414">
                  <c:v>13204.28565</c:v>
                </c:pt>
                <c:pt idx="2415">
                  <c:v>4562.8420999999998</c:v>
                </c:pt>
                <c:pt idx="2416">
                  <c:v>8551.3469999999998</c:v>
                </c:pt>
                <c:pt idx="2417">
                  <c:v>2102.2647000000002</c:v>
                </c:pt>
                <c:pt idx="2418">
                  <c:v>34672.147199999999</c:v>
                </c:pt>
                <c:pt idx="2419">
                  <c:v>15161.5344</c:v>
                </c:pt>
                <c:pt idx="2420">
                  <c:v>11884.048580000001</c:v>
                </c:pt>
                <c:pt idx="2421">
                  <c:v>4454.40265</c:v>
                </c:pt>
                <c:pt idx="2422">
                  <c:v>5855.9025000000001</c:v>
                </c:pt>
                <c:pt idx="2423">
                  <c:v>4076.4969999999998</c:v>
                </c:pt>
                <c:pt idx="2424">
                  <c:v>15019.760050000001</c:v>
                </c:pt>
                <c:pt idx="2425">
                  <c:v>19023.259999999998</c:v>
                </c:pt>
                <c:pt idx="2426">
                  <c:v>10796.35025</c:v>
                </c:pt>
                <c:pt idx="2427">
                  <c:v>11353.2276</c:v>
                </c:pt>
                <c:pt idx="2428">
                  <c:v>9748.9105999999992</c:v>
                </c:pt>
                <c:pt idx="2429">
                  <c:v>10577.087</c:v>
                </c:pt>
                <c:pt idx="2430">
                  <c:v>41676.081100000003</c:v>
                </c:pt>
                <c:pt idx="2431">
                  <c:v>11286.538699999999</c:v>
                </c:pt>
                <c:pt idx="2432">
                  <c:v>3591.48</c:v>
                </c:pt>
                <c:pt idx="2433">
                  <c:v>33907.548000000003</c:v>
                </c:pt>
                <c:pt idx="2434">
                  <c:v>11299.343000000001</c:v>
                </c:pt>
                <c:pt idx="2435">
                  <c:v>4561.1885000000002</c:v>
                </c:pt>
                <c:pt idx="2436">
                  <c:v>44641.197399999997</c:v>
                </c:pt>
                <c:pt idx="2437">
                  <c:v>1674.6323</c:v>
                </c:pt>
                <c:pt idx="2438">
                  <c:v>23045.566159999998</c:v>
                </c:pt>
                <c:pt idx="2439">
                  <c:v>3227.1210999999998</c:v>
                </c:pt>
                <c:pt idx="2440">
                  <c:v>16776.304049999999</c:v>
                </c:pt>
                <c:pt idx="2441">
                  <c:v>11253.421</c:v>
                </c:pt>
                <c:pt idx="2442">
                  <c:v>3471.4096</c:v>
                </c:pt>
                <c:pt idx="2443">
                  <c:v>11363.2832</c:v>
                </c:pt>
                <c:pt idx="2444">
                  <c:v>20420.604650000001</c:v>
                </c:pt>
                <c:pt idx="2445">
                  <c:v>10338.9316</c:v>
                </c:pt>
                <c:pt idx="2446">
                  <c:v>8988.1587500000005</c:v>
                </c:pt>
                <c:pt idx="2447">
                  <c:v>10493.9458</c:v>
                </c:pt>
                <c:pt idx="2448">
                  <c:v>2904.0880000000002</c:v>
                </c:pt>
                <c:pt idx="2449">
                  <c:v>8605.3615000000009</c:v>
                </c:pt>
                <c:pt idx="2450">
                  <c:v>11512.405000000001</c:v>
                </c:pt>
                <c:pt idx="2451">
                  <c:v>41949.244100000004</c:v>
                </c:pt>
                <c:pt idx="2452">
                  <c:v>24180.933499999999</c:v>
                </c:pt>
                <c:pt idx="2453">
                  <c:v>5312.1698500000002</c:v>
                </c:pt>
                <c:pt idx="2454">
                  <c:v>2396.0958999999998</c:v>
                </c:pt>
                <c:pt idx="2455">
                  <c:v>10807.4863</c:v>
                </c:pt>
                <c:pt idx="2456">
                  <c:v>9222.4025999999994</c:v>
                </c:pt>
                <c:pt idx="2457">
                  <c:v>36124.573700000001</c:v>
                </c:pt>
                <c:pt idx="2458">
                  <c:v>38282.749499999998</c:v>
                </c:pt>
                <c:pt idx="2459">
                  <c:v>5693.4305000000004</c:v>
                </c:pt>
                <c:pt idx="2460">
                  <c:v>34166.273000000001</c:v>
                </c:pt>
                <c:pt idx="2461">
                  <c:v>8347.1643000000004</c:v>
                </c:pt>
                <c:pt idx="2462">
                  <c:v>46661.4424</c:v>
                </c:pt>
                <c:pt idx="2463">
                  <c:v>18903.491409999999</c:v>
                </c:pt>
                <c:pt idx="2464">
                  <c:v>40904.199500000002</c:v>
                </c:pt>
                <c:pt idx="2465">
                  <c:v>14254.608200000001</c:v>
                </c:pt>
                <c:pt idx="2466">
                  <c:v>10214.636</c:v>
                </c:pt>
                <c:pt idx="2467">
                  <c:v>5836.5204000000003</c:v>
                </c:pt>
                <c:pt idx="2468">
                  <c:v>14358.364369999999</c:v>
                </c:pt>
                <c:pt idx="2469">
                  <c:v>1728.8969999999999</c:v>
                </c:pt>
                <c:pt idx="2470">
                  <c:v>8582.3022999999994</c:v>
                </c:pt>
                <c:pt idx="2471">
                  <c:v>3693.4279999999999</c:v>
                </c:pt>
                <c:pt idx="2472">
                  <c:v>20709.020339999999</c:v>
                </c:pt>
                <c:pt idx="2473">
                  <c:v>9991.0376500000002</c:v>
                </c:pt>
                <c:pt idx="2474">
                  <c:v>19673.335729999999</c:v>
                </c:pt>
                <c:pt idx="2475">
                  <c:v>11085.586799999999</c:v>
                </c:pt>
                <c:pt idx="2476">
                  <c:v>7623.518</c:v>
                </c:pt>
                <c:pt idx="2477">
                  <c:v>3176.2876999999999</c:v>
                </c:pt>
                <c:pt idx="2478">
                  <c:v>3704.3544999999999</c:v>
                </c:pt>
                <c:pt idx="2479">
                  <c:v>36898.733079999998</c:v>
                </c:pt>
                <c:pt idx="2480">
                  <c:v>9048.0272999999997</c:v>
                </c:pt>
                <c:pt idx="2481">
                  <c:v>7954.5169999999998</c:v>
                </c:pt>
                <c:pt idx="2482">
                  <c:v>27117.993780000001</c:v>
                </c:pt>
                <c:pt idx="2483">
                  <c:v>6338.0756000000001</c:v>
                </c:pt>
                <c:pt idx="2484">
                  <c:v>9630.3970000000008</c:v>
                </c:pt>
                <c:pt idx="2485">
                  <c:v>11289.10925</c:v>
                </c:pt>
                <c:pt idx="2486">
                  <c:v>52590.829389999999</c:v>
                </c:pt>
                <c:pt idx="2487">
                  <c:v>2261.5688</c:v>
                </c:pt>
                <c:pt idx="2488">
                  <c:v>10791.96</c:v>
                </c:pt>
                <c:pt idx="2489">
                  <c:v>5979.7309999999998</c:v>
                </c:pt>
                <c:pt idx="2490">
                  <c:v>2203.7359499999998</c:v>
                </c:pt>
                <c:pt idx="2491">
                  <c:v>12235.8392</c:v>
                </c:pt>
                <c:pt idx="2492">
                  <c:v>40941.285400000001</c:v>
                </c:pt>
                <c:pt idx="2493">
                  <c:v>5630.4578499999998</c:v>
                </c:pt>
                <c:pt idx="2494">
                  <c:v>11015.1747</c:v>
                </c:pt>
                <c:pt idx="2495">
                  <c:v>7228.2156500000001</c:v>
                </c:pt>
                <c:pt idx="2496">
                  <c:v>39722.746200000001</c:v>
                </c:pt>
                <c:pt idx="2497">
                  <c:v>14426.073850000001</c:v>
                </c:pt>
                <c:pt idx="2498">
                  <c:v>2459.7201</c:v>
                </c:pt>
                <c:pt idx="2499">
                  <c:v>3989.8409999999999</c:v>
                </c:pt>
                <c:pt idx="2500">
                  <c:v>7727.2532000000001</c:v>
                </c:pt>
                <c:pt idx="2501">
                  <c:v>5124.1886999999997</c:v>
                </c:pt>
                <c:pt idx="2502">
                  <c:v>18963.171920000001</c:v>
                </c:pt>
                <c:pt idx="2503">
                  <c:v>2200.8308499999998</c:v>
                </c:pt>
                <c:pt idx="2504">
                  <c:v>7153.5538999999999</c:v>
                </c:pt>
                <c:pt idx="2505">
                  <c:v>5227.9887500000004</c:v>
                </c:pt>
                <c:pt idx="2506">
                  <c:v>10982.5013</c:v>
                </c:pt>
                <c:pt idx="2507">
                  <c:v>4529.4769999999999</c:v>
                </c:pt>
                <c:pt idx="2508">
                  <c:v>4670.6400000000003</c:v>
                </c:pt>
                <c:pt idx="2509">
                  <c:v>6112.3529500000004</c:v>
                </c:pt>
                <c:pt idx="2510">
                  <c:v>17178.682400000002</c:v>
                </c:pt>
                <c:pt idx="2511">
                  <c:v>22478.6</c:v>
                </c:pt>
                <c:pt idx="2512">
                  <c:v>11093.6229</c:v>
                </c:pt>
                <c:pt idx="2513">
                  <c:v>6457.8433999999997</c:v>
                </c:pt>
                <c:pt idx="2514">
                  <c:v>4433.9159</c:v>
                </c:pt>
                <c:pt idx="2515">
                  <c:v>2154.3609999999999</c:v>
                </c:pt>
                <c:pt idx="2516">
                  <c:v>23887.662700000001</c:v>
                </c:pt>
                <c:pt idx="2517">
                  <c:v>6496.8860000000004</c:v>
                </c:pt>
                <c:pt idx="2518">
                  <c:v>2899.4893499999998</c:v>
                </c:pt>
                <c:pt idx="2519">
                  <c:v>19350.368900000001</c:v>
                </c:pt>
                <c:pt idx="2520">
                  <c:v>7650.7737500000003</c:v>
                </c:pt>
                <c:pt idx="2521">
                  <c:v>2850.6837500000001</c:v>
                </c:pt>
                <c:pt idx="2522">
                  <c:v>2632.9920000000002</c:v>
                </c:pt>
                <c:pt idx="2523">
                  <c:v>9447.3824000000004</c:v>
                </c:pt>
                <c:pt idx="2524">
                  <c:v>18328.238099999999</c:v>
                </c:pt>
                <c:pt idx="2525">
                  <c:v>8603.8233999999993</c:v>
                </c:pt>
                <c:pt idx="2526">
                  <c:v>37465.34375</c:v>
                </c:pt>
                <c:pt idx="2527">
                  <c:v>13844.797200000001</c:v>
                </c:pt>
                <c:pt idx="2528">
                  <c:v>21771.3423</c:v>
                </c:pt>
                <c:pt idx="2529">
                  <c:v>13126.677449999999</c:v>
                </c:pt>
                <c:pt idx="2530">
                  <c:v>5327.4002499999997</c:v>
                </c:pt>
                <c:pt idx="2531">
                  <c:v>13725.47184</c:v>
                </c:pt>
                <c:pt idx="2532">
                  <c:v>13019.161050000001</c:v>
                </c:pt>
                <c:pt idx="2533">
                  <c:v>8671.1912499999999</c:v>
                </c:pt>
                <c:pt idx="2534">
                  <c:v>4134.0824499999999</c:v>
                </c:pt>
                <c:pt idx="2535">
                  <c:v>18838.703659999999</c:v>
                </c:pt>
                <c:pt idx="2536">
                  <c:v>33307.550799999997</c:v>
                </c:pt>
                <c:pt idx="2537">
                  <c:v>5699.8374999999996</c:v>
                </c:pt>
                <c:pt idx="2538">
                  <c:v>6393.6034499999996</c:v>
                </c:pt>
                <c:pt idx="2539">
                  <c:v>4934.7049999999999</c:v>
                </c:pt>
                <c:pt idx="2540">
                  <c:v>6198.7518</c:v>
                </c:pt>
                <c:pt idx="2541">
                  <c:v>8733.2292500000003</c:v>
                </c:pt>
                <c:pt idx="2542">
                  <c:v>2055.3249000000001</c:v>
                </c:pt>
                <c:pt idx="2543">
                  <c:v>9964.06</c:v>
                </c:pt>
                <c:pt idx="2544">
                  <c:v>18223.4512</c:v>
                </c:pt>
                <c:pt idx="2545">
                  <c:v>5116.5003999999999</c:v>
                </c:pt>
                <c:pt idx="2546">
                  <c:v>36910.608030000003</c:v>
                </c:pt>
                <c:pt idx="2547">
                  <c:v>38415.474000000002</c:v>
                </c:pt>
                <c:pt idx="2548">
                  <c:v>20296.863450000001</c:v>
                </c:pt>
                <c:pt idx="2549">
                  <c:v>12347.172</c:v>
                </c:pt>
                <c:pt idx="2550">
                  <c:v>5373.3642499999996</c:v>
                </c:pt>
                <c:pt idx="2551">
                  <c:v>23563.016179999999</c:v>
                </c:pt>
                <c:pt idx="2552">
                  <c:v>1702.4553000000001</c:v>
                </c:pt>
                <c:pt idx="2553">
                  <c:v>10806.839</c:v>
                </c:pt>
                <c:pt idx="2554">
                  <c:v>3956.0714499999999</c:v>
                </c:pt>
                <c:pt idx="2555">
                  <c:v>12890.057650000001</c:v>
                </c:pt>
                <c:pt idx="2556">
                  <c:v>5415.6611999999996</c:v>
                </c:pt>
                <c:pt idx="2557">
                  <c:v>4058.1161000000002</c:v>
                </c:pt>
                <c:pt idx="2558">
                  <c:v>41661.601999999999</c:v>
                </c:pt>
                <c:pt idx="2559">
                  <c:v>7537.1638999999996</c:v>
                </c:pt>
                <c:pt idx="2560">
                  <c:v>4718.2035500000002</c:v>
                </c:pt>
                <c:pt idx="2561">
                  <c:v>6593.5083000000004</c:v>
                </c:pt>
                <c:pt idx="2562">
                  <c:v>8442.6669999999995</c:v>
                </c:pt>
                <c:pt idx="2563">
                  <c:v>26125.674770000001</c:v>
                </c:pt>
                <c:pt idx="2564">
                  <c:v>6858.4795999999997</c:v>
                </c:pt>
                <c:pt idx="2565">
                  <c:v>4795.6567999999997</c:v>
                </c:pt>
                <c:pt idx="2566">
                  <c:v>6640.5448500000002</c:v>
                </c:pt>
                <c:pt idx="2567">
                  <c:v>7162.0122000000001</c:v>
                </c:pt>
                <c:pt idx="2568">
                  <c:v>10594.225700000001</c:v>
                </c:pt>
                <c:pt idx="2569">
                  <c:v>11938.255950000001</c:v>
                </c:pt>
                <c:pt idx="2570">
                  <c:v>60021.398970000002</c:v>
                </c:pt>
                <c:pt idx="2571">
                  <c:v>20167.336029999999</c:v>
                </c:pt>
                <c:pt idx="2572">
                  <c:v>12479.70895</c:v>
                </c:pt>
                <c:pt idx="2573">
                  <c:v>11345.519</c:v>
                </c:pt>
                <c:pt idx="2574">
                  <c:v>8515.7587000000003</c:v>
                </c:pt>
                <c:pt idx="2575">
                  <c:v>2699.56835</c:v>
                </c:pt>
                <c:pt idx="2576">
                  <c:v>14449.8544</c:v>
                </c:pt>
                <c:pt idx="2577">
                  <c:v>12224.350850000001</c:v>
                </c:pt>
                <c:pt idx="2578">
                  <c:v>6985.50695</c:v>
                </c:pt>
                <c:pt idx="2579">
                  <c:v>3238.4357</c:v>
                </c:pt>
                <c:pt idx="2580">
                  <c:v>47269.853999999999</c:v>
                </c:pt>
                <c:pt idx="2581">
                  <c:v>49577.662400000001</c:v>
                </c:pt>
                <c:pt idx="2582">
                  <c:v>4296.2712000000001</c:v>
                </c:pt>
                <c:pt idx="2583">
                  <c:v>3171.6149</c:v>
                </c:pt>
                <c:pt idx="2584">
                  <c:v>1135.9407000000001</c:v>
                </c:pt>
                <c:pt idx="2585">
                  <c:v>5615.3689999999997</c:v>
                </c:pt>
                <c:pt idx="2586">
                  <c:v>9101.7980000000007</c:v>
                </c:pt>
                <c:pt idx="2587">
                  <c:v>6059.1729999999998</c:v>
                </c:pt>
                <c:pt idx="2588">
                  <c:v>1633.9618</c:v>
                </c:pt>
                <c:pt idx="2589">
                  <c:v>37607.527699999999</c:v>
                </c:pt>
                <c:pt idx="2590">
                  <c:v>18648.421699999999</c:v>
                </c:pt>
                <c:pt idx="2591">
                  <c:v>1241.5650000000001</c:v>
                </c:pt>
                <c:pt idx="2592">
                  <c:v>16232.847</c:v>
                </c:pt>
                <c:pt idx="2593">
                  <c:v>15828.82173</c:v>
                </c:pt>
                <c:pt idx="2594">
                  <c:v>4415.1588000000002</c:v>
                </c:pt>
                <c:pt idx="2595">
                  <c:v>6474.0129999999999</c:v>
                </c:pt>
                <c:pt idx="2596">
                  <c:v>11436.738149999999</c:v>
                </c:pt>
                <c:pt idx="2597">
                  <c:v>11305.93455</c:v>
                </c:pt>
                <c:pt idx="2598">
                  <c:v>30063.580549999999</c:v>
                </c:pt>
                <c:pt idx="2599">
                  <c:v>10197.772199999999</c:v>
                </c:pt>
                <c:pt idx="2600">
                  <c:v>4544.2348000000002</c:v>
                </c:pt>
                <c:pt idx="2601">
                  <c:v>3277.1610000000001</c:v>
                </c:pt>
                <c:pt idx="2602">
                  <c:v>6770.1925000000001</c:v>
                </c:pt>
                <c:pt idx="2603">
                  <c:v>7337.7479999999996</c:v>
                </c:pt>
                <c:pt idx="2604">
                  <c:v>10370.912549999999</c:v>
                </c:pt>
                <c:pt idx="2605">
                  <c:v>26926.5144</c:v>
                </c:pt>
                <c:pt idx="2606">
                  <c:v>10704.47</c:v>
                </c:pt>
                <c:pt idx="2607">
                  <c:v>34254.053350000002</c:v>
                </c:pt>
                <c:pt idx="2608">
                  <c:v>1880.4870000000001</c:v>
                </c:pt>
                <c:pt idx="2609">
                  <c:v>8615.2999999999993</c:v>
                </c:pt>
                <c:pt idx="2610">
                  <c:v>3292.5298499999999</c:v>
                </c:pt>
                <c:pt idx="2611">
                  <c:v>3021.80915</c:v>
                </c:pt>
                <c:pt idx="2612">
                  <c:v>14478.33015</c:v>
                </c:pt>
                <c:pt idx="2613">
                  <c:v>4747.0528999999997</c:v>
                </c:pt>
                <c:pt idx="2614">
                  <c:v>17043.341400000001</c:v>
                </c:pt>
                <c:pt idx="2615">
                  <c:v>10959.33</c:v>
                </c:pt>
                <c:pt idx="2616">
                  <c:v>2741.9479999999999</c:v>
                </c:pt>
                <c:pt idx="2617">
                  <c:v>4357.0436499999996</c:v>
                </c:pt>
                <c:pt idx="2618">
                  <c:v>22462.043750000001</c:v>
                </c:pt>
                <c:pt idx="2619">
                  <c:v>4189.1130999999996</c:v>
                </c:pt>
                <c:pt idx="2620">
                  <c:v>8283.6807000000008</c:v>
                </c:pt>
                <c:pt idx="2621">
                  <c:v>24535.698550000001</c:v>
                </c:pt>
                <c:pt idx="2622">
                  <c:v>14283.4594</c:v>
                </c:pt>
                <c:pt idx="2623">
                  <c:v>1720.3536999999999</c:v>
                </c:pt>
                <c:pt idx="2624">
                  <c:v>47403.88</c:v>
                </c:pt>
                <c:pt idx="2625">
                  <c:v>8534.6718000000001</c:v>
                </c:pt>
                <c:pt idx="2626">
                  <c:v>3732.6251000000002</c:v>
                </c:pt>
                <c:pt idx="2627">
                  <c:v>5472.4489999999996</c:v>
                </c:pt>
                <c:pt idx="2628">
                  <c:v>38344.565999999999</c:v>
                </c:pt>
                <c:pt idx="2629">
                  <c:v>7147.4727999999996</c:v>
                </c:pt>
                <c:pt idx="2630">
                  <c:v>7133.9025000000001</c:v>
                </c:pt>
                <c:pt idx="2631">
                  <c:v>34828.654000000002</c:v>
                </c:pt>
                <c:pt idx="2632">
                  <c:v>1515.3449000000001</c:v>
                </c:pt>
                <c:pt idx="2633">
                  <c:v>9301.8935500000007</c:v>
                </c:pt>
                <c:pt idx="2634">
                  <c:v>11931.125249999999</c:v>
                </c:pt>
                <c:pt idx="2635">
                  <c:v>1964.78</c:v>
                </c:pt>
                <c:pt idx="2636">
                  <c:v>1708.9257500000001</c:v>
                </c:pt>
                <c:pt idx="2637">
                  <c:v>4340.4408999999996</c:v>
                </c:pt>
                <c:pt idx="2638">
                  <c:v>5261.4694499999996</c:v>
                </c:pt>
                <c:pt idx="2639">
                  <c:v>2710.8285500000002</c:v>
                </c:pt>
                <c:pt idx="2640">
                  <c:v>62592.873090000001</c:v>
                </c:pt>
                <c:pt idx="2641">
                  <c:v>46718.163249999998</c:v>
                </c:pt>
                <c:pt idx="2642">
                  <c:v>3208.7869999999998</c:v>
                </c:pt>
                <c:pt idx="2643">
                  <c:v>37829.724199999997</c:v>
                </c:pt>
                <c:pt idx="2644">
                  <c:v>21259.377949999998</c:v>
                </c:pt>
                <c:pt idx="2645">
                  <c:v>2464.6188000000002</c:v>
                </c:pt>
                <c:pt idx="2646">
                  <c:v>16115.3045</c:v>
                </c:pt>
                <c:pt idx="2647">
                  <c:v>21472.478800000001</c:v>
                </c:pt>
                <c:pt idx="2648">
                  <c:v>33900.652999999998</c:v>
                </c:pt>
                <c:pt idx="2649">
                  <c:v>6875.9610000000002</c:v>
                </c:pt>
                <c:pt idx="2650">
                  <c:v>6940.90985</c:v>
                </c:pt>
                <c:pt idx="2651">
                  <c:v>4571.4130500000001</c:v>
                </c:pt>
                <c:pt idx="2652">
                  <c:v>4536.259</c:v>
                </c:pt>
                <c:pt idx="2653">
                  <c:v>36397.576000000001</c:v>
                </c:pt>
                <c:pt idx="2654">
                  <c:v>18765.87545</c:v>
                </c:pt>
                <c:pt idx="2655">
                  <c:v>11272.331389999999</c:v>
                </c:pt>
                <c:pt idx="2656">
                  <c:v>1731.6769999999999</c:v>
                </c:pt>
                <c:pt idx="2657">
                  <c:v>1163.4627</c:v>
                </c:pt>
                <c:pt idx="2658">
                  <c:v>19496.71917</c:v>
                </c:pt>
                <c:pt idx="2659">
                  <c:v>7201.7008500000002</c:v>
                </c:pt>
                <c:pt idx="2660">
                  <c:v>5425.0233500000004</c:v>
                </c:pt>
                <c:pt idx="2661">
                  <c:v>28101.333050000001</c:v>
                </c:pt>
                <c:pt idx="2662">
                  <c:v>12981.3457</c:v>
                </c:pt>
                <c:pt idx="2663">
                  <c:v>43896.376300000004</c:v>
                </c:pt>
                <c:pt idx="2664">
                  <c:v>4239.8926499999998</c:v>
                </c:pt>
                <c:pt idx="2665">
                  <c:v>13143.336649999999</c:v>
                </c:pt>
                <c:pt idx="2666">
                  <c:v>7050.0213000000003</c:v>
                </c:pt>
                <c:pt idx="2667">
                  <c:v>9377.9046999999991</c:v>
                </c:pt>
                <c:pt idx="2668">
                  <c:v>22395.74424</c:v>
                </c:pt>
                <c:pt idx="2669">
                  <c:v>10325.206</c:v>
                </c:pt>
                <c:pt idx="2670">
                  <c:v>12629.1656</c:v>
                </c:pt>
                <c:pt idx="2671">
                  <c:v>10795.937330000001</c:v>
                </c:pt>
                <c:pt idx="2672">
                  <c:v>11411.684999999999</c:v>
                </c:pt>
                <c:pt idx="2673">
                  <c:v>10600.5483</c:v>
                </c:pt>
                <c:pt idx="2674">
                  <c:v>2205.9807999999998</c:v>
                </c:pt>
                <c:pt idx="2675">
                  <c:v>1629.8335</c:v>
                </c:pt>
                <c:pt idx="2676">
                  <c:v>2007.9449999999999</c:v>
                </c:pt>
                <c:pt idx="267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40-450E-B54A-E99D54C68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185631"/>
        <c:axId val="783663631"/>
      </c:scatterChart>
      <c:valAx>
        <c:axId val="901185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663631"/>
        <c:crosses val="autoZero"/>
        <c:crossBetween val="midCat"/>
      </c:valAx>
      <c:valAx>
        <c:axId val="78366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185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31</xdr:row>
      <xdr:rowOff>0</xdr:rowOff>
    </xdr:from>
    <xdr:to>
      <xdr:col>16</xdr:col>
      <xdr:colOff>214313</xdr:colOff>
      <xdr:row>49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F36969-7B66-4DB3-8046-237800185A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504824</xdr:colOff>
      <xdr:row>1</xdr:row>
      <xdr:rowOff>0</xdr:rowOff>
    </xdr:from>
    <xdr:to>
      <xdr:col>14</xdr:col>
      <xdr:colOff>590549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8E0645-A55E-BB65-07B6-A770DF5F4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52388</xdr:colOff>
      <xdr:row>1</xdr:row>
      <xdr:rowOff>23812</xdr:rowOff>
    </xdr:from>
    <xdr:to>
      <xdr:col>26</xdr:col>
      <xdr:colOff>642938</xdr:colOff>
      <xdr:row>10</xdr:row>
      <xdr:rowOff>147637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562C881-9F89-BCD5-1715-E6D567517033}"/>
            </a:ext>
          </a:extLst>
        </xdr:cNvPr>
        <xdr:cNvSpPr txBox="1"/>
      </xdr:nvSpPr>
      <xdr:spPr>
        <a:xfrm>
          <a:off x="12396788" y="219075"/>
          <a:ext cx="6076950" cy="1933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Here I converted the categorical</a:t>
          </a:r>
          <a:r>
            <a:rPr lang="en-CA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data into numerical using dummy variables and then did regression on it</a:t>
          </a:r>
        </a:p>
        <a:p>
          <a:r>
            <a:rPr lang="en-CA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The value of R square I got is 0.751 that is the accuracy of this model is 75.1%</a:t>
          </a:r>
          <a:endParaRPr lang="en-CA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42050</xdr:colOff>
      <xdr:row>15</xdr:row>
      <xdr:rowOff>49550</xdr:rowOff>
    </xdr:from>
    <xdr:to>
      <xdr:col>22</xdr:col>
      <xdr:colOff>510194</xdr:colOff>
      <xdr:row>29</xdr:row>
      <xdr:rowOff>26446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7C2637-4B52-7560-F6B7-587B59EB2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62119</xdr:colOff>
      <xdr:row>1</xdr:row>
      <xdr:rowOff>41413</xdr:rowOff>
    </xdr:from>
    <xdr:to>
      <xdr:col>31</xdr:col>
      <xdr:colOff>296793</xdr:colOff>
      <xdr:row>17</xdr:row>
      <xdr:rowOff>138042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6D9C75E-4FE5-AAE7-9438-074AA5872BF3}"/>
            </a:ext>
          </a:extLst>
        </xdr:cNvPr>
        <xdr:cNvSpPr txBox="1"/>
      </xdr:nvSpPr>
      <xdr:spPr>
        <a:xfrm>
          <a:off x="17724783" y="248478"/>
          <a:ext cx="4334565" cy="3499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Here I used multiple linear regression</a:t>
          </a:r>
          <a:r>
            <a:rPr lang="en-CA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by grouping the data region wise</a:t>
          </a:r>
        </a:p>
        <a:p>
          <a:r>
            <a:rPr lang="en-CA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The R square value I got from it is 0.7596 that is the accuracy of this model is 76%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31</xdr:row>
      <xdr:rowOff>0</xdr:rowOff>
    </xdr:from>
    <xdr:to>
      <xdr:col>16</xdr:col>
      <xdr:colOff>214313</xdr:colOff>
      <xdr:row>49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C44484-E40A-4181-B11F-3B28BDC82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85724</xdr:colOff>
      <xdr:row>80</xdr:row>
      <xdr:rowOff>71437</xdr:rowOff>
    </xdr:from>
    <xdr:to>
      <xdr:col>14</xdr:col>
      <xdr:colOff>466724</xdr:colOff>
      <xdr:row>94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86C69A-399E-A8D9-0914-8596829CA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42863</xdr:colOff>
      <xdr:row>1</xdr:row>
      <xdr:rowOff>9525</xdr:rowOff>
    </xdr:from>
    <xdr:to>
      <xdr:col>21</xdr:col>
      <xdr:colOff>123825</xdr:colOff>
      <xdr:row>24</xdr:row>
      <xdr:rowOff>185738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9F3D983-8449-CEBA-7956-469C834CE84A}"/>
            </a:ext>
          </a:extLst>
        </xdr:cNvPr>
        <xdr:cNvSpPr txBox="1"/>
      </xdr:nvSpPr>
      <xdr:spPr>
        <a:xfrm>
          <a:off x="8424863" y="204788"/>
          <a:ext cx="9301162" cy="4667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Average age of</a:t>
          </a:r>
          <a:r>
            <a:rPr lang="en-CA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customer = 39.21</a:t>
          </a:r>
        </a:p>
        <a:p>
          <a:r>
            <a:rPr lang="en-CA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Youngest customer age = 18</a:t>
          </a:r>
        </a:p>
        <a:p>
          <a:r>
            <a:rPr lang="en-CA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Oldest Customer age = 64</a:t>
          </a:r>
        </a:p>
        <a:p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Average BMI od customers = 30.66</a:t>
          </a:r>
        </a:p>
        <a:p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Lowest BMI of customer = 15.96</a:t>
          </a:r>
        </a:p>
        <a:p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Highest</a:t>
          </a:r>
          <a:r>
            <a:rPr lang="en-CA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BMI of customer = 53.13</a:t>
          </a:r>
        </a:p>
        <a:p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Average number of children</a:t>
          </a:r>
          <a:r>
            <a:rPr lang="en-CA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customers have = 1.09 ≈ 1</a:t>
          </a:r>
        </a:p>
        <a:p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Average premium charged = 13270.42</a:t>
          </a:r>
        </a:p>
        <a:p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Lowest premium charged = 1121.87</a:t>
          </a:r>
        </a:p>
        <a:p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Highest premium</a:t>
          </a:r>
          <a:r>
            <a:rPr lang="en-CA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charged = 63770.43</a:t>
          </a:r>
        </a:p>
        <a:p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Standard deviation of premium charged = 12105.48 (Considering the overall data this level of standard deviation is</a:t>
          </a:r>
          <a:r>
            <a:rPr lang="en-CA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relatively less</a:t>
          </a:r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  <a:p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Covariance of premium charged with age = 50836.78</a:t>
          </a:r>
        </a:p>
        <a:p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Correlation of premium charged with age = 0.3</a:t>
          </a:r>
        </a:p>
        <a:p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Covariance of  premium charged with BMI = 14636.36</a:t>
          </a:r>
        </a:p>
        <a:p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Correlation of premium charged with BMI = 0.2</a:t>
          </a:r>
        </a:p>
        <a:p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Covariance of  premium charged with number</a:t>
          </a:r>
          <a:r>
            <a:rPr lang="en-CA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of children = 991.93</a:t>
          </a:r>
        </a:p>
        <a:p>
          <a:r>
            <a:rPr lang="en-CA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Correlation of premium charged with number of children = 0.07</a:t>
          </a:r>
        </a:p>
        <a:p>
          <a:endParaRPr lang="en-CA" sz="12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CA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To get the predicted charges I did multiple linear regression by doing regression on batches of data which were grouped according to distinct combinations of sex, smoker and region.</a:t>
          </a:r>
        </a:p>
        <a:p>
          <a:r>
            <a:rPr lang="en-CA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After working on it I got R square value as 0.849 that is 84.9% accuracy for my multiple linear regression model when used on the entire dataset.</a:t>
          </a:r>
          <a:endParaRPr lang="en-CA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ya" refreshedDate="45346.655243981484" createdVersion="8" refreshedVersion="8" minRefreshableVersion="3" recordCount="1338" xr:uid="{70BA4F15-9A34-4E70-A3D5-2C90244C3CAA}">
  <cacheSource type="worksheet">
    <worksheetSource ref="A1:G1339" sheet="Original Data"/>
  </cacheSource>
  <cacheFields count="7">
    <cacheField name="age" numFmtId="0">
      <sharedItems containsSemiMixedTypes="0" containsString="0" containsNumber="1" containsInteger="1" minValue="18" maxValue="64" count="47">
        <n v="19"/>
        <n v="18"/>
        <n v="28"/>
        <n v="33"/>
        <n v="32"/>
        <n v="31"/>
        <n v="46"/>
        <n v="37"/>
        <n v="60"/>
        <n v="25"/>
        <n v="62"/>
        <n v="23"/>
        <n v="56"/>
        <n v="27"/>
        <n v="52"/>
        <n v="30"/>
        <n v="34"/>
        <n v="59"/>
        <n v="63"/>
        <n v="55"/>
        <n v="22"/>
        <n v="26"/>
        <n v="35"/>
        <n v="24"/>
        <n v="41"/>
        <n v="38"/>
        <n v="36"/>
        <n v="21"/>
        <n v="48"/>
        <n v="40"/>
        <n v="58"/>
        <n v="53"/>
        <n v="43"/>
        <n v="64"/>
        <n v="20"/>
        <n v="61"/>
        <n v="44"/>
        <n v="57"/>
        <n v="29"/>
        <n v="45"/>
        <n v="54"/>
        <n v="49"/>
        <n v="47"/>
        <n v="51"/>
        <n v="42"/>
        <n v="50"/>
        <n v="39"/>
      </sharedItems>
    </cacheField>
    <cacheField name="sex" numFmtId="0">
      <sharedItems count="2">
        <s v="female"/>
        <s v="male"/>
      </sharedItems>
    </cacheField>
    <cacheField name="bmi" numFmtId="0">
      <sharedItems containsSemiMixedTypes="0" containsString="0" containsNumber="1" minValue="15.96" maxValue="53.13" count="548">
        <n v="27.9"/>
        <n v="33.770000000000003"/>
        <n v="33"/>
        <n v="22.704999999999998"/>
        <n v="28.88"/>
        <n v="25.74"/>
        <n v="33.44"/>
        <n v="27.74"/>
        <n v="29.83"/>
        <n v="25.84"/>
        <n v="26.22"/>
        <n v="26.29"/>
        <n v="34.4"/>
        <n v="39.82"/>
        <n v="42.13"/>
        <n v="24.6"/>
        <n v="30.78"/>
        <n v="23.844999999999999"/>
        <n v="40.299999999999997"/>
        <n v="35.299999999999997"/>
        <n v="36.005000000000003"/>
        <n v="32.4"/>
        <n v="34.1"/>
        <n v="31.92"/>
        <n v="28.024999999999999"/>
        <n v="27.72"/>
        <n v="23.085000000000001"/>
        <n v="32.774999999999999"/>
        <n v="17.385000000000002"/>
        <n v="36.299999999999997"/>
        <n v="35.6"/>
        <n v="26.315000000000001"/>
        <n v="28.6"/>
        <n v="28.31"/>
        <n v="36.4"/>
        <n v="20.425000000000001"/>
        <n v="32.965000000000003"/>
        <n v="20.8"/>
        <n v="36.67"/>
        <n v="39.9"/>
        <n v="26.6"/>
        <n v="36.630000000000003"/>
        <n v="21.78"/>
        <n v="30.8"/>
        <n v="37.049999999999997"/>
        <n v="37.299999999999997"/>
        <n v="38.664999999999999"/>
        <n v="34.770000000000003"/>
        <n v="24.53"/>
        <n v="35.200000000000003"/>
        <n v="35.625"/>
        <n v="33.630000000000003"/>
        <n v="28"/>
        <n v="34.43"/>
        <n v="28.69"/>
        <n v="36.954999999999998"/>
        <n v="31.824999999999999"/>
        <n v="31.68"/>
        <n v="22.88"/>
        <n v="37.335000000000001"/>
        <n v="27.36"/>
        <n v="33.659999999999997"/>
        <n v="24.7"/>
        <n v="25.934999999999999"/>
        <n v="22.42"/>
        <n v="28.9"/>
        <n v="39.1"/>
        <n v="36.19"/>
        <n v="23.98"/>
        <n v="24.75"/>
        <n v="28.5"/>
        <n v="28.1"/>
        <n v="32.01"/>
        <n v="27.4"/>
        <n v="34.01"/>
        <n v="29.59"/>
        <n v="35.53"/>
        <n v="39.805"/>
        <n v="26.885000000000002"/>
        <n v="38.284999999999997"/>
        <n v="37.619999999999997"/>
        <n v="41.23"/>
        <n v="34.799999999999997"/>
        <n v="22.895"/>
        <n v="31.16"/>
        <n v="27.2"/>
        <n v="26.98"/>
        <n v="39.49"/>
        <n v="24.795000000000002"/>
        <n v="31.3"/>
        <n v="38.28"/>
        <n v="19.95"/>
        <n v="19.3"/>
        <n v="31.6"/>
        <n v="25.46"/>
        <n v="30.114999999999998"/>
        <n v="29.92"/>
        <n v="27.5"/>
        <n v="28.4"/>
        <n v="30.875"/>
        <n v="27.94"/>
        <n v="35.090000000000003"/>
        <n v="29.7"/>
        <n v="35.72"/>
        <n v="32.204999999999998"/>
        <n v="28.594999999999999"/>
        <n v="49.06"/>
        <n v="27.17"/>
        <n v="23.37"/>
        <n v="37.1"/>
        <n v="23.75"/>
        <n v="28.975000000000001"/>
        <n v="31.35"/>
        <n v="33.914999999999999"/>
        <n v="28.785"/>
        <n v="28.3"/>
        <n v="37.4"/>
        <n v="17.765000000000001"/>
        <n v="34.700000000000003"/>
        <n v="26.504999999999999"/>
        <n v="22.04"/>
        <n v="35.9"/>
        <n v="25.555"/>
        <n v="28.05"/>
        <n v="25.175000000000001"/>
        <n v="31.9"/>
        <n v="36"/>
        <n v="32.49"/>
        <n v="25.3"/>
        <n v="29.734999999999999"/>
        <n v="38.83"/>
        <n v="30.495000000000001"/>
        <n v="37.729999999999997"/>
        <n v="37.43"/>
        <n v="24.13"/>
        <n v="37.145000000000003"/>
        <n v="39.520000000000003"/>
        <n v="24.42"/>
        <n v="27.83"/>
        <n v="36.85"/>
        <n v="39.6"/>
        <n v="29.8"/>
        <n v="29.64"/>
        <n v="28.215"/>
        <n v="37"/>
        <n v="33.155000000000001"/>
        <n v="18.905000000000001"/>
        <n v="41.47"/>
        <n v="30.3"/>
        <n v="15.96"/>
        <n v="33.344999999999999"/>
        <n v="37.700000000000003"/>
        <n v="27.835000000000001"/>
        <n v="29.2"/>
        <n v="26.41"/>
        <n v="30.69"/>
        <n v="41.895000000000003"/>
        <n v="30.9"/>
        <n v="32.200000000000003"/>
        <n v="32.11"/>
        <n v="31.57"/>
        <n v="26.2"/>
        <n v="30.59"/>
        <n v="32.799999999999997"/>
        <n v="18.05"/>
        <n v="39.33"/>
        <n v="32.229999999999997"/>
        <n v="24.035"/>
        <n v="36.08"/>
        <n v="22.3"/>
        <n v="26.4"/>
        <n v="31.8"/>
        <n v="26.73"/>
        <n v="23.1"/>
        <n v="23.21"/>
        <n v="33.700000000000003"/>
        <n v="33.25"/>
        <n v="24.64"/>
        <n v="33.880000000000003"/>
        <n v="38.06"/>
        <n v="41.91"/>
        <n v="31.635000000000002"/>
        <n v="36.195"/>
        <n v="17.8"/>
        <n v="24.51"/>
        <n v="22.22"/>
        <n v="38.39"/>
        <n v="29.07"/>
        <n v="22.135000000000002"/>
        <n v="26.8"/>
        <n v="30.02"/>
        <n v="35.86"/>
        <n v="20.9"/>
        <n v="17.29"/>
        <n v="34.21"/>
        <n v="25.364999999999998"/>
        <n v="40.15"/>
        <n v="24.414999999999999"/>
        <n v="25.2"/>
        <n v="26.84"/>
        <n v="24.32"/>
        <n v="42.35"/>
        <n v="19.8"/>
        <n v="32.395000000000003"/>
        <n v="30.2"/>
        <n v="29.37"/>
        <n v="34.200000000000003"/>
        <n v="27.454999999999998"/>
        <n v="27.55"/>
        <n v="20.614999999999998"/>
        <n v="24.3"/>
        <n v="31.79"/>
        <n v="21.56"/>
        <n v="28.12"/>
        <n v="40.564999999999998"/>
        <n v="27.645"/>
        <n v="31.2"/>
        <n v="26.62"/>
        <n v="48.07"/>
        <n v="36.765000000000001"/>
        <n v="33.4"/>
        <n v="45.54"/>
        <n v="28.82"/>
        <n v="22.99"/>
        <n v="27.7"/>
        <n v="25.41"/>
        <n v="34.39"/>
        <n v="22.61"/>
        <n v="37.51"/>
        <n v="38"/>
        <n v="33.33"/>
        <n v="34.865000000000002"/>
        <n v="33.06"/>
        <n v="35.97"/>
        <n v="31.4"/>
        <n v="25.27"/>
        <n v="40.945"/>
        <n v="34.104999999999997"/>
        <n v="36.479999999999997"/>
        <n v="33.799999999999997"/>
        <n v="36.700000000000003"/>
        <n v="36.384999999999998"/>
        <n v="34.5"/>
        <n v="32.299999999999997"/>
        <n v="27.6"/>
        <n v="29.26"/>
        <n v="35.75"/>
        <n v="23.18"/>
        <n v="25.6"/>
        <n v="35.244999999999997"/>
        <n v="43.89"/>
        <n v="20.79"/>
        <n v="30.5"/>
        <n v="21.7"/>
        <n v="21.89"/>
        <n v="24.984999999999999"/>
        <n v="32.015000000000001"/>
        <n v="30.4"/>
        <n v="21.09"/>
        <n v="22.23"/>
        <n v="32.9"/>
        <n v="24.89"/>
        <n v="31.46"/>
        <n v="17.954999999999998"/>
        <n v="30.684999999999999"/>
        <n v="43.34"/>
        <n v="39.049999999999997"/>
        <n v="30.21"/>
        <n v="31.445"/>
        <n v="19.855"/>
        <n v="31.02"/>
        <n v="38.17"/>
        <n v="20.6"/>
        <n v="47.52"/>
        <n v="20.399999999999999"/>
        <n v="38.380000000000003"/>
        <n v="24.31"/>
        <n v="23.6"/>
        <n v="21.12"/>
        <n v="30.03"/>
        <n v="17.48"/>
        <n v="20.234999999999999"/>
        <n v="17.195"/>
        <n v="23.9"/>
        <n v="35.15"/>
        <n v="35.64"/>
        <n v="22.6"/>
        <n v="39.159999999999997"/>
        <n v="27.265000000000001"/>
        <n v="29.164999999999999"/>
        <n v="16.815000000000001"/>
        <n v="33.1"/>
        <n v="26.9"/>
        <n v="33.11"/>
        <n v="31.73"/>
        <n v="46.75"/>
        <n v="29.45"/>
        <n v="32.68"/>
        <n v="33.5"/>
        <n v="43.01"/>
        <n v="36.520000000000003"/>
        <n v="26.695"/>
        <n v="25.65"/>
        <n v="29.6"/>
        <n v="38.6"/>
        <n v="23.4"/>
        <n v="46.53"/>
        <n v="30.14"/>
        <n v="30"/>
        <n v="38.094999999999999"/>
        <n v="28.38"/>
        <n v="28.7"/>
        <n v="33.82"/>
        <n v="24.09"/>
        <n v="32.67"/>
        <n v="25.1"/>
        <n v="32.56"/>
        <n v="41.325000000000003"/>
        <n v="39.5"/>
        <n v="34.299999999999997"/>
        <n v="31.065000000000001"/>
        <n v="21.47"/>
        <n v="25.08"/>
        <n v="43.4"/>
        <n v="25.7"/>
        <n v="27.93"/>
        <n v="39.200000000000003"/>
        <n v="26.03"/>
        <n v="30.25"/>
        <n v="28.93"/>
        <n v="35.700000000000003"/>
        <n v="35.31"/>
        <n v="31"/>
        <n v="44.22"/>
        <n v="26.07"/>
        <n v="25.8"/>
        <n v="39.424999999999997"/>
        <n v="40.479999999999997"/>
        <n v="38.9"/>
        <n v="47.41"/>
        <n v="35.435000000000002"/>
        <n v="46.7"/>
        <n v="46.2"/>
        <n v="21.4"/>
        <n v="23.8"/>
        <n v="44.77"/>
        <n v="32.119999999999997"/>
        <n v="29.1"/>
        <n v="37.29"/>
        <n v="43.12"/>
        <n v="36.86"/>
        <n v="34.295000000000002"/>
        <n v="23.465"/>
        <n v="45.43"/>
        <n v="23.65"/>
        <n v="20.7"/>
        <n v="28.27"/>
        <n v="35.909999999999997"/>
        <n v="29"/>
        <n v="19.57"/>
        <n v="31.13"/>
        <n v="21.85"/>
        <n v="40.26"/>
        <n v="33.725000000000001"/>
        <n v="29.48"/>
        <n v="32.6"/>
        <n v="37.524999999999999"/>
        <n v="23.655000000000001"/>
        <n v="37.799999999999997"/>
        <n v="19"/>
        <n v="21.3"/>
        <n v="33.534999999999997"/>
        <n v="42.46"/>
        <n v="38.950000000000003"/>
        <n v="36.1"/>
        <n v="29.3"/>
        <n v="39.700000000000003"/>
        <n v="38.19"/>
        <n v="42.4"/>
        <n v="34.96"/>
        <n v="42.68"/>
        <n v="31.54"/>
        <n v="29.81"/>
        <n v="21.375"/>
        <n v="40.81"/>
        <n v="17.399999999999999"/>
        <n v="20.3"/>
        <n v="18.5"/>
        <n v="26.125"/>
        <n v="41.69"/>
        <n v="24.1"/>
        <n v="36.200000000000003"/>
        <n v="40.185000000000002"/>
        <n v="39.270000000000003"/>
        <n v="34.869999999999997"/>
        <n v="44.744999999999997"/>
        <n v="29.545000000000002"/>
        <n v="23.54"/>
        <n v="40.47"/>
        <n v="40.659999999999997"/>
        <n v="36.6"/>
        <n v="35.4"/>
        <n v="27.074999999999999"/>
        <n v="28.405000000000001"/>
        <n v="21.754999999999999"/>
        <n v="40.28"/>
        <n v="30.1"/>
        <n v="32.1"/>
        <n v="23.7"/>
        <n v="35.5"/>
        <n v="29.15"/>
        <n v="27"/>
        <n v="37.905000000000001"/>
        <n v="22.77"/>
        <n v="22.8"/>
        <n v="34.58"/>
        <n v="27.1"/>
        <n v="19.475000000000001"/>
        <n v="26.7"/>
        <n v="34.32"/>
        <n v="24.4"/>
        <n v="41.14"/>
        <n v="22.515000000000001"/>
        <n v="41.8"/>
        <n v="26.18"/>
        <n v="42.24"/>
        <n v="26.51"/>
        <n v="35.814999999999998"/>
        <n v="41.42"/>
        <n v="36.575000000000003"/>
        <n v="42.94"/>
        <n v="21.01"/>
        <n v="24.225000000000001"/>
        <n v="17.670000000000002"/>
        <n v="31.5"/>
        <n v="31.1"/>
        <n v="32.78"/>
        <n v="32.450000000000003"/>
        <n v="50.38"/>
        <n v="47.6"/>
        <n v="25.4"/>
        <n v="29.9"/>
        <n v="43.7"/>
        <n v="24.86"/>
        <n v="28.8"/>
        <n v="29.5"/>
        <n v="29.04"/>
        <n v="38.94"/>
        <n v="44"/>
        <n v="20.045000000000002"/>
        <n v="40.92"/>
        <n v="35.1"/>
        <n v="29.355"/>
        <n v="32.585000000000001"/>
        <n v="32.340000000000003"/>
        <n v="39.799999999999997"/>
        <n v="24.605"/>
        <n v="33.99"/>
        <n v="28.2"/>
        <n v="25"/>
        <n v="33.200000000000003"/>
        <n v="23.2"/>
        <n v="20.100000000000001"/>
        <n v="32.5"/>
        <n v="37.18"/>
        <n v="46.09"/>
        <n v="39.93"/>
        <n v="35.799999999999997"/>
        <n v="31.254999999999999"/>
        <n v="18.335000000000001"/>
        <n v="42.9"/>
        <n v="26.79"/>
        <n v="39.615000000000002"/>
        <n v="25.9"/>
        <n v="25.745000000000001"/>
        <n v="28.16"/>
        <n v="23.56"/>
        <n v="40.5"/>
        <n v="35.42"/>
        <n v="39.994999999999997"/>
        <n v="34.674999999999997"/>
        <n v="20.52"/>
        <n v="23.274999999999999"/>
        <n v="36.29"/>
        <n v="32.700000000000003"/>
        <n v="19.190000000000001"/>
        <n v="20.13"/>
        <n v="23.32"/>
        <n v="45.32"/>
        <n v="34.6"/>
        <n v="18.715"/>
        <n v="21.565000000000001"/>
        <n v="23"/>
        <n v="37.07"/>
        <n v="52.58"/>
        <n v="42.655000000000001"/>
        <n v="21.66"/>
        <n v="32"/>
        <n v="18.3"/>
        <n v="47.74"/>
        <n v="22.1"/>
        <n v="19.094999999999999"/>
        <n v="31.24"/>
        <n v="29.925000000000001"/>
        <n v="20.350000000000001"/>
        <n v="25.85"/>
        <n v="42.75"/>
        <n v="18.600000000000001"/>
        <n v="23.87"/>
        <n v="45.9"/>
        <n v="21.5"/>
        <n v="30.305"/>
        <n v="44.88"/>
        <n v="41.1"/>
        <n v="40.369999999999997"/>
        <n v="28.49"/>
        <n v="33.549999999999997"/>
        <n v="40.375"/>
        <n v="27.28"/>
        <n v="17.86"/>
        <n v="33.299999999999997"/>
        <n v="39.14"/>
        <n v="21.945"/>
        <n v="24.97"/>
        <n v="23.94"/>
        <n v="34.484999999999999"/>
        <n v="21.8"/>
        <n v="23.3"/>
        <n v="36.96"/>
        <n v="21.28"/>
        <n v="29.4"/>
        <n v="27.3"/>
        <n v="37.9"/>
        <n v="37.715000000000003"/>
        <n v="23.76"/>
        <n v="25.52"/>
        <n v="27.61"/>
        <n v="27.06"/>
        <n v="39.4"/>
        <n v="34.9"/>
        <n v="22"/>
        <n v="30.36"/>
        <n v="27.8"/>
        <n v="53.13"/>
        <n v="39.71"/>
        <n v="32.869999999999997"/>
        <n v="44.7"/>
        <n v="30.97"/>
      </sharedItems>
    </cacheField>
    <cacheField name="children" numFmtId="0">
      <sharedItems containsSemiMixedTypes="0" containsString="0" containsNumber="1" containsInteger="1" minValue="0" maxValue="5"/>
    </cacheField>
    <cacheField name="smoker" numFmtId="0">
      <sharedItems count="2">
        <s v="yes"/>
        <s v="no"/>
      </sharedItems>
    </cacheField>
    <cacheField name="region" numFmtId="0">
      <sharedItems count="4">
        <s v="southwest"/>
        <s v="southeast"/>
        <s v="northwest"/>
        <s v="northeast"/>
      </sharedItems>
    </cacheField>
    <cacheField name="charges" numFmtId="0">
      <sharedItems containsSemiMixedTypes="0" containsString="0" containsNumber="1" minValue="1121.8739" maxValue="63770.42801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x v="0"/>
    <x v="0"/>
    <n v="0"/>
    <x v="0"/>
    <x v="0"/>
    <n v="16884.923999999999"/>
  </r>
  <r>
    <x v="1"/>
    <x v="1"/>
    <x v="1"/>
    <n v="1"/>
    <x v="1"/>
    <x v="1"/>
    <n v="1725.5523000000001"/>
  </r>
  <r>
    <x v="2"/>
    <x v="1"/>
    <x v="2"/>
    <n v="3"/>
    <x v="1"/>
    <x v="1"/>
    <n v="4449.4620000000004"/>
  </r>
  <r>
    <x v="3"/>
    <x v="1"/>
    <x v="3"/>
    <n v="0"/>
    <x v="1"/>
    <x v="2"/>
    <n v="21984.47061"/>
  </r>
  <r>
    <x v="4"/>
    <x v="1"/>
    <x v="4"/>
    <n v="0"/>
    <x v="1"/>
    <x v="2"/>
    <n v="3866.8552"/>
  </r>
  <r>
    <x v="5"/>
    <x v="0"/>
    <x v="5"/>
    <n v="0"/>
    <x v="1"/>
    <x v="1"/>
    <n v="3756.6215999999999"/>
  </r>
  <r>
    <x v="6"/>
    <x v="0"/>
    <x v="6"/>
    <n v="1"/>
    <x v="1"/>
    <x v="1"/>
    <n v="8240.5895999999993"/>
  </r>
  <r>
    <x v="7"/>
    <x v="0"/>
    <x v="7"/>
    <n v="3"/>
    <x v="1"/>
    <x v="2"/>
    <n v="7281.5056000000004"/>
  </r>
  <r>
    <x v="7"/>
    <x v="1"/>
    <x v="8"/>
    <n v="2"/>
    <x v="1"/>
    <x v="3"/>
    <n v="6406.4107000000004"/>
  </r>
  <r>
    <x v="8"/>
    <x v="0"/>
    <x v="9"/>
    <n v="0"/>
    <x v="1"/>
    <x v="2"/>
    <n v="28923.136920000001"/>
  </r>
  <r>
    <x v="9"/>
    <x v="1"/>
    <x v="10"/>
    <n v="0"/>
    <x v="1"/>
    <x v="3"/>
    <n v="2721.3208"/>
  </r>
  <r>
    <x v="10"/>
    <x v="0"/>
    <x v="11"/>
    <n v="0"/>
    <x v="0"/>
    <x v="1"/>
    <n v="27808.7251"/>
  </r>
  <r>
    <x v="11"/>
    <x v="1"/>
    <x v="12"/>
    <n v="0"/>
    <x v="1"/>
    <x v="0"/>
    <n v="1826.8430000000001"/>
  </r>
  <r>
    <x v="12"/>
    <x v="0"/>
    <x v="13"/>
    <n v="0"/>
    <x v="1"/>
    <x v="1"/>
    <n v="11090.7178"/>
  </r>
  <r>
    <x v="13"/>
    <x v="1"/>
    <x v="14"/>
    <n v="0"/>
    <x v="0"/>
    <x v="1"/>
    <n v="39611.757700000002"/>
  </r>
  <r>
    <x v="0"/>
    <x v="1"/>
    <x v="15"/>
    <n v="1"/>
    <x v="1"/>
    <x v="0"/>
    <n v="1837.2370000000001"/>
  </r>
  <r>
    <x v="14"/>
    <x v="0"/>
    <x v="16"/>
    <n v="1"/>
    <x v="1"/>
    <x v="3"/>
    <n v="10797.3362"/>
  </r>
  <r>
    <x v="11"/>
    <x v="1"/>
    <x v="17"/>
    <n v="0"/>
    <x v="1"/>
    <x v="3"/>
    <n v="2395.17155"/>
  </r>
  <r>
    <x v="12"/>
    <x v="1"/>
    <x v="18"/>
    <n v="0"/>
    <x v="1"/>
    <x v="0"/>
    <n v="10602.385"/>
  </r>
  <r>
    <x v="15"/>
    <x v="1"/>
    <x v="19"/>
    <n v="0"/>
    <x v="0"/>
    <x v="0"/>
    <n v="36837.466999999997"/>
  </r>
  <r>
    <x v="8"/>
    <x v="0"/>
    <x v="20"/>
    <n v="0"/>
    <x v="1"/>
    <x v="3"/>
    <n v="13228.846949999999"/>
  </r>
  <r>
    <x v="15"/>
    <x v="0"/>
    <x v="21"/>
    <n v="1"/>
    <x v="1"/>
    <x v="0"/>
    <n v="4149.7359999999999"/>
  </r>
  <r>
    <x v="1"/>
    <x v="1"/>
    <x v="22"/>
    <n v="0"/>
    <x v="1"/>
    <x v="1"/>
    <n v="1137.011"/>
  </r>
  <r>
    <x v="16"/>
    <x v="0"/>
    <x v="23"/>
    <n v="1"/>
    <x v="0"/>
    <x v="3"/>
    <n v="37701.876799999998"/>
  </r>
  <r>
    <x v="7"/>
    <x v="1"/>
    <x v="24"/>
    <n v="2"/>
    <x v="1"/>
    <x v="2"/>
    <n v="6203.90175"/>
  </r>
  <r>
    <x v="17"/>
    <x v="0"/>
    <x v="25"/>
    <n v="3"/>
    <x v="1"/>
    <x v="1"/>
    <n v="14001.1338"/>
  </r>
  <r>
    <x v="18"/>
    <x v="0"/>
    <x v="26"/>
    <n v="0"/>
    <x v="1"/>
    <x v="3"/>
    <n v="14451.835150000001"/>
  </r>
  <r>
    <x v="19"/>
    <x v="0"/>
    <x v="27"/>
    <n v="2"/>
    <x v="1"/>
    <x v="2"/>
    <n v="12268.632250000001"/>
  </r>
  <r>
    <x v="11"/>
    <x v="1"/>
    <x v="28"/>
    <n v="1"/>
    <x v="1"/>
    <x v="2"/>
    <n v="2775.1921499999999"/>
  </r>
  <r>
    <x v="5"/>
    <x v="1"/>
    <x v="29"/>
    <n v="2"/>
    <x v="0"/>
    <x v="0"/>
    <n v="38711"/>
  </r>
  <r>
    <x v="20"/>
    <x v="1"/>
    <x v="30"/>
    <n v="0"/>
    <x v="0"/>
    <x v="0"/>
    <n v="35585.576000000001"/>
  </r>
  <r>
    <x v="1"/>
    <x v="0"/>
    <x v="31"/>
    <n v="0"/>
    <x v="1"/>
    <x v="3"/>
    <n v="2198.1898500000002"/>
  </r>
  <r>
    <x v="0"/>
    <x v="0"/>
    <x v="32"/>
    <n v="5"/>
    <x v="1"/>
    <x v="0"/>
    <n v="4687.7969999999996"/>
  </r>
  <r>
    <x v="18"/>
    <x v="1"/>
    <x v="33"/>
    <n v="0"/>
    <x v="1"/>
    <x v="2"/>
    <n v="13770.097900000001"/>
  </r>
  <r>
    <x v="2"/>
    <x v="1"/>
    <x v="34"/>
    <n v="1"/>
    <x v="0"/>
    <x v="0"/>
    <n v="51194.559139999998"/>
  </r>
  <r>
    <x v="0"/>
    <x v="1"/>
    <x v="35"/>
    <n v="0"/>
    <x v="1"/>
    <x v="2"/>
    <n v="1625.4337499999999"/>
  </r>
  <r>
    <x v="10"/>
    <x v="0"/>
    <x v="36"/>
    <n v="3"/>
    <x v="1"/>
    <x v="2"/>
    <n v="15612.19335"/>
  </r>
  <r>
    <x v="21"/>
    <x v="1"/>
    <x v="37"/>
    <n v="0"/>
    <x v="1"/>
    <x v="0"/>
    <n v="2302.3000000000002"/>
  </r>
  <r>
    <x v="22"/>
    <x v="1"/>
    <x v="38"/>
    <n v="1"/>
    <x v="0"/>
    <x v="3"/>
    <n v="39774.276299999998"/>
  </r>
  <r>
    <x v="8"/>
    <x v="1"/>
    <x v="39"/>
    <n v="0"/>
    <x v="0"/>
    <x v="0"/>
    <n v="48173.360999999997"/>
  </r>
  <r>
    <x v="23"/>
    <x v="0"/>
    <x v="40"/>
    <n v="0"/>
    <x v="1"/>
    <x v="3"/>
    <n v="3046.0619999999999"/>
  </r>
  <r>
    <x v="5"/>
    <x v="0"/>
    <x v="41"/>
    <n v="2"/>
    <x v="1"/>
    <x v="1"/>
    <n v="4949.7587000000003"/>
  </r>
  <r>
    <x v="24"/>
    <x v="1"/>
    <x v="42"/>
    <n v="1"/>
    <x v="1"/>
    <x v="1"/>
    <n v="6272.4772000000003"/>
  </r>
  <r>
    <x v="7"/>
    <x v="0"/>
    <x v="43"/>
    <n v="2"/>
    <x v="1"/>
    <x v="1"/>
    <n v="6313.759"/>
  </r>
  <r>
    <x v="25"/>
    <x v="1"/>
    <x v="44"/>
    <n v="1"/>
    <x v="1"/>
    <x v="3"/>
    <n v="6079.6715000000004"/>
  </r>
  <r>
    <x v="19"/>
    <x v="1"/>
    <x v="45"/>
    <n v="0"/>
    <x v="1"/>
    <x v="0"/>
    <n v="20630.283510000001"/>
  </r>
  <r>
    <x v="1"/>
    <x v="0"/>
    <x v="46"/>
    <n v="2"/>
    <x v="1"/>
    <x v="3"/>
    <n v="3393.35635"/>
  </r>
  <r>
    <x v="2"/>
    <x v="0"/>
    <x v="47"/>
    <n v="0"/>
    <x v="1"/>
    <x v="2"/>
    <n v="3556.9223000000002"/>
  </r>
  <r>
    <x v="8"/>
    <x v="0"/>
    <x v="48"/>
    <n v="0"/>
    <x v="1"/>
    <x v="1"/>
    <n v="12629.896699999999"/>
  </r>
  <r>
    <x v="26"/>
    <x v="1"/>
    <x v="49"/>
    <n v="1"/>
    <x v="0"/>
    <x v="1"/>
    <n v="38709.175999999999"/>
  </r>
  <r>
    <x v="1"/>
    <x v="0"/>
    <x v="50"/>
    <n v="0"/>
    <x v="1"/>
    <x v="3"/>
    <n v="2211.1307499999998"/>
  </r>
  <r>
    <x v="27"/>
    <x v="0"/>
    <x v="51"/>
    <n v="2"/>
    <x v="1"/>
    <x v="2"/>
    <n v="3579.8287"/>
  </r>
  <r>
    <x v="28"/>
    <x v="1"/>
    <x v="52"/>
    <n v="1"/>
    <x v="0"/>
    <x v="0"/>
    <n v="23568.272000000001"/>
  </r>
  <r>
    <x v="26"/>
    <x v="1"/>
    <x v="53"/>
    <n v="0"/>
    <x v="0"/>
    <x v="1"/>
    <n v="37742.575700000001"/>
  </r>
  <r>
    <x v="29"/>
    <x v="0"/>
    <x v="54"/>
    <n v="3"/>
    <x v="1"/>
    <x v="2"/>
    <n v="8059.6791000000003"/>
  </r>
  <r>
    <x v="30"/>
    <x v="1"/>
    <x v="55"/>
    <n v="2"/>
    <x v="0"/>
    <x v="2"/>
    <n v="47496.494449999998"/>
  </r>
  <r>
    <x v="30"/>
    <x v="0"/>
    <x v="56"/>
    <n v="2"/>
    <x v="1"/>
    <x v="3"/>
    <n v="13607.36875"/>
  </r>
  <r>
    <x v="1"/>
    <x v="1"/>
    <x v="57"/>
    <n v="2"/>
    <x v="0"/>
    <x v="1"/>
    <n v="34303.167200000004"/>
  </r>
  <r>
    <x v="31"/>
    <x v="0"/>
    <x v="58"/>
    <n v="1"/>
    <x v="0"/>
    <x v="1"/>
    <n v="23244.790199999999"/>
  </r>
  <r>
    <x v="16"/>
    <x v="0"/>
    <x v="59"/>
    <n v="2"/>
    <x v="1"/>
    <x v="2"/>
    <n v="5989.5236500000001"/>
  </r>
  <r>
    <x v="32"/>
    <x v="1"/>
    <x v="60"/>
    <n v="3"/>
    <x v="1"/>
    <x v="3"/>
    <n v="8606.2173999999995"/>
  </r>
  <r>
    <x v="9"/>
    <x v="1"/>
    <x v="61"/>
    <n v="4"/>
    <x v="1"/>
    <x v="1"/>
    <n v="4504.6624000000002"/>
  </r>
  <r>
    <x v="33"/>
    <x v="1"/>
    <x v="62"/>
    <n v="1"/>
    <x v="1"/>
    <x v="2"/>
    <n v="30166.618170000002"/>
  </r>
  <r>
    <x v="2"/>
    <x v="0"/>
    <x v="63"/>
    <n v="1"/>
    <x v="1"/>
    <x v="2"/>
    <n v="4133.6416499999996"/>
  </r>
  <r>
    <x v="34"/>
    <x v="0"/>
    <x v="64"/>
    <n v="0"/>
    <x v="0"/>
    <x v="2"/>
    <n v="14711.7438"/>
  </r>
  <r>
    <x v="0"/>
    <x v="0"/>
    <x v="65"/>
    <n v="0"/>
    <x v="1"/>
    <x v="0"/>
    <n v="1743.2139999999999"/>
  </r>
  <r>
    <x v="35"/>
    <x v="0"/>
    <x v="66"/>
    <n v="2"/>
    <x v="1"/>
    <x v="0"/>
    <n v="14235.072"/>
  </r>
  <r>
    <x v="29"/>
    <x v="1"/>
    <x v="31"/>
    <n v="1"/>
    <x v="1"/>
    <x v="2"/>
    <n v="6389.3778499999999"/>
  </r>
  <r>
    <x v="29"/>
    <x v="0"/>
    <x v="67"/>
    <n v="0"/>
    <x v="1"/>
    <x v="1"/>
    <n v="5920.1040999999996"/>
  </r>
  <r>
    <x v="2"/>
    <x v="1"/>
    <x v="68"/>
    <n v="3"/>
    <x v="0"/>
    <x v="1"/>
    <n v="17663.144199999999"/>
  </r>
  <r>
    <x v="13"/>
    <x v="0"/>
    <x v="69"/>
    <n v="0"/>
    <x v="0"/>
    <x v="1"/>
    <n v="16577.779500000001"/>
  </r>
  <r>
    <x v="5"/>
    <x v="1"/>
    <x v="70"/>
    <n v="5"/>
    <x v="1"/>
    <x v="3"/>
    <n v="6799.4579999999996"/>
  </r>
  <r>
    <x v="31"/>
    <x v="0"/>
    <x v="71"/>
    <n v="3"/>
    <x v="1"/>
    <x v="0"/>
    <n v="11741.726000000001"/>
  </r>
  <r>
    <x v="30"/>
    <x v="1"/>
    <x v="72"/>
    <n v="1"/>
    <x v="1"/>
    <x v="1"/>
    <n v="11946.625899999999"/>
  </r>
  <r>
    <x v="36"/>
    <x v="1"/>
    <x v="73"/>
    <n v="2"/>
    <x v="1"/>
    <x v="0"/>
    <n v="7726.8540000000003"/>
  </r>
  <r>
    <x v="37"/>
    <x v="1"/>
    <x v="74"/>
    <n v="0"/>
    <x v="1"/>
    <x v="2"/>
    <n v="11356.660900000001"/>
  </r>
  <r>
    <x v="38"/>
    <x v="0"/>
    <x v="75"/>
    <n v="1"/>
    <x v="1"/>
    <x v="1"/>
    <n v="3947.4131000000002"/>
  </r>
  <r>
    <x v="27"/>
    <x v="1"/>
    <x v="76"/>
    <n v="0"/>
    <x v="1"/>
    <x v="1"/>
    <n v="1532.4697000000001"/>
  </r>
  <r>
    <x v="20"/>
    <x v="0"/>
    <x v="77"/>
    <n v="0"/>
    <x v="1"/>
    <x v="3"/>
    <n v="2755.0209500000001"/>
  </r>
  <r>
    <x v="24"/>
    <x v="0"/>
    <x v="36"/>
    <n v="0"/>
    <x v="1"/>
    <x v="2"/>
    <n v="6571.0243499999997"/>
  </r>
  <r>
    <x v="5"/>
    <x v="1"/>
    <x v="78"/>
    <n v="1"/>
    <x v="1"/>
    <x v="3"/>
    <n v="4441.2131499999996"/>
  </r>
  <r>
    <x v="39"/>
    <x v="0"/>
    <x v="79"/>
    <n v="0"/>
    <x v="1"/>
    <x v="3"/>
    <n v="7935.29115"/>
  </r>
  <r>
    <x v="20"/>
    <x v="1"/>
    <x v="80"/>
    <n v="1"/>
    <x v="0"/>
    <x v="1"/>
    <n v="37165.163800000002"/>
  </r>
  <r>
    <x v="28"/>
    <x v="0"/>
    <x v="81"/>
    <n v="4"/>
    <x v="1"/>
    <x v="2"/>
    <n v="11033.661700000001"/>
  </r>
  <r>
    <x v="7"/>
    <x v="0"/>
    <x v="82"/>
    <n v="2"/>
    <x v="0"/>
    <x v="0"/>
    <n v="39836.519"/>
  </r>
  <r>
    <x v="39"/>
    <x v="1"/>
    <x v="83"/>
    <n v="2"/>
    <x v="0"/>
    <x v="2"/>
    <n v="21098.554049999999"/>
  </r>
  <r>
    <x v="37"/>
    <x v="0"/>
    <x v="84"/>
    <n v="0"/>
    <x v="0"/>
    <x v="2"/>
    <n v="43578.939400000003"/>
  </r>
  <r>
    <x v="12"/>
    <x v="0"/>
    <x v="85"/>
    <n v="0"/>
    <x v="1"/>
    <x v="0"/>
    <n v="11073.175999999999"/>
  </r>
  <r>
    <x v="6"/>
    <x v="0"/>
    <x v="7"/>
    <n v="0"/>
    <x v="1"/>
    <x v="2"/>
    <n v="8026.6665999999996"/>
  </r>
  <r>
    <x v="19"/>
    <x v="0"/>
    <x v="86"/>
    <n v="0"/>
    <x v="1"/>
    <x v="2"/>
    <n v="11082.5772"/>
  </r>
  <r>
    <x v="27"/>
    <x v="0"/>
    <x v="87"/>
    <n v="0"/>
    <x v="1"/>
    <x v="1"/>
    <n v="2026.9740999999999"/>
  </r>
  <r>
    <x v="31"/>
    <x v="0"/>
    <x v="88"/>
    <n v="1"/>
    <x v="1"/>
    <x v="2"/>
    <n v="10942.13205"/>
  </r>
  <r>
    <x v="17"/>
    <x v="1"/>
    <x v="8"/>
    <n v="3"/>
    <x v="0"/>
    <x v="3"/>
    <n v="30184.936699999998"/>
  </r>
  <r>
    <x v="22"/>
    <x v="1"/>
    <x v="47"/>
    <n v="2"/>
    <x v="1"/>
    <x v="2"/>
    <n v="5729.0052999999998"/>
  </r>
  <r>
    <x v="33"/>
    <x v="0"/>
    <x v="89"/>
    <n v="2"/>
    <x v="0"/>
    <x v="0"/>
    <n v="47291.055"/>
  </r>
  <r>
    <x v="2"/>
    <x v="0"/>
    <x v="80"/>
    <n v="1"/>
    <x v="1"/>
    <x v="1"/>
    <n v="3766.8838000000001"/>
  </r>
  <r>
    <x v="40"/>
    <x v="0"/>
    <x v="43"/>
    <n v="3"/>
    <x v="1"/>
    <x v="0"/>
    <n v="12105.32"/>
  </r>
  <r>
    <x v="19"/>
    <x v="1"/>
    <x v="90"/>
    <n v="0"/>
    <x v="1"/>
    <x v="1"/>
    <n v="10226.2842"/>
  </r>
  <r>
    <x v="12"/>
    <x v="1"/>
    <x v="91"/>
    <n v="0"/>
    <x v="0"/>
    <x v="3"/>
    <n v="22412.648499999999"/>
  </r>
  <r>
    <x v="25"/>
    <x v="1"/>
    <x v="92"/>
    <n v="0"/>
    <x v="0"/>
    <x v="0"/>
    <n v="15820.699000000001"/>
  </r>
  <r>
    <x v="24"/>
    <x v="0"/>
    <x v="93"/>
    <n v="0"/>
    <x v="1"/>
    <x v="0"/>
    <n v="6186.1270000000004"/>
  </r>
  <r>
    <x v="15"/>
    <x v="1"/>
    <x v="94"/>
    <n v="0"/>
    <x v="1"/>
    <x v="3"/>
    <n v="3645.0893999999998"/>
  </r>
  <r>
    <x v="1"/>
    <x v="0"/>
    <x v="95"/>
    <n v="0"/>
    <x v="1"/>
    <x v="3"/>
    <n v="21344.846699999998"/>
  </r>
  <r>
    <x v="35"/>
    <x v="0"/>
    <x v="96"/>
    <n v="3"/>
    <x v="0"/>
    <x v="1"/>
    <n v="30942.191800000001"/>
  </r>
  <r>
    <x v="16"/>
    <x v="0"/>
    <x v="97"/>
    <n v="1"/>
    <x v="1"/>
    <x v="0"/>
    <n v="5003.8530000000001"/>
  </r>
  <r>
    <x v="34"/>
    <x v="1"/>
    <x v="24"/>
    <n v="1"/>
    <x v="0"/>
    <x v="2"/>
    <n v="17560.37975"/>
  </r>
  <r>
    <x v="0"/>
    <x v="0"/>
    <x v="98"/>
    <n v="1"/>
    <x v="1"/>
    <x v="0"/>
    <n v="2331.5189999999998"/>
  </r>
  <r>
    <x v="21"/>
    <x v="1"/>
    <x v="99"/>
    <n v="2"/>
    <x v="1"/>
    <x v="2"/>
    <n v="3877.3042500000001"/>
  </r>
  <r>
    <x v="38"/>
    <x v="1"/>
    <x v="100"/>
    <n v="0"/>
    <x v="1"/>
    <x v="1"/>
    <n v="2867.1196"/>
  </r>
  <r>
    <x v="18"/>
    <x v="1"/>
    <x v="101"/>
    <n v="0"/>
    <x v="0"/>
    <x v="1"/>
    <n v="47055.532099999997"/>
  </r>
  <r>
    <x v="40"/>
    <x v="1"/>
    <x v="51"/>
    <n v="1"/>
    <x v="1"/>
    <x v="2"/>
    <n v="10825.253699999999"/>
  </r>
  <r>
    <x v="19"/>
    <x v="0"/>
    <x v="102"/>
    <n v="2"/>
    <x v="1"/>
    <x v="0"/>
    <n v="11881.358"/>
  </r>
  <r>
    <x v="7"/>
    <x v="1"/>
    <x v="43"/>
    <n v="0"/>
    <x v="1"/>
    <x v="0"/>
    <n v="4646.759"/>
  </r>
  <r>
    <x v="27"/>
    <x v="0"/>
    <x v="103"/>
    <n v="0"/>
    <x v="1"/>
    <x v="2"/>
    <n v="2404.7338"/>
  </r>
  <r>
    <x v="14"/>
    <x v="1"/>
    <x v="104"/>
    <n v="3"/>
    <x v="1"/>
    <x v="3"/>
    <n v="11488.31695"/>
  </r>
  <r>
    <x v="8"/>
    <x v="1"/>
    <x v="105"/>
    <n v="0"/>
    <x v="1"/>
    <x v="3"/>
    <n v="30259.995559999999"/>
  </r>
  <r>
    <x v="30"/>
    <x v="1"/>
    <x v="106"/>
    <n v="0"/>
    <x v="1"/>
    <x v="1"/>
    <n v="11381.3254"/>
  </r>
  <r>
    <x v="38"/>
    <x v="0"/>
    <x v="100"/>
    <n v="1"/>
    <x v="0"/>
    <x v="1"/>
    <n v="19107.779600000002"/>
  </r>
  <r>
    <x v="41"/>
    <x v="0"/>
    <x v="107"/>
    <n v="0"/>
    <x v="1"/>
    <x v="1"/>
    <n v="8601.3292999999994"/>
  </r>
  <r>
    <x v="7"/>
    <x v="0"/>
    <x v="108"/>
    <n v="2"/>
    <x v="1"/>
    <x v="2"/>
    <n v="6686.4313000000002"/>
  </r>
  <r>
    <x v="36"/>
    <x v="1"/>
    <x v="109"/>
    <n v="2"/>
    <x v="1"/>
    <x v="0"/>
    <n v="7740.3370000000004"/>
  </r>
  <r>
    <x v="1"/>
    <x v="1"/>
    <x v="110"/>
    <n v="0"/>
    <x v="1"/>
    <x v="3"/>
    <n v="1705.6244999999999"/>
  </r>
  <r>
    <x v="34"/>
    <x v="0"/>
    <x v="111"/>
    <n v="0"/>
    <x v="1"/>
    <x v="2"/>
    <n v="2257.47525"/>
  </r>
  <r>
    <x v="36"/>
    <x v="1"/>
    <x v="112"/>
    <n v="1"/>
    <x v="0"/>
    <x v="3"/>
    <n v="39556.494500000001"/>
  </r>
  <r>
    <x v="42"/>
    <x v="0"/>
    <x v="113"/>
    <n v="3"/>
    <x v="1"/>
    <x v="2"/>
    <n v="10115.00885"/>
  </r>
  <r>
    <x v="21"/>
    <x v="0"/>
    <x v="114"/>
    <n v="0"/>
    <x v="1"/>
    <x v="3"/>
    <n v="3385.3991500000002"/>
  </r>
  <r>
    <x v="0"/>
    <x v="0"/>
    <x v="115"/>
    <n v="0"/>
    <x v="0"/>
    <x v="0"/>
    <n v="17081.080000000002"/>
  </r>
  <r>
    <x v="14"/>
    <x v="0"/>
    <x v="116"/>
    <n v="0"/>
    <x v="1"/>
    <x v="0"/>
    <n v="9634.5380000000005"/>
  </r>
  <r>
    <x v="4"/>
    <x v="0"/>
    <x v="117"/>
    <n v="2"/>
    <x v="0"/>
    <x v="2"/>
    <n v="32734.186300000001"/>
  </r>
  <r>
    <x v="25"/>
    <x v="1"/>
    <x v="118"/>
    <n v="2"/>
    <x v="1"/>
    <x v="0"/>
    <n v="6082.4049999999997"/>
  </r>
  <r>
    <x v="17"/>
    <x v="0"/>
    <x v="119"/>
    <n v="0"/>
    <x v="1"/>
    <x v="3"/>
    <n v="12815.444949999999"/>
  </r>
  <r>
    <x v="35"/>
    <x v="0"/>
    <x v="120"/>
    <n v="0"/>
    <x v="1"/>
    <x v="3"/>
    <n v="13616.3586"/>
  </r>
  <r>
    <x v="31"/>
    <x v="0"/>
    <x v="121"/>
    <n v="2"/>
    <x v="1"/>
    <x v="0"/>
    <n v="11163.567999999999"/>
  </r>
  <r>
    <x v="0"/>
    <x v="1"/>
    <x v="122"/>
    <n v="0"/>
    <x v="1"/>
    <x v="2"/>
    <n v="1632.5644500000001"/>
  </r>
  <r>
    <x v="34"/>
    <x v="0"/>
    <x v="114"/>
    <n v="0"/>
    <x v="1"/>
    <x v="3"/>
    <n v="2457.2111500000001"/>
  </r>
  <r>
    <x v="20"/>
    <x v="0"/>
    <x v="123"/>
    <n v="0"/>
    <x v="1"/>
    <x v="1"/>
    <n v="2155.6815000000001"/>
  </r>
  <r>
    <x v="0"/>
    <x v="1"/>
    <x v="22"/>
    <n v="0"/>
    <x v="1"/>
    <x v="0"/>
    <n v="1261.442"/>
  </r>
  <r>
    <x v="20"/>
    <x v="1"/>
    <x v="124"/>
    <n v="0"/>
    <x v="1"/>
    <x v="2"/>
    <n v="2045.68525"/>
  </r>
  <r>
    <x v="40"/>
    <x v="0"/>
    <x v="125"/>
    <n v="3"/>
    <x v="1"/>
    <x v="1"/>
    <n v="27322.73386"/>
  </r>
  <r>
    <x v="20"/>
    <x v="0"/>
    <x v="126"/>
    <n v="0"/>
    <x v="1"/>
    <x v="0"/>
    <n v="2166.732"/>
  </r>
  <r>
    <x v="16"/>
    <x v="1"/>
    <x v="64"/>
    <n v="2"/>
    <x v="1"/>
    <x v="3"/>
    <n v="27375.904780000001"/>
  </r>
  <r>
    <x v="21"/>
    <x v="1"/>
    <x v="127"/>
    <n v="1"/>
    <x v="1"/>
    <x v="3"/>
    <n v="3490.5491000000002"/>
  </r>
  <r>
    <x v="16"/>
    <x v="1"/>
    <x v="128"/>
    <n v="2"/>
    <x v="0"/>
    <x v="1"/>
    <n v="18972.494999999999"/>
  </r>
  <r>
    <x v="38"/>
    <x v="1"/>
    <x v="129"/>
    <n v="2"/>
    <x v="1"/>
    <x v="2"/>
    <n v="18157.876"/>
  </r>
  <r>
    <x v="15"/>
    <x v="1"/>
    <x v="54"/>
    <n v="3"/>
    <x v="0"/>
    <x v="2"/>
    <n v="20745.989099999999"/>
  </r>
  <r>
    <x v="38"/>
    <x v="0"/>
    <x v="130"/>
    <n v="3"/>
    <x v="1"/>
    <x v="1"/>
    <n v="5138.2566999999999"/>
  </r>
  <r>
    <x v="6"/>
    <x v="1"/>
    <x v="131"/>
    <n v="3"/>
    <x v="0"/>
    <x v="2"/>
    <n v="40720.551050000002"/>
  </r>
  <r>
    <x v="43"/>
    <x v="0"/>
    <x v="132"/>
    <n v="1"/>
    <x v="1"/>
    <x v="1"/>
    <n v="9877.6077000000005"/>
  </r>
  <r>
    <x v="31"/>
    <x v="0"/>
    <x v="133"/>
    <n v="1"/>
    <x v="1"/>
    <x v="2"/>
    <n v="10959.6947"/>
  </r>
  <r>
    <x v="0"/>
    <x v="1"/>
    <x v="98"/>
    <n v="1"/>
    <x v="1"/>
    <x v="0"/>
    <n v="1842.519"/>
  </r>
  <r>
    <x v="22"/>
    <x v="1"/>
    <x v="134"/>
    <n v="1"/>
    <x v="1"/>
    <x v="2"/>
    <n v="5125.2156999999997"/>
  </r>
  <r>
    <x v="28"/>
    <x v="1"/>
    <x v="102"/>
    <n v="0"/>
    <x v="1"/>
    <x v="1"/>
    <n v="7789.6350000000002"/>
  </r>
  <r>
    <x v="4"/>
    <x v="0"/>
    <x v="135"/>
    <n v="3"/>
    <x v="1"/>
    <x v="3"/>
    <n v="6334.3435499999996"/>
  </r>
  <r>
    <x v="44"/>
    <x v="0"/>
    <x v="108"/>
    <n v="0"/>
    <x v="0"/>
    <x v="3"/>
    <n v="19964.746299999999"/>
  </r>
  <r>
    <x v="29"/>
    <x v="0"/>
    <x v="94"/>
    <n v="1"/>
    <x v="1"/>
    <x v="3"/>
    <n v="7077.1894000000002"/>
  </r>
  <r>
    <x v="36"/>
    <x v="1"/>
    <x v="136"/>
    <n v="0"/>
    <x v="1"/>
    <x v="2"/>
    <n v="6948.7007999999996"/>
  </r>
  <r>
    <x v="28"/>
    <x v="1"/>
    <x v="137"/>
    <n v="0"/>
    <x v="0"/>
    <x v="1"/>
    <n v="21223.675800000001"/>
  </r>
  <r>
    <x v="1"/>
    <x v="1"/>
    <x v="124"/>
    <n v="0"/>
    <x v="0"/>
    <x v="3"/>
    <n v="15518.180249999999"/>
  </r>
  <r>
    <x v="15"/>
    <x v="1"/>
    <x v="76"/>
    <n v="0"/>
    <x v="0"/>
    <x v="1"/>
    <n v="36950.256699999998"/>
  </r>
  <r>
    <x v="45"/>
    <x v="0"/>
    <x v="138"/>
    <n v="3"/>
    <x v="1"/>
    <x v="1"/>
    <n v="19749.383379999999"/>
  </r>
  <r>
    <x v="44"/>
    <x v="0"/>
    <x v="40"/>
    <n v="0"/>
    <x v="0"/>
    <x v="2"/>
    <n v="21348.705999999998"/>
  </r>
  <r>
    <x v="1"/>
    <x v="0"/>
    <x v="139"/>
    <n v="0"/>
    <x v="0"/>
    <x v="1"/>
    <n v="36149.483500000002"/>
  </r>
  <r>
    <x v="40"/>
    <x v="1"/>
    <x v="140"/>
    <n v="1"/>
    <x v="1"/>
    <x v="0"/>
    <n v="10450.552"/>
  </r>
  <r>
    <x v="4"/>
    <x v="0"/>
    <x v="141"/>
    <n v="2"/>
    <x v="1"/>
    <x v="0"/>
    <n v="5152.134"/>
  </r>
  <r>
    <x v="7"/>
    <x v="1"/>
    <x v="142"/>
    <n v="0"/>
    <x v="1"/>
    <x v="2"/>
    <n v="5028.1466"/>
  </r>
  <r>
    <x v="42"/>
    <x v="1"/>
    <x v="143"/>
    <n v="4"/>
    <x v="1"/>
    <x v="3"/>
    <n v="10407.085849999999"/>
  </r>
  <r>
    <x v="34"/>
    <x v="0"/>
    <x v="144"/>
    <n v="5"/>
    <x v="1"/>
    <x v="0"/>
    <n v="4830.63"/>
  </r>
  <r>
    <x v="4"/>
    <x v="0"/>
    <x v="145"/>
    <n v="3"/>
    <x v="1"/>
    <x v="2"/>
    <n v="6128.79745"/>
  </r>
  <r>
    <x v="0"/>
    <x v="0"/>
    <x v="56"/>
    <n v="1"/>
    <x v="1"/>
    <x v="2"/>
    <n v="2719.2797500000001"/>
  </r>
  <r>
    <x v="13"/>
    <x v="1"/>
    <x v="146"/>
    <n v="3"/>
    <x v="1"/>
    <x v="3"/>
    <n v="4827.9049500000001"/>
  </r>
  <r>
    <x v="18"/>
    <x v="1"/>
    <x v="147"/>
    <n v="0"/>
    <x v="1"/>
    <x v="1"/>
    <n v="13405.390299999999"/>
  </r>
  <r>
    <x v="41"/>
    <x v="1"/>
    <x v="148"/>
    <n v="0"/>
    <x v="1"/>
    <x v="0"/>
    <n v="8116.68"/>
  </r>
  <r>
    <x v="1"/>
    <x v="1"/>
    <x v="149"/>
    <n v="0"/>
    <x v="1"/>
    <x v="3"/>
    <n v="1694.7963999999999"/>
  </r>
  <r>
    <x v="22"/>
    <x v="0"/>
    <x v="82"/>
    <n v="1"/>
    <x v="1"/>
    <x v="0"/>
    <n v="5246.0469999999996"/>
  </r>
  <r>
    <x v="23"/>
    <x v="0"/>
    <x v="150"/>
    <n v="0"/>
    <x v="1"/>
    <x v="2"/>
    <n v="2855.4375500000001"/>
  </r>
  <r>
    <x v="18"/>
    <x v="0"/>
    <x v="151"/>
    <n v="0"/>
    <x v="0"/>
    <x v="0"/>
    <n v="48824.45"/>
  </r>
  <r>
    <x v="25"/>
    <x v="1"/>
    <x v="152"/>
    <n v="2"/>
    <x v="1"/>
    <x v="2"/>
    <n v="6455.86265"/>
  </r>
  <r>
    <x v="40"/>
    <x v="1"/>
    <x v="153"/>
    <n v="1"/>
    <x v="1"/>
    <x v="0"/>
    <n v="10436.096"/>
  </r>
  <r>
    <x v="6"/>
    <x v="0"/>
    <x v="65"/>
    <n v="2"/>
    <x v="1"/>
    <x v="0"/>
    <n v="8823.2790000000005"/>
  </r>
  <r>
    <x v="24"/>
    <x v="0"/>
    <x v="145"/>
    <n v="3"/>
    <x v="1"/>
    <x v="3"/>
    <n v="8538.28845"/>
  </r>
  <r>
    <x v="30"/>
    <x v="1"/>
    <x v="105"/>
    <n v="0"/>
    <x v="1"/>
    <x v="2"/>
    <n v="11735.87905"/>
  </r>
  <r>
    <x v="1"/>
    <x v="0"/>
    <x v="90"/>
    <n v="0"/>
    <x v="1"/>
    <x v="1"/>
    <n v="1631.8212000000001"/>
  </r>
  <r>
    <x v="20"/>
    <x v="1"/>
    <x v="91"/>
    <n v="3"/>
    <x v="1"/>
    <x v="3"/>
    <n v="4005.4225000000001"/>
  </r>
  <r>
    <x v="36"/>
    <x v="0"/>
    <x v="154"/>
    <n v="0"/>
    <x v="1"/>
    <x v="2"/>
    <n v="7419.4778999999999"/>
  </r>
  <r>
    <x v="36"/>
    <x v="1"/>
    <x v="155"/>
    <n v="2"/>
    <x v="1"/>
    <x v="1"/>
    <n v="7731.4270999999999"/>
  </r>
  <r>
    <x v="26"/>
    <x v="1"/>
    <x v="156"/>
    <n v="3"/>
    <x v="0"/>
    <x v="3"/>
    <n v="43753.337050000002"/>
  </r>
  <r>
    <x v="21"/>
    <x v="0"/>
    <x v="96"/>
    <n v="2"/>
    <x v="1"/>
    <x v="1"/>
    <n v="3981.9767999999999"/>
  </r>
  <r>
    <x v="15"/>
    <x v="0"/>
    <x v="157"/>
    <n v="3"/>
    <x v="1"/>
    <x v="0"/>
    <n v="5325.6509999999998"/>
  </r>
  <r>
    <x v="24"/>
    <x v="0"/>
    <x v="158"/>
    <n v="1"/>
    <x v="1"/>
    <x v="0"/>
    <n v="6775.9610000000002"/>
  </r>
  <r>
    <x v="38"/>
    <x v="0"/>
    <x v="159"/>
    <n v="2"/>
    <x v="1"/>
    <x v="2"/>
    <n v="4922.9159"/>
  </r>
  <r>
    <x v="35"/>
    <x v="1"/>
    <x v="160"/>
    <n v="0"/>
    <x v="1"/>
    <x v="1"/>
    <n v="12557.605299999999"/>
  </r>
  <r>
    <x v="26"/>
    <x v="0"/>
    <x v="161"/>
    <n v="0"/>
    <x v="1"/>
    <x v="0"/>
    <n v="4883.866"/>
  </r>
  <r>
    <x v="9"/>
    <x v="1"/>
    <x v="5"/>
    <n v="0"/>
    <x v="1"/>
    <x v="1"/>
    <n v="2137.6536000000001"/>
  </r>
  <r>
    <x v="12"/>
    <x v="0"/>
    <x v="40"/>
    <n v="1"/>
    <x v="1"/>
    <x v="2"/>
    <n v="12044.342000000001"/>
  </r>
  <r>
    <x v="1"/>
    <x v="1"/>
    <x v="53"/>
    <n v="0"/>
    <x v="1"/>
    <x v="1"/>
    <n v="1137.4697000000001"/>
  </r>
  <r>
    <x v="0"/>
    <x v="1"/>
    <x v="162"/>
    <n v="0"/>
    <x v="1"/>
    <x v="2"/>
    <n v="1639.5631000000001"/>
  </r>
  <r>
    <x v="46"/>
    <x v="0"/>
    <x v="163"/>
    <n v="0"/>
    <x v="1"/>
    <x v="0"/>
    <n v="5649.7150000000001"/>
  </r>
  <r>
    <x v="39"/>
    <x v="0"/>
    <x v="32"/>
    <n v="2"/>
    <x v="1"/>
    <x v="1"/>
    <n v="8516.8289999999997"/>
  </r>
  <r>
    <x v="43"/>
    <x v="0"/>
    <x v="164"/>
    <n v="0"/>
    <x v="1"/>
    <x v="2"/>
    <n v="9644.2525000000005"/>
  </r>
  <r>
    <x v="33"/>
    <x v="0"/>
    <x v="165"/>
    <n v="0"/>
    <x v="1"/>
    <x v="3"/>
    <n v="14901.5167"/>
  </r>
  <r>
    <x v="0"/>
    <x v="0"/>
    <x v="159"/>
    <n v="0"/>
    <x v="1"/>
    <x v="2"/>
    <n v="2130.6759000000002"/>
  </r>
  <r>
    <x v="28"/>
    <x v="0"/>
    <x v="166"/>
    <n v="1"/>
    <x v="1"/>
    <x v="1"/>
    <n v="8871.1517000000003"/>
  </r>
  <r>
    <x v="8"/>
    <x v="0"/>
    <x v="167"/>
    <n v="0"/>
    <x v="1"/>
    <x v="2"/>
    <n v="13012.20865"/>
  </r>
  <r>
    <x v="13"/>
    <x v="0"/>
    <x v="168"/>
    <n v="0"/>
    <x v="0"/>
    <x v="1"/>
    <n v="37133.898200000003"/>
  </r>
  <r>
    <x v="6"/>
    <x v="1"/>
    <x v="169"/>
    <n v="0"/>
    <x v="1"/>
    <x v="0"/>
    <n v="7147.1049999999996"/>
  </r>
  <r>
    <x v="2"/>
    <x v="0"/>
    <x v="4"/>
    <n v="1"/>
    <x v="1"/>
    <x v="3"/>
    <n v="4337.7352000000001"/>
  </r>
  <r>
    <x v="17"/>
    <x v="1"/>
    <x v="170"/>
    <n v="0"/>
    <x v="1"/>
    <x v="1"/>
    <n v="11743.299000000001"/>
  </r>
  <r>
    <x v="22"/>
    <x v="1"/>
    <x v="7"/>
    <n v="2"/>
    <x v="0"/>
    <x v="3"/>
    <n v="20984.0936"/>
  </r>
  <r>
    <x v="18"/>
    <x v="0"/>
    <x v="171"/>
    <n v="0"/>
    <x v="1"/>
    <x v="0"/>
    <n v="13880.949000000001"/>
  </r>
  <r>
    <x v="29"/>
    <x v="1"/>
    <x v="81"/>
    <n v="1"/>
    <x v="1"/>
    <x v="3"/>
    <n v="6610.1097"/>
  </r>
  <r>
    <x v="34"/>
    <x v="1"/>
    <x v="2"/>
    <n v="1"/>
    <x v="1"/>
    <x v="0"/>
    <n v="1980.07"/>
  </r>
  <r>
    <x v="29"/>
    <x v="1"/>
    <x v="99"/>
    <n v="4"/>
    <x v="1"/>
    <x v="2"/>
    <n v="8162.7162500000004"/>
  </r>
  <r>
    <x v="23"/>
    <x v="1"/>
    <x v="70"/>
    <n v="2"/>
    <x v="1"/>
    <x v="2"/>
    <n v="3537.703"/>
  </r>
  <r>
    <x v="16"/>
    <x v="0"/>
    <x v="172"/>
    <n v="1"/>
    <x v="1"/>
    <x v="1"/>
    <n v="5002.7826999999997"/>
  </r>
  <r>
    <x v="39"/>
    <x v="0"/>
    <x v="157"/>
    <n v="2"/>
    <x v="1"/>
    <x v="0"/>
    <n v="8520.0259999999998"/>
  </r>
  <r>
    <x v="24"/>
    <x v="0"/>
    <x v="109"/>
    <n v="2"/>
    <x v="1"/>
    <x v="0"/>
    <n v="7371.7719999999999"/>
  </r>
  <r>
    <x v="31"/>
    <x v="0"/>
    <x v="40"/>
    <n v="0"/>
    <x v="1"/>
    <x v="2"/>
    <n v="10355.641"/>
  </r>
  <r>
    <x v="13"/>
    <x v="1"/>
    <x v="173"/>
    <n v="0"/>
    <x v="1"/>
    <x v="1"/>
    <n v="2483.7359999999999"/>
  </r>
  <r>
    <x v="21"/>
    <x v="0"/>
    <x v="96"/>
    <n v="1"/>
    <x v="1"/>
    <x v="1"/>
    <n v="3392.9767999999999"/>
  </r>
  <r>
    <x v="23"/>
    <x v="0"/>
    <x v="174"/>
    <n v="0"/>
    <x v="1"/>
    <x v="1"/>
    <n v="25081.76784"/>
  </r>
  <r>
    <x v="16"/>
    <x v="0"/>
    <x v="175"/>
    <n v="1"/>
    <x v="1"/>
    <x v="0"/>
    <n v="5012.4709999999995"/>
  </r>
  <r>
    <x v="31"/>
    <x v="0"/>
    <x v="176"/>
    <n v="0"/>
    <x v="1"/>
    <x v="3"/>
    <n v="10564.8845"/>
  </r>
  <r>
    <x v="4"/>
    <x v="1"/>
    <x v="43"/>
    <n v="3"/>
    <x v="1"/>
    <x v="0"/>
    <n v="5253.5240000000003"/>
  </r>
  <r>
    <x v="0"/>
    <x v="1"/>
    <x v="82"/>
    <n v="0"/>
    <x v="0"/>
    <x v="0"/>
    <n v="34779.614999999998"/>
  </r>
  <r>
    <x v="44"/>
    <x v="1"/>
    <x v="177"/>
    <n v="0"/>
    <x v="0"/>
    <x v="1"/>
    <n v="19515.5416"/>
  </r>
  <r>
    <x v="19"/>
    <x v="1"/>
    <x v="178"/>
    <n v="3"/>
    <x v="1"/>
    <x v="1"/>
    <n v="11987.1682"/>
  </r>
  <r>
    <x v="2"/>
    <x v="1"/>
    <x v="179"/>
    <n v="0"/>
    <x v="1"/>
    <x v="1"/>
    <n v="2689.4953999999998"/>
  </r>
  <r>
    <x v="30"/>
    <x v="0"/>
    <x v="180"/>
    <n v="0"/>
    <x v="1"/>
    <x v="1"/>
    <n v="24227.337240000001"/>
  </r>
  <r>
    <x v="24"/>
    <x v="0"/>
    <x v="181"/>
    <n v="1"/>
    <x v="1"/>
    <x v="3"/>
    <n v="7358.1756500000001"/>
  </r>
  <r>
    <x v="42"/>
    <x v="1"/>
    <x v="94"/>
    <n v="2"/>
    <x v="1"/>
    <x v="3"/>
    <n v="9225.2564000000002"/>
  </r>
  <r>
    <x v="44"/>
    <x v="0"/>
    <x v="182"/>
    <n v="1"/>
    <x v="1"/>
    <x v="2"/>
    <n v="7443.6430499999997"/>
  </r>
  <r>
    <x v="17"/>
    <x v="0"/>
    <x v="138"/>
    <n v="3"/>
    <x v="1"/>
    <x v="1"/>
    <n v="14001.286700000001"/>
  </r>
  <r>
    <x v="0"/>
    <x v="0"/>
    <x v="183"/>
    <n v="0"/>
    <x v="1"/>
    <x v="0"/>
    <n v="1727.7850000000001"/>
  </r>
  <r>
    <x v="17"/>
    <x v="1"/>
    <x v="97"/>
    <n v="1"/>
    <x v="1"/>
    <x v="0"/>
    <n v="12333.828"/>
  </r>
  <r>
    <x v="46"/>
    <x v="1"/>
    <x v="184"/>
    <n v="2"/>
    <x v="1"/>
    <x v="2"/>
    <n v="6710.1918999999998"/>
  </r>
  <r>
    <x v="29"/>
    <x v="0"/>
    <x v="185"/>
    <n v="2"/>
    <x v="0"/>
    <x v="1"/>
    <n v="19444.265800000001"/>
  </r>
  <r>
    <x v="1"/>
    <x v="0"/>
    <x v="172"/>
    <n v="0"/>
    <x v="1"/>
    <x v="1"/>
    <n v="1615.7666999999999"/>
  </r>
  <r>
    <x v="5"/>
    <x v="1"/>
    <x v="186"/>
    <n v="2"/>
    <x v="1"/>
    <x v="1"/>
    <n v="4463.2051000000001"/>
  </r>
  <r>
    <x v="0"/>
    <x v="1"/>
    <x v="187"/>
    <n v="0"/>
    <x v="0"/>
    <x v="2"/>
    <n v="17352.6803"/>
  </r>
  <r>
    <x v="36"/>
    <x v="1"/>
    <x v="179"/>
    <n v="1"/>
    <x v="1"/>
    <x v="1"/>
    <n v="7152.6714000000002"/>
  </r>
  <r>
    <x v="11"/>
    <x v="0"/>
    <x v="38"/>
    <n v="2"/>
    <x v="0"/>
    <x v="3"/>
    <n v="38511.628299999997"/>
  </r>
  <r>
    <x v="3"/>
    <x v="0"/>
    <x v="188"/>
    <n v="1"/>
    <x v="1"/>
    <x v="3"/>
    <n v="5354.0746499999996"/>
  </r>
  <r>
    <x v="19"/>
    <x v="0"/>
    <x v="189"/>
    <n v="1"/>
    <x v="1"/>
    <x v="0"/>
    <n v="35160.134570000002"/>
  </r>
  <r>
    <x v="29"/>
    <x v="1"/>
    <x v="19"/>
    <n v="3"/>
    <x v="1"/>
    <x v="0"/>
    <n v="7196.8670000000002"/>
  </r>
  <r>
    <x v="18"/>
    <x v="0"/>
    <x v="7"/>
    <n v="0"/>
    <x v="0"/>
    <x v="3"/>
    <n v="29523.1656"/>
  </r>
  <r>
    <x v="40"/>
    <x v="1"/>
    <x v="190"/>
    <n v="0"/>
    <x v="1"/>
    <x v="2"/>
    <n v="24476.478510000001"/>
  </r>
  <r>
    <x v="8"/>
    <x v="0"/>
    <x v="179"/>
    <n v="0"/>
    <x v="1"/>
    <x v="1"/>
    <n v="12648.7034"/>
  </r>
  <r>
    <x v="23"/>
    <x v="1"/>
    <x v="191"/>
    <n v="0"/>
    <x v="1"/>
    <x v="1"/>
    <n v="1986.9333999999999"/>
  </r>
  <r>
    <x v="0"/>
    <x v="1"/>
    <x v="192"/>
    <n v="1"/>
    <x v="1"/>
    <x v="0"/>
    <n v="1832.0940000000001"/>
  </r>
  <r>
    <x v="38"/>
    <x v="1"/>
    <x v="111"/>
    <n v="1"/>
    <x v="1"/>
    <x v="3"/>
    <n v="4040.55825"/>
  </r>
  <r>
    <x v="1"/>
    <x v="1"/>
    <x v="193"/>
    <n v="2"/>
    <x v="0"/>
    <x v="3"/>
    <n v="12829.455099999999"/>
  </r>
  <r>
    <x v="18"/>
    <x v="0"/>
    <x v="158"/>
    <n v="2"/>
    <x v="0"/>
    <x v="0"/>
    <n v="47305.305"/>
  </r>
  <r>
    <x v="40"/>
    <x v="1"/>
    <x v="194"/>
    <n v="2"/>
    <x v="0"/>
    <x v="1"/>
    <n v="44260.749900000003"/>
  </r>
  <r>
    <x v="13"/>
    <x v="1"/>
    <x v="148"/>
    <n v="3"/>
    <x v="1"/>
    <x v="0"/>
    <n v="4260.7439999999997"/>
  </r>
  <r>
    <x v="45"/>
    <x v="1"/>
    <x v="56"/>
    <n v="0"/>
    <x v="0"/>
    <x v="3"/>
    <n v="41097.161749999999"/>
  </r>
  <r>
    <x v="19"/>
    <x v="0"/>
    <x v="195"/>
    <n v="3"/>
    <x v="1"/>
    <x v="3"/>
    <n v="13047.332350000001"/>
  </r>
  <r>
    <x v="12"/>
    <x v="1"/>
    <x v="51"/>
    <n v="0"/>
    <x v="0"/>
    <x v="2"/>
    <n v="43921.183700000001"/>
  </r>
  <r>
    <x v="25"/>
    <x v="0"/>
    <x v="196"/>
    <n v="0"/>
    <x v="1"/>
    <x v="1"/>
    <n v="5400.9804999999997"/>
  </r>
  <r>
    <x v="43"/>
    <x v="1"/>
    <x v="197"/>
    <n v="4"/>
    <x v="1"/>
    <x v="2"/>
    <n v="11520.099850000001"/>
  </r>
  <r>
    <x v="0"/>
    <x v="1"/>
    <x v="23"/>
    <n v="0"/>
    <x v="0"/>
    <x v="2"/>
    <n v="33750.291799999999"/>
  </r>
  <r>
    <x v="30"/>
    <x v="0"/>
    <x v="198"/>
    <n v="0"/>
    <x v="1"/>
    <x v="0"/>
    <n v="11837.16"/>
  </r>
  <r>
    <x v="34"/>
    <x v="0"/>
    <x v="199"/>
    <n v="1"/>
    <x v="0"/>
    <x v="1"/>
    <n v="17085.267599999999"/>
  </r>
  <r>
    <x v="14"/>
    <x v="1"/>
    <x v="200"/>
    <n v="3"/>
    <x v="0"/>
    <x v="3"/>
    <n v="24869.836800000001"/>
  </r>
  <r>
    <x v="0"/>
    <x v="1"/>
    <x v="55"/>
    <n v="0"/>
    <x v="0"/>
    <x v="2"/>
    <n v="36219.405449999998"/>
  </r>
  <r>
    <x v="31"/>
    <x v="0"/>
    <x v="179"/>
    <n v="3"/>
    <x v="1"/>
    <x v="1"/>
    <n v="20462.997660000001"/>
  </r>
  <r>
    <x v="6"/>
    <x v="1"/>
    <x v="201"/>
    <n v="3"/>
    <x v="0"/>
    <x v="1"/>
    <n v="46151.124499999998"/>
  </r>
  <r>
    <x v="29"/>
    <x v="1"/>
    <x v="202"/>
    <n v="1"/>
    <x v="0"/>
    <x v="1"/>
    <n v="17179.522000000001"/>
  </r>
  <r>
    <x v="17"/>
    <x v="0"/>
    <x v="203"/>
    <n v="3"/>
    <x v="1"/>
    <x v="3"/>
    <n v="14590.63205"/>
  </r>
  <r>
    <x v="39"/>
    <x v="1"/>
    <x v="204"/>
    <n v="1"/>
    <x v="1"/>
    <x v="0"/>
    <n v="7441.0529999999999"/>
  </r>
  <r>
    <x v="41"/>
    <x v="1"/>
    <x v="9"/>
    <n v="1"/>
    <x v="1"/>
    <x v="3"/>
    <n v="9282.4806000000008"/>
  </r>
  <r>
    <x v="1"/>
    <x v="1"/>
    <x v="205"/>
    <n v="1"/>
    <x v="1"/>
    <x v="1"/>
    <n v="1719.4363000000001"/>
  </r>
  <r>
    <x v="45"/>
    <x v="1"/>
    <x v="206"/>
    <n v="2"/>
    <x v="0"/>
    <x v="0"/>
    <n v="42856.838000000003"/>
  </r>
  <r>
    <x v="24"/>
    <x v="1"/>
    <x v="44"/>
    <n v="2"/>
    <x v="1"/>
    <x v="2"/>
    <n v="7265.7025000000003"/>
  </r>
  <r>
    <x v="45"/>
    <x v="1"/>
    <x v="207"/>
    <n v="1"/>
    <x v="1"/>
    <x v="3"/>
    <n v="9617.6624499999998"/>
  </r>
  <r>
    <x v="9"/>
    <x v="1"/>
    <x v="208"/>
    <n v="0"/>
    <x v="1"/>
    <x v="2"/>
    <n v="2523.1695"/>
  </r>
  <r>
    <x v="42"/>
    <x v="0"/>
    <x v="40"/>
    <n v="2"/>
    <x v="1"/>
    <x v="3"/>
    <n v="9715.8410000000003"/>
  </r>
  <r>
    <x v="0"/>
    <x v="1"/>
    <x v="209"/>
    <n v="2"/>
    <x v="1"/>
    <x v="2"/>
    <n v="2803.69785"/>
  </r>
  <r>
    <x v="20"/>
    <x v="0"/>
    <x v="210"/>
    <n v="0"/>
    <x v="1"/>
    <x v="0"/>
    <n v="2150.4690000000001"/>
  </r>
  <r>
    <x v="17"/>
    <x v="1"/>
    <x v="211"/>
    <n v="2"/>
    <x v="1"/>
    <x v="1"/>
    <n v="12928.7911"/>
  </r>
  <r>
    <x v="43"/>
    <x v="0"/>
    <x v="212"/>
    <n v="1"/>
    <x v="1"/>
    <x v="1"/>
    <n v="9855.1314000000002"/>
  </r>
  <r>
    <x v="29"/>
    <x v="0"/>
    <x v="213"/>
    <n v="1"/>
    <x v="0"/>
    <x v="3"/>
    <n v="22331.566800000001"/>
  </r>
  <r>
    <x v="40"/>
    <x v="1"/>
    <x v="214"/>
    <n v="3"/>
    <x v="0"/>
    <x v="3"/>
    <n v="48549.178350000002"/>
  </r>
  <r>
    <x v="15"/>
    <x v="1"/>
    <x v="215"/>
    <n v="1"/>
    <x v="1"/>
    <x v="3"/>
    <n v="4237.12655"/>
  </r>
  <r>
    <x v="19"/>
    <x v="0"/>
    <x v="203"/>
    <n v="1"/>
    <x v="1"/>
    <x v="3"/>
    <n v="11879.10405"/>
  </r>
  <r>
    <x v="14"/>
    <x v="0"/>
    <x v="216"/>
    <n v="0"/>
    <x v="1"/>
    <x v="0"/>
    <n v="9625.92"/>
  </r>
  <r>
    <x v="6"/>
    <x v="1"/>
    <x v="217"/>
    <n v="1"/>
    <x v="1"/>
    <x v="1"/>
    <n v="7742.1098000000002"/>
  </r>
  <r>
    <x v="6"/>
    <x v="0"/>
    <x v="218"/>
    <n v="2"/>
    <x v="1"/>
    <x v="3"/>
    <n v="9432.9253000000008"/>
  </r>
  <r>
    <x v="18"/>
    <x v="0"/>
    <x v="10"/>
    <n v="0"/>
    <x v="1"/>
    <x v="2"/>
    <n v="14256.192800000001"/>
  </r>
  <r>
    <x v="17"/>
    <x v="0"/>
    <x v="219"/>
    <n v="1"/>
    <x v="0"/>
    <x v="3"/>
    <n v="47896.79135"/>
  </r>
  <r>
    <x v="14"/>
    <x v="1"/>
    <x v="170"/>
    <n v="3"/>
    <x v="1"/>
    <x v="1"/>
    <n v="25992.821039999999"/>
  </r>
  <r>
    <x v="2"/>
    <x v="0"/>
    <x v="220"/>
    <n v="0"/>
    <x v="1"/>
    <x v="0"/>
    <n v="3172.018"/>
  </r>
  <r>
    <x v="38"/>
    <x v="1"/>
    <x v="142"/>
    <n v="1"/>
    <x v="1"/>
    <x v="3"/>
    <n v="20277.807509999999"/>
  </r>
  <r>
    <x v="9"/>
    <x v="1"/>
    <x v="221"/>
    <n v="2"/>
    <x v="0"/>
    <x v="1"/>
    <n v="42112.2356"/>
  </r>
  <r>
    <x v="20"/>
    <x v="0"/>
    <x v="222"/>
    <n v="0"/>
    <x v="1"/>
    <x v="1"/>
    <n v="2156.7518"/>
  </r>
  <r>
    <x v="9"/>
    <x v="1"/>
    <x v="189"/>
    <n v="3"/>
    <x v="1"/>
    <x v="0"/>
    <n v="3906.127"/>
  </r>
  <r>
    <x v="1"/>
    <x v="1"/>
    <x v="223"/>
    <n v="0"/>
    <x v="1"/>
    <x v="3"/>
    <n v="1704.5681"/>
  </r>
  <r>
    <x v="0"/>
    <x v="1"/>
    <x v="224"/>
    <n v="0"/>
    <x v="0"/>
    <x v="0"/>
    <n v="16297.846"/>
  </r>
  <r>
    <x v="42"/>
    <x v="1"/>
    <x v="225"/>
    <n v="1"/>
    <x v="0"/>
    <x v="1"/>
    <n v="21978.676899999999"/>
  </r>
  <r>
    <x v="5"/>
    <x v="1"/>
    <x v="226"/>
    <n v="3"/>
    <x v="0"/>
    <x v="2"/>
    <n v="38746.355100000001"/>
  </r>
  <r>
    <x v="28"/>
    <x v="0"/>
    <x v="4"/>
    <n v="1"/>
    <x v="1"/>
    <x v="2"/>
    <n v="9249.4951999999994"/>
  </r>
  <r>
    <x v="26"/>
    <x v="1"/>
    <x v="208"/>
    <n v="3"/>
    <x v="1"/>
    <x v="3"/>
    <n v="6746.7425000000003"/>
  </r>
  <r>
    <x v="31"/>
    <x v="0"/>
    <x v="227"/>
    <n v="3"/>
    <x v="0"/>
    <x v="3"/>
    <n v="24873.384900000001"/>
  </r>
  <r>
    <x v="12"/>
    <x v="0"/>
    <x v="228"/>
    <n v="2"/>
    <x v="1"/>
    <x v="1"/>
    <n v="12265.5069"/>
  </r>
  <r>
    <x v="2"/>
    <x v="0"/>
    <x v="2"/>
    <n v="2"/>
    <x v="1"/>
    <x v="1"/>
    <n v="4349.4620000000004"/>
  </r>
  <r>
    <x v="37"/>
    <x v="0"/>
    <x v="229"/>
    <n v="2"/>
    <x v="1"/>
    <x v="0"/>
    <n v="12646.207"/>
  </r>
  <r>
    <x v="38"/>
    <x v="1"/>
    <x v="150"/>
    <n v="2"/>
    <x v="1"/>
    <x v="2"/>
    <n v="19442.353500000001"/>
  </r>
  <r>
    <x v="2"/>
    <x v="0"/>
    <x v="97"/>
    <n v="2"/>
    <x v="1"/>
    <x v="0"/>
    <n v="20177.671129999999"/>
  </r>
  <r>
    <x v="15"/>
    <x v="0"/>
    <x v="230"/>
    <n v="1"/>
    <x v="1"/>
    <x v="1"/>
    <n v="4151.0286999999998"/>
  </r>
  <r>
    <x v="30"/>
    <x v="1"/>
    <x v="231"/>
    <n v="0"/>
    <x v="1"/>
    <x v="3"/>
    <n v="11944.594349999999"/>
  </r>
  <r>
    <x v="24"/>
    <x v="0"/>
    <x v="232"/>
    <n v="2"/>
    <x v="1"/>
    <x v="2"/>
    <n v="7749.1563999999998"/>
  </r>
  <r>
    <x v="45"/>
    <x v="1"/>
    <x v="40"/>
    <n v="0"/>
    <x v="1"/>
    <x v="0"/>
    <n v="8444.4740000000002"/>
  </r>
  <r>
    <x v="0"/>
    <x v="0"/>
    <x v="62"/>
    <n v="0"/>
    <x v="1"/>
    <x v="0"/>
    <n v="1737.376"/>
  </r>
  <r>
    <x v="32"/>
    <x v="1"/>
    <x v="233"/>
    <n v="3"/>
    <x v="0"/>
    <x v="1"/>
    <n v="42124.515299999999"/>
  </r>
  <r>
    <x v="41"/>
    <x v="1"/>
    <x v="191"/>
    <n v="0"/>
    <x v="1"/>
    <x v="1"/>
    <n v="8124.4084000000003"/>
  </r>
  <r>
    <x v="13"/>
    <x v="0"/>
    <x v="234"/>
    <n v="0"/>
    <x v="0"/>
    <x v="0"/>
    <n v="34838.873"/>
  </r>
  <r>
    <x v="14"/>
    <x v="1"/>
    <x v="176"/>
    <n v="0"/>
    <x v="1"/>
    <x v="3"/>
    <n v="9722.7695000000003"/>
  </r>
  <r>
    <x v="45"/>
    <x v="1"/>
    <x v="104"/>
    <n v="0"/>
    <x v="1"/>
    <x v="2"/>
    <n v="8835.2649500000007"/>
  </r>
  <r>
    <x v="40"/>
    <x v="1"/>
    <x v="27"/>
    <n v="0"/>
    <x v="1"/>
    <x v="3"/>
    <n v="10435.06525"/>
  </r>
  <r>
    <x v="36"/>
    <x v="0"/>
    <x v="215"/>
    <n v="0"/>
    <x v="1"/>
    <x v="2"/>
    <n v="7421.1945500000002"/>
  </r>
  <r>
    <x v="4"/>
    <x v="1"/>
    <x v="59"/>
    <n v="1"/>
    <x v="1"/>
    <x v="3"/>
    <n v="4667.6076499999999"/>
  </r>
  <r>
    <x v="16"/>
    <x v="1"/>
    <x v="235"/>
    <n v="1"/>
    <x v="1"/>
    <x v="2"/>
    <n v="4894.7533000000003"/>
  </r>
  <r>
    <x v="21"/>
    <x v="0"/>
    <x v="142"/>
    <n v="4"/>
    <x v="1"/>
    <x v="3"/>
    <n v="24671.663339999999"/>
  </r>
  <r>
    <x v="16"/>
    <x v="1"/>
    <x v="43"/>
    <n v="0"/>
    <x v="0"/>
    <x v="0"/>
    <n v="35491.64"/>
  </r>
  <r>
    <x v="37"/>
    <x v="1"/>
    <x v="236"/>
    <n v="0"/>
    <x v="1"/>
    <x v="3"/>
    <n v="11566.30055"/>
  </r>
  <r>
    <x v="38"/>
    <x v="1"/>
    <x v="85"/>
    <n v="0"/>
    <x v="1"/>
    <x v="0"/>
    <n v="2866.0909999999999"/>
  </r>
  <r>
    <x v="29"/>
    <x v="1"/>
    <x v="237"/>
    <n v="1"/>
    <x v="1"/>
    <x v="3"/>
    <n v="6600.2059499999996"/>
  </r>
  <r>
    <x v="13"/>
    <x v="0"/>
    <x v="174"/>
    <n v="1"/>
    <x v="1"/>
    <x v="1"/>
    <n v="3561.8888999999999"/>
  </r>
  <r>
    <x v="39"/>
    <x v="1"/>
    <x v="238"/>
    <n v="2"/>
    <x v="0"/>
    <x v="2"/>
    <n v="42760.502200000003"/>
  </r>
  <r>
    <x v="33"/>
    <x v="0"/>
    <x v="239"/>
    <n v="1"/>
    <x v="0"/>
    <x v="0"/>
    <n v="47928.03"/>
  </r>
  <r>
    <x v="14"/>
    <x v="1"/>
    <x v="240"/>
    <n v="0"/>
    <x v="1"/>
    <x v="0"/>
    <n v="9144.5650000000005"/>
  </r>
  <r>
    <x v="35"/>
    <x v="0"/>
    <x v="241"/>
    <n v="1"/>
    <x v="0"/>
    <x v="3"/>
    <n v="48517.563150000002"/>
  </r>
  <r>
    <x v="14"/>
    <x v="1"/>
    <x v="60"/>
    <n v="0"/>
    <x v="0"/>
    <x v="2"/>
    <n v="24393.6224"/>
  </r>
  <r>
    <x v="35"/>
    <x v="0"/>
    <x v="84"/>
    <n v="0"/>
    <x v="1"/>
    <x v="2"/>
    <n v="13429.035400000001"/>
  </r>
  <r>
    <x v="12"/>
    <x v="0"/>
    <x v="114"/>
    <n v="0"/>
    <x v="1"/>
    <x v="3"/>
    <n v="11658.379150000001"/>
  </r>
  <r>
    <x v="32"/>
    <x v="0"/>
    <x v="103"/>
    <n v="2"/>
    <x v="1"/>
    <x v="3"/>
    <n v="19144.576519999999"/>
  </r>
  <r>
    <x v="33"/>
    <x v="1"/>
    <x v="242"/>
    <n v="0"/>
    <x v="1"/>
    <x v="0"/>
    <n v="13822.803"/>
  </r>
  <r>
    <x v="8"/>
    <x v="1"/>
    <x v="5"/>
    <n v="0"/>
    <x v="1"/>
    <x v="1"/>
    <n v="12142.578600000001"/>
  </r>
  <r>
    <x v="10"/>
    <x v="1"/>
    <x v="208"/>
    <n v="1"/>
    <x v="1"/>
    <x v="2"/>
    <n v="13937.666499999999"/>
  </r>
  <r>
    <x v="45"/>
    <x v="1"/>
    <x v="243"/>
    <n v="1"/>
    <x v="0"/>
    <x v="3"/>
    <n v="41919.097000000002"/>
  </r>
  <r>
    <x v="6"/>
    <x v="0"/>
    <x v="25"/>
    <n v="1"/>
    <x v="1"/>
    <x v="1"/>
    <n v="8232.6388000000006"/>
  </r>
  <r>
    <x v="23"/>
    <x v="0"/>
    <x v="244"/>
    <n v="0"/>
    <x v="1"/>
    <x v="0"/>
    <n v="18955.220170000001"/>
  </r>
  <r>
    <x v="10"/>
    <x v="1"/>
    <x v="190"/>
    <n v="0"/>
    <x v="1"/>
    <x v="2"/>
    <n v="13352.0998"/>
  </r>
  <r>
    <x v="8"/>
    <x v="0"/>
    <x v="208"/>
    <n v="0"/>
    <x v="1"/>
    <x v="3"/>
    <n v="13217.094499999999"/>
  </r>
  <r>
    <x v="18"/>
    <x v="1"/>
    <x v="219"/>
    <n v="0"/>
    <x v="1"/>
    <x v="3"/>
    <n v="13981.850350000001"/>
  </r>
  <r>
    <x v="41"/>
    <x v="0"/>
    <x v="147"/>
    <n v="4"/>
    <x v="1"/>
    <x v="1"/>
    <n v="10977.2063"/>
  </r>
  <r>
    <x v="16"/>
    <x v="0"/>
    <x v="245"/>
    <n v="3"/>
    <x v="1"/>
    <x v="1"/>
    <n v="6184.2993999999999"/>
  </r>
  <r>
    <x v="3"/>
    <x v="1"/>
    <x v="246"/>
    <n v="2"/>
    <x v="1"/>
    <x v="1"/>
    <n v="4889.9994999999999"/>
  </r>
  <r>
    <x v="6"/>
    <x v="1"/>
    <x v="150"/>
    <n v="1"/>
    <x v="1"/>
    <x v="3"/>
    <n v="8334.4575499999992"/>
  </r>
  <r>
    <x v="26"/>
    <x v="0"/>
    <x v="96"/>
    <n v="1"/>
    <x v="1"/>
    <x v="1"/>
    <n v="5478.0367999999999"/>
  </r>
  <r>
    <x v="0"/>
    <x v="1"/>
    <x v="152"/>
    <n v="0"/>
    <x v="1"/>
    <x v="2"/>
    <n v="1635.7336499999999"/>
  </r>
  <r>
    <x v="37"/>
    <x v="0"/>
    <x v="247"/>
    <n v="0"/>
    <x v="1"/>
    <x v="2"/>
    <n v="11830.6072"/>
  </r>
  <r>
    <x v="45"/>
    <x v="0"/>
    <x v="248"/>
    <n v="0"/>
    <x v="1"/>
    <x v="0"/>
    <n v="8932.0840000000007"/>
  </r>
  <r>
    <x v="15"/>
    <x v="0"/>
    <x v="224"/>
    <n v="0"/>
    <x v="1"/>
    <x v="0"/>
    <n v="3554.203"/>
  </r>
  <r>
    <x v="3"/>
    <x v="1"/>
    <x v="249"/>
    <n v="0"/>
    <x v="1"/>
    <x v="3"/>
    <n v="12404.8791"/>
  </r>
  <r>
    <x v="1"/>
    <x v="0"/>
    <x v="90"/>
    <n v="0"/>
    <x v="1"/>
    <x v="1"/>
    <n v="14133.03775"/>
  </r>
  <r>
    <x v="6"/>
    <x v="1"/>
    <x v="244"/>
    <n v="0"/>
    <x v="1"/>
    <x v="0"/>
    <n v="24603.04837"/>
  </r>
  <r>
    <x v="6"/>
    <x v="1"/>
    <x v="250"/>
    <n v="3"/>
    <x v="1"/>
    <x v="1"/>
    <n v="8944.1151000000009"/>
  </r>
  <r>
    <x v="42"/>
    <x v="1"/>
    <x v="8"/>
    <n v="3"/>
    <x v="1"/>
    <x v="2"/>
    <n v="9620.3307000000004"/>
  </r>
  <r>
    <x v="11"/>
    <x v="1"/>
    <x v="180"/>
    <n v="0"/>
    <x v="1"/>
    <x v="1"/>
    <n v="1837.2819"/>
  </r>
  <r>
    <x v="1"/>
    <x v="0"/>
    <x v="251"/>
    <n v="0"/>
    <x v="1"/>
    <x v="1"/>
    <n v="1607.5101"/>
  </r>
  <r>
    <x v="28"/>
    <x v="0"/>
    <x v="243"/>
    <n v="2"/>
    <x v="1"/>
    <x v="3"/>
    <n v="10043.249"/>
  </r>
  <r>
    <x v="22"/>
    <x v="1"/>
    <x v="252"/>
    <n v="1"/>
    <x v="1"/>
    <x v="0"/>
    <n v="4751.07"/>
  </r>
  <r>
    <x v="0"/>
    <x v="0"/>
    <x v="253"/>
    <n v="0"/>
    <x v="0"/>
    <x v="0"/>
    <n v="13844.505999999999"/>
  </r>
  <r>
    <x v="27"/>
    <x v="0"/>
    <x v="170"/>
    <n v="1"/>
    <x v="1"/>
    <x v="0"/>
    <n v="2597.779"/>
  </r>
  <r>
    <x v="27"/>
    <x v="0"/>
    <x v="254"/>
    <n v="2"/>
    <x v="1"/>
    <x v="1"/>
    <n v="3180.5101"/>
  </r>
  <r>
    <x v="41"/>
    <x v="0"/>
    <x v="16"/>
    <n v="1"/>
    <x v="1"/>
    <x v="3"/>
    <n v="9778.3472000000002"/>
  </r>
  <r>
    <x v="12"/>
    <x v="0"/>
    <x v="243"/>
    <n v="3"/>
    <x v="1"/>
    <x v="3"/>
    <n v="13430.264999999999"/>
  </r>
  <r>
    <x v="44"/>
    <x v="0"/>
    <x v="255"/>
    <n v="2"/>
    <x v="1"/>
    <x v="2"/>
    <n v="8017.0611500000005"/>
  </r>
  <r>
    <x v="36"/>
    <x v="1"/>
    <x v="256"/>
    <n v="2"/>
    <x v="1"/>
    <x v="2"/>
    <n v="8116.2688500000004"/>
  </r>
  <r>
    <x v="1"/>
    <x v="1"/>
    <x v="257"/>
    <n v="3"/>
    <x v="1"/>
    <x v="3"/>
    <n v="3481.8679999999999"/>
  </r>
  <r>
    <x v="35"/>
    <x v="0"/>
    <x v="258"/>
    <n v="0"/>
    <x v="1"/>
    <x v="2"/>
    <n v="13415.0381"/>
  </r>
  <r>
    <x v="37"/>
    <x v="0"/>
    <x v="259"/>
    <n v="0"/>
    <x v="1"/>
    <x v="3"/>
    <n v="12029.286700000001"/>
  </r>
  <r>
    <x v="44"/>
    <x v="0"/>
    <x v="145"/>
    <n v="1"/>
    <x v="1"/>
    <x v="3"/>
    <n v="7639.4174499999999"/>
  </r>
  <r>
    <x v="21"/>
    <x v="1"/>
    <x v="260"/>
    <n v="2"/>
    <x v="0"/>
    <x v="0"/>
    <n v="36085.218999999997"/>
  </r>
  <r>
    <x v="34"/>
    <x v="1"/>
    <x v="230"/>
    <n v="0"/>
    <x v="1"/>
    <x v="1"/>
    <n v="1391.5287000000001"/>
  </r>
  <r>
    <x v="11"/>
    <x v="0"/>
    <x v="33"/>
    <n v="0"/>
    <x v="0"/>
    <x v="2"/>
    <n v="18033.9679"/>
  </r>
  <r>
    <x v="46"/>
    <x v="0"/>
    <x v="261"/>
    <n v="3"/>
    <x v="0"/>
    <x v="3"/>
    <n v="21659.930100000001"/>
  </r>
  <r>
    <x v="23"/>
    <x v="1"/>
    <x v="196"/>
    <n v="0"/>
    <x v="0"/>
    <x v="1"/>
    <n v="38126.246500000001"/>
  </r>
  <r>
    <x v="33"/>
    <x v="0"/>
    <x v="95"/>
    <n v="3"/>
    <x v="1"/>
    <x v="2"/>
    <n v="16455.707849999999"/>
  </r>
  <r>
    <x v="10"/>
    <x v="1"/>
    <x v="262"/>
    <n v="1"/>
    <x v="1"/>
    <x v="1"/>
    <n v="27000.98473"/>
  </r>
  <r>
    <x v="13"/>
    <x v="0"/>
    <x v="263"/>
    <n v="2"/>
    <x v="0"/>
    <x v="3"/>
    <n v="15006.579449999999"/>
  </r>
  <r>
    <x v="19"/>
    <x v="1"/>
    <x v="264"/>
    <n v="0"/>
    <x v="0"/>
    <x v="3"/>
    <n v="42303.692150000003"/>
  </r>
  <r>
    <x v="19"/>
    <x v="1"/>
    <x v="2"/>
    <n v="0"/>
    <x v="1"/>
    <x v="1"/>
    <n v="20781.48892"/>
  </r>
  <r>
    <x v="22"/>
    <x v="0"/>
    <x v="265"/>
    <n v="2"/>
    <x v="1"/>
    <x v="1"/>
    <n v="5846.9175999999998"/>
  </r>
  <r>
    <x v="36"/>
    <x v="1"/>
    <x v="188"/>
    <n v="2"/>
    <x v="1"/>
    <x v="3"/>
    <n v="8302.5356499999998"/>
  </r>
  <r>
    <x v="0"/>
    <x v="1"/>
    <x v="12"/>
    <n v="0"/>
    <x v="1"/>
    <x v="0"/>
    <n v="1261.8589999999999"/>
  </r>
  <r>
    <x v="30"/>
    <x v="0"/>
    <x v="266"/>
    <n v="0"/>
    <x v="1"/>
    <x v="1"/>
    <n v="11856.4115"/>
  </r>
  <r>
    <x v="45"/>
    <x v="1"/>
    <x v="195"/>
    <n v="2"/>
    <x v="1"/>
    <x v="2"/>
    <n v="30284.642940000002"/>
  </r>
  <r>
    <x v="21"/>
    <x v="0"/>
    <x v="227"/>
    <n v="0"/>
    <x v="1"/>
    <x v="2"/>
    <n v="3176.8159000000001"/>
  </r>
  <r>
    <x v="23"/>
    <x v="0"/>
    <x v="267"/>
    <n v="3"/>
    <x v="1"/>
    <x v="2"/>
    <n v="4618.0798999999997"/>
  </r>
  <r>
    <x v="28"/>
    <x v="1"/>
    <x v="50"/>
    <n v="4"/>
    <x v="1"/>
    <x v="3"/>
    <n v="10736.87075"/>
  </r>
  <r>
    <x v="0"/>
    <x v="0"/>
    <x v="133"/>
    <n v="0"/>
    <x v="1"/>
    <x v="2"/>
    <n v="2138.0707000000002"/>
  </r>
  <r>
    <x v="28"/>
    <x v="1"/>
    <x v="268"/>
    <n v="1"/>
    <x v="1"/>
    <x v="3"/>
    <n v="8964.0605500000001"/>
  </r>
  <r>
    <x v="41"/>
    <x v="1"/>
    <x v="112"/>
    <n v="1"/>
    <x v="1"/>
    <x v="3"/>
    <n v="9290.1394999999993"/>
  </r>
  <r>
    <x v="6"/>
    <x v="0"/>
    <x v="243"/>
    <n v="2"/>
    <x v="1"/>
    <x v="3"/>
    <n v="9411.0049999999992"/>
  </r>
  <r>
    <x v="6"/>
    <x v="1"/>
    <x v="269"/>
    <n v="0"/>
    <x v="1"/>
    <x v="2"/>
    <n v="7526.7064499999997"/>
  </r>
  <r>
    <x v="32"/>
    <x v="0"/>
    <x v="12"/>
    <n v="3"/>
    <x v="1"/>
    <x v="0"/>
    <n v="8522.0030000000006"/>
  </r>
  <r>
    <x v="27"/>
    <x v="1"/>
    <x v="270"/>
    <n v="0"/>
    <x v="1"/>
    <x v="1"/>
    <n v="16586.49771"/>
  </r>
  <r>
    <x v="33"/>
    <x v="1"/>
    <x v="248"/>
    <n v="2"/>
    <x v="1"/>
    <x v="0"/>
    <n v="14988.432000000001"/>
  </r>
  <r>
    <x v="1"/>
    <x v="0"/>
    <x v="271"/>
    <n v="0"/>
    <x v="1"/>
    <x v="1"/>
    <n v="1631.6683"/>
  </r>
  <r>
    <x v="43"/>
    <x v="0"/>
    <x v="272"/>
    <n v="0"/>
    <x v="1"/>
    <x v="0"/>
    <n v="9264.7970000000005"/>
  </r>
  <r>
    <x v="42"/>
    <x v="1"/>
    <x v="273"/>
    <n v="1"/>
    <x v="1"/>
    <x v="1"/>
    <n v="8083.9197999999997"/>
  </r>
  <r>
    <x v="33"/>
    <x v="0"/>
    <x v="36"/>
    <n v="0"/>
    <x v="1"/>
    <x v="2"/>
    <n v="14692.66935"/>
  </r>
  <r>
    <x v="41"/>
    <x v="1"/>
    <x v="243"/>
    <n v="3"/>
    <x v="1"/>
    <x v="2"/>
    <n v="10269.459999999999"/>
  </r>
  <r>
    <x v="5"/>
    <x v="1"/>
    <x v="274"/>
    <n v="0"/>
    <x v="1"/>
    <x v="0"/>
    <n v="3260.1990000000001"/>
  </r>
  <r>
    <x v="14"/>
    <x v="0"/>
    <x v="275"/>
    <n v="2"/>
    <x v="1"/>
    <x v="3"/>
    <n v="11396.9002"/>
  </r>
  <r>
    <x v="3"/>
    <x v="0"/>
    <x v="276"/>
    <n v="0"/>
    <x v="1"/>
    <x v="1"/>
    <n v="4185.0978999999998"/>
  </r>
  <r>
    <x v="42"/>
    <x v="0"/>
    <x v="277"/>
    <n v="1"/>
    <x v="1"/>
    <x v="0"/>
    <n v="8539.6710000000003"/>
  </r>
  <r>
    <x v="25"/>
    <x v="1"/>
    <x v="278"/>
    <n v="3"/>
    <x v="1"/>
    <x v="1"/>
    <n v="6652.5288"/>
  </r>
  <r>
    <x v="4"/>
    <x v="1"/>
    <x v="279"/>
    <n v="1"/>
    <x v="1"/>
    <x v="1"/>
    <n v="4074.4537"/>
  </r>
  <r>
    <x v="0"/>
    <x v="1"/>
    <x v="280"/>
    <n v="0"/>
    <x v="1"/>
    <x v="2"/>
    <n v="1621.3402000000001"/>
  </r>
  <r>
    <x v="36"/>
    <x v="0"/>
    <x v="281"/>
    <n v="1"/>
    <x v="0"/>
    <x v="3"/>
    <n v="19594.809649999999"/>
  </r>
  <r>
    <x v="21"/>
    <x v="0"/>
    <x v="282"/>
    <n v="2"/>
    <x v="0"/>
    <x v="3"/>
    <n v="14455.644050000001"/>
  </r>
  <r>
    <x v="9"/>
    <x v="1"/>
    <x v="283"/>
    <n v="5"/>
    <x v="1"/>
    <x v="0"/>
    <n v="5080.0959999999995"/>
  </r>
  <r>
    <x v="0"/>
    <x v="0"/>
    <x v="284"/>
    <n v="0"/>
    <x v="1"/>
    <x v="2"/>
    <n v="2134.9014999999999"/>
  </r>
  <r>
    <x v="32"/>
    <x v="0"/>
    <x v="285"/>
    <n v="1"/>
    <x v="1"/>
    <x v="1"/>
    <n v="7345.7266"/>
  </r>
  <r>
    <x v="14"/>
    <x v="1"/>
    <x v="22"/>
    <n v="0"/>
    <x v="1"/>
    <x v="1"/>
    <n v="9140.9509999999991"/>
  </r>
  <r>
    <x v="26"/>
    <x v="0"/>
    <x v="286"/>
    <n v="2"/>
    <x v="0"/>
    <x v="0"/>
    <n v="18608.261999999999"/>
  </r>
  <r>
    <x v="33"/>
    <x v="1"/>
    <x v="287"/>
    <n v="1"/>
    <x v="1"/>
    <x v="1"/>
    <n v="14418.2804"/>
  </r>
  <r>
    <x v="18"/>
    <x v="0"/>
    <x v="86"/>
    <n v="0"/>
    <x v="0"/>
    <x v="2"/>
    <n v="28950.4692"/>
  </r>
  <r>
    <x v="33"/>
    <x v="1"/>
    <x v="178"/>
    <n v="0"/>
    <x v="0"/>
    <x v="1"/>
    <n v="46889.261200000001"/>
  </r>
  <r>
    <x v="35"/>
    <x v="1"/>
    <x v="191"/>
    <n v="0"/>
    <x v="0"/>
    <x v="1"/>
    <n v="46599.108399999997"/>
  </r>
  <r>
    <x v="29"/>
    <x v="1"/>
    <x v="27"/>
    <n v="1"/>
    <x v="0"/>
    <x v="3"/>
    <n v="39125.332249999999"/>
  </r>
  <r>
    <x v="9"/>
    <x v="1"/>
    <x v="162"/>
    <n v="0"/>
    <x v="1"/>
    <x v="3"/>
    <n v="2727.3951000000002"/>
  </r>
  <r>
    <x v="28"/>
    <x v="1"/>
    <x v="204"/>
    <n v="2"/>
    <x v="1"/>
    <x v="0"/>
    <n v="8968.33"/>
  </r>
  <r>
    <x v="39"/>
    <x v="1"/>
    <x v="276"/>
    <n v="5"/>
    <x v="1"/>
    <x v="1"/>
    <n v="9788.8659000000007"/>
  </r>
  <r>
    <x v="25"/>
    <x v="0"/>
    <x v="288"/>
    <n v="1"/>
    <x v="1"/>
    <x v="3"/>
    <n v="6555.07035"/>
  </r>
  <r>
    <x v="1"/>
    <x v="0"/>
    <x v="289"/>
    <n v="0"/>
    <x v="1"/>
    <x v="3"/>
    <n v="7323.7348190000002"/>
  </r>
  <r>
    <x v="27"/>
    <x v="0"/>
    <x v="290"/>
    <n v="1"/>
    <x v="1"/>
    <x v="3"/>
    <n v="3167.4558499999998"/>
  </r>
  <r>
    <x v="13"/>
    <x v="0"/>
    <x v="257"/>
    <n v="3"/>
    <x v="1"/>
    <x v="2"/>
    <n v="18804.752400000001"/>
  </r>
  <r>
    <x v="0"/>
    <x v="1"/>
    <x v="291"/>
    <n v="0"/>
    <x v="1"/>
    <x v="0"/>
    <n v="23082.955330000001"/>
  </r>
  <r>
    <x v="38"/>
    <x v="0"/>
    <x v="281"/>
    <n v="2"/>
    <x v="1"/>
    <x v="2"/>
    <n v="4906.4096499999996"/>
  </r>
  <r>
    <x v="44"/>
    <x v="1"/>
    <x v="292"/>
    <n v="0"/>
    <x v="1"/>
    <x v="0"/>
    <n v="5969.723"/>
  </r>
  <r>
    <x v="8"/>
    <x v="0"/>
    <x v="252"/>
    <n v="0"/>
    <x v="1"/>
    <x v="0"/>
    <n v="12638.195"/>
  </r>
  <r>
    <x v="5"/>
    <x v="1"/>
    <x v="105"/>
    <n v="1"/>
    <x v="1"/>
    <x v="2"/>
    <n v="4243.5900499999998"/>
  </r>
  <r>
    <x v="8"/>
    <x v="1"/>
    <x v="293"/>
    <n v="3"/>
    <x v="1"/>
    <x v="1"/>
    <n v="13919.822899999999"/>
  </r>
  <r>
    <x v="20"/>
    <x v="1"/>
    <x v="294"/>
    <n v="0"/>
    <x v="1"/>
    <x v="3"/>
    <n v="2254.7966999999999"/>
  </r>
  <r>
    <x v="22"/>
    <x v="1"/>
    <x v="65"/>
    <n v="3"/>
    <x v="1"/>
    <x v="0"/>
    <n v="5926.8459999999995"/>
  </r>
  <r>
    <x v="14"/>
    <x v="0"/>
    <x v="295"/>
    <n v="5"/>
    <x v="1"/>
    <x v="1"/>
    <n v="12592.5345"/>
  </r>
  <r>
    <x v="21"/>
    <x v="1"/>
    <x v="296"/>
    <n v="0"/>
    <x v="1"/>
    <x v="3"/>
    <n v="2897.3235"/>
  </r>
  <r>
    <x v="5"/>
    <x v="0"/>
    <x v="297"/>
    <n v="1"/>
    <x v="1"/>
    <x v="2"/>
    <n v="4738.2682000000004"/>
  </r>
  <r>
    <x v="3"/>
    <x v="0"/>
    <x v="298"/>
    <n v="0"/>
    <x v="0"/>
    <x v="0"/>
    <n v="37079.372000000003"/>
  </r>
  <r>
    <x v="1"/>
    <x v="1"/>
    <x v="299"/>
    <n v="0"/>
    <x v="1"/>
    <x v="1"/>
    <n v="1149.3959"/>
  </r>
  <r>
    <x v="17"/>
    <x v="0"/>
    <x v="300"/>
    <n v="1"/>
    <x v="1"/>
    <x v="1"/>
    <n v="28287.897659999999"/>
  </r>
  <r>
    <x v="12"/>
    <x v="1"/>
    <x v="301"/>
    <n v="1"/>
    <x v="0"/>
    <x v="2"/>
    <n v="26109.32905"/>
  </r>
  <r>
    <x v="39"/>
    <x v="0"/>
    <x v="291"/>
    <n v="0"/>
    <x v="1"/>
    <x v="0"/>
    <n v="7345.0839999999998"/>
  </r>
  <r>
    <x v="8"/>
    <x v="1"/>
    <x v="142"/>
    <n v="0"/>
    <x v="1"/>
    <x v="3"/>
    <n v="12730.999599999999"/>
  </r>
  <r>
    <x v="12"/>
    <x v="0"/>
    <x v="302"/>
    <n v="0"/>
    <x v="1"/>
    <x v="2"/>
    <n v="11454.021500000001"/>
  </r>
  <r>
    <x v="29"/>
    <x v="0"/>
    <x v="303"/>
    <n v="0"/>
    <x v="1"/>
    <x v="0"/>
    <n v="5910.9440000000004"/>
  </r>
  <r>
    <x v="22"/>
    <x v="1"/>
    <x v="304"/>
    <n v="1"/>
    <x v="1"/>
    <x v="0"/>
    <n v="4762.3289999999997"/>
  </r>
  <r>
    <x v="46"/>
    <x v="1"/>
    <x v="303"/>
    <n v="4"/>
    <x v="1"/>
    <x v="0"/>
    <n v="7512.2669999999998"/>
  </r>
  <r>
    <x v="15"/>
    <x v="1"/>
    <x v="134"/>
    <n v="1"/>
    <x v="1"/>
    <x v="2"/>
    <n v="4032.2406999999998"/>
  </r>
  <r>
    <x v="23"/>
    <x v="1"/>
    <x v="305"/>
    <n v="0"/>
    <x v="1"/>
    <x v="0"/>
    <n v="1969.614"/>
  </r>
  <r>
    <x v="34"/>
    <x v="1"/>
    <x v="129"/>
    <n v="0"/>
    <x v="1"/>
    <x v="2"/>
    <n v="1769.5316499999999"/>
  </r>
  <r>
    <x v="4"/>
    <x v="1"/>
    <x v="306"/>
    <n v="2"/>
    <x v="1"/>
    <x v="1"/>
    <n v="4686.3887000000004"/>
  </r>
  <r>
    <x v="17"/>
    <x v="1"/>
    <x v="116"/>
    <n v="0"/>
    <x v="1"/>
    <x v="0"/>
    <n v="21797.000400000001"/>
  </r>
  <r>
    <x v="19"/>
    <x v="0"/>
    <x v="307"/>
    <n v="2"/>
    <x v="1"/>
    <x v="1"/>
    <n v="11881.9696"/>
  </r>
  <r>
    <x v="37"/>
    <x v="0"/>
    <x v="131"/>
    <n v="0"/>
    <x v="1"/>
    <x v="2"/>
    <n v="11840.77505"/>
  </r>
  <r>
    <x v="12"/>
    <x v="1"/>
    <x v="140"/>
    <n v="0"/>
    <x v="1"/>
    <x v="0"/>
    <n v="10601.412"/>
  </r>
  <r>
    <x v="29"/>
    <x v="0"/>
    <x v="2"/>
    <n v="3"/>
    <x v="1"/>
    <x v="1"/>
    <n v="7682.67"/>
  </r>
  <r>
    <x v="41"/>
    <x v="0"/>
    <x v="41"/>
    <n v="3"/>
    <x v="1"/>
    <x v="1"/>
    <n v="10381.4787"/>
  </r>
  <r>
    <x v="44"/>
    <x v="1"/>
    <x v="308"/>
    <n v="0"/>
    <x v="0"/>
    <x v="0"/>
    <n v="22144.031999999999"/>
  </r>
  <r>
    <x v="10"/>
    <x v="0"/>
    <x v="309"/>
    <n v="2"/>
    <x v="1"/>
    <x v="3"/>
    <n v="15230.324049999999"/>
  </r>
  <r>
    <x v="12"/>
    <x v="1"/>
    <x v="63"/>
    <n v="0"/>
    <x v="1"/>
    <x v="3"/>
    <n v="11165.417649999999"/>
  </r>
  <r>
    <x v="0"/>
    <x v="1"/>
    <x v="124"/>
    <n v="0"/>
    <x v="1"/>
    <x v="2"/>
    <n v="1632.0362500000001"/>
  </r>
  <r>
    <x v="15"/>
    <x v="0"/>
    <x v="310"/>
    <n v="1"/>
    <x v="0"/>
    <x v="1"/>
    <n v="19521.968199999999"/>
  </r>
  <r>
    <x v="8"/>
    <x v="0"/>
    <x v="311"/>
    <n v="1"/>
    <x v="1"/>
    <x v="0"/>
    <n v="13224.692999999999"/>
  </r>
  <r>
    <x v="12"/>
    <x v="0"/>
    <x v="312"/>
    <n v="2"/>
    <x v="1"/>
    <x v="2"/>
    <n v="12643.3778"/>
  </r>
  <r>
    <x v="2"/>
    <x v="0"/>
    <x v="200"/>
    <n v="1"/>
    <x v="1"/>
    <x v="3"/>
    <n v="23288.928400000001"/>
  </r>
  <r>
    <x v="1"/>
    <x v="0"/>
    <x v="313"/>
    <n v="1"/>
    <x v="1"/>
    <x v="1"/>
    <n v="2201.0971"/>
  </r>
  <r>
    <x v="13"/>
    <x v="1"/>
    <x v="314"/>
    <n v="0"/>
    <x v="1"/>
    <x v="1"/>
    <n v="2497.0383000000002"/>
  </r>
  <r>
    <x v="1"/>
    <x v="0"/>
    <x v="95"/>
    <n v="0"/>
    <x v="1"/>
    <x v="3"/>
    <n v="2203.4718499999999"/>
  </r>
  <r>
    <x v="0"/>
    <x v="0"/>
    <x v="141"/>
    <n v="0"/>
    <x v="1"/>
    <x v="0"/>
    <n v="1744.4649999999999"/>
  </r>
  <r>
    <x v="42"/>
    <x v="0"/>
    <x v="150"/>
    <n v="0"/>
    <x v="1"/>
    <x v="3"/>
    <n v="20878.78443"/>
  </r>
  <r>
    <x v="40"/>
    <x v="1"/>
    <x v="315"/>
    <n v="3"/>
    <x v="0"/>
    <x v="0"/>
    <n v="25382.296999999999"/>
  </r>
  <r>
    <x v="35"/>
    <x v="1"/>
    <x v="33"/>
    <n v="1"/>
    <x v="0"/>
    <x v="2"/>
    <n v="28868.6639"/>
  </r>
  <r>
    <x v="23"/>
    <x v="1"/>
    <x v="70"/>
    <n v="0"/>
    <x v="0"/>
    <x v="3"/>
    <n v="35147.528480000001"/>
  </r>
  <r>
    <x v="9"/>
    <x v="1"/>
    <x v="50"/>
    <n v="0"/>
    <x v="1"/>
    <x v="2"/>
    <n v="2534.3937500000002"/>
  </r>
  <r>
    <x v="27"/>
    <x v="1"/>
    <x v="139"/>
    <n v="0"/>
    <x v="1"/>
    <x v="1"/>
    <n v="1534.3045"/>
  </r>
  <r>
    <x v="11"/>
    <x v="1"/>
    <x v="316"/>
    <n v="0"/>
    <x v="1"/>
    <x v="1"/>
    <n v="1824.2854"/>
  </r>
  <r>
    <x v="18"/>
    <x v="1"/>
    <x v="317"/>
    <n v="3"/>
    <x v="1"/>
    <x v="2"/>
    <n v="15555.188749999999"/>
  </r>
  <r>
    <x v="41"/>
    <x v="1"/>
    <x v="228"/>
    <n v="2"/>
    <x v="1"/>
    <x v="1"/>
    <n v="9304.7019"/>
  </r>
  <r>
    <x v="1"/>
    <x v="0"/>
    <x v="112"/>
    <n v="0"/>
    <x v="1"/>
    <x v="1"/>
    <n v="1622.1885"/>
  </r>
  <r>
    <x v="43"/>
    <x v="0"/>
    <x v="318"/>
    <n v="1"/>
    <x v="1"/>
    <x v="0"/>
    <n v="9880.0679999999993"/>
  </r>
  <r>
    <x v="28"/>
    <x v="1"/>
    <x v="319"/>
    <n v="3"/>
    <x v="1"/>
    <x v="0"/>
    <n v="9563.0290000000005"/>
  </r>
  <r>
    <x v="5"/>
    <x v="0"/>
    <x v="320"/>
    <n v="0"/>
    <x v="1"/>
    <x v="3"/>
    <n v="4347.0233500000004"/>
  </r>
  <r>
    <x v="40"/>
    <x v="0"/>
    <x v="321"/>
    <n v="3"/>
    <x v="1"/>
    <x v="2"/>
    <n v="12475.3513"/>
  </r>
  <r>
    <x v="0"/>
    <x v="1"/>
    <x v="311"/>
    <n v="0"/>
    <x v="1"/>
    <x v="0"/>
    <n v="1253.9359999999999"/>
  </r>
  <r>
    <x v="36"/>
    <x v="0"/>
    <x v="179"/>
    <n v="0"/>
    <x v="0"/>
    <x v="1"/>
    <n v="48885.135609999998"/>
  </r>
  <r>
    <x v="31"/>
    <x v="1"/>
    <x v="84"/>
    <n v="1"/>
    <x v="1"/>
    <x v="2"/>
    <n v="10461.9794"/>
  </r>
  <r>
    <x v="0"/>
    <x v="0"/>
    <x v="260"/>
    <n v="0"/>
    <x v="1"/>
    <x v="0"/>
    <n v="1748.7739999999999"/>
  </r>
  <r>
    <x v="35"/>
    <x v="0"/>
    <x v="322"/>
    <n v="0"/>
    <x v="1"/>
    <x v="1"/>
    <n v="24513.091260000001"/>
  </r>
  <r>
    <x v="1"/>
    <x v="0"/>
    <x v="322"/>
    <n v="0"/>
    <x v="1"/>
    <x v="3"/>
    <n v="2196.4731999999999"/>
  </r>
  <r>
    <x v="35"/>
    <x v="1"/>
    <x v="323"/>
    <n v="0"/>
    <x v="1"/>
    <x v="0"/>
    <n v="12574.049000000001"/>
  </r>
  <r>
    <x v="27"/>
    <x v="1"/>
    <x v="324"/>
    <n v="4"/>
    <x v="0"/>
    <x v="0"/>
    <n v="17942.106"/>
  </r>
  <r>
    <x v="34"/>
    <x v="1"/>
    <x v="325"/>
    <n v="0"/>
    <x v="1"/>
    <x v="3"/>
    <n v="1967.0227"/>
  </r>
  <r>
    <x v="5"/>
    <x v="0"/>
    <x v="277"/>
    <n v="2"/>
    <x v="1"/>
    <x v="0"/>
    <n v="4931.6469999999999"/>
  </r>
  <r>
    <x v="39"/>
    <x v="1"/>
    <x v="311"/>
    <n v="2"/>
    <x v="1"/>
    <x v="0"/>
    <n v="8027.9679999999998"/>
  </r>
  <r>
    <x v="36"/>
    <x v="0"/>
    <x v="68"/>
    <n v="2"/>
    <x v="1"/>
    <x v="1"/>
    <n v="8211.1002000000008"/>
  </r>
  <r>
    <x v="10"/>
    <x v="0"/>
    <x v="326"/>
    <n v="0"/>
    <x v="1"/>
    <x v="0"/>
    <n v="13470.86"/>
  </r>
  <r>
    <x v="38"/>
    <x v="1"/>
    <x v="12"/>
    <n v="0"/>
    <x v="0"/>
    <x v="0"/>
    <n v="36197.699000000001"/>
  </r>
  <r>
    <x v="32"/>
    <x v="1"/>
    <x v="327"/>
    <n v="0"/>
    <x v="1"/>
    <x v="3"/>
    <n v="6837.3687"/>
  </r>
  <r>
    <x v="43"/>
    <x v="1"/>
    <x v="174"/>
    <n v="1"/>
    <x v="0"/>
    <x v="1"/>
    <n v="22218.1149"/>
  </r>
  <r>
    <x v="0"/>
    <x v="1"/>
    <x v="328"/>
    <n v="0"/>
    <x v="0"/>
    <x v="1"/>
    <n v="32548.340499999998"/>
  </r>
  <r>
    <x v="25"/>
    <x v="0"/>
    <x v="329"/>
    <n v="1"/>
    <x v="1"/>
    <x v="1"/>
    <n v="5974.3846999999996"/>
  </r>
  <r>
    <x v="7"/>
    <x v="1"/>
    <x v="99"/>
    <n v="3"/>
    <x v="1"/>
    <x v="2"/>
    <n v="6796.8632500000003"/>
  </r>
  <r>
    <x v="20"/>
    <x v="1"/>
    <x v="112"/>
    <n v="1"/>
    <x v="1"/>
    <x v="2"/>
    <n v="2643.2685000000001"/>
  </r>
  <r>
    <x v="27"/>
    <x v="1"/>
    <x v="110"/>
    <n v="2"/>
    <x v="1"/>
    <x v="2"/>
    <n v="3077.0954999999999"/>
  </r>
  <r>
    <x v="23"/>
    <x v="0"/>
    <x v="235"/>
    <n v="0"/>
    <x v="1"/>
    <x v="3"/>
    <n v="3044.2132999999999"/>
  </r>
  <r>
    <x v="37"/>
    <x v="0"/>
    <x v="311"/>
    <n v="0"/>
    <x v="1"/>
    <x v="0"/>
    <n v="11455.28"/>
  </r>
  <r>
    <x v="12"/>
    <x v="1"/>
    <x v="159"/>
    <n v="1"/>
    <x v="1"/>
    <x v="3"/>
    <n v="11763.000899999999"/>
  </r>
  <r>
    <x v="13"/>
    <x v="1"/>
    <x v="61"/>
    <n v="0"/>
    <x v="1"/>
    <x v="1"/>
    <n v="2498.4144000000001"/>
  </r>
  <r>
    <x v="43"/>
    <x v="1"/>
    <x v="64"/>
    <n v="0"/>
    <x v="1"/>
    <x v="3"/>
    <n v="9361.3268000000007"/>
  </r>
  <r>
    <x v="0"/>
    <x v="1"/>
    <x v="257"/>
    <n v="0"/>
    <x v="1"/>
    <x v="0"/>
    <n v="1256.299"/>
  </r>
  <r>
    <x v="46"/>
    <x v="1"/>
    <x v="115"/>
    <n v="1"/>
    <x v="0"/>
    <x v="0"/>
    <n v="21082.16"/>
  </r>
  <r>
    <x v="30"/>
    <x v="1"/>
    <x v="330"/>
    <n v="0"/>
    <x v="1"/>
    <x v="0"/>
    <n v="11362.754999999999"/>
  </r>
  <r>
    <x v="34"/>
    <x v="1"/>
    <x v="331"/>
    <n v="1"/>
    <x v="1"/>
    <x v="1"/>
    <n v="27724.28875"/>
  </r>
  <r>
    <x v="39"/>
    <x v="1"/>
    <x v="131"/>
    <n v="2"/>
    <x v="1"/>
    <x v="2"/>
    <n v="8413.4630500000003"/>
  </r>
  <r>
    <x v="22"/>
    <x v="0"/>
    <x v="332"/>
    <n v="1"/>
    <x v="1"/>
    <x v="0"/>
    <n v="5240.7650000000003"/>
  </r>
  <r>
    <x v="5"/>
    <x v="1"/>
    <x v="99"/>
    <n v="0"/>
    <x v="1"/>
    <x v="3"/>
    <n v="3857.7592500000001"/>
  </r>
  <r>
    <x v="45"/>
    <x v="0"/>
    <x v="60"/>
    <n v="0"/>
    <x v="1"/>
    <x v="3"/>
    <n v="25656.575260000001"/>
  </r>
  <r>
    <x v="4"/>
    <x v="0"/>
    <x v="333"/>
    <n v="0"/>
    <x v="1"/>
    <x v="1"/>
    <n v="3994.1777999999999"/>
  </r>
  <r>
    <x v="43"/>
    <x v="0"/>
    <x v="113"/>
    <n v="0"/>
    <x v="1"/>
    <x v="3"/>
    <n v="9866.3048500000004"/>
  </r>
  <r>
    <x v="25"/>
    <x v="0"/>
    <x v="132"/>
    <n v="0"/>
    <x v="1"/>
    <x v="1"/>
    <n v="5397.6166999999996"/>
  </r>
  <r>
    <x v="44"/>
    <x v="1"/>
    <x v="334"/>
    <n v="1"/>
    <x v="0"/>
    <x v="1"/>
    <n v="38245.593269999998"/>
  </r>
  <r>
    <x v="1"/>
    <x v="0"/>
    <x v="178"/>
    <n v="0"/>
    <x v="1"/>
    <x v="1"/>
    <n v="11482.63485"/>
  </r>
  <r>
    <x v="0"/>
    <x v="0"/>
    <x v="162"/>
    <n v="2"/>
    <x v="1"/>
    <x v="2"/>
    <n v="24059.680189999999"/>
  </r>
  <r>
    <x v="43"/>
    <x v="0"/>
    <x v="335"/>
    <n v="1"/>
    <x v="1"/>
    <x v="0"/>
    <n v="9861.0249999999996"/>
  </r>
  <r>
    <x v="6"/>
    <x v="1"/>
    <x v="336"/>
    <n v="1"/>
    <x v="1"/>
    <x v="3"/>
    <n v="8342.9087500000005"/>
  </r>
  <r>
    <x v="1"/>
    <x v="1"/>
    <x v="94"/>
    <n v="0"/>
    <x v="1"/>
    <x v="3"/>
    <n v="1708.0014000000001"/>
  </r>
  <r>
    <x v="37"/>
    <x v="1"/>
    <x v="14"/>
    <n v="1"/>
    <x v="0"/>
    <x v="1"/>
    <n v="48675.517699999997"/>
  </r>
  <r>
    <x v="10"/>
    <x v="0"/>
    <x v="294"/>
    <n v="0"/>
    <x v="1"/>
    <x v="3"/>
    <n v="14043.476699999999"/>
  </r>
  <r>
    <x v="17"/>
    <x v="1"/>
    <x v="102"/>
    <n v="2"/>
    <x v="1"/>
    <x v="1"/>
    <n v="12925.886"/>
  </r>
  <r>
    <x v="7"/>
    <x v="1"/>
    <x v="67"/>
    <n v="0"/>
    <x v="1"/>
    <x v="1"/>
    <n v="19214.705529999999"/>
  </r>
  <r>
    <x v="33"/>
    <x v="1"/>
    <x v="337"/>
    <n v="0"/>
    <x v="1"/>
    <x v="1"/>
    <n v="13831.1152"/>
  </r>
  <r>
    <x v="25"/>
    <x v="1"/>
    <x v="24"/>
    <n v="1"/>
    <x v="1"/>
    <x v="3"/>
    <n v="6067.1267500000004"/>
  </r>
  <r>
    <x v="3"/>
    <x v="0"/>
    <x v="338"/>
    <n v="3"/>
    <x v="1"/>
    <x v="0"/>
    <n v="5972.3779999999997"/>
  </r>
  <r>
    <x v="6"/>
    <x v="0"/>
    <x v="204"/>
    <n v="2"/>
    <x v="1"/>
    <x v="0"/>
    <n v="8825.0859999999993"/>
  </r>
  <r>
    <x v="6"/>
    <x v="0"/>
    <x v="123"/>
    <n v="1"/>
    <x v="1"/>
    <x v="1"/>
    <n v="8233.0974999999999"/>
  </r>
  <r>
    <x v="31"/>
    <x v="1"/>
    <x v="112"/>
    <n v="0"/>
    <x v="1"/>
    <x v="1"/>
    <n v="27346.04207"/>
  </r>
  <r>
    <x v="16"/>
    <x v="0"/>
    <x v="229"/>
    <n v="3"/>
    <x v="1"/>
    <x v="0"/>
    <n v="6196.4480000000003"/>
  </r>
  <r>
    <x v="34"/>
    <x v="0"/>
    <x v="211"/>
    <n v="2"/>
    <x v="1"/>
    <x v="1"/>
    <n v="3056.3881000000001"/>
  </r>
  <r>
    <x v="18"/>
    <x v="0"/>
    <x v="29"/>
    <n v="0"/>
    <x v="1"/>
    <x v="1"/>
    <n v="13887.204"/>
  </r>
  <r>
    <x v="40"/>
    <x v="0"/>
    <x v="339"/>
    <n v="0"/>
    <x v="0"/>
    <x v="1"/>
    <n v="63770.428010000003"/>
  </r>
  <r>
    <x v="40"/>
    <x v="1"/>
    <x v="267"/>
    <n v="0"/>
    <x v="1"/>
    <x v="2"/>
    <n v="10231.499900000001"/>
  </r>
  <r>
    <x v="41"/>
    <x v="1"/>
    <x v="9"/>
    <n v="2"/>
    <x v="0"/>
    <x v="2"/>
    <n v="23807.240600000001"/>
  </r>
  <r>
    <x v="2"/>
    <x v="1"/>
    <x v="340"/>
    <n v="0"/>
    <x v="1"/>
    <x v="3"/>
    <n v="3268.84665"/>
  </r>
  <r>
    <x v="40"/>
    <x v="0"/>
    <x v="341"/>
    <n v="2"/>
    <x v="1"/>
    <x v="0"/>
    <n v="11538.421"/>
  </r>
  <r>
    <x v="9"/>
    <x v="0"/>
    <x v="105"/>
    <n v="0"/>
    <x v="1"/>
    <x v="3"/>
    <n v="3213.6220499999999"/>
  </r>
  <r>
    <x v="32"/>
    <x v="0"/>
    <x v="342"/>
    <n v="0"/>
    <x v="0"/>
    <x v="1"/>
    <n v="45863.205000000002"/>
  </r>
  <r>
    <x v="18"/>
    <x v="1"/>
    <x v="43"/>
    <n v="0"/>
    <x v="1"/>
    <x v="0"/>
    <n v="13390.558999999999"/>
  </r>
  <r>
    <x v="4"/>
    <x v="0"/>
    <x v="329"/>
    <n v="0"/>
    <x v="1"/>
    <x v="1"/>
    <n v="3972.9247"/>
  </r>
  <r>
    <x v="10"/>
    <x v="1"/>
    <x v="343"/>
    <n v="0"/>
    <x v="1"/>
    <x v="0"/>
    <n v="12957.118"/>
  </r>
  <r>
    <x v="14"/>
    <x v="0"/>
    <x v="294"/>
    <n v="2"/>
    <x v="1"/>
    <x v="2"/>
    <n v="11187.6567"/>
  </r>
  <r>
    <x v="9"/>
    <x v="0"/>
    <x v="317"/>
    <n v="0"/>
    <x v="1"/>
    <x v="3"/>
    <n v="17878.900679999999"/>
  </r>
  <r>
    <x v="2"/>
    <x v="1"/>
    <x v="344"/>
    <n v="2"/>
    <x v="1"/>
    <x v="0"/>
    <n v="3847.674"/>
  </r>
  <r>
    <x v="6"/>
    <x v="1"/>
    <x v="6"/>
    <n v="1"/>
    <x v="1"/>
    <x v="3"/>
    <n v="8334.5895999999993"/>
  </r>
  <r>
    <x v="16"/>
    <x v="1"/>
    <x v="194"/>
    <n v="0"/>
    <x v="1"/>
    <x v="1"/>
    <n v="3935.1799000000001"/>
  </r>
  <r>
    <x v="22"/>
    <x v="0"/>
    <x v="237"/>
    <n v="3"/>
    <x v="0"/>
    <x v="2"/>
    <n v="39983.425949999997"/>
  </r>
  <r>
    <x v="0"/>
    <x v="1"/>
    <x v="76"/>
    <n v="0"/>
    <x v="1"/>
    <x v="2"/>
    <n v="1646.4296999999999"/>
  </r>
  <r>
    <x v="6"/>
    <x v="0"/>
    <x v="91"/>
    <n v="2"/>
    <x v="1"/>
    <x v="2"/>
    <n v="9193.8384999999998"/>
  </r>
  <r>
    <x v="40"/>
    <x v="0"/>
    <x v="297"/>
    <n v="0"/>
    <x v="1"/>
    <x v="3"/>
    <n v="10923.933199999999"/>
  </r>
  <r>
    <x v="13"/>
    <x v="1"/>
    <x v="252"/>
    <n v="0"/>
    <x v="1"/>
    <x v="0"/>
    <n v="2494.0219999999999"/>
  </r>
  <r>
    <x v="45"/>
    <x v="1"/>
    <x v="345"/>
    <n v="1"/>
    <x v="1"/>
    <x v="1"/>
    <n v="9058.7302999999993"/>
  </r>
  <r>
    <x v="1"/>
    <x v="0"/>
    <x v="346"/>
    <n v="2"/>
    <x v="1"/>
    <x v="1"/>
    <n v="2801.2588000000001"/>
  </r>
  <r>
    <x v="0"/>
    <x v="0"/>
    <x v="131"/>
    <n v="0"/>
    <x v="1"/>
    <x v="2"/>
    <n v="2128.4310500000001"/>
  </r>
  <r>
    <x v="25"/>
    <x v="0"/>
    <x v="214"/>
    <n v="1"/>
    <x v="1"/>
    <x v="2"/>
    <n v="6373.55735"/>
  </r>
  <r>
    <x v="24"/>
    <x v="1"/>
    <x v="162"/>
    <n v="2"/>
    <x v="1"/>
    <x v="2"/>
    <n v="7256.7231000000002"/>
  </r>
  <r>
    <x v="41"/>
    <x v="0"/>
    <x v="125"/>
    <n v="5"/>
    <x v="1"/>
    <x v="0"/>
    <n v="11552.904"/>
  </r>
  <r>
    <x v="28"/>
    <x v="1"/>
    <x v="214"/>
    <n v="2"/>
    <x v="0"/>
    <x v="2"/>
    <n v="45702.022349999999"/>
  </r>
  <r>
    <x v="5"/>
    <x v="0"/>
    <x v="347"/>
    <n v="0"/>
    <x v="1"/>
    <x v="0"/>
    <n v="3761.2919999999999"/>
  </r>
  <r>
    <x v="1"/>
    <x v="0"/>
    <x v="348"/>
    <n v="1"/>
    <x v="1"/>
    <x v="1"/>
    <n v="2219.4450999999999"/>
  </r>
  <r>
    <x v="15"/>
    <x v="0"/>
    <x v="349"/>
    <n v="2"/>
    <x v="1"/>
    <x v="1"/>
    <n v="4753.6368000000002"/>
  </r>
  <r>
    <x v="10"/>
    <x v="0"/>
    <x v="350"/>
    <n v="1"/>
    <x v="1"/>
    <x v="3"/>
    <n v="31620.001059999999"/>
  </r>
  <r>
    <x v="37"/>
    <x v="0"/>
    <x v="351"/>
    <n v="2"/>
    <x v="1"/>
    <x v="3"/>
    <n v="13224.057049999999"/>
  </r>
  <r>
    <x v="30"/>
    <x v="0"/>
    <x v="107"/>
    <n v="0"/>
    <x v="1"/>
    <x v="2"/>
    <n v="12222.898300000001"/>
  </r>
  <r>
    <x v="20"/>
    <x v="1"/>
    <x v="199"/>
    <n v="0"/>
    <x v="1"/>
    <x v="1"/>
    <n v="1664.9996000000001"/>
  </r>
  <r>
    <x v="5"/>
    <x v="0"/>
    <x v="309"/>
    <n v="1"/>
    <x v="0"/>
    <x v="3"/>
    <n v="58571.074480000003"/>
  </r>
  <r>
    <x v="14"/>
    <x v="1"/>
    <x v="204"/>
    <n v="1"/>
    <x v="1"/>
    <x v="0"/>
    <n v="9724.5300000000007"/>
  </r>
  <r>
    <x v="9"/>
    <x v="0"/>
    <x v="352"/>
    <n v="0"/>
    <x v="1"/>
    <x v="3"/>
    <n v="3206.4913499999998"/>
  </r>
  <r>
    <x v="17"/>
    <x v="1"/>
    <x v="94"/>
    <n v="1"/>
    <x v="1"/>
    <x v="3"/>
    <n v="12913.992399999999"/>
  </r>
  <r>
    <x v="0"/>
    <x v="1"/>
    <x v="162"/>
    <n v="0"/>
    <x v="1"/>
    <x v="2"/>
    <n v="1639.5631000000001"/>
  </r>
  <r>
    <x v="46"/>
    <x v="1"/>
    <x v="353"/>
    <n v="2"/>
    <x v="1"/>
    <x v="1"/>
    <n v="6356.2707"/>
  </r>
  <r>
    <x v="4"/>
    <x v="0"/>
    <x v="354"/>
    <n v="1"/>
    <x v="1"/>
    <x v="1"/>
    <n v="17626.239509999999"/>
  </r>
  <r>
    <x v="0"/>
    <x v="1"/>
    <x v="355"/>
    <n v="0"/>
    <x v="1"/>
    <x v="0"/>
    <n v="1242.816"/>
  </r>
  <r>
    <x v="3"/>
    <x v="0"/>
    <x v="356"/>
    <n v="1"/>
    <x v="1"/>
    <x v="1"/>
    <n v="4779.6022999999996"/>
  </r>
  <r>
    <x v="27"/>
    <x v="1"/>
    <x v="281"/>
    <n v="3"/>
    <x v="1"/>
    <x v="3"/>
    <n v="3861.2096499999998"/>
  </r>
  <r>
    <x v="16"/>
    <x v="0"/>
    <x v="267"/>
    <n v="1"/>
    <x v="0"/>
    <x v="2"/>
    <n v="43943.876100000001"/>
  </r>
  <r>
    <x v="35"/>
    <x v="0"/>
    <x v="357"/>
    <n v="0"/>
    <x v="1"/>
    <x v="3"/>
    <n v="13635.6379"/>
  </r>
  <r>
    <x v="25"/>
    <x v="0"/>
    <x v="155"/>
    <n v="1"/>
    <x v="1"/>
    <x v="1"/>
    <n v="5976.8311000000003"/>
  </r>
  <r>
    <x v="30"/>
    <x v="0"/>
    <x v="358"/>
    <n v="0"/>
    <x v="1"/>
    <x v="0"/>
    <n v="11842.441999999999"/>
  </r>
  <r>
    <x v="42"/>
    <x v="1"/>
    <x v="359"/>
    <n v="1"/>
    <x v="1"/>
    <x v="2"/>
    <n v="8428.0692999999992"/>
  </r>
  <r>
    <x v="34"/>
    <x v="1"/>
    <x v="360"/>
    <n v="2"/>
    <x v="1"/>
    <x v="1"/>
    <n v="2566.4706999999999"/>
  </r>
  <r>
    <x v="27"/>
    <x v="0"/>
    <x v="361"/>
    <n v="1"/>
    <x v="0"/>
    <x v="3"/>
    <n v="15359.104499999999"/>
  </r>
  <r>
    <x v="24"/>
    <x v="1"/>
    <x v="362"/>
    <n v="0"/>
    <x v="1"/>
    <x v="1"/>
    <n v="5709.1643999999997"/>
  </r>
  <r>
    <x v="6"/>
    <x v="0"/>
    <x v="363"/>
    <n v="1"/>
    <x v="1"/>
    <x v="3"/>
    <n v="8823.9857499999998"/>
  </r>
  <r>
    <x v="44"/>
    <x v="0"/>
    <x v="364"/>
    <n v="2"/>
    <x v="1"/>
    <x v="1"/>
    <n v="7640.3091999999997"/>
  </r>
  <r>
    <x v="16"/>
    <x v="0"/>
    <x v="176"/>
    <n v="1"/>
    <x v="1"/>
    <x v="3"/>
    <n v="5594.8455000000004"/>
  </r>
  <r>
    <x v="32"/>
    <x v="1"/>
    <x v="365"/>
    <n v="2"/>
    <x v="1"/>
    <x v="0"/>
    <n v="7441.5010000000002"/>
  </r>
  <r>
    <x v="14"/>
    <x v="0"/>
    <x v="366"/>
    <n v="2"/>
    <x v="1"/>
    <x v="2"/>
    <n v="33471.971890000001"/>
  </r>
  <r>
    <x v="1"/>
    <x v="0"/>
    <x v="287"/>
    <n v="0"/>
    <x v="1"/>
    <x v="1"/>
    <n v="1633.0444"/>
  </r>
  <r>
    <x v="43"/>
    <x v="1"/>
    <x v="181"/>
    <n v="0"/>
    <x v="1"/>
    <x v="2"/>
    <n v="9174.1356500000002"/>
  </r>
  <r>
    <x v="12"/>
    <x v="0"/>
    <x v="128"/>
    <n v="0"/>
    <x v="1"/>
    <x v="0"/>
    <n v="11070.535"/>
  </r>
  <r>
    <x v="33"/>
    <x v="0"/>
    <x v="266"/>
    <n v="3"/>
    <x v="1"/>
    <x v="1"/>
    <n v="16085.127500000001"/>
  </r>
  <r>
    <x v="0"/>
    <x v="0"/>
    <x v="33"/>
    <n v="0"/>
    <x v="0"/>
    <x v="2"/>
    <n v="17468.983899999999"/>
  </r>
  <r>
    <x v="43"/>
    <x v="0"/>
    <x v="22"/>
    <n v="0"/>
    <x v="1"/>
    <x v="1"/>
    <n v="9283.5619999999999"/>
  </r>
  <r>
    <x v="13"/>
    <x v="0"/>
    <x v="124"/>
    <n v="0"/>
    <x v="1"/>
    <x v="3"/>
    <n v="3558.6202499999999"/>
  </r>
  <r>
    <x v="17"/>
    <x v="0"/>
    <x v="367"/>
    <n v="0"/>
    <x v="0"/>
    <x v="2"/>
    <n v="25678.778450000002"/>
  </r>
  <r>
    <x v="2"/>
    <x v="1"/>
    <x v="86"/>
    <n v="2"/>
    <x v="1"/>
    <x v="3"/>
    <n v="4435.0941999999995"/>
  </r>
  <r>
    <x v="15"/>
    <x v="1"/>
    <x v="368"/>
    <n v="2"/>
    <x v="0"/>
    <x v="0"/>
    <n v="39241.442000000003"/>
  </r>
  <r>
    <x v="42"/>
    <x v="0"/>
    <x v="205"/>
    <n v="1"/>
    <x v="1"/>
    <x v="1"/>
    <n v="8547.6913000000004"/>
  </r>
  <r>
    <x v="25"/>
    <x v="0"/>
    <x v="82"/>
    <n v="2"/>
    <x v="1"/>
    <x v="0"/>
    <n v="6571.5439999999999"/>
  </r>
  <r>
    <x v="1"/>
    <x v="0"/>
    <x v="145"/>
    <n v="0"/>
    <x v="1"/>
    <x v="3"/>
    <n v="2207.6974500000001"/>
  </r>
  <r>
    <x v="16"/>
    <x v="0"/>
    <x v="369"/>
    <n v="3"/>
    <x v="1"/>
    <x v="3"/>
    <n v="6753.0379999999996"/>
  </r>
  <r>
    <x v="34"/>
    <x v="0"/>
    <x v="2"/>
    <n v="0"/>
    <x v="1"/>
    <x v="1"/>
    <n v="1880.07"/>
  </r>
  <r>
    <x v="42"/>
    <x v="0"/>
    <x v="41"/>
    <n v="1"/>
    <x v="0"/>
    <x v="1"/>
    <n v="42969.852700000003"/>
  </r>
  <r>
    <x v="12"/>
    <x v="0"/>
    <x v="105"/>
    <n v="0"/>
    <x v="1"/>
    <x v="3"/>
    <n v="11658.11505"/>
  </r>
  <r>
    <x v="41"/>
    <x v="1"/>
    <x v="248"/>
    <n v="2"/>
    <x v="0"/>
    <x v="0"/>
    <n v="23306.546999999999"/>
  </r>
  <r>
    <x v="0"/>
    <x v="0"/>
    <x v="293"/>
    <n v="0"/>
    <x v="0"/>
    <x v="1"/>
    <n v="34439.855900000002"/>
  </r>
  <r>
    <x v="19"/>
    <x v="0"/>
    <x v="109"/>
    <n v="0"/>
    <x v="1"/>
    <x v="0"/>
    <n v="10713.644"/>
  </r>
  <r>
    <x v="15"/>
    <x v="1"/>
    <x v="234"/>
    <n v="1"/>
    <x v="1"/>
    <x v="0"/>
    <n v="3659.346"/>
  </r>
  <r>
    <x v="7"/>
    <x v="1"/>
    <x v="22"/>
    <n v="4"/>
    <x v="0"/>
    <x v="0"/>
    <n v="40182.245999999999"/>
  </r>
  <r>
    <x v="41"/>
    <x v="0"/>
    <x v="370"/>
    <n v="1"/>
    <x v="1"/>
    <x v="0"/>
    <n v="9182.17"/>
  </r>
  <r>
    <x v="1"/>
    <x v="1"/>
    <x v="371"/>
    <n v="0"/>
    <x v="0"/>
    <x v="3"/>
    <n v="34617.840649999998"/>
  </r>
  <r>
    <x v="17"/>
    <x v="1"/>
    <x v="114"/>
    <n v="0"/>
    <x v="1"/>
    <x v="2"/>
    <n v="12129.614149999999"/>
  </r>
  <r>
    <x v="38"/>
    <x v="0"/>
    <x v="327"/>
    <n v="0"/>
    <x v="1"/>
    <x v="2"/>
    <n v="3736.4647"/>
  </r>
  <r>
    <x v="26"/>
    <x v="1"/>
    <x v="4"/>
    <n v="3"/>
    <x v="1"/>
    <x v="3"/>
    <n v="6748.5911999999998"/>
  </r>
  <r>
    <x v="3"/>
    <x v="1"/>
    <x v="372"/>
    <n v="1"/>
    <x v="1"/>
    <x v="1"/>
    <n v="11326.71487"/>
  </r>
  <r>
    <x v="30"/>
    <x v="1"/>
    <x v="229"/>
    <n v="0"/>
    <x v="1"/>
    <x v="0"/>
    <n v="11365.951999999999"/>
  </r>
  <r>
    <x v="36"/>
    <x v="0"/>
    <x v="373"/>
    <n v="0"/>
    <x v="0"/>
    <x v="2"/>
    <n v="42983.458500000001"/>
  </r>
  <r>
    <x v="31"/>
    <x v="1"/>
    <x v="374"/>
    <n v="1"/>
    <x v="1"/>
    <x v="0"/>
    <n v="10085.846"/>
  </r>
  <r>
    <x v="23"/>
    <x v="1"/>
    <x v="375"/>
    <n v="0"/>
    <x v="1"/>
    <x v="0"/>
    <n v="1977.8150000000001"/>
  </r>
  <r>
    <x v="38"/>
    <x v="0"/>
    <x v="76"/>
    <n v="0"/>
    <x v="1"/>
    <x v="1"/>
    <n v="3366.6696999999999"/>
  </r>
  <r>
    <x v="29"/>
    <x v="1"/>
    <x v="3"/>
    <n v="2"/>
    <x v="1"/>
    <x v="3"/>
    <n v="7173.35995"/>
  </r>
  <r>
    <x v="43"/>
    <x v="1"/>
    <x v="376"/>
    <n v="1"/>
    <x v="1"/>
    <x v="0"/>
    <n v="9391.3459999999995"/>
  </r>
  <r>
    <x v="33"/>
    <x v="1"/>
    <x v="377"/>
    <n v="0"/>
    <x v="1"/>
    <x v="3"/>
    <n v="14410.9321"/>
  </r>
  <r>
    <x v="0"/>
    <x v="0"/>
    <x v="184"/>
    <n v="1"/>
    <x v="1"/>
    <x v="2"/>
    <n v="2709.1118999999999"/>
  </r>
  <r>
    <x v="22"/>
    <x v="0"/>
    <x v="309"/>
    <n v="2"/>
    <x v="1"/>
    <x v="3"/>
    <n v="24915.046259999999"/>
  </r>
  <r>
    <x v="46"/>
    <x v="1"/>
    <x v="154"/>
    <n v="0"/>
    <x v="0"/>
    <x v="3"/>
    <n v="20149.322899999999"/>
  </r>
  <r>
    <x v="12"/>
    <x v="1"/>
    <x v="61"/>
    <n v="4"/>
    <x v="1"/>
    <x v="1"/>
    <n v="12949.1554"/>
  </r>
  <r>
    <x v="3"/>
    <x v="1"/>
    <x v="378"/>
    <n v="5"/>
    <x v="1"/>
    <x v="0"/>
    <n v="6666.2430000000004"/>
  </r>
  <r>
    <x v="44"/>
    <x v="1"/>
    <x v="33"/>
    <n v="3"/>
    <x v="0"/>
    <x v="2"/>
    <n v="32787.458590000002"/>
  </r>
  <r>
    <x v="35"/>
    <x v="1"/>
    <x v="113"/>
    <n v="0"/>
    <x v="1"/>
    <x v="3"/>
    <n v="13143.86485"/>
  </r>
  <r>
    <x v="11"/>
    <x v="0"/>
    <x v="379"/>
    <n v="3"/>
    <x v="1"/>
    <x v="2"/>
    <n v="4466.6214"/>
  </r>
  <r>
    <x v="32"/>
    <x v="1"/>
    <x v="331"/>
    <n v="2"/>
    <x v="1"/>
    <x v="1"/>
    <n v="18806.145469999999"/>
  </r>
  <r>
    <x v="28"/>
    <x v="1"/>
    <x v="16"/>
    <n v="3"/>
    <x v="1"/>
    <x v="3"/>
    <n v="10141.136200000001"/>
  </r>
  <r>
    <x v="46"/>
    <x v="1"/>
    <x v="10"/>
    <n v="1"/>
    <x v="1"/>
    <x v="2"/>
    <n v="6123.5688"/>
  </r>
  <r>
    <x v="29"/>
    <x v="0"/>
    <x v="108"/>
    <n v="3"/>
    <x v="1"/>
    <x v="3"/>
    <n v="8252.2842999999993"/>
  </r>
  <r>
    <x v="1"/>
    <x v="1"/>
    <x v="70"/>
    <n v="0"/>
    <x v="1"/>
    <x v="3"/>
    <n v="1712.2270000000001"/>
  </r>
  <r>
    <x v="30"/>
    <x v="0"/>
    <x v="36"/>
    <n v="0"/>
    <x v="1"/>
    <x v="3"/>
    <n v="12430.95335"/>
  </r>
  <r>
    <x v="41"/>
    <x v="0"/>
    <x v="380"/>
    <n v="2"/>
    <x v="1"/>
    <x v="1"/>
    <n v="9800.8881999999994"/>
  </r>
  <r>
    <x v="31"/>
    <x v="0"/>
    <x v="140"/>
    <n v="1"/>
    <x v="1"/>
    <x v="1"/>
    <n v="10579.710999999999"/>
  </r>
  <r>
    <x v="28"/>
    <x v="0"/>
    <x v="360"/>
    <n v="0"/>
    <x v="1"/>
    <x v="1"/>
    <n v="8280.6226999999999"/>
  </r>
  <r>
    <x v="39"/>
    <x v="0"/>
    <x v="29"/>
    <n v="2"/>
    <x v="1"/>
    <x v="1"/>
    <n v="8527.5319999999992"/>
  </r>
  <r>
    <x v="17"/>
    <x v="0"/>
    <x v="49"/>
    <n v="0"/>
    <x v="1"/>
    <x v="1"/>
    <n v="12244.531000000001"/>
  </r>
  <r>
    <x v="14"/>
    <x v="0"/>
    <x v="128"/>
    <n v="2"/>
    <x v="0"/>
    <x v="1"/>
    <n v="24667.419000000002"/>
  </r>
  <r>
    <x v="21"/>
    <x v="0"/>
    <x v="378"/>
    <n v="1"/>
    <x v="1"/>
    <x v="0"/>
    <n v="3410.3240000000001"/>
  </r>
  <r>
    <x v="13"/>
    <x v="1"/>
    <x v="145"/>
    <n v="2"/>
    <x v="1"/>
    <x v="2"/>
    <n v="4058.71245"/>
  </r>
  <r>
    <x v="28"/>
    <x v="0"/>
    <x v="357"/>
    <n v="1"/>
    <x v="1"/>
    <x v="3"/>
    <n v="26392.260289999998"/>
  </r>
  <r>
    <x v="37"/>
    <x v="0"/>
    <x v="114"/>
    <n v="4"/>
    <x v="1"/>
    <x v="3"/>
    <n v="14394.398150000001"/>
  </r>
  <r>
    <x v="7"/>
    <x v="1"/>
    <x v="306"/>
    <n v="3"/>
    <x v="1"/>
    <x v="1"/>
    <n v="6435.6237000000001"/>
  </r>
  <r>
    <x v="37"/>
    <x v="0"/>
    <x v="68"/>
    <n v="1"/>
    <x v="1"/>
    <x v="1"/>
    <n v="22192.437109999999"/>
  </r>
  <r>
    <x v="4"/>
    <x v="0"/>
    <x v="381"/>
    <n v="1"/>
    <x v="1"/>
    <x v="3"/>
    <n v="5148.5526"/>
  </r>
  <r>
    <x v="1"/>
    <x v="1"/>
    <x v="61"/>
    <n v="0"/>
    <x v="1"/>
    <x v="1"/>
    <n v="1136.3994"/>
  </r>
  <r>
    <x v="33"/>
    <x v="0"/>
    <x v="223"/>
    <n v="0"/>
    <x v="0"/>
    <x v="1"/>
    <n v="27037.914100000002"/>
  </r>
  <r>
    <x v="32"/>
    <x v="1"/>
    <x v="179"/>
    <n v="2"/>
    <x v="0"/>
    <x v="1"/>
    <n v="42560.430399999997"/>
  </r>
  <r>
    <x v="41"/>
    <x v="1"/>
    <x v="311"/>
    <n v="1"/>
    <x v="1"/>
    <x v="0"/>
    <n v="8703.4560000000001"/>
  </r>
  <r>
    <x v="29"/>
    <x v="0"/>
    <x v="27"/>
    <n v="2"/>
    <x v="0"/>
    <x v="2"/>
    <n v="40003.332249999999"/>
  </r>
  <r>
    <x v="10"/>
    <x v="1"/>
    <x v="256"/>
    <n v="0"/>
    <x v="0"/>
    <x v="3"/>
    <n v="45710.207849999999"/>
  </r>
  <r>
    <x v="29"/>
    <x v="0"/>
    <x v="382"/>
    <n v="1"/>
    <x v="1"/>
    <x v="1"/>
    <n v="6500.2358999999997"/>
  </r>
  <r>
    <x v="15"/>
    <x v="1"/>
    <x v="160"/>
    <n v="3"/>
    <x v="1"/>
    <x v="1"/>
    <n v="4837.5823"/>
  </r>
  <r>
    <x v="38"/>
    <x v="0"/>
    <x v="84"/>
    <n v="0"/>
    <x v="1"/>
    <x v="3"/>
    <n v="3943.5954000000002"/>
  </r>
  <r>
    <x v="26"/>
    <x v="1"/>
    <x v="102"/>
    <n v="0"/>
    <x v="1"/>
    <x v="1"/>
    <n v="4399.7309999999998"/>
  </r>
  <r>
    <x v="24"/>
    <x v="0"/>
    <x v="270"/>
    <n v="0"/>
    <x v="1"/>
    <x v="1"/>
    <n v="6185.3208000000004"/>
  </r>
  <r>
    <x v="36"/>
    <x v="0"/>
    <x v="250"/>
    <n v="2"/>
    <x v="0"/>
    <x v="1"/>
    <n v="46200.985099999998"/>
  </r>
  <r>
    <x v="39"/>
    <x v="1"/>
    <x v="383"/>
    <n v="0"/>
    <x v="1"/>
    <x v="2"/>
    <n v="7222.7862500000001"/>
  </r>
  <r>
    <x v="19"/>
    <x v="0"/>
    <x v="384"/>
    <n v="3"/>
    <x v="1"/>
    <x v="1"/>
    <n v="12485.8009"/>
  </r>
  <r>
    <x v="8"/>
    <x v="1"/>
    <x v="112"/>
    <n v="3"/>
    <x v="0"/>
    <x v="2"/>
    <n v="46130.5265"/>
  </r>
  <r>
    <x v="12"/>
    <x v="1"/>
    <x v="374"/>
    <n v="3"/>
    <x v="1"/>
    <x v="0"/>
    <n v="12363.547"/>
  </r>
  <r>
    <x v="41"/>
    <x v="0"/>
    <x v="247"/>
    <n v="2"/>
    <x v="1"/>
    <x v="2"/>
    <n v="10156.7832"/>
  </r>
  <r>
    <x v="27"/>
    <x v="0"/>
    <x v="385"/>
    <n v="1"/>
    <x v="1"/>
    <x v="0"/>
    <n v="2585.2689999999998"/>
  </r>
  <r>
    <x v="0"/>
    <x v="1"/>
    <x v="386"/>
    <n v="0"/>
    <x v="1"/>
    <x v="0"/>
    <n v="1242.26"/>
  </r>
  <r>
    <x v="46"/>
    <x v="1"/>
    <x v="19"/>
    <n v="2"/>
    <x v="0"/>
    <x v="0"/>
    <n v="40103.89"/>
  </r>
  <r>
    <x v="31"/>
    <x v="1"/>
    <x v="200"/>
    <n v="0"/>
    <x v="1"/>
    <x v="2"/>
    <n v="9863.4717999999993"/>
  </r>
  <r>
    <x v="3"/>
    <x v="0"/>
    <x v="387"/>
    <n v="1"/>
    <x v="1"/>
    <x v="0"/>
    <n v="4766.0219999999999"/>
  </r>
  <r>
    <x v="31"/>
    <x v="1"/>
    <x v="154"/>
    <n v="2"/>
    <x v="1"/>
    <x v="3"/>
    <n v="11244.376899999999"/>
  </r>
  <r>
    <x v="44"/>
    <x v="1"/>
    <x v="388"/>
    <n v="2"/>
    <x v="1"/>
    <x v="3"/>
    <n v="7729.6457499999997"/>
  </r>
  <r>
    <x v="29"/>
    <x v="1"/>
    <x v="389"/>
    <n v="0"/>
    <x v="1"/>
    <x v="1"/>
    <n v="5438.7491"/>
  </r>
  <r>
    <x v="42"/>
    <x v="0"/>
    <x v="390"/>
    <n v="1"/>
    <x v="1"/>
    <x v="0"/>
    <n v="26236.579969999999"/>
  </r>
  <r>
    <x v="13"/>
    <x v="1"/>
    <x v="360"/>
    <n v="1"/>
    <x v="0"/>
    <x v="1"/>
    <n v="34806.467700000001"/>
  </r>
  <r>
    <x v="27"/>
    <x v="1"/>
    <x v="60"/>
    <n v="0"/>
    <x v="1"/>
    <x v="3"/>
    <n v="2104.1134000000002"/>
  </r>
  <r>
    <x v="42"/>
    <x v="1"/>
    <x v="391"/>
    <n v="1"/>
    <x v="1"/>
    <x v="0"/>
    <n v="8068.1850000000004"/>
  </r>
  <r>
    <x v="34"/>
    <x v="1"/>
    <x v="203"/>
    <n v="1"/>
    <x v="1"/>
    <x v="2"/>
    <n v="2362.2290499999999"/>
  </r>
  <r>
    <x v="23"/>
    <x v="1"/>
    <x v="367"/>
    <n v="0"/>
    <x v="1"/>
    <x v="2"/>
    <n v="2352.9684499999998"/>
  </r>
  <r>
    <x v="13"/>
    <x v="0"/>
    <x v="82"/>
    <n v="1"/>
    <x v="1"/>
    <x v="0"/>
    <n v="3577.9989999999998"/>
  </r>
  <r>
    <x v="21"/>
    <x v="0"/>
    <x v="392"/>
    <n v="0"/>
    <x v="1"/>
    <x v="2"/>
    <n v="3201.2451500000002"/>
  </r>
  <r>
    <x v="31"/>
    <x v="0"/>
    <x v="243"/>
    <n v="2"/>
    <x v="1"/>
    <x v="3"/>
    <n v="29186.482360000002"/>
  </r>
  <r>
    <x v="24"/>
    <x v="1"/>
    <x v="246"/>
    <n v="1"/>
    <x v="0"/>
    <x v="1"/>
    <n v="40273.645499999999"/>
  </r>
  <r>
    <x v="12"/>
    <x v="1"/>
    <x v="363"/>
    <n v="0"/>
    <x v="1"/>
    <x v="2"/>
    <n v="10976.24575"/>
  </r>
  <r>
    <x v="11"/>
    <x v="0"/>
    <x v="393"/>
    <n v="2"/>
    <x v="1"/>
    <x v="1"/>
    <n v="3500.6122999999998"/>
  </r>
  <r>
    <x v="27"/>
    <x v="0"/>
    <x v="394"/>
    <n v="0"/>
    <x v="1"/>
    <x v="1"/>
    <n v="2020.5523000000001"/>
  </r>
  <r>
    <x v="45"/>
    <x v="0"/>
    <x v="395"/>
    <n v="0"/>
    <x v="1"/>
    <x v="3"/>
    <n v="9541.6955500000004"/>
  </r>
  <r>
    <x v="31"/>
    <x v="1"/>
    <x v="147"/>
    <n v="0"/>
    <x v="1"/>
    <x v="1"/>
    <n v="9504.3102999999992"/>
  </r>
  <r>
    <x v="16"/>
    <x v="0"/>
    <x v="154"/>
    <n v="1"/>
    <x v="1"/>
    <x v="2"/>
    <n v="5385.3379000000004"/>
  </r>
  <r>
    <x v="42"/>
    <x v="0"/>
    <x v="396"/>
    <n v="1"/>
    <x v="1"/>
    <x v="2"/>
    <n v="8930.9345499999999"/>
  </r>
  <r>
    <x v="3"/>
    <x v="0"/>
    <x v="260"/>
    <n v="2"/>
    <x v="1"/>
    <x v="0"/>
    <n v="5375.0379999999996"/>
  </r>
  <r>
    <x v="43"/>
    <x v="0"/>
    <x v="179"/>
    <n v="0"/>
    <x v="0"/>
    <x v="1"/>
    <n v="44400.4064"/>
  </r>
  <r>
    <x v="41"/>
    <x v="1"/>
    <x v="54"/>
    <n v="3"/>
    <x v="1"/>
    <x v="2"/>
    <n v="10264.4421"/>
  </r>
  <r>
    <x v="5"/>
    <x v="0"/>
    <x v="131"/>
    <n v="3"/>
    <x v="1"/>
    <x v="3"/>
    <n v="6113.2310500000003"/>
  </r>
  <r>
    <x v="26"/>
    <x v="0"/>
    <x v="7"/>
    <n v="0"/>
    <x v="1"/>
    <x v="3"/>
    <n v="5469.0065999999997"/>
  </r>
  <r>
    <x v="1"/>
    <x v="1"/>
    <x v="49"/>
    <n v="1"/>
    <x v="1"/>
    <x v="1"/>
    <n v="1727.54"/>
  </r>
  <r>
    <x v="45"/>
    <x v="0"/>
    <x v="397"/>
    <n v="2"/>
    <x v="1"/>
    <x v="1"/>
    <n v="10107.220600000001"/>
  </r>
  <r>
    <x v="32"/>
    <x v="0"/>
    <x v="264"/>
    <n v="2"/>
    <x v="1"/>
    <x v="2"/>
    <n v="8310.8391499999998"/>
  </r>
  <r>
    <x v="34"/>
    <x v="1"/>
    <x v="398"/>
    <n v="0"/>
    <x v="1"/>
    <x v="3"/>
    <n v="1984.4532999999999"/>
  </r>
  <r>
    <x v="23"/>
    <x v="0"/>
    <x v="286"/>
    <n v="0"/>
    <x v="1"/>
    <x v="0"/>
    <n v="2457.502"/>
  </r>
  <r>
    <x v="8"/>
    <x v="1"/>
    <x v="65"/>
    <n v="0"/>
    <x v="1"/>
    <x v="0"/>
    <n v="12146.971"/>
  </r>
  <r>
    <x v="41"/>
    <x v="0"/>
    <x v="227"/>
    <n v="1"/>
    <x v="1"/>
    <x v="2"/>
    <n v="9566.9909000000007"/>
  </r>
  <r>
    <x v="8"/>
    <x v="1"/>
    <x v="200"/>
    <n v="1"/>
    <x v="1"/>
    <x v="2"/>
    <n v="13112.604799999999"/>
  </r>
  <r>
    <x v="43"/>
    <x v="0"/>
    <x v="38"/>
    <n v="2"/>
    <x v="1"/>
    <x v="2"/>
    <n v="10848.1343"/>
  </r>
  <r>
    <x v="30"/>
    <x v="0"/>
    <x v="6"/>
    <n v="0"/>
    <x v="1"/>
    <x v="2"/>
    <n v="12231.613600000001"/>
  </r>
  <r>
    <x v="43"/>
    <x v="0"/>
    <x v="399"/>
    <n v="0"/>
    <x v="1"/>
    <x v="3"/>
    <n v="9875.6803999999993"/>
  </r>
  <r>
    <x v="31"/>
    <x v="1"/>
    <x v="400"/>
    <n v="3"/>
    <x v="1"/>
    <x v="0"/>
    <n v="11264.540999999999"/>
  </r>
  <r>
    <x v="10"/>
    <x v="1"/>
    <x v="116"/>
    <n v="0"/>
    <x v="1"/>
    <x v="0"/>
    <n v="12979.358"/>
  </r>
  <r>
    <x v="0"/>
    <x v="1"/>
    <x v="401"/>
    <n v="0"/>
    <x v="1"/>
    <x v="0"/>
    <n v="1263.249"/>
  </r>
  <r>
    <x v="45"/>
    <x v="0"/>
    <x v="402"/>
    <n v="1"/>
    <x v="1"/>
    <x v="3"/>
    <n v="10106.134249999999"/>
  </r>
  <r>
    <x v="15"/>
    <x v="0"/>
    <x v="266"/>
    <n v="3"/>
    <x v="0"/>
    <x v="1"/>
    <n v="40932.429499999998"/>
  </r>
  <r>
    <x v="24"/>
    <x v="1"/>
    <x v="403"/>
    <n v="1"/>
    <x v="1"/>
    <x v="2"/>
    <n v="6664.68595"/>
  </r>
  <r>
    <x v="38"/>
    <x v="0"/>
    <x v="404"/>
    <n v="1"/>
    <x v="0"/>
    <x v="3"/>
    <n v="16657.71745"/>
  </r>
  <r>
    <x v="1"/>
    <x v="0"/>
    <x v="405"/>
    <n v="0"/>
    <x v="1"/>
    <x v="3"/>
    <n v="2217.6012000000001"/>
  </r>
  <r>
    <x v="24"/>
    <x v="0"/>
    <x v="168"/>
    <n v="1"/>
    <x v="1"/>
    <x v="1"/>
    <n v="6781.3541999999998"/>
  </r>
  <r>
    <x v="22"/>
    <x v="1"/>
    <x v="137"/>
    <n v="3"/>
    <x v="0"/>
    <x v="1"/>
    <n v="19361.998800000001"/>
  </r>
  <r>
    <x v="31"/>
    <x v="1"/>
    <x v="343"/>
    <n v="1"/>
    <x v="1"/>
    <x v="0"/>
    <n v="10065.413"/>
  </r>
  <r>
    <x v="23"/>
    <x v="0"/>
    <x v="406"/>
    <n v="3"/>
    <x v="1"/>
    <x v="0"/>
    <n v="4234.9269999999997"/>
  </r>
  <r>
    <x v="28"/>
    <x v="0"/>
    <x v="288"/>
    <n v="1"/>
    <x v="1"/>
    <x v="3"/>
    <n v="9447.2503500000003"/>
  </r>
  <r>
    <x v="17"/>
    <x v="0"/>
    <x v="407"/>
    <n v="3"/>
    <x v="1"/>
    <x v="0"/>
    <n v="14007.222"/>
  </r>
  <r>
    <x v="41"/>
    <x v="0"/>
    <x v="47"/>
    <n v="1"/>
    <x v="1"/>
    <x v="2"/>
    <n v="9583.8932999999997"/>
  </r>
  <r>
    <x v="7"/>
    <x v="0"/>
    <x v="186"/>
    <n v="0"/>
    <x v="0"/>
    <x v="1"/>
    <n v="40419.019099999998"/>
  </r>
  <r>
    <x v="21"/>
    <x v="1"/>
    <x v="408"/>
    <n v="2"/>
    <x v="1"/>
    <x v="0"/>
    <n v="3484.3310000000001"/>
  </r>
  <r>
    <x v="11"/>
    <x v="1"/>
    <x v="294"/>
    <n v="3"/>
    <x v="0"/>
    <x v="3"/>
    <n v="36189.101699999999"/>
  </r>
  <r>
    <x v="38"/>
    <x v="1"/>
    <x v="409"/>
    <n v="2"/>
    <x v="0"/>
    <x v="0"/>
    <n v="44585.455869999998"/>
  </r>
  <r>
    <x v="39"/>
    <x v="1"/>
    <x v="167"/>
    <n v="2"/>
    <x v="1"/>
    <x v="3"/>
    <n v="8604.4836500000001"/>
  </r>
  <r>
    <x v="13"/>
    <x v="1"/>
    <x v="410"/>
    <n v="0"/>
    <x v="0"/>
    <x v="1"/>
    <n v="18246.495500000001"/>
  </r>
  <r>
    <x v="31"/>
    <x v="1"/>
    <x v="237"/>
    <n v="0"/>
    <x v="0"/>
    <x v="3"/>
    <n v="43254.417950000003"/>
  </r>
  <r>
    <x v="5"/>
    <x v="0"/>
    <x v="217"/>
    <n v="0"/>
    <x v="1"/>
    <x v="1"/>
    <n v="3757.8447999999999"/>
  </r>
  <r>
    <x v="45"/>
    <x v="1"/>
    <x v="154"/>
    <n v="0"/>
    <x v="1"/>
    <x v="2"/>
    <n v="8827.2098999999998"/>
  </r>
  <r>
    <x v="45"/>
    <x v="0"/>
    <x v="95"/>
    <n v="1"/>
    <x v="1"/>
    <x v="2"/>
    <n v="9910.3598500000007"/>
  </r>
  <r>
    <x v="16"/>
    <x v="1"/>
    <x v="411"/>
    <n v="2"/>
    <x v="1"/>
    <x v="0"/>
    <n v="11737.848840000001"/>
  </r>
  <r>
    <x v="0"/>
    <x v="1"/>
    <x v="404"/>
    <n v="0"/>
    <x v="1"/>
    <x v="2"/>
    <n v="1627.2824499999999"/>
  </r>
  <r>
    <x v="42"/>
    <x v="0"/>
    <x v="126"/>
    <n v="1"/>
    <x v="1"/>
    <x v="0"/>
    <n v="8556.9069999999992"/>
  </r>
  <r>
    <x v="2"/>
    <x v="1"/>
    <x v="99"/>
    <n v="0"/>
    <x v="1"/>
    <x v="2"/>
    <n v="3062.5082499999999"/>
  </r>
  <r>
    <x v="7"/>
    <x v="0"/>
    <x v="170"/>
    <n v="0"/>
    <x v="0"/>
    <x v="1"/>
    <n v="19539.242999999999"/>
  </r>
  <r>
    <x v="27"/>
    <x v="1"/>
    <x v="111"/>
    <n v="0"/>
    <x v="1"/>
    <x v="2"/>
    <n v="1906.35825"/>
  </r>
  <r>
    <x v="33"/>
    <x v="1"/>
    <x v="412"/>
    <n v="0"/>
    <x v="1"/>
    <x v="2"/>
    <n v="14210.53595"/>
  </r>
  <r>
    <x v="30"/>
    <x v="0"/>
    <x v="413"/>
    <n v="0"/>
    <x v="1"/>
    <x v="1"/>
    <n v="11833.782300000001"/>
  </r>
  <r>
    <x v="23"/>
    <x v="1"/>
    <x v="51"/>
    <n v="4"/>
    <x v="1"/>
    <x v="3"/>
    <n v="17128.426080000001"/>
  </r>
  <r>
    <x v="5"/>
    <x v="1"/>
    <x v="215"/>
    <n v="2"/>
    <x v="1"/>
    <x v="3"/>
    <n v="5031.26955"/>
  </r>
  <r>
    <x v="46"/>
    <x v="0"/>
    <x v="414"/>
    <n v="3"/>
    <x v="1"/>
    <x v="3"/>
    <n v="7985.8149999999996"/>
  </r>
  <r>
    <x v="42"/>
    <x v="0"/>
    <x v="138"/>
    <n v="0"/>
    <x v="0"/>
    <x v="1"/>
    <n v="23065.420699999999"/>
  </r>
  <r>
    <x v="15"/>
    <x v="1"/>
    <x v="133"/>
    <n v="3"/>
    <x v="1"/>
    <x v="3"/>
    <n v="5428.7277000000004"/>
  </r>
  <r>
    <x v="1"/>
    <x v="1"/>
    <x v="271"/>
    <n v="0"/>
    <x v="0"/>
    <x v="1"/>
    <n v="36307.798300000002"/>
  </r>
  <r>
    <x v="20"/>
    <x v="0"/>
    <x v="415"/>
    <n v="2"/>
    <x v="1"/>
    <x v="3"/>
    <n v="3925.7582000000002"/>
  </r>
  <r>
    <x v="11"/>
    <x v="1"/>
    <x v="49"/>
    <n v="1"/>
    <x v="1"/>
    <x v="0"/>
    <n v="2416.9549999999999"/>
  </r>
  <r>
    <x v="3"/>
    <x v="1"/>
    <x v="416"/>
    <n v="1"/>
    <x v="0"/>
    <x v="0"/>
    <n v="19040.876"/>
  </r>
  <r>
    <x v="13"/>
    <x v="1"/>
    <x v="327"/>
    <n v="0"/>
    <x v="1"/>
    <x v="3"/>
    <n v="3070.8087"/>
  </r>
  <r>
    <x v="39"/>
    <x v="0"/>
    <x v="124"/>
    <n v="2"/>
    <x v="1"/>
    <x v="3"/>
    <n v="9095.0682500000003"/>
  </r>
  <r>
    <x v="37"/>
    <x v="0"/>
    <x v="56"/>
    <n v="0"/>
    <x v="1"/>
    <x v="2"/>
    <n v="11842.623750000001"/>
  </r>
  <r>
    <x v="42"/>
    <x v="1"/>
    <x v="243"/>
    <n v="1"/>
    <x v="1"/>
    <x v="0"/>
    <n v="8062.7640000000001"/>
  </r>
  <r>
    <x v="44"/>
    <x v="0"/>
    <x v="358"/>
    <n v="1"/>
    <x v="1"/>
    <x v="0"/>
    <n v="7050.6419999999998"/>
  </r>
  <r>
    <x v="33"/>
    <x v="0"/>
    <x v="376"/>
    <n v="0"/>
    <x v="1"/>
    <x v="0"/>
    <n v="14319.031000000001"/>
  </r>
  <r>
    <x v="25"/>
    <x v="0"/>
    <x v="417"/>
    <n v="2"/>
    <x v="1"/>
    <x v="2"/>
    <n v="6933.2422500000002"/>
  </r>
  <r>
    <x v="35"/>
    <x v="1"/>
    <x v="374"/>
    <n v="3"/>
    <x v="1"/>
    <x v="0"/>
    <n v="27941.28758"/>
  </r>
  <r>
    <x v="31"/>
    <x v="0"/>
    <x v="418"/>
    <n v="2"/>
    <x v="1"/>
    <x v="0"/>
    <n v="11150.78"/>
  </r>
  <r>
    <x v="36"/>
    <x v="0"/>
    <x v="238"/>
    <n v="0"/>
    <x v="1"/>
    <x v="3"/>
    <n v="12797.20962"/>
  </r>
  <r>
    <x v="0"/>
    <x v="0"/>
    <x v="4"/>
    <n v="0"/>
    <x v="0"/>
    <x v="2"/>
    <n v="17748.5062"/>
  </r>
  <r>
    <x v="24"/>
    <x v="1"/>
    <x v="206"/>
    <n v="2"/>
    <x v="1"/>
    <x v="2"/>
    <n v="7261.741"/>
  </r>
  <r>
    <x v="43"/>
    <x v="1"/>
    <x v="230"/>
    <n v="3"/>
    <x v="1"/>
    <x v="1"/>
    <n v="10560.4917"/>
  </r>
  <r>
    <x v="29"/>
    <x v="1"/>
    <x v="243"/>
    <n v="2"/>
    <x v="1"/>
    <x v="2"/>
    <n v="6986.6970000000001"/>
  </r>
  <r>
    <x v="39"/>
    <x v="1"/>
    <x v="77"/>
    <n v="0"/>
    <x v="1"/>
    <x v="3"/>
    <n v="7448.4039499999999"/>
  </r>
  <r>
    <x v="22"/>
    <x v="1"/>
    <x v="419"/>
    <n v="3"/>
    <x v="1"/>
    <x v="1"/>
    <n v="5934.3797999999997"/>
  </r>
  <r>
    <x v="31"/>
    <x v="1"/>
    <x v="4"/>
    <n v="0"/>
    <x v="1"/>
    <x v="2"/>
    <n v="9869.8101999999999"/>
  </r>
  <r>
    <x v="15"/>
    <x v="1"/>
    <x v="420"/>
    <n v="3"/>
    <x v="0"/>
    <x v="0"/>
    <n v="18259.216"/>
  </r>
  <r>
    <x v="1"/>
    <x v="1"/>
    <x v="421"/>
    <n v="0"/>
    <x v="1"/>
    <x v="1"/>
    <n v="1146.7965999999999"/>
  </r>
  <r>
    <x v="43"/>
    <x v="1"/>
    <x v="233"/>
    <n v="1"/>
    <x v="1"/>
    <x v="1"/>
    <n v="9386.1612999999998"/>
  </r>
  <r>
    <x v="45"/>
    <x v="0"/>
    <x v="244"/>
    <n v="1"/>
    <x v="0"/>
    <x v="0"/>
    <n v="24520.263999999999"/>
  </r>
  <r>
    <x v="5"/>
    <x v="0"/>
    <x v="245"/>
    <n v="1"/>
    <x v="1"/>
    <x v="1"/>
    <n v="4350.5144"/>
  </r>
  <r>
    <x v="22"/>
    <x v="0"/>
    <x v="224"/>
    <n v="3"/>
    <x v="1"/>
    <x v="0"/>
    <n v="6414.1779999999999"/>
  </r>
  <r>
    <x v="8"/>
    <x v="1"/>
    <x v="55"/>
    <n v="0"/>
    <x v="1"/>
    <x v="3"/>
    <n v="12741.167450000001"/>
  </r>
  <r>
    <x v="27"/>
    <x v="1"/>
    <x v="350"/>
    <n v="0"/>
    <x v="1"/>
    <x v="2"/>
    <n v="1917.3184000000001"/>
  </r>
  <r>
    <x v="38"/>
    <x v="1"/>
    <x v="422"/>
    <n v="3"/>
    <x v="1"/>
    <x v="3"/>
    <n v="5209.5788499999999"/>
  </r>
  <r>
    <x v="10"/>
    <x v="0"/>
    <x v="96"/>
    <n v="0"/>
    <x v="1"/>
    <x v="1"/>
    <n v="13457.960800000001"/>
  </r>
  <r>
    <x v="46"/>
    <x v="0"/>
    <x v="423"/>
    <n v="0"/>
    <x v="1"/>
    <x v="1"/>
    <n v="5662.2250000000004"/>
  </r>
  <r>
    <x v="0"/>
    <x v="1"/>
    <x v="244"/>
    <n v="0"/>
    <x v="1"/>
    <x v="0"/>
    <n v="1252.4069999999999"/>
  </r>
  <r>
    <x v="20"/>
    <x v="0"/>
    <x v="247"/>
    <n v="0"/>
    <x v="1"/>
    <x v="3"/>
    <n v="2731.9122000000002"/>
  </r>
  <r>
    <x v="31"/>
    <x v="1"/>
    <x v="192"/>
    <n v="0"/>
    <x v="0"/>
    <x v="1"/>
    <n v="21195.817999999999"/>
  </r>
  <r>
    <x v="46"/>
    <x v="0"/>
    <x v="23"/>
    <n v="2"/>
    <x v="1"/>
    <x v="2"/>
    <n v="7209.4917999999998"/>
  </r>
  <r>
    <x v="13"/>
    <x v="1"/>
    <x v="70"/>
    <n v="0"/>
    <x v="0"/>
    <x v="2"/>
    <n v="18310.741999999998"/>
  </r>
  <r>
    <x v="15"/>
    <x v="1"/>
    <x v="333"/>
    <n v="2"/>
    <x v="1"/>
    <x v="1"/>
    <n v="4266.1657999999998"/>
  </r>
  <r>
    <x v="15"/>
    <x v="0"/>
    <x v="83"/>
    <n v="1"/>
    <x v="1"/>
    <x v="3"/>
    <n v="4719.52405"/>
  </r>
  <r>
    <x v="30"/>
    <x v="0"/>
    <x v="291"/>
    <n v="0"/>
    <x v="1"/>
    <x v="0"/>
    <n v="11848.141"/>
  </r>
  <r>
    <x v="3"/>
    <x v="1"/>
    <x v="88"/>
    <n v="0"/>
    <x v="0"/>
    <x v="3"/>
    <n v="17904.527050000001"/>
  </r>
  <r>
    <x v="44"/>
    <x v="0"/>
    <x v="424"/>
    <n v="1"/>
    <x v="1"/>
    <x v="1"/>
    <n v="7046.7222000000002"/>
  </r>
  <r>
    <x v="33"/>
    <x v="0"/>
    <x v="233"/>
    <n v="0"/>
    <x v="1"/>
    <x v="1"/>
    <n v="14313.846299999999"/>
  </r>
  <r>
    <x v="27"/>
    <x v="1"/>
    <x v="169"/>
    <n v="1"/>
    <x v="1"/>
    <x v="0"/>
    <n v="2103.08"/>
  </r>
  <r>
    <x v="1"/>
    <x v="0"/>
    <x v="425"/>
    <n v="0"/>
    <x v="0"/>
    <x v="1"/>
    <n v="38792.685599999997"/>
  </r>
  <r>
    <x v="11"/>
    <x v="1"/>
    <x v="426"/>
    <n v="0"/>
    <x v="1"/>
    <x v="1"/>
    <n v="1815.8759"/>
  </r>
  <r>
    <x v="39"/>
    <x v="0"/>
    <x v="427"/>
    <n v="0"/>
    <x v="1"/>
    <x v="2"/>
    <n v="7731.8578500000003"/>
  </r>
  <r>
    <x v="29"/>
    <x v="0"/>
    <x v="428"/>
    <n v="1"/>
    <x v="1"/>
    <x v="2"/>
    <n v="28476.734990000001"/>
  </r>
  <r>
    <x v="0"/>
    <x v="0"/>
    <x v="429"/>
    <n v="0"/>
    <x v="1"/>
    <x v="2"/>
    <n v="2136.8822500000001"/>
  </r>
  <r>
    <x v="1"/>
    <x v="1"/>
    <x v="307"/>
    <n v="0"/>
    <x v="1"/>
    <x v="1"/>
    <n v="1131.5065999999999"/>
  </r>
  <r>
    <x v="9"/>
    <x v="1"/>
    <x v="9"/>
    <n v="1"/>
    <x v="1"/>
    <x v="3"/>
    <n v="3309.7926000000002"/>
  </r>
  <r>
    <x v="6"/>
    <x v="0"/>
    <x v="43"/>
    <n v="3"/>
    <x v="1"/>
    <x v="0"/>
    <n v="9414.92"/>
  </r>
  <r>
    <x v="3"/>
    <x v="0"/>
    <x v="430"/>
    <n v="3"/>
    <x v="1"/>
    <x v="2"/>
    <n v="6360.9935999999998"/>
  </r>
  <r>
    <x v="40"/>
    <x v="1"/>
    <x v="431"/>
    <n v="2"/>
    <x v="1"/>
    <x v="1"/>
    <n v="11013.7119"/>
  </r>
  <r>
    <x v="2"/>
    <x v="1"/>
    <x v="422"/>
    <n v="2"/>
    <x v="1"/>
    <x v="3"/>
    <n v="4428.8878500000001"/>
  </r>
  <r>
    <x v="26"/>
    <x v="1"/>
    <x v="53"/>
    <n v="2"/>
    <x v="1"/>
    <x v="1"/>
    <n v="5584.3056999999999"/>
  </r>
  <r>
    <x v="34"/>
    <x v="0"/>
    <x v="262"/>
    <n v="0"/>
    <x v="1"/>
    <x v="1"/>
    <n v="1877.9294"/>
  </r>
  <r>
    <x v="23"/>
    <x v="0"/>
    <x v="432"/>
    <n v="0"/>
    <x v="1"/>
    <x v="2"/>
    <n v="2842.7607499999999"/>
  </r>
  <r>
    <x v="11"/>
    <x v="1"/>
    <x v="109"/>
    <n v="3"/>
    <x v="1"/>
    <x v="0"/>
    <n v="3597.596"/>
  </r>
  <r>
    <x v="42"/>
    <x v="0"/>
    <x v="388"/>
    <n v="1"/>
    <x v="0"/>
    <x v="3"/>
    <n v="23401.30575"/>
  </r>
  <r>
    <x v="3"/>
    <x v="0"/>
    <x v="76"/>
    <n v="0"/>
    <x v="0"/>
    <x v="2"/>
    <n v="55135.402090000003"/>
  </r>
  <r>
    <x v="39"/>
    <x v="1"/>
    <x v="175"/>
    <n v="1"/>
    <x v="1"/>
    <x v="0"/>
    <n v="7445.9179999999997"/>
  </r>
  <r>
    <x v="21"/>
    <x v="1"/>
    <x v="433"/>
    <n v="0"/>
    <x v="1"/>
    <x v="2"/>
    <n v="2680.9493000000002"/>
  </r>
  <r>
    <x v="1"/>
    <x v="0"/>
    <x v="360"/>
    <n v="0"/>
    <x v="1"/>
    <x v="1"/>
    <n v="1621.8827000000001"/>
  </r>
  <r>
    <x v="36"/>
    <x v="0"/>
    <x v="382"/>
    <n v="2"/>
    <x v="1"/>
    <x v="1"/>
    <n v="8219.2039000000004"/>
  </r>
  <r>
    <x v="8"/>
    <x v="1"/>
    <x v="200"/>
    <n v="0"/>
    <x v="1"/>
    <x v="2"/>
    <n v="12523.604799999999"/>
  </r>
  <r>
    <x v="33"/>
    <x v="0"/>
    <x v="56"/>
    <n v="2"/>
    <x v="1"/>
    <x v="3"/>
    <n v="16069.08475"/>
  </r>
  <r>
    <x v="12"/>
    <x v="1"/>
    <x v="211"/>
    <n v="2"/>
    <x v="0"/>
    <x v="1"/>
    <n v="43813.866099999999"/>
  </r>
  <r>
    <x v="26"/>
    <x v="1"/>
    <x v="24"/>
    <n v="1"/>
    <x v="0"/>
    <x v="3"/>
    <n v="20773.62775"/>
  </r>
  <r>
    <x v="24"/>
    <x v="1"/>
    <x v="16"/>
    <n v="3"/>
    <x v="0"/>
    <x v="3"/>
    <n v="39597.407200000001"/>
  </r>
  <r>
    <x v="46"/>
    <x v="1"/>
    <x v="361"/>
    <n v="1"/>
    <x v="1"/>
    <x v="2"/>
    <n v="6117.4944999999998"/>
  </r>
  <r>
    <x v="18"/>
    <x v="1"/>
    <x v="291"/>
    <n v="0"/>
    <x v="1"/>
    <x v="0"/>
    <n v="13393.755999999999"/>
  </r>
  <r>
    <x v="26"/>
    <x v="0"/>
    <x v="9"/>
    <n v="0"/>
    <x v="1"/>
    <x v="2"/>
    <n v="5266.3656000000001"/>
  </r>
  <r>
    <x v="2"/>
    <x v="0"/>
    <x v="17"/>
    <n v="2"/>
    <x v="1"/>
    <x v="2"/>
    <n v="4719.7365499999996"/>
  </r>
  <r>
    <x v="30"/>
    <x v="1"/>
    <x v="226"/>
    <n v="0"/>
    <x v="1"/>
    <x v="2"/>
    <n v="11743.9341"/>
  </r>
  <r>
    <x v="26"/>
    <x v="1"/>
    <x v="312"/>
    <n v="1"/>
    <x v="1"/>
    <x v="2"/>
    <n v="5377.4578000000001"/>
  </r>
  <r>
    <x v="44"/>
    <x v="1"/>
    <x v="233"/>
    <n v="2"/>
    <x v="1"/>
    <x v="1"/>
    <n v="7160.3302999999996"/>
  </r>
  <r>
    <x v="26"/>
    <x v="1"/>
    <x v="434"/>
    <n v="0"/>
    <x v="1"/>
    <x v="0"/>
    <n v="4402.2330000000002"/>
  </r>
  <r>
    <x v="12"/>
    <x v="0"/>
    <x v="33"/>
    <n v="0"/>
    <x v="1"/>
    <x v="3"/>
    <n v="11657.7189"/>
  </r>
  <r>
    <x v="22"/>
    <x v="0"/>
    <x v="352"/>
    <n v="2"/>
    <x v="1"/>
    <x v="3"/>
    <n v="6402.2913500000004"/>
  </r>
  <r>
    <x v="17"/>
    <x v="0"/>
    <x v="112"/>
    <n v="0"/>
    <x v="1"/>
    <x v="2"/>
    <n v="12622.1795"/>
  </r>
  <r>
    <x v="27"/>
    <x v="1"/>
    <x v="435"/>
    <n v="0"/>
    <x v="1"/>
    <x v="0"/>
    <n v="1526.3119999999999"/>
  </r>
  <r>
    <x v="17"/>
    <x v="1"/>
    <x v="62"/>
    <n v="0"/>
    <x v="1"/>
    <x v="3"/>
    <n v="12323.936"/>
  </r>
  <r>
    <x v="11"/>
    <x v="0"/>
    <x v="436"/>
    <n v="2"/>
    <x v="0"/>
    <x v="1"/>
    <n v="36021.011200000001"/>
  </r>
  <r>
    <x v="37"/>
    <x v="0"/>
    <x v="382"/>
    <n v="0"/>
    <x v="0"/>
    <x v="1"/>
    <n v="27533.912899999999"/>
  </r>
  <r>
    <x v="31"/>
    <x v="1"/>
    <x v="131"/>
    <n v="0"/>
    <x v="1"/>
    <x v="3"/>
    <n v="10072.055050000001"/>
  </r>
  <r>
    <x v="8"/>
    <x v="0"/>
    <x v="437"/>
    <n v="0"/>
    <x v="0"/>
    <x v="1"/>
    <n v="45008.955499999996"/>
  </r>
  <r>
    <x v="43"/>
    <x v="0"/>
    <x v="206"/>
    <n v="1"/>
    <x v="1"/>
    <x v="0"/>
    <n v="9872.7009999999991"/>
  </r>
  <r>
    <x v="11"/>
    <x v="1"/>
    <x v="438"/>
    <n v="1"/>
    <x v="1"/>
    <x v="1"/>
    <n v="2438.0551999999998"/>
  </r>
  <r>
    <x v="13"/>
    <x v="0"/>
    <x v="390"/>
    <n v="0"/>
    <x v="1"/>
    <x v="0"/>
    <n v="2974.1260000000002"/>
  </r>
  <r>
    <x v="19"/>
    <x v="1"/>
    <x v="27"/>
    <n v="0"/>
    <x v="1"/>
    <x v="2"/>
    <n v="10601.632250000001"/>
  </r>
  <r>
    <x v="7"/>
    <x v="0"/>
    <x v="16"/>
    <n v="0"/>
    <x v="0"/>
    <x v="3"/>
    <n v="37270.1512"/>
  </r>
  <r>
    <x v="35"/>
    <x v="1"/>
    <x v="243"/>
    <n v="2"/>
    <x v="1"/>
    <x v="2"/>
    <n v="14119.62"/>
  </r>
  <r>
    <x v="6"/>
    <x v="0"/>
    <x v="76"/>
    <n v="0"/>
    <x v="0"/>
    <x v="3"/>
    <n v="42111.664700000001"/>
  </r>
  <r>
    <x v="31"/>
    <x v="0"/>
    <x v="110"/>
    <n v="2"/>
    <x v="1"/>
    <x v="3"/>
    <n v="11729.6795"/>
  </r>
  <r>
    <x v="41"/>
    <x v="0"/>
    <x v="17"/>
    <n v="3"/>
    <x v="0"/>
    <x v="3"/>
    <n v="24106.912550000001"/>
  </r>
  <r>
    <x v="34"/>
    <x v="0"/>
    <x v="303"/>
    <n v="0"/>
    <x v="1"/>
    <x v="0"/>
    <n v="1875.3440000000001"/>
  </r>
  <r>
    <x v="28"/>
    <x v="0"/>
    <x v="293"/>
    <n v="0"/>
    <x v="0"/>
    <x v="1"/>
    <n v="40974.164900000003"/>
  </r>
  <r>
    <x v="9"/>
    <x v="1"/>
    <x v="134"/>
    <n v="0"/>
    <x v="0"/>
    <x v="2"/>
    <n v="15817.985699999999"/>
  </r>
  <r>
    <x v="9"/>
    <x v="0"/>
    <x v="166"/>
    <n v="1"/>
    <x v="1"/>
    <x v="1"/>
    <n v="18218.161390000001"/>
  </r>
  <r>
    <x v="37"/>
    <x v="1"/>
    <x v="71"/>
    <n v="0"/>
    <x v="1"/>
    <x v="0"/>
    <n v="10965.446"/>
  </r>
  <r>
    <x v="7"/>
    <x v="0"/>
    <x v="439"/>
    <n v="2"/>
    <x v="0"/>
    <x v="0"/>
    <n v="46113.510999999999"/>
  </r>
  <r>
    <x v="25"/>
    <x v="0"/>
    <x v="52"/>
    <n v="3"/>
    <x v="1"/>
    <x v="0"/>
    <n v="7151.0919999999996"/>
  </r>
  <r>
    <x v="19"/>
    <x v="0"/>
    <x v="371"/>
    <n v="2"/>
    <x v="1"/>
    <x v="2"/>
    <n v="12269.68865"/>
  </r>
  <r>
    <x v="26"/>
    <x v="0"/>
    <x v="269"/>
    <n v="0"/>
    <x v="1"/>
    <x v="3"/>
    <n v="5458.0464499999998"/>
  </r>
  <r>
    <x v="43"/>
    <x v="1"/>
    <x v="440"/>
    <n v="0"/>
    <x v="1"/>
    <x v="0"/>
    <n v="8782.4689999999991"/>
  </r>
  <r>
    <x v="29"/>
    <x v="1"/>
    <x v="441"/>
    <n v="2"/>
    <x v="1"/>
    <x v="0"/>
    <n v="6600.3609999999999"/>
  </r>
  <r>
    <x v="1"/>
    <x v="1"/>
    <x v="348"/>
    <n v="0"/>
    <x v="1"/>
    <x v="1"/>
    <n v="1141.4450999999999"/>
  </r>
  <r>
    <x v="37"/>
    <x v="1"/>
    <x v="442"/>
    <n v="1"/>
    <x v="1"/>
    <x v="0"/>
    <n v="11576.13"/>
  </r>
  <r>
    <x v="35"/>
    <x v="1"/>
    <x v="367"/>
    <n v="0"/>
    <x v="1"/>
    <x v="3"/>
    <n v="13129.603450000001"/>
  </r>
  <r>
    <x v="9"/>
    <x v="0"/>
    <x v="210"/>
    <n v="3"/>
    <x v="1"/>
    <x v="0"/>
    <n v="4391.652"/>
  </r>
  <r>
    <x v="45"/>
    <x v="1"/>
    <x v="391"/>
    <n v="0"/>
    <x v="1"/>
    <x v="0"/>
    <n v="8457.8179999999993"/>
  </r>
  <r>
    <x v="21"/>
    <x v="0"/>
    <x v="364"/>
    <n v="1"/>
    <x v="1"/>
    <x v="1"/>
    <n v="3392.3652000000002"/>
  </r>
  <r>
    <x v="44"/>
    <x v="1"/>
    <x v="443"/>
    <n v="0"/>
    <x v="1"/>
    <x v="1"/>
    <n v="5966.8873999999996"/>
  </r>
  <r>
    <x v="32"/>
    <x v="1"/>
    <x v="406"/>
    <n v="1"/>
    <x v="1"/>
    <x v="0"/>
    <n v="6849.0259999999998"/>
  </r>
  <r>
    <x v="36"/>
    <x v="1"/>
    <x v="361"/>
    <n v="3"/>
    <x v="1"/>
    <x v="3"/>
    <n v="8891.1394999999993"/>
  </r>
  <r>
    <x v="11"/>
    <x v="0"/>
    <x v="213"/>
    <n v="0"/>
    <x v="1"/>
    <x v="2"/>
    <n v="2690.1138000000001"/>
  </r>
  <r>
    <x v="41"/>
    <x v="0"/>
    <x v="416"/>
    <n v="1"/>
    <x v="1"/>
    <x v="0"/>
    <n v="26140.3603"/>
  </r>
  <r>
    <x v="3"/>
    <x v="1"/>
    <x v="6"/>
    <n v="5"/>
    <x v="1"/>
    <x v="1"/>
    <n v="6653.7885999999999"/>
  </r>
  <r>
    <x v="24"/>
    <x v="1"/>
    <x v="444"/>
    <n v="1"/>
    <x v="1"/>
    <x v="0"/>
    <n v="6282.2349999999997"/>
  </r>
  <r>
    <x v="7"/>
    <x v="0"/>
    <x v="445"/>
    <n v="2"/>
    <x v="1"/>
    <x v="0"/>
    <n v="6311.9520000000002"/>
  </r>
  <r>
    <x v="20"/>
    <x v="1"/>
    <x v="82"/>
    <n v="3"/>
    <x v="1"/>
    <x v="0"/>
    <n v="3443.0639999999999"/>
  </r>
  <r>
    <x v="11"/>
    <x v="1"/>
    <x v="60"/>
    <n v="1"/>
    <x v="1"/>
    <x v="2"/>
    <n v="2789.0574000000001"/>
  </r>
  <r>
    <x v="27"/>
    <x v="0"/>
    <x v="188"/>
    <n v="0"/>
    <x v="1"/>
    <x v="3"/>
    <n v="2585.8506499999999"/>
  </r>
  <r>
    <x v="43"/>
    <x v="0"/>
    <x v="44"/>
    <n v="3"/>
    <x v="0"/>
    <x v="3"/>
    <n v="46255.112500000003"/>
  </r>
  <r>
    <x v="9"/>
    <x v="1"/>
    <x v="301"/>
    <n v="4"/>
    <x v="1"/>
    <x v="2"/>
    <n v="4877.9810500000003"/>
  </r>
  <r>
    <x v="4"/>
    <x v="1"/>
    <x v="329"/>
    <n v="1"/>
    <x v="0"/>
    <x v="1"/>
    <n v="19719.6947"/>
  </r>
  <r>
    <x v="37"/>
    <x v="1"/>
    <x v="111"/>
    <n v="0"/>
    <x v="0"/>
    <x v="3"/>
    <n v="27218.437249999999"/>
  </r>
  <r>
    <x v="26"/>
    <x v="0"/>
    <x v="190"/>
    <n v="0"/>
    <x v="1"/>
    <x v="2"/>
    <n v="5272.1758"/>
  </r>
  <r>
    <x v="20"/>
    <x v="1"/>
    <x v="318"/>
    <n v="0"/>
    <x v="1"/>
    <x v="0"/>
    <n v="1682.597"/>
  </r>
  <r>
    <x v="37"/>
    <x v="1"/>
    <x v="51"/>
    <n v="1"/>
    <x v="1"/>
    <x v="2"/>
    <n v="11945.1327"/>
  </r>
  <r>
    <x v="33"/>
    <x v="0"/>
    <x v="78"/>
    <n v="0"/>
    <x v="0"/>
    <x v="2"/>
    <n v="29330.98315"/>
  </r>
  <r>
    <x v="26"/>
    <x v="0"/>
    <x v="446"/>
    <n v="4"/>
    <x v="1"/>
    <x v="1"/>
    <n v="7243.8136000000004"/>
  </r>
  <r>
    <x v="40"/>
    <x v="1"/>
    <x v="167"/>
    <n v="0"/>
    <x v="1"/>
    <x v="3"/>
    <n v="10422.916649999999"/>
  </r>
  <r>
    <x v="42"/>
    <x v="1"/>
    <x v="447"/>
    <n v="2"/>
    <x v="0"/>
    <x v="1"/>
    <n v="44202.653599999998"/>
  </r>
  <r>
    <x v="10"/>
    <x v="1"/>
    <x v="159"/>
    <n v="0"/>
    <x v="1"/>
    <x v="3"/>
    <n v="13555.0049"/>
  </r>
  <r>
    <x v="35"/>
    <x v="0"/>
    <x v="448"/>
    <n v="0"/>
    <x v="1"/>
    <x v="0"/>
    <n v="13063.883"/>
  </r>
  <r>
    <x v="32"/>
    <x v="0"/>
    <x v="449"/>
    <n v="2"/>
    <x v="0"/>
    <x v="3"/>
    <n v="19798.054550000001"/>
  </r>
  <r>
    <x v="0"/>
    <x v="1"/>
    <x v="122"/>
    <n v="1"/>
    <x v="1"/>
    <x v="2"/>
    <n v="2221.5644499999999"/>
  </r>
  <r>
    <x v="1"/>
    <x v="0"/>
    <x v="362"/>
    <n v="0"/>
    <x v="1"/>
    <x v="1"/>
    <n v="1634.5734"/>
  </r>
  <r>
    <x v="0"/>
    <x v="0"/>
    <x v="422"/>
    <n v="0"/>
    <x v="1"/>
    <x v="2"/>
    <n v="2117.3388500000001"/>
  </r>
  <r>
    <x v="41"/>
    <x v="1"/>
    <x v="422"/>
    <n v="0"/>
    <x v="1"/>
    <x v="3"/>
    <n v="8688.8588500000005"/>
  </r>
  <r>
    <x v="8"/>
    <x v="1"/>
    <x v="450"/>
    <n v="0"/>
    <x v="0"/>
    <x v="1"/>
    <n v="48673.558799999999"/>
  </r>
  <r>
    <x v="21"/>
    <x v="1"/>
    <x v="288"/>
    <n v="3"/>
    <x v="1"/>
    <x v="3"/>
    <n v="4661.2863500000003"/>
  </r>
  <r>
    <x v="41"/>
    <x v="1"/>
    <x v="139"/>
    <n v="0"/>
    <x v="1"/>
    <x v="1"/>
    <n v="8125.7844999999998"/>
  </r>
  <r>
    <x v="8"/>
    <x v="0"/>
    <x v="451"/>
    <n v="0"/>
    <x v="1"/>
    <x v="0"/>
    <n v="12644.589"/>
  </r>
  <r>
    <x v="21"/>
    <x v="0"/>
    <x v="452"/>
    <n v="2"/>
    <x v="1"/>
    <x v="3"/>
    <n v="4564.1914500000003"/>
  </r>
  <r>
    <x v="13"/>
    <x v="1"/>
    <x v="453"/>
    <n v="3"/>
    <x v="1"/>
    <x v="3"/>
    <n v="4846.9201499999999"/>
  </r>
  <r>
    <x v="36"/>
    <x v="0"/>
    <x v="454"/>
    <n v="1"/>
    <x v="1"/>
    <x v="1"/>
    <n v="7633.7205999999996"/>
  </r>
  <r>
    <x v="18"/>
    <x v="1"/>
    <x v="455"/>
    <n v="3"/>
    <x v="1"/>
    <x v="0"/>
    <n v="15170.069"/>
  </r>
  <r>
    <x v="4"/>
    <x v="0"/>
    <x v="15"/>
    <n v="0"/>
    <x v="0"/>
    <x v="0"/>
    <n v="17496.306"/>
  </r>
  <r>
    <x v="20"/>
    <x v="1"/>
    <x v="33"/>
    <n v="1"/>
    <x v="1"/>
    <x v="2"/>
    <n v="2639.0428999999999"/>
  </r>
  <r>
    <x v="1"/>
    <x v="1"/>
    <x v="294"/>
    <n v="0"/>
    <x v="0"/>
    <x v="3"/>
    <n v="33732.686699999998"/>
  </r>
  <r>
    <x v="17"/>
    <x v="0"/>
    <x v="301"/>
    <n v="3"/>
    <x v="1"/>
    <x v="2"/>
    <n v="14382.709049999999"/>
  </r>
  <r>
    <x v="36"/>
    <x v="0"/>
    <x v="97"/>
    <n v="1"/>
    <x v="1"/>
    <x v="0"/>
    <n v="7626.9930000000004"/>
  </r>
  <r>
    <x v="3"/>
    <x v="1"/>
    <x v="456"/>
    <n v="2"/>
    <x v="1"/>
    <x v="2"/>
    <n v="5257.5079500000002"/>
  </r>
  <r>
    <x v="23"/>
    <x v="0"/>
    <x v="457"/>
    <n v="0"/>
    <x v="1"/>
    <x v="1"/>
    <n v="2473.3341"/>
  </r>
  <r>
    <x v="32"/>
    <x v="0"/>
    <x v="78"/>
    <n v="0"/>
    <x v="0"/>
    <x v="2"/>
    <n v="21774.32215"/>
  </r>
  <r>
    <x v="39"/>
    <x v="1"/>
    <x v="83"/>
    <n v="0"/>
    <x v="0"/>
    <x v="3"/>
    <n v="35069.374519999998"/>
  </r>
  <r>
    <x v="35"/>
    <x v="0"/>
    <x v="458"/>
    <n v="0"/>
    <x v="1"/>
    <x v="0"/>
    <n v="13041.921"/>
  </r>
  <r>
    <x v="22"/>
    <x v="0"/>
    <x v="194"/>
    <n v="1"/>
    <x v="1"/>
    <x v="1"/>
    <n v="5245.2268999999997"/>
  </r>
  <r>
    <x v="10"/>
    <x v="0"/>
    <x v="459"/>
    <n v="0"/>
    <x v="1"/>
    <x v="0"/>
    <n v="13451.121999999999"/>
  </r>
  <r>
    <x v="10"/>
    <x v="0"/>
    <x v="460"/>
    <n v="0"/>
    <x v="1"/>
    <x v="0"/>
    <n v="13462.52"/>
  </r>
  <r>
    <x v="25"/>
    <x v="1"/>
    <x v="332"/>
    <n v="1"/>
    <x v="1"/>
    <x v="0"/>
    <n v="5488.2619999999997"/>
  </r>
  <r>
    <x v="16"/>
    <x v="1"/>
    <x v="427"/>
    <n v="0"/>
    <x v="1"/>
    <x v="2"/>
    <n v="4320.4108500000002"/>
  </r>
  <r>
    <x v="32"/>
    <x v="1"/>
    <x v="461"/>
    <n v="0"/>
    <x v="1"/>
    <x v="0"/>
    <n v="6250.4350000000004"/>
  </r>
  <r>
    <x v="45"/>
    <x v="1"/>
    <x v="159"/>
    <n v="2"/>
    <x v="1"/>
    <x v="3"/>
    <n v="25333.332839999999"/>
  </r>
  <r>
    <x v="0"/>
    <x v="0"/>
    <x v="305"/>
    <n v="2"/>
    <x v="1"/>
    <x v="0"/>
    <n v="2913.569"/>
  </r>
  <r>
    <x v="37"/>
    <x v="0"/>
    <x v="462"/>
    <n v="1"/>
    <x v="1"/>
    <x v="0"/>
    <n v="12032.325999999999"/>
  </r>
  <r>
    <x v="10"/>
    <x v="0"/>
    <x v="287"/>
    <n v="0"/>
    <x v="1"/>
    <x v="1"/>
    <n v="13470.804400000001"/>
  </r>
  <r>
    <x v="24"/>
    <x v="1"/>
    <x v="194"/>
    <n v="1"/>
    <x v="1"/>
    <x v="1"/>
    <n v="6289.7548999999999"/>
  </r>
  <r>
    <x v="21"/>
    <x v="1"/>
    <x v="306"/>
    <n v="1"/>
    <x v="1"/>
    <x v="1"/>
    <n v="2927.0646999999999"/>
  </r>
  <r>
    <x v="46"/>
    <x v="0"/>
    <x v="463"/>
    <n v="1"/>
    <x v="1"/>
    <x v="0"/>
    <n v="6238.2979999999998"/>
  </r>
  <r>
    <x v="6"/>
    <x v="1"/>
    <x v="335"/>
    <n v="5"/>
    <x v="1"/>
    <x v="0"/>
    <n v="10096.969999999999"/>
  </r>
  <r>
    <x v="39"/>
    <x v="0"/>
    <x v="19"/>
    <n v="0"/>
    <x v="1"/>
    <x v="0"/>
    <n v="7348.1419999999998"/>
  </r>
  <r>
    <x v="4"/>
    <x v="1"/>
    <x v="464"/>
    <n v="2"/>
    <x v="1"/>
    <x v="1"/>
    <n v="4673.3922000000002"/>
  </r>
  <r>
    <x v="17"/>
    <x v="0"/>
    <x v="97"/>
    <n v="0"/>
    <x v="1"/>
    <x v="0"/>
    <n v="12233.828"/>
  </r>
  <r>
    <x v="36"/>
    <x v="1"/>
    <x v="129"/>
    <n v="2"/>
    <x v="1"/>
    <x v="3"/>
    <n v="32108.662820000001"/>
  </r>
  <r>
    <x v="46"/>
    <x v="0"/>
    <x v="432"/>
    <n v="5"/>
    <x v="1"/>
    <x v="2"/>
    <n v="8965.7957499999993"/>
  </r>
  <r>
    <x v="1"/>
    <x v="1"/>
    <x v="424"/>
    <n v="2"/>
    <x v="1"/>
    <x v="1"/>
    <n v="2304.0021999999999"/>
  </r>
  <r>
    <x v="31"/>
    <x v="1"/>
    <x v="364"/>
    <n v="0"/>
    <x v="1"/>
    <x v="1"/>
    <n v="9487.6442000000006"/>
  </r>
  <r>
    <x v="1"/>
    <x v="1"/>
    <x v="174"/>
    <n v="0"/>
    <x v="1"/>
    <x v="1"/>
    <n v="1121.8739"/>
  </r>
  <r>
    <x v="45"/>
    <x v="0"/>
    <x v="465"/>
    <n v="1"/>
    <x v="1"/>
    <x v="1"/>
    <n v="9549.5650999999998"/>
  </r>
  <r>
    <x v="1"/>
    <x v="0"/>
    <x v="392"/>
    <n v="0"/>
    <x v="1"/>
    <x v="3"/>
    <n v="2217.4691499999999"/>
  </r>
  <r>
    <x v="0"/>
    <x v="1"/>
    <x v="227"/>
    <n v="0"/>
    <x v="1"/>
    <x v="2"/>
    <n v="1628.4709"/>
  </r>
  <r>
    <x v="10"/>
    <x v="1"/>
    <x v="466"/>
    <n v="0"/>
    <x v="1"/>
    <x v="1"/>
    <n v="12982.8747"/>
  </r>
  <r>
    <x v="12"/>
    <x v="0"/>
    <x v="467"/>
    <n v="1"/>
    <x v="1"/>
    <x v="0"/>
    <n v="11674.13"/>
  </r>
  <r>
    <x v="44"/>
    <x v="1"/>
    <x v="467"/>
    <n v="2"/>
    <x v="1"/>
    <x v="0"/>
    <n v="7160.0940000000001"/>
  </r>
  <r>
    <x v="7"/>
    <x v="1"/>
    <x v="206"/>
    <n v="1"/>
    <x v="0"/>
    <x v="3"/>
    <n v="39047.285000000003"/>
  </r>
  <r>
    <x v="44"/>
    <x v="1"/>
    <x v="468"/>
    <n v="0"/>
    <x v="1"/>
    <x v="2"/>
    <n v="6358.7764500000003"/>
  </r>
  <r>
    <x v="9"/>
    <x v="1"/>
    <x v="102"/>
    <n v="3"/>
    <x v="0"/>
    <x v="0"/>
    <n v="19933.457999999999"/>
  </r>
  <r>
    <x v="37"/>
    <x v="1"/>
    <x v="469"/>
    <n v="0"/>
    <x v="1"/>
    <x v="3"/>
    <n v="11534.872649999999"/>
  </r>
  <r>
    <x v="43"/>
    <x v="1"/>
    <x v="470"/>
    <n v="2"/>
    <x v="0"/>
    <x v="1"/>
    <n v="47462.894"/>
  </r>
  <r>
    <x v="15"/>
    <x v="0"/>
    <x v="403"/>
    <n v="1"/>
    <x v="1"/>
    <x v="2"/>
    <n v="4527.1829500000003"/>
  </r>
  <r>
    <x v="36"/>
    <x v="1"/>
    <x v="204"/>
    <n v="2"/>
    <x v="0"/>
    <x v="0"/>
    <n v="38998.546000000002"/>
  </r>
  <r>
    <x v="16"/>
    <x v="1"/>
    <x v="152"/>
    <n v="1"/>
    <x v="0"/>
    <x v="2"/>
    <n v="20009.63365"/>
  </r>
  <r>
    <x v="5"/>
    <x v="1"/>
    <x v="87"/>
    <n v="1"/>
    <x v="1"/>
    <x v="1"/>
    <n v="3875.7341000000001"/>
  </r>
  <r>
    <x v="40"/>
    <x v="1"/>
    <x v="43"/>
    <n v="1"/>
    <x v="0"/>
    <x v="1"/>
    <n v="41999.519999999997"/>
  </r>
  <r>
    <x v="23"/>
    <x v="1"/>
    <x v="471"/>
    <n v="1"/>
    <x v="1"/>
    <x v="2"/>
    <n v="12609.88702"/>
  </r>
  <r>
    <x v="32"/>
    <x v="1"/>
    <x v="379"/>
    <n v="1"/>
    <x v="0"/>
    <x v="3"/>
    <n v="41034.221400000002"/>
  </r>
  <r>
    <x v="28"/>
    <x v="1"/>
    <x v="38"/>
    <n v="1"/>
    <x v="1"/>
    <x v="2"/>
    <n v="28468.919010000001"/>
  </r>
  <r>
    <x v="0"/>
    <x v="0"/>
    <x v="472"/>
    <n v="1"/>
    <x v="1"/>
    <x v="2"/>
    <n v="2730.1078499999999"/>
  </r>
  <r>
    <x v="38"/>
    <x v="0"/>
    <x v="473"/>
    <n v="0"/>
    <x v="1"/>
    <x v="0"/>
    <n v="3353.2840000000001"/>
  </r>
  <r>
    <x v="18"/>
    <x v="0"/>
    <x v="49"/>
    <n v="1"/>
    <x v="1"/>
    <x v="1"/>
    <n v="14474.674999999999"/>
  </r>
  <r>
    <x v="6"/>
    <x v="1"/>
    <x v="88"/>
    <n v="3"/>
    <x v="1"/>
    <x v="3"/>
    <n v="9500.5730500000009"/>
  </r>
  <r>
    <x v="14"/>
    <x v="1"/>
    <x v="219"/>
    <n v="2"/>
    <x v="1"/>
    <x v="2"/>
    <n v="26467.09737"/>
  </r>
  <r>
    <x v="22"/>
    <x v="1"/>
    <x v="416"/>
    <n v="1"/>
    <x v="1"/>
    <x v="0"/>
    <n v="4746.3440000000001"/>
  </r>
  <r>
    <x v="43"/>
    <x v="1"/>
    <x v="88"/>
    <n v="2"/>
    <x v="0"/>
    <x v="2"/>
    <n v="23967.38305"/>
  </r>
  <r>
    <x v="36"/>
    <x v="1"/>
    <x v="195"/>
    <n v="1"/>
    <x v="1"/>
    <x v="2"/>
    <n v="7518.0253499999999"/>
  </r>
  <r>
    <x v="27"/>
    <x v="1"/>
    <x v="474"/>
    <n v="2"/>
    <x v="1"/>
    <x v="3"/>
    <n v="3279.8685500000001"/>
  </r>
  <r>
    <x v="46"/>
    <x v="0"/>
    <x v="419"/>
    <n v="5"/>
    <x v="1"/>
    <x v="1"/>
    <n v="8596.8277999999991"/>
  </r>
  <r>
    <x v="45"/>
    <x v="0"/>
    <x v="475"/>
    <n v="3"/>
    <x v="1"/>
    <x v="1"/>
    <n v="10702.642400000001"/>
  </r>
  <r>
    <x v="16"/>
    <x v="0"/>
    <x v="476"/>
    <n v="0"/>
    <x v="1"/>
    <x v="3"/>
    <n v="4992.3764000000001"/>
  </r>
  <r>
    <x v="20"/>
    <x v="0"/>
    <x v="281"/>
    <n v="0"/>
    <x v="1"/>
    <x v="2"/>
    <n v="2527.8186500000002"/>
  </r>
  <r>
    <x v="0"/>
    <x v="0"/>
    <x v="477"/>
    <n v="0"/>
    <x v="1"/>
    <x v="0"/>
    <n v="1759.338"/>
  </r>
  <r>
    <x v="21"/>
    <x v="1"/>
    <x v="478"/>
    <n v="0"/>
    <x v="1"/>
    <x v="1"/>
    <n v="2322.6217999999999"/>
  </r>
  <r>
    <x v="38"/>
    <x v="1"/>
    <x v="83"/>
    <n v="0"/>
    <x v="0"/>
    <x v="3"/>
    <n v="16138.762049999999"/>
  </r>
  <r>
    <x v="28"/>
    <x v="1"/>
    <x v="196"/>
    <n v="0"/>
    <x v="1"/>
    <x v="1"/>
    <n v="7804.1605"/>
  </r>
  <r>
    <x v="21"/>
    <x v="1"/>
    <x v="410"/>
    <n v="1"/>
    <x v="1"/>
    <x v="1"/>
    <n v="2902.9065000000001"/>
  </r>
  <r>
    <x v="39"/>
    <x v="0"/>
    <x v="479"/>
    <n v="3"/>
    <x v="1"/>
    <x v="3"/>
    <n v="9704.6680500000002"/>
  </r>
  <r>
    <x v="26"/>
    <x v="0"/>
    <x v="96"/>
    <n v="0"/>
    <x v="1"/>
    <x v="1"/>
    <n v="4889.0367999999999"/>
  </r>
  <r>
    <x v="40"/>
    <x v="1"/>
    <x v="94"/>
    <n v="1"/>
    <x v="1"/>
    <x v="3"/>
    <n v="25517.11363"/>
  </r>
  <r>
    <x v="16"/>
    <x v="1"/>
    <x v="383"/>
    <n v="0"/>
    <x v="1"/>
    <x v="3"/>
    <n v="4500.33925"/>
  </r>
  <r>
    <x v="5"/>
    <x v="1"/>
    <x v="473"/>
    <n v="3"/>
    <x v="0"/>
    <x v="0"/>
    <n v="19199.944"/>
  </r>
  <r>
    <x v="13"/>
    <x v="0"/>
    <x v="162"/>
    <n v="1"/>
    <x v="1"/>
    <x v="3"/>
    <n v="16796.411940000002"/>
  </r>
  <r>
    <x v="34"/>
    <x v="1"/>
    <x v="95"/>
    <n v="5"/>
    <x v="1"/>
    <x v="3"/>
    <n v="4915.0598499999996"/>
  </r>
  <r>
    <x v="36"/>
    <x v="0"/>
    <x v="335"/>
    <n v="1"/>
    <x v="1"/>
    <x v="0"/>
    <n v="7624.63"/>
  </r>
  <r>
    <x v="32"/>
    <x v="1"/>
    <x v="95"/>
    <n v="3"/>
    <x v="1"/>
    <x v="2"/>
    <n v="8410.0468500000006"/>
  </r>
  <r>
    <x v="39"/>
    <x v="0"/>
    <x v="215"/>
    <n v="1"/>
    <x v="1"/>
    <x v="2"/>
    <n v="28340.188849999999"/>
  </r>
  <r>
    <x v="16"/>
    <x v="1"/>
    <x v="480"/>
    <n v="0"/>
    <x v="1"/>
    <x v="3"/>
    <n v="4518.8262500000001"/>
  </r>
  <r>
    <x v="23"/>
    <x v="0"/>
    <x v="481"/>
    <n v="0"/>
    <x v="0"/>
    <x v="3"/>
    <n v="14571.890799999999"/>
  </r>
  <r>
    <x v="21"/>
    <x v="0"/>
    <x v="202"/>
    <n v="1"/>
    <x v="1"/>
    <x v="0"/>
    <n v="3378.91"/>
  </r>
  <r>
    <x v="25"/>
    <x v="0"/>
    <x v="152"/>
    <n v="2"/>
    <x v="1"/>
    <x v="3"/>
    <n v="7144.86265"/>
  </r>
  <r>
    <x v="45"/>
    <x v="0"/>
    <x v="93"/>
    <n v="2"/>
    <x v="1"/>
    <x v="0"/>
    <n v="10118.424000000001"/>
  </r>
  <r>
    <x v="25"/>
    <x v="1"/>
    <x v="356"/>
    <n v="1"/>
    <x v="1"/>
    <x v="1"/>
    <n v="5484.4673000000003"/>
  </r>
  <r>
    <x v="13"/>
    <x v="0"/>
    <x v="449"/>
    <n v="3"/>
    <x v="0"/>
    <x v="2"/>
    <n v="16420.494549999999"/>
  </r>
  <r>
    <x v="46"/>
    <x v="0"/>
    <x v="482"/>
    <n v="3"/>
    <x v="1"/>
    <x v="3"/>
    <n v="7986.4752500000004"/>
  </r>
  <r>
    <x v="46"/>
    <x v="0"/>
    <x v="22"/>
    <n v="3"/>
    <x v="1"/>
    <x v="0"/>
    <n v="7418.5219999999999"/>
  </r>
  <r>
    <x v="18"/>
    <x v="0"/>
    <x v="139"/>
    <n v="0"/>
    <x v="1"/>
    <x v="1"/>
    <n v="13887.968500000001"/>
  </r>
  <r>
    <x v="3"/>
    <x v="0"/>
    <x v="483"/>
    <n v="3"/>
    <x v="1"/>
    <x v="3"/>
    <n v="6551.7501000000002"/>
  </r>
  <r>
    <x v="26"/>
    <x v="0"/>
    <x v="78"/>
    <n v="0"/>
    <x v="1"/>
    <x v="2"/>
    <n v="5267.8181500000001"/>
  </r>
  <r>
    <x v="15"/>
    <x v="1"/>
    <x v="223"/>
    <n v="2"/>
    <x v="0"/>
    <x v="2"/>
    <n v="17361.766100000001"/>
  </r>
  <r>
    <x v="23"/>
    <x v="1"/>
    <x v="484"/>
    <n v="0"/>
    <x v="0"/>
    <x v="0"/>
    <n v="34472.841"/>
  </r>
  <r>
    <x v="23"/>
    <x v="1"/>
    <x v="335"/>
    <n v="0"/>
    <x v="1"/>
    <x v="0"/>
    <n v="1972.95"/>
  </r>
  <r>
    <x v="28"/>
    <x v="1"/>
    <x v="303"/>
    <n v="0"/>
    <x v="1"/>
    <x v="0"/>
    <n v="21232.182260000001"/>
  </r>
  <r>
    <x v="42"/>
    <x v="1"/>
    <x v="485"/>
    <n v="1"/>
    <x v="1"/>
    <x v="3"/>
    <n v="8627.5411000000004"/>
  </r>
  <r>
    <x v="38"/>
    <x v="1"/>
    <x v="294"/>
    <n v="2"/>
    <x v="1"/>
    <x v="2"/>
    <n v="4433.3877000000002"/>
  </r>
  <r>
    <x v="2"/>
    <x v="1"/>
    <x v="245"/>
    <n v="2"/>
    <x v="1"/>
    <x v="3"/>
    <n v="4438.2633999999998"/>
  </r>
  <r>
    <x v="42"/>
    <x v="1"/>
    <x v="143"/>
    <n v="3"/>
    <x v="0"/>
    <x v="2"/>
    <n v="24915.220850000002"/>
  </r>
  <r>
    <x v="9"/>
    <x v="1"/>
    <x v="255"/>
    <n v="2"/>
    <x v="1"/>
    <x v="3"/>
    <n v="23241.47453"/>
  </r>
  <r>
    <x v="43"/>
    <x v="1"/>
    <x v="7"/>
    <n v="1"/>
    <x v="1"/>
    <x v="3"/>
    <n v="9957.7216000000008"/>
  </r>
  <r>
    <x v="28"/>
    <x v="0"/>
    <x v="414"/>
    <n v="0"/>
    <x v="1"/>
    <x v="0"/>
    <n v="8269.0439999999999"/>
  </r>
  <r>
    <x v="32"/>
    <x v="1"/>
    <x v="486"/>
    <n v="2"/>
    <x v="0"/>
    <x v="1"/>
    <n v="18767.737700000001"/>
  </r>
  <r>
    <x v="35"/>
    <x v="0"/>
    <x v="230"/>
    <n v="4"/>
    <x v="1"/>
    <x v="1"/>
    <n v="36580.282160000002"/>
  </r>
  <r>
    <x v="28"/>
    <x v="1"/>
    <x v="243"/>
    <n v="1"/>
    <x v="1"/>
    <x v="2"/>
    <n v="8765.2489999999998"/>
  </r>
  <r>
    <x v="25"/>
    <x v="0"/>
    <x v="244"/>
    <n v="0"/>
    <x v="1"/>
    <x v="0"/>
    <n v="5383.5360000000001"/>
  </r>
  <r>
    <x v="17"/>
    <x v="1"/>
    <x v="94"/>
    <n v="0"/>
    <x v="1"/>
    <x v="2"/>
    <n v="12124.992399999999"/>
  </r>
  <r>
    <x v="0"/>
    <x v="0"/>
    <x v="456"/>
    <n v="1"/>
    <x v="1"/>
    <x v="2"/>
    <n v="2709.24395"/>
  </r>
  <r>
    <x v="21"/>
    <x v="0"/>
    <x v="206"/>
    <n v="2"/>
    <x v="1"/>
    <x v="0"/>
    <n v="3987.9259999999999"/>
  </r>
  <r>
    <x v="40"/>
    <x v="0"/>
    <x v="427"/>
    <n v="3"/>
    <x v="1"/>
    <x v="2"/>
    <n v="12495.290849999999"/>
  </r>
  <r>
    <x v="27"/>
    <x v="0"/>
    <x v="297"/>
    <n v="2"/>
    <x v="1"/>
    <x v="2"/>
    <n v="26018.950519999999"/>
  </r>
  <r>
    <x v="43"/>
    <x v="1"/>
    <x v="144"/>
    <n v="0"/>
    <x v="1"/>
    <x v="0"/>
    <n v="8798.5930000000008"/>
  </r>
  <r>
    <x v="20"/>
    <x v="0"/>
    <x v="270"/>
    <n v="3"/>
    <x v="0"/>
    <x v="1"/>
    <n v="35595.589800000002"/>
  </r>
  <r>
    <x v="42"/>
    <x v="1"/>
    <x v="168"/>
    <n v="1"/>
    <x v="0"/>
    <x v="1"/>
    <n v="42211.138200000001"/>
  </r>
  <r>
    <x v="1"/>
    <x v="1"/>
    <x v="487"/>
    <n v="1"/>
    <x v="1"/>
    <x v="1"/>
    <n v="1711.0268000000001"/>
  </r>
  <r>
    <x v="42"/>
    <x v="0"/>
    <x v="488"/>
    <n v="1"/>
    <x v="1"/>
    <x v="1"/>
    <n v="8569.8618000000006"/>
  </r>
  <r>
    <x v="27"/>
    <x v="0"/>
    <x v="489"/>
    <n v="0"/>
    <x v="1"/>
    <x v="0"/>
    <n v="2020.1769999999999"/>
  </r>
  <r>
    <x v="0"/>
    <x v="1"/>
    <x v="327"/>
    <n v="1"/>
    <x v="0"/>
    <x v="2"/>
    <n v="16450.894700000001"/>
  </r>
  <r>
    <x v="11"/>
    <x v="1"/>
    <x v="490"/>
    <n v="0"/>
    <x v="1"/>
    <x v="2"/>
    <n v="21595.382290000001"/>
  </r>
  <r>
    <x v="40"/>
    <x v="1"/>
    <x v="93"/>
    <n v="0"/>
    <x v="1"/>
    <x v="0"/>
    <n v="9850.4320000000007"/>
  </r>
  <r>
    <x v="7"/>
    <x v="0"/>
    <x v="193"/>
    <n v="2"/>
    <x v="1"/>
    <x v="3"/>
    <n v="6877.9800999999998"/>
  </r>
  <r>
    <x v="6"/>
    <x v="0"/>
    <x v="367"/>
    <n v="1"/>
    <x v="0"/>
    <x v="2"/>
    <n v="21677.283449999999"/>
  </r>
  <r>
    <x v="19"/>
    <x v="0"/>
    <x v="49"/>
    <n v="0"/>
    <x v="0"/>
    <x v="1"/>
    <n v="44423.803"/>
  </r>
  <r>
    <x v="15"/>
    <x v="0"/>
    <x v="325"/>
    <n v="0"/>
    <x v="1"/>
    <x v="3"/>
    <n v="4137.5227000000004"/>
  </r>
  <r>
    <x v="1"/>
    <x v="1"/>
    <x v="491"/>
    <n v="0"/>
    <x v="0"/>
    <x v="3"/>
    <n v="13747.87235"/>
  </r>
  <r>
    <x v="35"/>
    <x v="1"/>
    <x v="275"/>
    <n v="0"/>
    <x v="1"/>
    <x v="2"/>
    <n v="12950.0712"/>
  </r>
  <r>
    <x v="40"/>
    <x v="0"/>
    <x v="492"/>
    <n v="3"/>
    <x v="1"/>
    <x v="0"/>
    <n v="12094.477999999999"/>
  </r>
  <r>
    <x v="20"/>
    <x v="1"/>
    <x v="493"/>
    <n v="2"/>
    <x v="0"/>
    <x v="1"/>
    <n v="37484.4493"/>
  </r>
  <r>
    <x v="39"/>
    <x v="0"/>
    <x v="131"/>
    <n v="1"/>
    <x v="0"/>
    <x v="2"/>
    <n v="39725.518049999999"/>
  </r>
  <r>
    <x v="20"/>
    <x v="1"/>
    <x v="4"/>
    <n v="0"/>
    <x v="1"/>
    <x v="3"/>
    <n v="2250.8352"/>
  </r>
  <r>
    <x v="0"/>
    <x v="1"/>
    <x v="288"/>
    <n v="2"/>
    <x v="1"/>
    <x v="2"/>
    <n v="22493.659640000002"/>
  </r>
  <r>
    <x v="22"/>
    <x v="0"/>
    <x v="24"/>
    <n v="0"/>
    <x v="0"/>
    <x v="2"/>
    <n v="20234.854749999999"/>
  </r>
  <r>
    <x v="1"/>
    <x v="1"/>
    <x v="26"/>
    <n v="0"/>
    <x v="1"/>
    <x v="3"/>
    <n v="1704.7001499999999"/>
  </r>
  <r>
    <x v="34"/>
    <x v="1"/>
    <x v="264"/>
    <n v="0"/>
    <x v="0"/>
    <x v="3"/>
    <n v="33475.817150000003"/>
  </r>
  <r>
    <x v="2"/>
    <x v="0"/>
    <x v="335"/>
    <n v="0"/>
    <x v="1"/>
    <x v="0"/>
    <n v="3161.4540000000002"/>
  </r>
  <r>
    <x v="19"/>
    <x v="1"/>
    <x v="249"/>
    <n v="1"/>
    <x v="1"/>
    <x v="3"/>
    <n v="11394.065549999999"/>
  </r>
  <r>
    <x v="32"/>
    <x v="0"/>
    <x v="62"/>
    <n v="2"/>
    <x v="0"/>
    <x v="2"/>
    <n v="21880.82"/>
  </r>
  <r>
    <x v="32"/>
    <x v="0"/>
    <x v="322"/>
    <n v="0"/>
    <x v="1"/>
    <x v="3"/>
    <n v="7325.0482000000002"/>
  </r>
  <r>
    <x v="20"/>
    <x v="1"/>
    <x v="494"/>
    <n v="1"/>
    <x v="0"/>
    <x v="1"/>
    <n v="44501.398200000003"/>
  </r>
  <r>
    <x v="9"/>
    <x v="0"/>
    <x v="422"/>
    <n v="1"/>
    <x v="1"/>
    <x v="2"/>
    <n v="3594.17085"/>
  </r>
  <r>
    <x v="41"/>
    <x v="1"/>
    <x v="157"/>
    <n v="0"/>
    <x v="0"/>
    <x v="0"/>
    <n v="39727.614000000001"/>
  </r>
  <r>
    <x v="36"/>
    <x v="0"/>
    <x v="55"/>
    <n v="1"/>
    <x v="1"/>
    <x v="2"/>
    <n v="8023.1354499999998"/>
  </r>
  <r>
    <x v="33"/>
    <x v="1"/>
    <x v="154"/>
    <n v="0"/>
    <x v="1"/>
    <x v="3"/>
    <n v="14394.5579"/>
  </r>
  <r>
    <x v="41"/>
    <x v="1"/>
    <x v="8"/>
    <n v="1"/>
    <x v="1"/>
    <x v="3"/>
    <n v="9288.0267000000003"/>
  </r>
  <r>
    <x v="42"/>
    <x v="1"/>
    <x v="141"/>
    <n v="3"/>
    <x v="0"/>
    <x v="0"/>
    <n v="25309.489000000001"/>
  </r>
  <r>
    <x v="13"/>
    <x v="0"/>
    <x v="321"/>
    <n v="0"/>
    <x v="1"/>
    <x v="2"/>
    <n v="3353.4703"/>
  </r>
  <r>
    <x v="19"/>
    <x v="1"/>
    <x v="215"/>
    <n v="0"/>
    <x v="1"/>
    <x v="2"/>
    <n v="10594.501550000001"/>
  </r>
  <r>
    <x v="28"/>
    <x v="0"/>
    <x v="65"/>
    <n v="0"/>
    <x v="1"/>
    <x v="0"/>
    <n v="8277.5229999999992"/>
  </r>
  <r>
    <x v="39"/>
    <x v="0"/>
    <x v="211"/>
    <n v="0"/>
    <x v="1"/>
    <x v="1"/>
    <n v="17929.303370000001"/>
  </r>
  <r>
    <x v="23"/>
    <x v="0"/>
    <x v="87"/>
    <n v="0"/>
    <x v="1"/>
    <x v="1"/>
    <n v="2480.9791"/>
  </r>
  <r>
    <x v="4"/>
    <x v="1"/>
    <x v="312"/>
    <n v="1"/>
    <x v="1"/>
    <x v="2"/>
    <n v="4462.7218000000003"/>
  </r>
  <r>
    <x v="23"/>
    <x v="1"/>
    <x v="72"/>
    <n v="0"/>
    <x v="1"/>
    <x v="1"/>
    <n v="1981.5818999999999"/>
  </r>
  <r>
    <x v="37"/>
    <x v="1"/>
    <x v="100"/>
    <n v="1"/>
    <x v="1"/>
    <x v="1"/>
    <n v="11554.223599999999"/>
  </r>
  <r>
    <x v="17"/>
    <x v="1"/>
    <x v="421"/>
    <n v="1"/>
    <x v="0"/>
    <x v="1"/>
    <n v="48970.247600000002"/>
  </r>
  <r>
    <x v="26"/>
    <x v="1"/>
    <x v="105"/>
    <n v="3"/>
    <x v="1"/>
    <x v="2"/>
    <n v="6548.1950500000003"/>
  </r>
  <r>
    <x v="38"/>
    <x v="0"/>
    <x v="248"/>
    <n v="4"/>
    <x v="1"/>
    <x v="0"/>
    <n v="5708.8670000000002"/>
  </r>
  <r>
    <x v="44"/>
    <x v="0"/>
    <x v="128"/>
    <n v="1"/>
    <x v="1"/>
    <x v="0"/>
    <n v="7045.4989999999998"/>
  </r>
  <r>
    <x v="28"/>
    <x v="1"/>
    <x v="348"/>
    <n v="2"/>
    <x v="1"/>
    <x v="1"/>
    <n v="8978.1851000000006"/>
  </r>
  <r>
    <x v="46"/>
    <x v="1"/>
    <x v="495"/>
    <n v="0"/>
    <x v="1"/>
    <x v="3"/>
    <n v="5757.41345"/>
  </r>
  <r>
    <x v="18"/>
    <x v="1"/>
    <x v="496"/>
    <n v="1"/>
    <x v="1"/>
    <x v="2"/>
    <n v="14349.8544"/>
  </r>
  <r>
    <x v="40"/>
    <x v="0"/>
    <x v="125"/>
    <n v="1"/>
    <x v="1"/>
    <x v="1"/>
    <n v="10928.849"/>
  </r>
  <r>
    <x v="7"/>
    <x v="1"/>
    <x v="493"/>
    <n v="1"/>
    <x v="0"/>
    <x v="1"/>
    <n v="39871.704299999998"/>
  </r>
  <r>
    <x v="18"/>
    <x v="1"/>
    <x v="268"/>
    <n v="0"/>
    <x v="1"/>
    <x v="3"/>
    <n v="13974.455550000001"/>
  </r>
  <r>
    <x v="27"/>
    <x v="1"/>
    <x v="468"/>
    <n v="0"/>
    <x v="1"/>
    <x v="2"/>
    <n v="1909.52745"/>
  </r>
  <r>
    <x v="40"/>
    <x v="0"/>
    <x v="4"/>
    <n v="2"/>
    <x v="1"/>
    <x v="3"/>
    <n v="12096.6512"/>
  </r>
  <r>
    <x v="8"/>
    <x v="0"/>
    <x v="469"/>
    <n v="0"/>
    <x v="1"/>
    <x v="3"/>
    <n v="13204.28565"/>
  </r>
  <r>
    <x v="4"/>
    <x v="0"/>
    <x v="75"/>
    <n v="1"/>
    <x v="1"/>
    <x v="1"/>
    <n v="4562.8420999999998"/>
  </r>
  <r>
    <x v="42"/>
    <x v="0"/>
    <x v="497"/>
    <n v="1"/>
    <x v="1"/>
    <x v="0"/>
    <n v="8551.3469999999998"/>
  </r>
  <r>
    <x v="27"/>
    <x v="1"/>
    <x v="327"/>
    <n v="0"/>
    <x v="1"/>
    <x v="3"/>
    <n v="2102.2647000000002"/>
  </r>
  <r>
    <x v="2"/>
    <x v="1"/>
    <x v="57"/>
    <n v="0"/>
    <x v="0"/>
    <x v="1"/>
    <n v="34672.147199999999"/>
  </r>
  <r>
    <x v="18"/>
    <x v="1"/>
    <x v="61"/>
    <n v="3"/>
    <x v="1"/>
    <x v="1"/>
    <n v="15161.5344"/>
  </r>
  <r>
    <x v="1"/>
    <x v="1"/>
    <x v="42"/>
    <n v="2"/>
    <x v="1"/>
    <x v="1"/>
    <n v="11884.048580000001"/>
  </r>
  <r>
    <x v="4"/>
    <x v="1"/>
    <x v="152"/>
    <n v="1"/>
    <x v="1"/>
    <x v="2"/>
    <n v="4454.40265"/>
  </r>
  <r>
    <x v="25"/>
    <x v="1"/>
    <x v="91"/>
    <n v="1"/>
    <x v="1"/>
    <x v="2"/>
    <n v="5855.9025000000001"/>
  </r>
  <r>
    <x v="4"/>
    <x v="1"/>
    <x v="434"/>
    <n v="1"/>
    <x v="1"/>
    <x v="0"/>
    <n v="4076.4969999999998"/>
  </r>
  <r>
    <x v="10"/>
    <x v="0"/>
    <x v="131"/>
    <n v="2"/>
    <x v="1"/>
    <x v="2"/>
    <n v="15019.760050000001"/>
  </r>
  <r>
    <x v="46"/>
    <x v="0"/>
    <x v="498"/>
    <n v="5"/>
    <x v="0"/>
    <x v="0"/>
    <n v="19023.259999999998"/>
  </r>
  <r>
    <x v="19"/>
    <x v="1"/>
    <x v="111"/>
    <n v="0"/>
    <x v="1"/>
    <x v="3"/>
    <n v="10796.35025"/>
  </r>
  <r>
    <x v="37"/>
    <x v="1"/>
    <x v="381"/>
    <n v="0"/>
    <x v="1"/>
    <x v="2"/>
    <n v="11353.2276"/>
  </r>
  <r>
    <x v="14"/>
    <x v="1"/>
    <x v="499"/>
    <n v="1"/>
    <x v="1"/>
    <x v="1"/>
    <n v="9748.9105999999992"/>
  </r>
  <r>
    <x v="12"/>
    <x v="1"/>
    <x v="500"/>
    <n v="0"/>
    <x v="1"/>
    <x v="0"/>
    <n v="10577.087"/>
  </r>
  <r>
    <x v="42"/>
    <x v="1"/>
    <x v="67"/>
    <n v="0"/>
    <x v="0"/>
    <x v="1"/>
    <n v="41676.081100000003"/>
  </r>
  <r>
    <x v="19"/>
    <x v="0"/>
    <x v="8"/>
    <n v="0"/>
    <x v="1"/>
    <x v="3"/>
    <n v="11286.538699999999"/>
  </r>
  <r>
    <x v="11"/>
    <x v="1"/>
    <x v="484"/>
    <n v="3"/>
    <x v="1"/>
    <x v="0"/>
    <n v="3591.48"/>
  </r>
  <r>
    <x v="20"/>
    <x v="0"/>
    <x v="257"/>
    <n v="0"/>
    <x v="0"/>
    <x v="2"/>
    <n v="33907.548000000003"/>
  </r>
  <r>
    <x v="45"/>
    <x v="0"/>
    <x v="175"/>
    <n v="4"/>
    <x v="1"/>
    <x v="0"/>
    <n v="11299.343000000001"/>
  </r>
  <r>
    <x v="1"/>
    <x v="0"/>
    <x v="112"/>
    <n v="4"/>
    <x v="1"/>
    <x v="3"/>
    <n v="4561.1885000000002"/>
  </r>
  <r>
    <x v="43"/>
    <x v="0"/>
    <x v="379"/>
    <n v="2"/>
    <x v="0"/>
    <x v="3"/>
    <n v="44641.197399999997"/>
  </r>
  <r>
    <x v="20"/>
    <x v="1"/>
    <x v="1"/>
    <n v="0"/>
    <x v="1"/>
    <x v="1"/>
    <n v="1674.6323"/>
  </r>
  <r>
    <x v="14"/>
    <x v="0"/>
    <x v="99"/>
    <n v="0"/>
    <x v="1"/>
    <x v="3"/>
    <n v="23045.566159999998"/>
  </r>
  <r>
    <x v="9"/>
    <x v="0"/>
    <x v="457"/>
    <n v="1"/>
    <x v="1"/>
    <x v="1"/>
    <n v="3227.1210999999998"/>
  </r>
  <r>
    <x v="3"/>
    <x v="0"/>
    <x v="501"/>
    <n v="2"/>
    <x v="0"/>
    <x v="3"/>
    <n v="16776.304049999999"/>
  </r>
  <r>
    <x v="31"/>
    <x v="1"/>
    <x v="32"/>
    <n v="3"/>
    <x v="1"/>
    <x v="0"/>
    <n v="11253.421"/>
  </r>
  <r>
    <x v="38"/>
    <x v="1"/>
    <x v="447"/>
    <n v="1"/>
    <x v="1"/>
    <x v="1"/>
    <n v="3471.4096"/>
  </r>
  <r>
    <x v="30"/>
    <x v="1"/>
    <x v="168"/>
    <n v="0"/>
    <x v="1"/>
    <x v="1"/>
    <n v="11363.2832"/>
  </r>
  <r>
    <x v="7"/>
    <x v="1"/>
    <x v="141"/>
    <n v="0"/>
    <x v="1"/>
    <x v="0"/>
    <n v="20420.604650000001"/>
  </r>
  <r>
    <x v="40"/>
    <x v="0"/>
    <x v="502"/>
    <n v="0"/>
    <x v="1"/>
    <x v="1"/>
    <n v="10338.9316"/>
  </r>
  <r>
    <x v="41"/>
    <x v="0"/>
    <x v="503"/>
    <n v="0"/>
    <x v="1"/>
    <x v="2"/>
    <n v="8988.1587500000005"/>
  </r>
  <r>
    <x v="45"/>
    <x v="0"/>
    <x v="10"/>
    <n v="2"/>
    <x v="1"/>
    <x v="2"/>
    <n v="10493.9458"/>
  </r>
  <r>
    <x v="21"/>
    <x v="1"/>
    <x v="308"/>
    <n v="1"/>
    <x v="1"/>
    <x v="0"/>
    <n v="2904.0880000000002"/>
  </r>
  <r>
    <x v="39"/>
    <x v="1"/>
    <x v="504"/>
    <n v="3"/>
    <x v="1"/>
    <x v="1"/>
    <n v="8605.3615000000009"/>
  </r>
  <r>
    <x v="40"/>
    <x v="0"/>
    <x v="243"/>
    <n v="1"/>
    <x v="1"/>
    <x v="3"/>
    <n v="11512.405000000001"/>
  </r>
  <r>
    <x v="25"/>
    <x v="1"/>
    <x v="186"/>
    <n v="3"/>
    <x v="0"/>
    <x v="1"/>
    <n v="41949.244100000004"/>
  </r>
  <r>
    <x v="28"/>
    <x v="0"/>
    <x v="505"/>
    <n v="3"/>
    <x v="0"/>
    <x v="1"/>
    <n v="24180.933499999999"/>
  </r>
  <r>
    <x v="2"/>
    <x v="0"/>
    <x v="31"/>
    <n v="3"/>
    <x v="1"/>
    <x v="2"/>
    <n v="5312.1698500000002"/>
  </r>
  <r>
    <x v="11"/>
    <x v="1"/>
    <x v="184"/>
    <n v="0"/>
    <x v="1"/>
    <x v="3"/>
    <n v="2396.0958999999998"/>
  </r>
  <r>
    <x v="19"/>
    <x v="1"/>
    <x v="314"/>
    <n v="1"/>
    <x v="1"/>
    <x v="1"/>
    <n v="10807.4863"/>
  </r>
  <r>
    <x v="24"/>
    <x v="1"/>
    <x v="142"/>
    <n v="5"/>
    <x v="1"/>
    <x v="3"/>
    <n v="9222.4025999999994"/>
  </r>
  <r>
    <x v="9"/>
    <x v="1"/>
    <x v="230"/>
    <n v="2"/>
    <x v="0"/>
    <x v="1"/>
    <n v="36124.573700000001"/>
  </r>
  <r>
    <x v="3"/>
    <x v="1"/>
    <x v="246"/>
    <n v="1"/>
    <x v="0"/>
    <x v="1"/>
    <n v="38282.749499999998"/>
  </r>
  <r>
    <x v="15"/>
    <x v="0"/>
    <x v="91"/>
    <n v="3"/>
    <x v="1"/>
    <x v="2"/>
    <n v="5693.4305000000004"/>
  </r>
  <r>
    <x v="11"/>
    <x v="0"/>
    <x v="234"/>
    <n v="0"/>
    <x v="0"/>
    <x v="0"/>
    <n v="34166.273000000001"/>
  </r>
  <r>
    <x v="6"/>
    <x v="1"/>
    <x v="271"/>
    <n v="2"/>
    <x v="1"/>
    <x v="1"/>
    <n v="8347.1643000000004"/>
  </r>
  <r>
    <x v="31"/>
    <x v="0"/>
    <x v="350"/>
    <n v="3"/>
    <x v="0"/>
    <x v="2"/>
    <n v="46661.4424"/>
  </r>
  <r>
    <x v="13"/>
    <x v="0"/>
    <x v="203"/>
    <n v="1"/>
    <x v="1"/>
    <x v="3"/>
    <n v="18903.491409999999"/>
  </r>
  <r>
    <x v="11"/>
    <x v="0"/>
    <x v="506"/>
    <n v="1"/>
    <x v="0"/>
    <x v="3"/>
    <n v="40904.199500000002"/>
  </r>
  <r>
    <x v="18"/>
    <x v="0"/>
    <x v="322"/>
    <n v="0"/>
    <x v="1"/>
    <x v="2"/>
    <n v="14254.608200000001"/>
  </r>
  <r>
    <x v="19"/>
    <x v="1"/>
    <x v="441"/>
    <n v="0"/>
    <x v="1"/>
    <x v="0"/>
    <n v="10214.636"/>
  </r>
  <r>
    <x v="22"/>
    <x v="0"/>
    <x v="191"/>
    <n v="2"/>
    <x v="1"/>
    <x v="1"/>
    <n v="5836.5204000000003"/>
  </r>
  <r>
    <x v="16"/>
    <x v="1"/>
    <x v="163"/>
    <n v="1"/>
    <x v="1"/>
    <x v="0"/>
    <n v="14358.364369999999"/>
  </r>
  <r>
    <x v="0"/>
    <x v="0"/>
    <x v="507"/>
    <n v="0"/>
    <x v="1"/>
    <x v="0"/>
    <n v="1728.8969999999999"/>
  </r>
  <r>
    <x v="46"/>
    <x v="0"/>
    <x v="508"/>
    <n v="5"/>
    <x v="1"/>
    <x v="1"/>
    <n v="8582.3022999999994"/>
  </r>
  <r>
    <x v="13"/>
    <x v="1"/>
    <x v="509"/>
    <n v="2"/>
    <x v="1"/>
    <x v="0"/>
    <n v="3693.4279999999999"/>
  </r>
  <r>
    <x v="37"/>
    <x v="1"/>
    <x v="405"/>
    <n v="0"/>
    <x v="1"/>
    <x v="3"/>
    <n v="20709.020339999999"/>
  </r>
  <r>
    <x v="14"/>
    <x v="0"/>
    <x v="469"/>
    <n v="0"/>
    <x v="1"/>
    <x v="2"/>
    <n v="9991.0376500000002"/>
  </r>
  <r>
    <x v="2"/>
    <x v="1"/>
    <x v="312"/>
    <n v="0"/>
    <x v="1"/>
    <x v="2"/>
    <n v="19673.335729999999"/>
  </r>
  <r>
    <x v="45"/>
    <x v="0"/>
    <x v="213"/>
    <n v="3"/>
    <x v="1"/>
    <x v="2"/>
    <n v="11085.586799999999"/>
  </r>
  <r>
    <x v="36"/>
    <x v="0"/>
    <x v="459"/>
    <n v="1"/>
    <x v="1"/>
    <x v="0"/>
    <n v="7623.518"/>
  </r>
  <r>
    <x v="21"/>
    <x v="0"/>
    <x v="259"/>
    <n v="0"/>
    <x v="1"/>
    <x v="2"/>
    <n v="3176.2876999999999"/>
  </r>
  <r>
    <x v="3"/>
    <x v="1"/>
    <x v="328"/>
    <n v="0"/>
    <x v="1"/>
    <x v="1"/>
    <n v="3704.3544999999999"/>
  </r>
  <r>
    <x v="0"/>
    <x v="0"/>
    <x v="127"/>
    <n v="0"/>
    <x v="0"/>
    <x v="2"/>
    <n v="36898.733079999998"/>
  </r>
  <r>
    <x v="45"/>
    <x v="1"/>
    <x v="493"/>
    <n v="1"/>
    <x v="1"/>
    <x v="1"/>
    <n v="9048.0272999999997"/>
  </r>
  <r>
    <x v="24"/>
    <x v="0"/>
    <x v="365"/>
    <n v="3"/>
    <x v="1"/>
    <x v="0"/>
    <n v="7954.5169999999998"/>
  </r>
  <r>
    <x v="14"/>
    <x v="0"/>
    <x v="443"/>
    <n v="0"/>
    <x v="1"/>
    <x v="1"/>
    <n v="27117.993780000001"/>
  </r>
  <r>
    <x v="46"/>
    <x v="1"/>
    <x v="454"/>
    <n v="2"/>
    <x v="1"/>
    <x v="1"/>
    <n v="6338.0756000000001"/>
  </r>
  <r>
    <x v="45"/>
    <x v="1"/>
    <x v="243"/>
    <n v="2"/>
    <x v="1"/>
    <x v="0"/>
    <n v="9630.3970000000008"/>
  </r>
  <r>
    <x v="14"/>
    <x v="1"/>
    <x v="27"/>
    <n v="3"/>
    <x v="1"/>
    <x v="2"/>
    <n v="11289.10925"/>
  </r>
  <r>
    <x v="8"/>
    <x v="1"/>
    <x v="163"/>
    <n v="0"/>
    <x v="0"/>
    <x v="0"/>
    <n v="52590.829389999999"/>
  </r>
  <r>
    <x v="34"/>
    <x v="0"/>
    <x v="23"/>
    <n v="0"/>
    <x v="1"/>
    <x v="2"/>
    <n v="2261.5688"/>
  </r>
  <r>
    <x v="19"/>
    <x v="1"/>
    <x v="510"/>
    <n v="1"/>
    <x v="1"/>
    <x v="0"/>
    <n v="10791.96"/>
  </r>
  <r>
    <x v="44"/>
    <x v="1"/>
    <x v="22"/>
    <n v="0"/>
    <x v="1"/>
    <x v="0"/>
    <n v="5979.7309999999998"/>
  </r>
  <r>
    <x v="1"/>
    <x v="0"/>
    <x v="511"/>
    <n v="0"/>
    <x v="1"/>
    <x v="3"/>
    <n v="2203.7359499999998"/>
  </r>
  <r>
    <x v="30"/>
    <x v="0"/>
    <x v="238"/>
    <n v="0"/>
    <x v="1"/>
    <x v="2"/>
    <n v="12235.8392"/>
  </r>
  <r>
    <x v="32"/>
    <x v="0"/>
    <x v="316"/>
    <n v="3"/>
    <x v="0"/>
    <x v="1"/>
    <n v="40941.285400000001"/>
  </r>
  <r>
    <x v="22"/>
    <x v="0"/>
    <x v="427"/>
    <n v="1"/>
    <x v="1"/>
    <x v="2"/>
    <n v="5630.4578499999998"/>
  </r>
  <r>
    <x v="28"/>
    <x v="0"/>
    <x v="325"/>
    <n v="4"/>
    <x v="1"/>
    <x v="2"/>
    <n v="11015.1747"/>
  </r>
  <r>
    <x v="26"/>
    <x v="0"/>
    <x v="188"/>
    <n v="3"/>
    <x v="1"/>
    <x v="3"/>
    <n v="7228.2156500000001"/>
  </r>
  <r>
    <x v="0"/>
    <x v="1"/>
    <x v="512"/>
    <n v="0"/>
    <x v="0"/>
    <x v="1"/>
    <n v="39722.746200000001"/>
  </r>
  <r>
    <x v="11"/>
    <x v="0"/>
    <x v="247"/>
    <n v="2"/>
    <x v="1"/>
    <x v="2"/>
    <n v="14426.073850000001"/>
  </r>
  <r>
    <x v="34"/>
    <x v="0"/>
    <x v="162"/>
    <n v="0"/>
    <x v="1"/>
    <x v="3"/>
    <n v="2459.7201"/>
  </r>
  <r>
    <x v="4"/>
    <x v="0"/>
    <x v="513"/>
    <n v="0"/>
    <x v="1"/>
    <x v="0"/>
    <n v="3989.8409999999999"/>
  </r>
  <r>
    <x v="32"/>
    <x v="0"/>
    <x v="415"/>
    <n v="1"/>
    <x v="1"/>
    <x v="2"/>
    <n v="7727.2532000000001"/>
  </r>
  <r>
    <x v="16"/>
    <x v="1"/>
    <x v="14"/>
    <n v="2"/>
    <x v="1"/>
    <x v="1"/>
    <n v="5124.1886999999997"/>
  </r>
  <r>
    <x v="15"/>
    <x v="1"/>
    <x v="130"/>
    <n v="1"/>
    <x v="1"/>
    <x v="1"/>
    <n v="18963.171920000001"/>
  </r>
  <r>
    <x v="1"/>
    <x v="0"/>
    <x v="143"/>
    <n v="0"/>
    <x v="1"/>
    <x v="3"/>
    <n v="2200.8308499999998"/>
  </r>
  <r>
    <x v="24"/>
    <x v="0"/>
    <x v="33"/>
    <n v="1"/>
    <x v="1"/>
    <x v="2"/>
    <n v="7153.5538999999999"/>
  </r>
  <r>
    <x v="22"/>
    <x v="0"/>
    <x v="388"/>
    <n v="0"/>
    <x v="1"/>
    <x v="3"/>
    <n v="5227.9887500000004"/>
  </r>
  <r>
    <x v="37"/>
    <x v="1"/>
    <x v="514"/>
    <n v="0"/>
    <x v="1"/>
    <x v="1"/>
    <n v="10982.5013"/>
  </r>
  <r>
    <x v="38"/>
    <x v="0"/>
    <x v="15"/>
    <n v="2"/>
    <x v="1"/>
    <x v="0"/>
    <n v="4529.4769999999999"/>
  </r>
  <r>
    <x v="4"/>
    <x v="1"/>
    <x v="49"/>
    <n v="2"/>
    <x v="1"/>
    <x v="0"/>
    <n v="4670.6400000000003"/>
  </r>
  <r>
    <x v="7"/>
    <x v="0"/>
    <x v="237"/>
    <n v="1"/>
    <x v="1"/>
    <x v="2"/>
    <n v="6112.3529500000004"/>
  </r>
  <r>
    <x v="1"/>
    <x v="1"/>
    <x v="60"/>
    <n v="1"/>
    <x v="0"/>
    <x v="3"/>
    <n v="17178.682400000002"/>
  </r>
  <r>
    <x v="32"/>
    <x v="0"/>
    <x v="418"/>
    <n v="2"/>
    <x v="0"/>
    <x v="0"/>
    <n v="22478.6"/>
  </r>
  <r>
    <x v="12"/>
    <x v="0"/>
    <x v="180"/>
    <n v="0"/>
    <x v="1"/>
    <x v="1"/>
    <n v="11093.6229"/>
  </r>
  <r>
    <x v="25"/>
    <x v="1"/>
    <x v="245"/>
    <n v="2"/>
    <x v="1"/>
    <x v="2"/>
    <n v="6457.8433999999997"/>
  </r>
  <r>
    <x v="38"/>
    <x v="1"/>
    <x v="159"/>
    <n v="2"/>
    <x v="1"/>
    <x v="2"/>
    <n v="4433.9159"/>
  </r>
  <r>
    <x v="20"/>
    <x v="0"/>
    <x v="416"/>
    <n v="0"/>
    <x v="1"/>
    <x v="0"/>
    <n v="2154.3609999999999"/>
  </r>
  <r>
    <x v="14"/>
    <x v="0"/>
    <x v="134"/>
    <n v="1"/>
    <x v="0"/>
    <x v="2"/>
    <n v="23887.662700000001"/>
  </r>
  <r>
    <x v="29"/>
    <x v="0"/>
    <x v="73"/>
    <n v="1"/>
    <x v="1"/>
    <x v="0"/>
    <n v="6496.8860000000004"/>
  </r>
  <r>
    <x v="11"/>
    <x v="0"/>
    <x v="231"/>
    <n v="0"/>
    <x v="1"/>
    <x v="3"/>
    <n v="2899.4893499999998"/>
  </r>
  <r>
    <x v="5"/>
    <x v="1"/>
    <x v="382"/>
    <n v="0"/>
    <x v="0"/>
    <x v="1"/>
    <n v="19350.368900000001"/>
  </r>
  <r>
    <x v="44"/>
    <x v="0"/>
    <x v="317"/>
    <n v="1"/>
    <x v="1"/>
    <x v="3"/>
    <n v="7650.7737500000003"/>
  </r>
  <r>
    <x v="23"/>
    <x v="0"/>
    <x v="503"/>
    <n v="0"/>
    <x v="1"/>
    <x v="2"/>
    <n v="2850.6837500000001"/>
  </r>
  <r>
    <x v="9"/>
    <x v="0"/>
    <x v="148"/>
    <n v="0"/>
    <x v="1"/>
    <x v="0"/>
    <n v="2632.9920000000002"/>
  </r>
  <r>
    <x v="28"/>
    <x v="0"/>
    <x v="60"/>
    <n v="1"/>
    <x v="1"/>
    <x v="3"/>
    <n v="9447.3824000000004"/>
  </r>
  <r>
    <x v="11"/>
    <x v="0"/>
    <x v="515"/>
    <n v="1"/>
    <x v="0"/>
    <x v="1"/>
    <n v="18328.238099999999"/>
  </r>
  <r>
    <x v="39"/>
    <x v="1"/>
    <x v="476"/>
    <n v="2"/>
    <x v="1"/>
    <x v="3"/>
    <n v="8603.8233999999993"/>
  </r>
  <r>
    <x v="34"/>
    <x v="1"/>
    <x v="50"/>
    <n v="3"/>
    <x v="0"/>
    <x v="2"/>
    <n v="37465.34375"/>
  </r>
  <r>
    <x v="10"/>
    <x v="0"/>
    <x v="297"/>
    <n v="0"/>
    <x v="1"/>
    <x v="2"/>
    <n v="13844.797200000001"/>
  </r>
  <r>
    <x v="32"/>
    <x v="0"/>
    <x v="235"/>
    <n v="1"/>
    <x v="0"/>
    <x v="3"/>
    <n v="21771.3423"/>
  </r>
  <r>
    <x v="11"/>
    <x v="0"/>
    <x v="52"/>
    <n v="0"/>
    <x v="1"/>
    <x v="0"/>
    <n v="13126.677449999999"/>
  </r>
  <r>
    <x v="5"/>
    <x v="0"/>
    <x v="27"/>
    <n v="2"/>
    <x v="1"/>
    <x v="2"/>
    <n v="5327.4002499999997"/>
  </r>
  <r>
    <x v="24"/>
    <x v="0"/>
    <x v="404"/>
    <n v="1"/>
    <x v="1"/>
    <x v="3"/>
    <n v="13725.47184"/>
  </r>
  <r>
    <x v="30"/>
    <x v="0"/>
    <x v="203"/>
    <n v="1"/>
    <x v="1"/>
    <x v="3"/>
    <n v="13019.161050000001"/>
  </r>
  <r>
    <x v="28"/>
    <x v="0"/>
    <x v="429"/>
    <n v="0"/>
    <x v="1"/>
    <x v="2"/>
    <n v="8671.1912499999999"/>
  </r>
  <r>
    <x v="5"/>
    <x v="0"/>
    <x v="404"/>
    <n v="0"/>
    <x v="1"/>
    <x v="2"/>
    <n v="4134.0824499999999"/>
  </r>
  <r>
    <x v="0"/>
    <x v="0"/>
    <x v="325"/>
    <n v="3"/>
    <x v="1"/>
    <x v="2"/>
    <n v="18838.703659999999"/>
  </r>
  <r>
    <x v="0"/>
    <x v="0"/>
    <x v="190"/>
    <n v="0"/>
    <x v="0"/>
    <x v="2"/>
    <n v="33307.550799999997"/>
  </r>
  <r>
    <x v="24"/>
    <x v="1"/>
    <x v="516"/>
    <n v="0"/>
    <x v="1"/>
    <x v="1"/>
    <n v="5699.8374999999996"/>
  </r>
  <r>
    <x v="29"/>
    <x v="1"/>
    <x v="452"/>
    <n v="1"/>
    <x v="1"/>
    <x v="2"/>
    <n v="6393.6034499999996"/>
  </r>
  <r>
    <x v="5"/>
    <x v="0"/>
    <x v="335"/>
    <n v="2"/>
    <x v="1"/>
    <x v="0"/>
    <n v="4934.7049999999999"/>
  </r>
  <r>
    <x v="7"/>
    <x v="1"/>
    <x v="200"/>
    <n v="2"/>
    <x v="1"/>
    <x v="2"/>
    <n v="6198.7518"/>
  </r>
  <r>
    <x v="6"/>
    <x v="1"/>
    <x v="517"/>
    <n v="2"/>
    <x v="1"/>
    <x v="2"/>
    <n v="8733.2292500000003"/>
  </r>
  <r>
    <x v="20"/>
    <x v="1"/>
    <x v="159"/>
    <n v="0"/>
    <x v="1"/>
    <x v="2"/>
    <n v="2055.3249000000001"/>
  </r>
  <r>
    <x v="43"/>
    <x v="1"/>
    <x v="243"/>
    <n v="1"/>
    <x v="1"/>
    <x v="3"/>
    <n v="9964.06"/>
  </r>
  <r>
    <x v="1"/>
    <x v="0"/>
    <x v="518"/>
    <n v="3"/>
    <x v="0"/>
    <x v="1"/>
    <n v="18223.4512"/>
  </r>
  <r>
    <x v="22"/>
    <x v="1"/>
    <x v="519"/>
    <n v="1"/>
    <x v="1"/>
    <x v="2"/>
    <n v="5116.5003999999999"/>
  </r>
  <r>
    <x v="17"/>
    <x v="0"/>
    <x v="82"/>
    <n v="2"/>
    <x v="1"/>
    <x v="0"/>
    <n v="36910.608030000003"/>
  </r>
  <r>
    <x v="26"/>
    <x v="1"/>
    <x v="220"/>
    <n v="2"/>
    <x v="0"/>
    <x v="0"/>
    <n v="38415.474000000002"/>
  </r>
  <r>
    <x v="7"/>
    <x v="0"/>
    <x v="122"/>
    <n v="1"/>
    <x v="0"/>
    <x v="3"/>
    <n v="20296.863450000001"/>
  </r>
  <r>
    <x v="17"/>
    <x v="1"/>
    <x v="109"/>
    <n v="1"/>
    <x v="1"/>
    <x v="0"/>
    <n v="12347.172"/>
  </r>
  <r>
    <x v="26"/>
    <x v="1"/>
    <x v="99"/>
    <n v="1"/>
    <x v="1"/>
    <x v="2"/>
    <n v="5373.3642499999996"/>
  </r>
  <r>
    <x v="46"/>
    <x v="1"/>
    <x v="22"/>
    <n v="2"/>
    <x v="1"/>
    <x v="1"/>
    <n v="23563.016179999999"/>
  </r>
  <r>
    <x v="1"/>
    <x v="1"/>
    <x v="321"/>
    <n v="0"/>
    <x v="1"/>
    <x v="3"/>
    <n v="1702.4553000000001"/>
  </r>
  <r>
    <x v="14"/>
    <x v="0"/>
    <x v="520"/>
    <n v="2"/>
    <x v="1"/>
    <x v="0"/>
    <n v="10806.839"/>
  </r>
  <r>
    <x v="13"/>
    <x v="0"/>
    <x v="468"/>
    <n v="1"/>
    <x v="1"/>
    <x v="2"/>
    <n v="3956.0714499999999"/>
  </r>
  <r>
    <x v="1"/>
    <x v="1"/>
    <x v="521"/>
    <n v="0"/>
    <x v="1"/>
    <x v="3"/>
    <n v="12890.057650000001"/>
  </r>
  <r>
    <x v="29"/>
    <x v="1"/>
    <x v="322"/>
    <n v="0"/>
    <x v="1"/>
    <x v="1"/>
    <n v="5415.6611999999996"/>
  </r>
  <r>
    <x v="38"/>
    <x v="1"/>
    <x v="348"/>
    <n v="2"/>
    <x v="1"/>
    <x v="1"/>
    <n v="4058.1161000000002"/>
  </r>
  <r>
    <x v="6"/>
    <x v="0"/>
    <x v="489"/>
    <n v="1"/>
    <x v="0"/>
    <x v="0"/>
    <n v="41661.601999999999"/>
  </r>
  <r>
    <x v="25"/>
    <x v="0"/>
    <x v="267"/>
    <n v="3"/>
    <x v="1"/>
    <x v="2"/>
    <n v="7537.1638999999996"/>
  </r>
  <r>
    <x v="15"/>
    <x v="0"/>
    <x v="522"/>
    <n v="1"/>
    <x v="1"/>
    <x v="3"/>
    <n v="4718.2035500000002"/>
  </r>
  <r>
    <x v="29"/>
    <x v="1"/>
    <x v="523"/>
    <n v="2"/>
    <x v="1"/>
    <x v="1"/>
    <n v="6593.5083000000004"/>
  </r>
  <r>
    <x v="45"/>
    <x v="1"/>
    <x v="128"/>
    <n v="0"/>
    <x v="1"/>
    <x v="1"/>
    <n v="8442.6669999999995"/>
  </r>
  <r>
    <x v="34"/>
    <x v="0"/>
    <x v="137"/>
    <n v="0"/>
    <x v="0"/>
    <x v="1"/>
    <n v="26125.674770000001"/>
  </r>
  <r>
    <x v="24"/>
    <x v="1"/>
    <x v="524"/>
    <n v="1"/>
    <x v="1"/>
    <x v="3"/>
    <n v="6858.4795999999997"/>
  </r>
  <r>
    <x v="3"/>
    <x v="0"/>
    <x v="13"/>
    <n v="1"/>
    <x v="1"/>
    <x v="1"/>
    <n v="4795.6567999999997"/>
  </r>
  <r>
    <x v="25"/>
    <x v="1"/>
    <x v="290"/>
    <n v="2"/>
    <x v="1"/>
    <x v="3"/>
    <n v="6640.5448500000002"/>
  </r>
  <r>
    <x v="44"/>
    <x v="1"/>
    <x v="464"/>
    <n v="2"/>
    <x v="1"/>
    <x v="1"/>
    <n v="7162.0122000000001"/>
  </r>
  <r>
    <x v="12"/>
    <x v="1"/>
    <x v="53"/>
    <n v="0"/>
    <x v="1"/>
    <x v="1"/>
    <n v="10594.225700000001"/>
  </r>
  <r>
    <x v="30"/>
    <x v="1"/>
    <x v="511"/>
    <n v="0"/>
    <x v="1"/>
    <x v="3"/>
    <n v="11938.255950000001"/>
  </r>
  <r>
    <x v="14"/>
    <x v="1"/>
    <x v="525"/>
    <n v="3"/>
    <x v="0"/>
    <x v="2"/>
    <n v="60021.398970000002"/>
  </r>
  <r>
    <x v="34"/>
    <x v="0"/>
    <x v="526"/>
    <n v="0"/>
    <x v="0"/>
    <x v="0"/>
    <n v="20167.336029999999"/>
  </r>
  <r>
    <x v="40"/>
    <x v="0"/>
    <x v="456"/>
    <n v="3"/>
    <x v="1"/>
    <x v="2"/>
    <n v="12479.70895"/>
  </r>
  <r>
    <x v="30"/>
    <x v="1"/>
    <x v="527"/>
    <n v="0"/>
    <x v="1"/>
    <x v="0"/>
    <n v="11345.519"/>
  </r>
  <r>
    <x v="39"/>
    <x v="0"/>
    <x v="138"/>
    <n v="2"/>
    <x v="1"/>
    <x v="1"/>
    <n v="8515.7587000000003"/>
  </r>
  <r>
    <x v="21"/>
    <x v="1"/>
    <x v="320"/>
    <n v="0"/>
    <x v="1"/>
    <x v="2"/>
    <n v="2699.56835"/>
  </r>
  <r>
    <x v="18"/>
    <x v="0"/>
    <x v="496"/>
    <n v="0"/>
    <x v="1"/>
    <x v="3"/>
    <n v="14449.8544"/>
  </r>
  <r>
    <x v="30"/>
    <x v="0"/>
    <x v="143"/>
    <n v="0"/>
    <x v="1"/>
    <x v="2"/>
    <n v="12224.350850000001"/>
  </r>
  <r>
    <x v="7"/>
    <x v="1"/>
    <x v="3"/>
    <n v="3"/>
    <x v="1"/>
    <x v="3"/>
    <n v="6985.50695"/>
  </r>
  <r>
    <x v="9"/>
    <x v="0"/>
    <x v="14"/>
    <n v="1"/>
    <x v="1"/>
    <x v="1"/>
    <n v="3238.4357"/>
  </r>
  <r>
    <x v="14"/>
    <x v="1"/>
    <x v="423"/>
    <n v="2"/>
    <x v="0"/>
    <x v="1"/>
    <n v="47269.853999999999"/>
  </r>
  <r>
    <x v="33"/>
    <x v="1"/>
    <x v="528"/>
    <n v="2"/>
    <x v="0"/>
    <x v="1"/>
    <n v="49577.662400000001"/>
  </r>
  <r>
    <x v="20"/>
    <x v="0"/>
    <x v="529"/>
    <n v="3"/>
    <x v="1"/>
    <x v="2"/>
    <n v="4296.2712000000001"/>
  </r>
  <r>
    <x v="2"/>
    <x v="0"/>
    <x v="293"/>
    <n v="0"/>
    <x v="1"/>
    <x v="1"/>
    <n v="3171.6149"/>
  </r>
  <r>
    <x v="1"/>
    <x v="1"/>
    <x v="230"/>
    <n v="0"/>
    <x v="1"/>
    <x v="1"/>
    <n v="1135.9407000000001"/>
  </r>
  <r>
    <x v="2"/>
    <x v="1"/>
    <x v="210"/>
    <n v="5"/>
    <x v="1"/>
    <x v="0"/>
    <n v="5615.3689999999997"/>
  </r>
  <r>
    <x v="39"/>
    <x v="0"/>
    <x v="324"/>
    <n v="3"/>
    <x v="1"/>
    <x v="0"/>
    <n v="9101.7980000000007"/>
  </r>
  <r>
    <x v="3"/>
    <x v="1"/>
    <x v="530"/>
    <n v="4"/>
    <x v="1"/>
    <x v="0"/>
    <n v="6059.1729999999998"/>
  </r>
  <r>
    <x v="1"/>
    <x v="0"/>
    <x v="13"/>
    <n v="0"/>
    <x v="1"/>
    <x v="1"/>
    <n v="1633.9618"/>
  </r>
  <r>
    <x v="4"/>
    <x v="1"/>
    <x v="51"/>
    <n v="1"/>
    <x v="0"/>
    <x v="3"/>
    <n v="37607.527699999999"/>
  </r>
  <r>
    <x v="23"/>
    <x v="1"/>
    <x v="8"/>
    <n v="0"/>
    <x v="0"/>
    <x v="3"/>
    <n v="18648.421699999999"/>
  </r>
  <r>
    <x v="0"/>
    <x v="1"/>
    <x v="202"/>
    <n v="0"/>
    <x v="1"/>
    <x v="0"/>
    <n v="1241.5650000000001"/>
  </r>
  <r>
    <x v="34"/>
    <x v="1"/>
    <x v="531"/>
    <n v="0"/>
    <x v="0"/>
    <x v="0"/>
    <n v="16232.847"/>
  </r>
  <r>
    <x v="29"/>
    <x v="0"/>
    <x v="375"/>
    <n v="4"/>
    <x v="1"/>
    <x v="0"/>
    <n v="15828.82173"/>
  </r>
  <r>
    <x v="16"/>
    <x v="0"/>
    <x v="25"/>
    <n v="0"/>
    <x v="1"/>
    <x v="1"/>
    <n v="4415.1588000000002"/>
  </r>
  <r>
    <x v="44"/>
    <x v="0"/>
    <x v="532"/>
    <n v="0"/>
    <x v="1"/>
    <x v="0"/>
    <n v="6474.0129999999999"/>
  </r>
  <r>
    <x v="43"/>
    <x v="0"/>
    <x v="241"/>
    <n v="3"/>
    <x v="1"/>
    <x v="2"/>
    <n v="11436.738149999999"/>
  </r>
  <r>
    <x v="40"/>
    <x v="0"/>
    <x v="215"/>
    <n v="1"/>
    <x v="1"/>
    <x v="2"/>
    <n v="11305.93455"/>
  </r>
  <r>
    <x v="19"/>
    <x v="1"/>
    <x v="533"/>
    <n v="3"/>
    <x v="1"/>
    <x v="2"/>
    <n v="30063.580549999999"/>
  </r>
  <r>
    <x v="14"/>
    <x v="0"/>
    <x v="247"/>
    <n v="0"/>
    <x v="1"/>
    <x v="3"/>
    <n v="10197.772199999999"/>
  </r>
  <r>
    <x v="4"/>
    <x v="0"/>
    <x v="481"/>
    <n v="0"/>
    <x v="1"/>
    <x v="3"/>
    <n v="4544.2348000000002"/>
  </r>
  <r>
    <x v="2"/>
    <x v="1"/>
    <x v="109"/>
    <n v="1"/>
    <x v="1"/>
    <x v="0"/>
    <n v="3277.1610000000001"/>
  </r>
  <r>
    <x v="24"/>
    <x v="0"/>
    <x v="123"/>
    <n v="1"/>
    <x v="1"/>
    <x v="1"/>
    <n v="6770.1925000000001"/>
  </r>
  <r>
    <x v="32"/>
    <x v="0"/>
    <x v="441"/>
    <n v="1"/>
    <x v="1"/>
    <x v="0"/>
    <n v="7337.7479999999996"/>
  </r>
  <r>
    <x v="41"/>
    <x v="0"/>
    <x v="150"/>
    <n v="2"/>
    <x v="1"/>
    <x v="3"/>
    <n v="10370.912549999999"/>
  </r>
  <r>
    <x v="33"/>
    <x v="1"/>
    <x v="534"/>
    <n v="0"/>
    <x v="0"/>
    <x v="1"/>
    <n v="26926.5144"/>
  </r>
  <r>
    <x v="19"/>
    <x v="0"/>
    <x v="252"/>
    <n v="0"/>
    <x v="1"/>
    <x v="0"/>
    <n v="10704.47"/>
  </r>
  <r>
    <x v="23"/>
    <x v="1"/>
    <x v="320"/>
    <n v="0"/>
    <x v="0"/>
    <x v="3"/>
    <n v="34254.053350000002"/>
  </r>
  <r>
    <x v="34"/>
    <x v="0"/>
    <x v="520"/>
    <n v="0"/>
    <x v="1"/>
    <x v="0"/>
    <n v="1880.4870000000001"/>
  </r>
  <r>
    <x v="39"/>
    <x v="1"/>
    <x v="97"/>
    <n v="3"/>
    <x v="1"/>
    <x v="0"/>
    <n v="8615.2999999999993"/>
  </r>
  <r>
    <x v="21"/>
    <x v="1"/>
    <x v="113"/>
    <n v="1"/>
    <x v="1"/>
    <x v="2"/>
    <n v="3292.5298499999999"/>
  </r>
  <r>
    <x v="9"/>
    <x v="0"/>
    <x v="525"/>
    <n v="0"/>
    <x v="1"/>
    <x v="2"/>
    <n v="3021.80915"/>
  </r>
  <r>
    <x v="32"/>
    <x v="1"/>
    <x v="535"/>
    <n v="5"/>
    <x v="1"/>
    <x v="1"/>
    <n v="14478.33015"/>
  </r>
  <r>
    <x v="22"/>
    <x v="1"/>
    <x v="536"/>
    <n v="1"/>
    <x v="1"/>
    <x v="1"/>
    <n v="4747.0528999999997"/>
  </r>
  <r>
    <x v="21"/>
    <x v="1"/>
    <x v="537"/>
    <n v="0"/>
    <x v="0"/>
    <x v="1"/>
    <n v="17043.341400000001"/>
  </r>
  <r>
    <x v="37"/>
    <x v="1"/>
    <x v="408"/>
    <n v="0"/>
    <x v="1"/>
    <x v="0"/>
    <n v="10959.33"/>
  </r>
  <r>
    <x v="20"/>
    <x v="0"/>
    <x v="257"/>
    <n v="0"/>
    <x v="1"/>
    <x v="3"/>
    <n v="2741.9479999999999"/>
  </r>
  <r>
    <x v="4"/>
    <x v="0"/>
    <x v="129"/>
    <n v="0"/>
    <x v="1"/>
    <x v="2"/>
    <n v="4357.0436499999996"/>
  </r>
  <r>
    <x v="46"/>
    <x v="1"/>
    <x v="503"/>
    <n v="1"/>
    <x v="0"/>
    <x v="3"/>
    <n v="22462.043750000001"/>
  </r>
  <r>
    <x v="9"/>
    <x v="0"/>
    <x v="471"/>
    <n v="2"/>
    <x v="1"/>
    <x v="2"/>
    <n v="4189.1130999999996"/>
  </r>
  <r>
    <x v="28"/>
    <x v="0"/>
    <x v="230"/>
    <n v="0"/>
    <x v="1"/>
    <x v="1"/>
    <n v="8283.6807000000008"/>
  </r>
  <r>
    <x v="42"/>
    <x v="0"/>
    <x v="215"/>
    <n v="2"/>
    <x v="0"/>
    <x v="2"/>
    <n v="24535.698550000001"/>
  </r>
  <r>
    <x v="1"/>
    <x v="0"/>
    <x v="496"/>
    <n v="0"/>
    <x v="0"/>
    <x v="3"/>
    <n v="14283.4594"/>
  </r>
  <r>
    <x v="1"/>
    <x v="1"/>
    <x v="279"/>
    <n v="1"/>
    <x v="1"/>
    <x v="1"/>
    <n v="1720.3536999999999"/>
  </r>
  <r>
    <x v="35"/>
    <x v="1"/>
    <x v="29"/>
    <n v="1"/>
    <x v="0"/>
    <x v="0"/>
    <n v="47403.88"/>
  </r>
  <r>
    <x v="42"/>
    <x v="0"/>
    <x v="200"/>
    <n v="0"/>
    <x v="1"/>
    <x v="3"/>
    <n v="8534.6718000000001"/>
  </r>
  <r>
    <x v="2"/>
    <x v="0"/>
    <x v="193"/>
    <n v="0"/>
    <x v="1"/>
    <x v="3"/>
    <n v="3732.6251000000002"/>
  </r>
  <r>
    <x v="26"/>
    <x v="0"/>
    <x v="473"/>
    <n v="1"/>
    <x v="1"/>
    <x v="0"/>
    <n v="5472.4489999999996"/>
  </r>
  <r>
    <x v="34"/>
    <x v="1"/>
    <x v="538"/>
    <n v="2"/>
    <x v="0"/>
    <x v="0"/>
    <n v="38344.565999999999"/>
  </r>
  <r>
    <x v="36"/>
    <x v="1"/>
    <x v="419"/>
    <n v="1"/>
    <x v="1"/>
    <x v="1"/>
    <n v="7147.4727999999996"/>
  </r>
  <r>
    <x v="25"/>
    <x v="0"/>
    <x v="91"/>
    <n v="2"/>
    <x v="1"/>
    <x v="3"/>
    <n v="7133.9025000000001"/>
  </r>
  <r>
    <x v="0"/>
    <x v="1"/>
    <x v="539"/>
    <n v="0"/>
    <x v="0"/>
    <x v="0"/>
    <n v="34828.654000000002"/>
  </r>
  <r>
    <x v="27"/>
    <x v="1"/>
    <x v="174"/>
    <n v="0"/>
    <x v="1"/>
    <x v="1"/>
    <n v="1515.3449000000001"/>
  </r>
  <r>
    <x v="6"/>
    <x v="1"/>
    <x v="474"/>
    <n v="3"/>
    <x v="1"/>
    <x v="2"/>
    <n v="9301.8935500000007"/>
  </r>
  <r>
    <x v="30"/>
    <x v="1"/>
    <x v="124"/>
    <n v="0"/>
    <x v="1"/>
    <x v="3"/>
    <n v="11931.125249999999"/>
  </r>
  <r>
    <x v="34"/>
    <x v="1"/>
    <x v="540"/>
    <n v="1"/>
    <x v="1"/>
    <x v="0"/>
    <n v="1964.78"/>
  </r>
  <r>
    <x v="1"/>
    <x v="1"/>
    <x v="388"/>
    <n v="0"/>
    <x v="1"/>
    <x v="3"/>
    <n v="1708.9257500000001"/>
  </r>
  <r>
    <x v="2"/>
    <x v="0"/>
    <x v="426"/>
    <n v="2"/>
    <x v="1"/>
    <x v="1"/>
    <n v="4340.4408999999996"/>
  </r>
  <r>
    <x v="3"/>
    <x v="1"/>
    <x v="207"/>
    <n v="2"/>
    <x v="1"/>
    <x v="2"/>
    <n v="5261.4694499999996"/>
  </r>
  <r>
    <x v="0"/>
    <x v="0"/>
    <x v="474"/>
    <n v="1"/>
    <x v="1"/>
    <x v="2"/>
    <n v="2710.8285500000002"/>
  </r>
  <r>
    <x v="39"/>
    <x v="1"/>
    <x v="541"/>
    <n v="0"/>
    <x v="0"/>
    <x v="1"/>
    <n v="62592.873090000001"/>
  </r>
  <r>
    <x v="10"/>
    <x v="1"/>
    <x v="99"/>
    <n v="3"/>
    <x v="0"/>
    <x v="2"/>
    <n v="46718.163249999998"/>
  </r>
  <r>
    <x v="9"/>
    <x v="0"/>
    <x v="37"/>
    <n v="1"/>
    <x v="1"/>
    <x v="0"/>
    <n v="3208.7869999999998"/>
  </r>
  <r>
    <x v="32"/>
    <x v="1"/>
    <x v="542"/>
    <n v="0"/>
    <x v="0"/>
    <x v="0"/>
    <n v="37829.724199999997"/>
  </r>
  <r>
    <x v="44"/>
    <x v="1"/>
    <x v="456"/>
    <n v="2"/>
    <x v="0"/>
    <x v="3"/>
    <n v="21259.377949999998"/>
  </r>
  <r>
    <x v="23"/>
    <x v="0"/>
    <x v="25"/>
    <n v="0"/>
    <x v="1"/>
    <x v="1"/>
    <n v="2464.6188000000002"/>
  </r>
  <r>
    <x v="38"/>
    <x v="0"/>
    <x v="361"/>
    <n v="0"/>
    <x v="0"/>
    <x v="3"/>
    <n v="16115.3045"/>
  </r>
  <r>
    <x v="4"/>
    <x v="1"/>
    <x v="213"/>
    <n v="4"/>
    <x v="0"/>
    <x v="2"/>
    <n v="21472.478800000001"/>
  </r>
  <r>
    <x v="9"/>
    <x v="0"/>
    <x v="204"/>
    <n v="0"/>
    <x v="0"/>
    <x v="0"/>
    <n v="33900.652999999998"/>
  </r>
  <r>
    <x v="24"/>
    <x v="1"/>
    <x v="158"/>
    <n v="2"/>
    <x v="1"/>
    <x v="0"/>
    <n v="6875.9610000000002"/>
  </r>
  <r>
    <x v="44"/>
    <x v="1"/>
    <x v="31"/>
    <n v="1"/>
    <x v="1"/>
    <x v="2"/>
    <n v="6940.90985"/>
  </r>
  <r>
    <x v="3"/>
    <x v="0"/>
    <x v="301"/>
    <n v="0"/>
    <x v="1"/>
    <x v="2"/>
    <n v="4571.4130500000001"/>
  </r>
  <r>
    <x v="16"/>
    <x v="1"/>
    <x v="470"/>
    <n v="1"/>
    <x v="1"/>
    <x v="0"/>
    <n v="4536.259"/>
  </r>
  <r>
    <x v="0"/>
    <x v="0"/>
    <x v="118"/>
    <n v="2"/>
    <x v="0"/>
    <x v="0"/>
    <n v="36397.576000000001"/>
  </r>
  <r>
    <x v="15"/>
    <x v="0"/>
    <x v="367"/>
    <n v="3"/>
    <x v="0"/>
    <x v="2"/>
    <n v="18765.87545"/>
  </r>
  <r>
    <x v="1"/>
    <x v="1"/>
    <x v="33"/>
    <n v="1"/>
    <x v="1"/>
    <x v="3"/>
    <n v="11272.331389999999"/>
  </r>
  <r>
    <x v="0"/>
    <x v="0"/>
    <x v="272"/>
    <n v="0"/>
    <x v="1"/>
    <x v="0"/>
    <n v="1731.6769999999999"/>
  </r>
  <r>
    <x v="1"/>
    <x v="1"/>
    <x v="543"/>
    <n v="0"/>
    <x v="1"/>
    <x v="1"/>
    <n v="1163.4627"/>
  </r>
  <r>
    <x v="22"/>
    <x v="1"/>
    <x v="544"/>
    <n v="4"/>
    <x v="1"/>
    <x v="3"/>
    <n v="19496.71917"/>
  </r>
  <r>
    <x v="46"/>
    <x v="0"/>
    <x v="31"/>
    <n v="2"/>
    <x v="1"/>
    <x v="2"/>
    <n v="7201.7008500000002"/>
  </r>
  <r>
    <x v="5"/>
    <x v="1"/>
    <x v="320"/>
    <n v="3"/>
    <x v="1"/>
    <x v="2"/>
    <n v="5425.0233500000004"/>
  </r>
  <r>
    <x v="10"/>
    <x v="1"/>
    <x v="301"/>
    <n v="0"/>
    <x v="0"/>
    <x v="3"/>
    <n v="28101.333050000001"/>
  </r>
  <r>
    <x v="10"/>
    <x v="1"/>
    <x v="130"/>
    <n v="0"/>
    <x v="1"/>
    <x v="1"/>
    <n v="12981.3457"/>
  </r>
  <r>
    <x v="44"/>
    <x v="0"/>
    <x v="514"/>
    <n v="2"/>
    <x v="0"/>
    <x v="1"/>
    <n v="43896.376300000004"/>
  </r>
  <r>
    <x v="5"/>
    <x v="1"/>
    <x v="63"/>
    <n v="1"/>
    <x v="1"/>
    <x v="2"/>
    <n v="4239.8926499999998"/>
  </r>
  <r>
    <x v="35"/>
    <x v="1"/>
    <x v="371"/>
    <n v="0"/>
    <x v="1"/>
    <x v="3"/>
    <n v="13143.336649999999"/>
  </r>
  <r>
    <x v="44"/>
    <x v="0"/>
    <x v="545"/>
    <n v="0"/>
    <x v="1"/>
    <x v="3"/>
    <n v="7050.0213000000003"/>
  </r>
  <r>
    <x v="43"/>
    <x v="1"/>
    <x v="279"/>
    <n v="1"/>
    <x v="1"/>
    <x v="1"/>
    <n v="9377.9046999999991"/>
  </r>
  <r>
    <x v="11"/>
    <x v="0"/>
    <x v="432"/>
    <n v="2"/>
    <x v="1"/>
    <x v="3"/>
    <n v="22395.74424"/>
  </r>
  <r>
    <x v="14"/>
    <x v="1"/>
    <x v="304"/>
    <n v="2"/>
    <x v="1"/>
    <x v="0"/>
    <n v="10325.206"/>
  </r>
  <r>
    <x v="37"/>
    <x v="0"/>
    <x v="5"/>
    <n v="2"/>
    <x v="1"/>
    <x v="1"/>
    <n v="12629.1656"/>
  </r>
  <r>
    <x v="11"/>
    <x v="0"/>
    <x v="220"/>
    <n v="0"/>
    <x v="1"/>
    <x v="0"/>
    <n v="10795.937330000001"/>
  </r>
  <r>
    <x v="14"/>
    <x v="0"/>
    <x v="546"/>
    <n v="3"/>
    <x v="1"/>
    <x v="0"/>
    <n v="11411.684999999999"/>
  </r>
  <r>
    <x v="45"/>
    <x v="1"/>
    <x v="547"/>
    <n v="3"/>
    <x v="1"/>
    <x v="2"/>
    <n v="10600.5483"/>
  </r>
  <r>
    <x v="1"/>
    <x v="0"/>
    <x v="23"/>
    <n v="0"/>
    <x v="1"/>
    <x v="3"/>
    <n v="2205.9807999999998"/>
  </r>
  <r>
    <x v="1"/>
    <x v="0"/>
    <x v="139"/>
    <n v="0"/>
    <x v="1"/>
    <x v="1"/>
    <n v="1629.8335"/>
  </r>
  <r>
    <x v="27"/>
    <x v="0"/>
    <x v="335"/>
    <n v="0"/>
    <x v="1"/>
    <x v="0"/>
    <n v="2007.9449999999999"/>
  </r>
  <r>
    <x v="35"/>
    <x v="0"/>
    <x v="187"/>
    <n v="0"/>
    <x v="0"/>
    <x v="2"/>
    <n v="29141.36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39BB8-ADAD-493B-827C-3A5B9FA2B565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1" firstHeaderRow="1" firstDataRow="2" firstDataCol="1"/>
  <pivotFields count="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axis="axisCol" showAll="0">
      <items count="5">
        <item x="3"/>
        <item x="2"/>
        <item x="1"/>
        <item x="0"/>
        <item t="default"/>
      </items>
    </pivotField>
    <pivotField dataField="1" showAll="0"/>
  </pivotFields>
  <rowFields count="2">
    <field x="4"/>
    <field x="1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charges" fld="6" subtotal="average" baseField="0" baseItem="28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5E70B-0535-4E50-8A31-5D21171C27A8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52" firstHeaderRow="1" firstDataRow="2" firstDataCol="1" rowPageCount="1" colPageCount="1"/>
  <pivotFields count="7">
    <pivotField axis="axisRow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showAll="0"/>
    <pivotField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axis="axisCol" showAll="0">
      <items count="5">
        <item x="3"/>
        <item x="2"/>
        <item x="1"/>
        <item x="0"/>
        <item t="default"/>
      </items>
    </pivotField>
    <pivotField dataField="1" showAll="0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Sum of charges" fld="6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39"/>
  <sheetViews>
    <sheetView topLeftCell="E62" workbookViewId="0">
      <selection activeCell="I1328" sqref="I1328"/>
    </sheetView>
  </sheetViews>
  <sheetFormatPr defaultColWidth="11" defaultRowHeight="15.4" x14ac:dyDescent="0.45"/>
  <cols>
    <col min="1" max="16384" width="11" style="1"/>
  </cols>
  <sheetData>
    <row r="1" spans="1:9" x14ac:dyDescent="0.4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17" t="s">
        <v>55</v>
      </c>
    </row>
    <row r="2" spans="1:9" x14ac:dyDescent="0.45">
      <c r="A2" s="2">
        <v>19</v>
      </c>
      <c r="B2" s="2" t="s">
        <v>7</v>
      </c>
      <c r="C2" s="2">
        <v>27.9</v>
      </c>
      <c r="D2" s="2">
        <v>0</v>
      </c>
      <c r="E2" s="2" t="s">
        <v>8</v>
      </c>
      <c r="F2" s="2" t="s">
        <v>9</v>
      </c>
      <c r="G2" s="2">
        <v>16884.923999999999</v>
      </c>
      <c r="I2" s="1">
        <f>AVERAGE(A2:A1339)</f>
        <v>39.207025411061288</v>
      </c>
    </row>
    <row r="3" spans="1:9" x14ac:dyDescent="0.45">
      <c r="A3" s="2">
        <v>18</v>
      </c>
      <c r="B3" s="2" t="s">
        <v>10</v>
      </c>
      <c r="C3" s="2">
        <v>33.770000000000003</v>
      </c>
      <c r="D3" s="2">
        <v>1</v>
      </c>
      <c r="E3" s="2" t="s">
        <v>11</v>
      </c>
      <c r="F3" s="2" t="s">
        <v>12</v>
      </c>
      <c r="G3" s="2">
        <v>1725.5523000000001</v>
      </c>
      <c r="I3" s="1">
        <f>MIN(A2:A1339)</f>
        <v>18</v>
      </c>
    </row>
    <row r="4" spans="1:9" x14ac:dyDescent="0.45">
      <c r="A4" s="2">
        <v>28</v>
      </c>
      <c r="B4" s="2" t="s">
        <v>10</v>
      </c>
      <c r="C4" s="2">
        <v>33</v>
      </c>
      <c r="D4" s="2">
        <v>3</v>
      </c>
      <c r="E4" s="2" t="s">
        <v>11</v>
      </c>
      <c r="F4" s="2" t="s">
        <v>12</v>
      </c>
      <c r="G4" s="2">
        <v>4449.4620000000004</v>
      </c>
      <c r="I4" s="1">
        <f>MAX(A2:A1339)</f>
        <v>64</v>
      </c>
    </row>
    <row r="5" spans="1:9" x14ac:dyDescent="0.45">
      <c r="A5" s="2">
        <v>33</v>
      </c>
      <c r="B5" s="2" t="s">
        <v>10</v>
      </c>
      <c r="C5" s="2">
        <v>22.704999999999998</v>
      </c>
      <c r="D5" s="2">
        <v>0</v>
      </c>
      <c r="E5" s="2" t="s">
        <v>11</v>
      </c>
      <c r="F5" s="2" t="s">
        <v>13</v>
      </c>
      <c r="G5" s="2">
        <v>21984.47061</v>
      </c>
      <c r="I5" s="1">
        <f>AVERAGE(C2:C1339)</f>
        <v>30.663396860986538</v>
      </c>
    </row>
    <row r="6" spans="1:9" x14ac:dyDescent="0.45">
      <c r="A6" s="2">
        <v>32</v>
      </c>
      <c r="B6" s="2" t="s">
        <v>10</v>
      </c>
      <c r="C6" s="2">
        <v>28.88</v>
      </c>
      <c r="D6" s="2">
        <v>0</v>
      </c>
      <c r="E6" s="2" t="s">
        <v>11</v>
      </c>
      <c r="F6" s="2" t="s">
        <v>13</v>
      </c>
      <c r="G6" s="2">
        <v>3866.8552</v>
      </c>
      <c r="I6" s="1">
        <f>MIN(C2:C1339)</f>
        <v>15.96</v>
      </c>
    </row>
    <row r="7" spans="1:9" x14ac:dyDescent="0.45">
      <c r="A7" s="2">
        <v>31</v>
      </c>
      <c r="B7" s="2" t="s">
        <v>7</v>
      </c>
      <c r="C7" s="2">
        <v>25.74</v>
      </c>
      <c r="D7" s="2">
        <v>0</v>
      </c>
      <c r="E7" s="2" t="s">
        <v>11</v>
      </c>
      <c r="F7" s="2" t="s">
        <v>12</v>
      </c>
      <c r="G7" s="2">
        <v>3756.6215999999999</v>
      </c>
      <c r="I7" s="1">
        <f>MAX(C2:C1339)</f>
        <v>53.13</v>
      </c>
    </row>
    <row r="8" spans="1:9" x14ac:dyDescent="0.45">
      <c r="A8" s="2">
        <v>46</v>
      </c>
      <c r="B8" s="2" t="s">
        <v>7</v>
      </c>
      <c r="C8" s="2">
        <v>33.44</v>
      </c>
      <c r="D8" s="2">
        <v>1</v>
      </c>
      <c r="E8" s="2" t="s">
        <v>11</v>
      </c>
      <c r="F8" s="2" t="s">
        <v>12</v>
      </c>
      <c r="G8" s="2">
        <v>8240.5895999999993</v>
      </c>
      <c r="I8" s="1">
        <f>AVERAGE(D2:D1339)</f>
        <v>1.0949177877428999</v>
      </c>
    </row>
    <row r="9" spans="1:9" x14ac:dyDescent="0.45">
      <c r="A9" s="2">
        <v>37</v>
      </c>
      <c r="B9" s="2" t="s">
        <v>7</v>
      </c>
      <c r="C9" s="2">
        <v>27.74</v>
      </c>
      <c r="D9" s="2">
        <v>3</v>
      </c>
      <c r="E9" s="2" t="s">
        <v>11</v>
      </c>
      <c r="F9" s="2" t="s">
        <v>13</v>
      </c>
      <c r="G9" s="2">
        <v>7281.5056000000004</v>
      </c>
      <c r="I9" s="1">
        <f>MIN(D2:D1339)</f>
        <v>0</v>
      </c>
    </row>
    <row r="10" spans="1:9" x14ac:dyDescent="0.45">
      <c r="A10" s="2">
        <v>37</v>
      </c>
      <c r="B10" s="2" t="s">
        <v>10</v>
      </c>
      <c r="C10" s="2">
        <v>29.83</v>
      </c>
      <c r="D10" s="2">
        <v>2</v>
      </c>
      <c r="E10" s="2" t="s">
        <v>11</v>
      </c>
      <c r="F10" s="2" t="s">
        <v>14</v>
      </c>
      <c r="G10" s="2">
        <v>6406.4107000000004</v>
      </c>
      <c r="I10" s="1">
        <f>MAX(D2:D1339)</f>
        <v>5</v>
      </c>
    </row>
    <row r="11" spans="1:9" x14ac:dyDescent="0.45">
      <c r="A11" s="2">
        <v>60</v>
      </c>
      <c r="B11" s="2" t="s">
        <v>7</v>
      </c>
      <c r="C11" s="2">
        <v>25.84</v>
      </c>
      <c r="D11" s="2">
        <v>0</v>
      </c>
      <c r="E11" s="2" t="s">
        <v>11</v>
      </c>
      <c r="F11" s="2" t="s">
        <v>13</v>
      </c>
      <c r="G11" s="2">
        <v>28923.136920000001</v>
      </c>
      <c r="I11" s="1">
        <f>AVERAGE(G2:G1339)</f>
        <v>13270.422265141257</v>
      </c>
    </row>
    <row r="12" spans="1:9" x14ac:dyDescent="0.45">
      <c r="A12" s="2">
        <v>25</v>
      </c>
      <c r="B12" s="2" t="s">
        <v>10</v>
      </c>
      <c r="C12" s="2">
        <v>26.22</v>
      </c>
      <c r="D12" s="2">
        <v>0</v>
      </c>
      <c r="E12" s="2" t="s">
        <v>11</v>
      </c>
      <c r="F12" s="2" t="s">
        <v>14</v>
      </c>
      <c r="G12" s="2">
        <v>2721.3208</v>
      </c>
      <c r="I12" s="1">
        <f>MIN(G2:G1339)</f>
        <v>1121.8739</v>
      </c>
    </row>
    <row r="13" spans="1:9" x14ac:dyDescent="0.45">
      <c r="A13" s="2">
        <v>62</v>
      </c>
      <c r="B13" s="2" t="s">
        <v>7</v>
      </c>
      <c r="C13" s="2">
        <v>26.29</v>
      </c>
      <c r="D13" s="2">
        <v>0</v>
      </c>
      <c r="E13" s="2" t="s">
        <v>8</v>
      </c>
      <c r="F13" s="2" t="s">
        <v>12</v>
      </c>
      <c r="G13" s="2">
        <v>27808.7251</v>
      </c>
      <c r="I13" s="1">
        <f>MAX(G2:G1339)</f>
        <v>63770.428010000003</v>
      </c>
    </row>
    <row r="14" spans="1:9" x14ac:dyDescent="0.45">
      <c r="A14" s="2">
        <v>23</v>
      </c>
      <c r="B14" s="2" t="s">
        <v>10</v>
      </c>
      <c r="C14" s="2">
        <v>34.4</v>
      </c>
      <c r="D14" s="2">
        <v>0</v>
      </c>
      <c r="E14" s="2" t="s">
        <v>11</v>
      </c>
      <c r="F14" s="2" t="s">
        <v>9</v>
      </c>
      <c r="G14" s="2">
        <v>1826.8430000000001</v>
      </c>
      <c r="I14" s="1">
        <f>_xlfn.STDEV.P(G2:G1339)</f>
        <v>12105.484975561621</v>
      </c>
    </row>
    <row r="15" spans="1:9" x14ac:dyDescent="0.45">
      <c r="A15" s="2">
        <v>56</v>
      </c>
      <c r="B15" s="2" t="s">
        <v>7</v>
      </c>
      <c r="C15" s="2">
        <v>39.82</v>
      </c>
      <c r="D15" s="2">
        <v>0</v>
      </c>
      <c r="E15" s="2" t="s">
        <v>11</v>
      </c>
      <c r="F15" s="2" t="s">
        <v>12</v>
      </c>
      <c r="G15" s="2">
        <v>11090.7178</v>
      </c>
    </row>
    <row r="16" spans="1:9" x14ac:dyDescent="0.45">
      <c r="A16" s="2">
        <v>27</v>
      </c>
      <c r="B16" s="2" t="s">
        <v>10</v>
      </c>
      <c r="C16" s="2">
        <v>42.13</v>
      </c>
      <c r="D16" s="2">
        <v>0</v>
      </c>
      <c r="E16" s="2" t="s">
        <v>8</v>
      </c>
      <c r="F16" s="2" t="s">
        <v>12</v>
      </c>
      <c r="G16" s="2">
        <v>39611.757700000002</v>
      </c>
      <c r="I16" s="1">
        <f>_xlfn.COVARIANCE.P(A2:A1339,G2:G1339)</f>
        <v>50836.779276709232</v>
      </c>
    </row>
    <row r="17" spans="1:9" x14ac:dyDescent="0.45">
      <c r="A17" s="2">
        <v>19</v>
      </c>
      <c r="B17" s="2" t="s">
        <v>10</v>
      </c>
      <c r="C17" s="2">
        <v>24.6</v>
      </c>
      <c r="D17" s="2">
        <v>1</v>
      </c>
      <c r="E17" s="2" t="s">
        <v>11</v>
      </c>
      <c r="F17" s="2" t="s">
        <v>9</v>
      </c>
      <c r="G17" s="2">
        <v>1837.2370000000001</v>
      </c>
      <c r="I17" s="1">
        <f>CORREL(A2:A1339,G2:G1339)</f>
        <v>0.29900819333064782</v>
      </c>
    </row>
    <row r="18" spans="1:9" x14ac:dyDescent="0.45">
      <c r="A18" s="2">
        <v>52</v>
      </c>
      <c r="B18" s="2" t="s">
        <v>7</v>
      </c>
      <c r="C18" s="2">
        <v>30.78</v>
      </c>
      <c r="D18" s="2">
        <v>1</v>
      </c>
      <c r="E18" s="2" t="s">
        <v>11</v>
      </c>
      <c r="F18" s="2" t="s">
        <v>14</v>
      </c>
      <c r="G18" s="2">
        <v>10797.3362</v>
      </c>
    </row>
    <row r="19" spans="1:9" x14ac:dyDescent="0.45">
      <c r="A19" s="2">
        <v>23</v>
      </c>
      <c r="B19" s="2" t="s">
        <v>10</v>
      </c>
      <c r="C19" s="2">
        <v>23.844999999999999</v>
      </c>
      <c r="D19" s="2">
        <v>0</v>
      </c>
      <c r="E19" s="2" t="s">
        <v>11</v>
      </c>
      <c r="F19" s="2" t="s">
        <v>14</v>
      </c>
      <c r="G19" s="2">
        <v>2395.17155</v>
      </c>
      <c r="I19" s="1">
        <f>_xlfn.COVARIANCE.P(C2:C1339,G2:G1339)</f>
        <v>14636.357263073798</v>
      </c>
    </row>
    <row r="20" spans="1:9" x14ac:dyDescent="0.45">
      <c r="A20" s="2">
        <v>56</v>
      </c>
      <c r="B20" s="2" t="s">
        <v>10</v>
      </c>
      <c r="C20" s="2">
        <v>40.299999999999997</v>
      </c>
      <c r="D20" s="2">
        <v>0</v>
      </c>
      <c r="E20" s="2" t="s">
        <v>11</v>
      </c>
      <c r="F20" s="2" t="s">
        <v>9</v>
      </c>
      <c r="G20" s="2">
        <v>10602.385</v>
      </c>
      <c r="I20" s="1">
        <f>CORREL(C2:C1339,G2:G1339)</f>
        <v>0.19834096883362906</v>
      </c>
    </row>
    <row r="21" spans="1:9" x14ac:dyDescent="0.45">
      <c r="A21" s="2">
        <v>30</v>
      </c>
      <c r="B21" s="2" t="s">
        <v>10</v>
      </c>
      <c r="C21" s="2">
        <v>35.299999999999997</v>
      </c>
      <c r="D21" s="2">
        <v>0</v>
      </c>
      <c r="E21" s="2" t="s">
        <v>8</v>
      </c>
      <c r="F21" s="2" t="s">
        <v>9</v>
      </c>
      <c r="G21" s="2">
        <v>36837.466999999997</v>
      </c>
    </row>
    <row r="22" spans="1:9" x14ac:dyDescent="0.45">
      <c r="A22" s="2">
        <v>60</v>
      </c>
      <c r="B22" s="2" t="s">
        <v>7</v>
      </c>
      <c r="C22" s="2">
        <v>36.005000000000003</v>
      </c>
      <c r="D22" s="2">
        <v>0</v>
      </c>
      <c r="E22" s="2" t="s">
        <v>11</v>
      </c>
      <c r="F22" s="2" t="s">
        <v>14</v>
      </c>
      <c r="G22" s="2">
        <v>13228.846949999999</v>
      </c>
      <c r="I22" s="1">
        <f>_xlfn.COVARIANCE.P(D2:D1339,G2:G1339)</f>
        <v>991.93228808524725</v>
      </c>
    </row>
    <row r="23" spans="1:9" x14ac:dyDescent="0.45">
      <c r="A23" s="2">
        <v>30</v>
      </c>
      <c r="B23" s="2" t="s">
        <v>7</v>
      </c>
      <c r="C23" s="2">
        <v>32.4</v>
      </c>
      <c r="D23" s="2">
        <v>1</v>
      </c>
      <c r="E23" s="2" t="s">
        <v>11</v>
      </c>
      <c r="F23" s="2" t="s">
        <v>9</v>
      </c>
      <c r="G23" s="2">
        <v>4149.7359999999999</v>
      </c>
      <c r="I23" s="1">
        <f>CORREL(D2:D1339,G2:G1339)</f>
        <v>6.7998226847905102E-2</v>
      </c>
    </row>
    <row r="24" spans="1:9" x14ac:dyDescent="0.45">
      <c r="A24" s="2">
        <v>18</v>
      </c>
      <c r="B24" s="2" t="s">
        <v>10</v>
      </c>
      <c r="C24" s="2">
        <v>34.1</v>
      </c>
      <c r="D24" s="2">
        <v>0</v>
      </c>
      <c r="E24" s="2" t="s">
        <v>11</v>
      </c>
      <c r="F24" s="2" t="s">
        <v>12</v>
      </c>
      <c r="G24" s="2">
        <v>1137.011</v>
      </c>
    </row>
    <row r="25" spans="1:9" x14ac:dyDescent="0.45">
      <c r="A25" s="2">
        <v>34</v>
      </c>
      <c r="B25" s="2" t="s">
        <v>7</v>
      </c>
      <c r="C25" s="2">
        <v>31.92</v>
      </c>
      <c r="D25" s="2">
        <v>1</v>
      </c>
      <c r="E25" s="2" t="s">
        <v>8</v>
      </c>
      <c r="F25" s="2" t="s">
        <v>14</v>
      </c>
      <c r="G25" s="2">
        <v>37701.876799999998</v>
      </c>
    </row>
    <row r="26" spans="1:9" x14ac:dyDescent="0.45">
      <c r="A26" s="2">
        <v>37</v>
      </c>
      <c r="B26" s="2" t="s">
        <v>10</v>
      </c>
      <c r="C26" s="2">
        <v>28.024999999999999</v>
      </c>
      <c r="D26" s="2">
        <v>2</v>
      </c>
      <c r="E26" s="2" t="s">
        <v>11</v>
      </c>
      <c r="F26" s="2" t="s">
        <v>13</v>
      </c>
      <c r="G26" s="2">
        <v>6203.90175</v>
      </c>
    </row>
    <row r="27" spans="1:9" x14ac:dyDescent="0.45">
      <c r="A27" s="2">
        <v>59</v>
      </c>
      <c r="B27" s="2" t="s">
        <v>7</v>
      </c>
      <c r="C27" s="2">
        <v>27.72</v>
      </c>
      <c r="D27" s="2">
        <v>3</v>
      </c>
      <c r="E27" s="2" t="s">
        <v>11</v>
      </c>
      <c r="F27" s="2" t="s">
        <v>12</v>
      </c>
      <c r="G27" s="2">
        <v>14001.1338</v>
      </c>
    </row>
    <row r="28" spans="1:9" x14ac:dyDescent="0.45">
      <c r="A28" s="2">
        <v>63</v>
      </c>
      <c r="B28" s="2" t="s">
        <v>7</v>
      </c>
      <c r="C28" s="2">
        <v>23.085000000000001</v>
      </c>
      <c r="D28" s="2">
        <v>0</v>
      </c>
      <c r="E28" s="2" t="s">
        <v>11</v>
      </c>
      <c r="F28" s="2" t="s">
        <v>14</v>
      </c>
      <c r="G28" s="2">
        <v>14451.835150000001</v>
      </c>
    </row>
    <row r="29" spans="1:9" x14ac:dyDescent="0.45">
      <c r="A29" s="2">
        <v>55</v>
      </c>
      <c r="B29" s="2" t="s">
        <v>7</v>
      </c>
      <c r="C29" s="2">
        <v>32.774999999999999</v>
      </c>
      <c r="D29" s="2">
        <v>2</v>
      </c>
      <c r="E29" s="2" t="s">
        <v>11</v>
      </c>
      <c r="F29" s="2" t="s">
        <v>13</v>
      </c>
      <c r="G29" s="2">
        <v>12268.632250000001</v>
      </c>
    </row>
    <row r="30" spans="1:9" x14ac:dyDescent="0.45">
      <c r="A30" s="2">
        <v>23</v>
      </c>
      <c r="B30" s="2" t="s">
        <v>10</v>
      </c>
      <c r="C30" s="2">
        <v>17.385000000000002</v>
      </c>
      <c r="D30" s="2">
        <v>1</v>
      </c>
      <c r="E30" s="2" t="s">
        <v>11</v>
      </c>
      <c r="F30" s="2" t="s">
        <v>13</v>
      </c>
      <c r="G30" s="2">
        <v>2775.1921499999999</v>
      </c>
    </row>
    <row r="31" spans="1:9" x14ac:dyDescent="0.45">
      <c r="A31" s="2">
        <v>31</v>
      </c>
      <c r="B31" s="2" t="s">
        <v>10</v>
      </c>
      <c r="C31" s="2">
        <v>36.299999999999997</v>
      </c>
      <c r="D31" s="2">
        <v>2</v>
      </c>
      <c r="E31" s="2" t="s">
        <v>8</v>
      </c>
      <c r="F31" s="2" t="s">
        <v>9</v>
      </c>
      <c r="G31" s="2">
        <v>38711</v>
      </c>
    </row>
    <row r="32" spans="1:9" x14ac:dyDescent="0.45">
      <c r="A32" s="2">
        <v>22</v>
      </c>
      <c r="B32" s="2" t="s">
        <v>10</v>
      </c>
      <c r="C32" s="2">
        <v>35.6</v>
      </c>
      <c r="D32" s="2">
        <v>0</v>
      </c>
      <c r="E32" s="2" t="s">
        <v>8</v>
      </c>
      <c r="F32" s="2" t="s">
        <v>9</v>
      </c>
      <c r="G32" s="2">
        <v>35585.576000000001</v>
      </c>
    </row>
    <row r="33" spans="1:7" x14ac:dyDescent="0.45">
      <c r="A33" s="2">
        <v>18</v>
      </c>
      <c r="B33" s="2" t="s">
        <v>7</v>
      </c>
      <c r="C33" s="2">
        <v>26.315000000000001</v>
      </c>
      <c r="D33" s="2">
        <v>0</v>
      </c>
      <c r="E33" s="2" t="s">
        <v>11</v>
      </c>
      <c r="F33" s="2" t="s">
        <v>14</v>
      </c>
      <c r="G33" s="2">
        <v>2198.1898500000002</v>
      </c>
    </row>
    <row r="34" spans="1:7" x14ac:dyDescent="0.45">
      <c r="A34" s="2">
        <v>19</v>
      </c>
      <c r="B34" s="2" t="s">
        <v>7</v>
      </c>
      <c r="C34" s="2">
        <v>28.6</v>
      </c>
      <c r="D34" s="2">
        <v>5</v>
      </c>
      <c r="E34" s="2" t="s">
        <v>11</v>
      </c>
      <c r="F34" s="2" t="s">
        <v>9</v>
      </c>
      <c r="G34" s="2">
        <v>4687.7969999999996</v>
      </c>
    </row>
    <row r="35" spans="1:7" x14ac:dyDescent="0.45">
      <c r="A35" s="2">
        <v>63</v>
      </c>
      <c r="B35" s="2" t="s">
        <v>10</v>
      </c>
      <c r="C35" s="2">
        <v>28.31</v>
      </c>
      <c r="D35" s="2">
        <v>0</v>
      </c>
      <c r="E35" s="2" t="s">
        <v>11</v>
      </c>
      <c r="F35" s="2" t="s">
        <v>13</v>
      </c>
      <c r="G35" s="2">
        <v>13770.097900000001</v>
      </c>
    </row>
    <row r="36" spans="1:7" x14ac:dyDescent="0.45">
      <c r="A36" s="2">
        <v>28</v>
      </c>
      <c r="B36" s="2" t="s">
        <v>10</v>
      </c>
      <c r="C36" s="2">
        <v>36.4</v>
      </c>
      <c r="D36" s="2">
        <v>1</v>
      </c>
      <c r="E36" s="2" t="s">
        <v>8</v>
      </c>
      <c r="F36" s="2" t="s">
        <v>9</v>
      </c>
      <c r="G36" s="2">
        <v>51194.559139999998</v>
      </c>
    </row>
    <row r="37" spans="1:7" x14ac:dyDescent="0.45">
      <c r="A37" s="2">
        <v>19</v>
      </c>
      <c r="B37" s="2" t="s">
        <v>10</v>
      </c>
      <c r="C37" s="2">
        <v>20.425000000000001</v>
      </c>
      <c r="D37" s="2">
        <v>0</v>
      </c>
      <c r="E37" s="2" t="s">
        <v>11</v>
      </c>
      <c r="F37" s="2" t="s">
        <v>13</v>
      </c>
      <c r="G37" s="2">
        <v>1625.4337499999999</v>
      </c>
    </row>
    <row r="38" spans="1:7" x14ac:dyDescent="0.45">
      <c r="A38" s="2">
        <v>62</v>
      </c>
      <c r="B38" s="2" t="s">
        <v>7</v>
      </c>
      <c r="C38" s="2">
        <v>32.965000000000003</v>
      </c>
      <c r="D38" s="2">
        <v>3</v>
      </c>
      <c r="E38" s="2" t="s">
        <v>11</v>
      </c>
      <c r="F38" s="2" t="s">
        <v>13</v>
      </c>
      <c r="G38" s="2">
        <v>15612.19335</v>
      </c>
    </row>
    <row r="39" spans="1:7" x14ac:dyDescent="0.45">
      <c r="A39" s="2">
        <v>26</v>
      </c>
      <c r="B39" s="2" t="s">
        <v>10</v>
      </c>
      <c r="C39" s="2">
        <v>20.8</v>
      </c>
      <c r="D39" s="2">
        <v>0</v>
      </c>
      <c r="E39" s="2" t="s">
        <v>11</v>
      </c>
      <c r="F39" s="2" t="s">
        <v>9</v>
      </c>
      <c r="G39" s="2">
        <v>2302.3000000000002</v>
      </c>
    </row>
    <row r="40" spans="1:7" x14ac:dyDescent="0.45">
      <c r="A40" s="2">
        <v>35</v>
      </c>
      <c r="B40" s="2" t="s">
        <v>10</v>
      </c>
      <c r="C40" s="2">
        <v>36.67</v>
      </c>
      <c r="D40" s="2">
        <v>1</v>
      </c>
      <c r="E40" s="2" t="s">
        <v>8</v>
      </c>
      <c r="F40" s="2" t="s">
        <v>14</v>
      </c>
      <c r="G40" s="2">
        <v>39774.276299999998</v>
      </c>
    </row>
    <row r="41" spans="1:7" x14ac:dyDescent="0.45">
      <c r="A41" s="2">
        <v>60</v>
      </c>
      <c r="B41" s="2" t="s">
        <v>10</v>
      </c>
      <c r="C41" s="2">
        <v>39.9</v>
      </c>
      <c r="D41" s="2">
        <v>0</v>
      </c>
      <c r="E41" s="2" t="s">
        <v>8</v>
      </c>
      <c r="F41" s="2" t="s">
        <v>9</v>
      </c>
      <c r="G41" s="2">
        <v>48173.360999999997</v>
      </c>
    </row>
    <row r="42" spans="1:7" x14ac:dyDescent="0.45">
      <c r="A42" s="2">
        <v>24</v>
      </c>
      <c r="B42" s="2" t="s">
        <v>7</v>
      </c>
      <c r="C42" s="2">
        <v>26.6</v>
      </c>
      <c r="D42" s="2">
        <v>0</v>
      </c>
      <c r="E42" s="2" t="s">
        <v>11</v>
      </c>
      <c r="F42" s="2" t="s">
        <v>14</v>
      </c>
      <c r="G42" s="2">
        <v>3046.0619999999999</v>
      </c>
    </row>
    <row r="43" spans="1:7" x14ac:dyDescent="0.45">
      <c r="A43" s="2">
        <v>31</v>
      </c>
      <c r="B43" s="2" t="s">
        <v>7</v>
      </c>
      <c r="C43" s="2">
        <v>36.630000000000003</v>
      </c>
      <c r="D43" s="2">
        <v>2</v>
      </c>
      <c r="E43" s="2" t="s">
        <v>11</v>
      </c>
      <c r="F43" s="2" t="s">
        <v>12</v>
      </c>
      <c r="G43" s="2">
        <v>4949.7587000000003</v>
      </c>
    </row>
    <row r="44" spans="1:7" x14ac:dyDescent="0.45">
      <c r="A44" s="2">
        <v>41</v>
      </c>
      <c r="B44" s="2" t="s">
        <v>10</v>
      </c>
      <c r="C44" s="2">
        <v>21.78</v>
      </c>
      <c r="D44" s="2">
        <v>1</v>
      </c>
      <c r="E44" s="2" t="s">
        <v>11</v>
      </c>
      <c r="F44" s="2" t="s">
        <v>12</v>
      </c>
      <c r="G44" s="2">
        <v>6272.4772000000003</v>
      </c>
    </row>
    <row r="45" spans="1:7" x14ac:dyDescent="0.45">
      <c r="A45" s="2">
        <v>37</v>
      </c>
      <c r="B45" s="2" t="s">
        <v>7</v>
      </c>
      <c r="C45" s="2">
        <v>30.8</v>
      </c>
      <c r="D45" s="2">
        <v>2</v>
      </c>
      <c r="E45" s="2" t="s">
        <v>11</v>
      </c>
      <c r="F45" s="2" t="s">
        <v>12</v>
      </c>
      <c r="G45" s="2">
        <v>6313.759</v>
      </c>
    </row>
    <row r="46" spans="1:7" x14ac:dyDescent="0.45">
      <c r="A46" s="2">
        <v>38</v>
      </c>
      <c r="B46" s="2" t="s">
        <v>10</v>
      </c>
      <c r="C46" s="2">
        <v>37.049999999999997</v>
      </c>
      <c r="D46" s="2">
        <v>1</v>
      </c>
      <c r="E46" s="2" t="s">
        <v>11</v>
      </c>
      <c r="F46" s="2" t="s">
        <v>14</v>
      </c>
      <c r="G46" s="2">
        <v>6079.6715000000004</v>
      </c>
    </row>
    <row r="47" spans="1:7" x14ac:dyDescent="0.45">
      <c r="A47" s="2">
        <v>55</v>
      </c>
      <c r="B47" s="2" t="s">
        <v>10</v>
      </c>
      <c r="C47" s="2">
        <v>37.299999999999997</v>
      </c>
      <c r="D47" s="2">
        <v>0</v>
      </c>
      <c r="E47" s="2" t="s">
        <v>11</v>
      </c>
      <c r="F47" s="2" t="s">
        <v>9</v>
      </c>
      <c r="G47" s="2">
        <v>20630.283510000001</v>
      </c>
    </row>
    <row r="48" spans="1:7" x14ac:dyDescent="0.45">
      <c r="A48" s="2">
        <v>18</v>
      </c>
      <c r="B48" s="2" t="s">
        <v>7</v>
      </c>
      <c r="C48" s="2">
        <v>38.664999999999999</v>
      </c>
      <c r="D48" s="2">
        <v>2</v>
      </c>
      <c r="E48" s="2" t="s">
        <v>11</v>
      </c>
      <c r="F48" s="2" t="s">
        <v>14</v>
      </c>
      <c r="G48" s="2">
        <v>3393.35635</v>
      </c>
    </row>
    <row r="49" spans="1:7" x14ac:dyDescent="0.45">
      <c r="A49" s="2">
        <v>28</v>
      </c>
      <c r="B49" s="2" t="s">
        <v>7</v>
      </c>
      <c r="C49" s="2">
        <v>34.770000000000003</v>
      </c>
      <c r="D49" s="2">
        <v>0</v>
      </c>
      <c r="E49" s="2" t="s">
        <v>11</v>
      </c>
      <c r="F49" s="2" t="s">
        <v>13</v>
      </c>
      <c r="G49" s="2">
        <v>3556.9223000000002</v>
      </c>
    </row>
    <row r="50" spans="1:7" x14ac:dyDescent="0.45">
      <c r="A50" s="2">
        <v>60</v>
      </c>
      <c r="B50" s="2" t="s">
        <v>7</v>
      </c>
      <c r="C50" s="2">
        <v>24.53</v>
      </c>
      <c r="D50" s="2">
        <v>0</v>
      </c>
      <c r="E50" s="2" t="s">
        <v>11</v>
      </c>
      <c r="F50" s="2" t="s">
        <v>12</v>
      </c>
      <c r="G50" s="2">
        <v>12629.896699999999</v>
      </c>
    </row>
    <row r="51" spans="1:7" x14ac:dyDescent="0.45">
      <c r="A51" s="2">
        <v>36</v>
      </c>
      <c r="B51" s="2" t="s">
        <v>10</v>
      </c>
      <c r="C51" s="2">
        <v>35.200000000000003</v>
      </c>
      <c r="D51" s="2">
        <v>1</v>
      </c>
      <c r="E51" s="2" t="s">
        <v>8</v>
      </c>
      <c r="F51" s="2" t="s">
        <v>12</v>
      </c>
      <c r="G51" s="2">
        <v>38709.175999999999</v>
      </c>
    </row>
    <row r="52" spans="1:7" x14ac:dyDescent="0.45">
      <c r="A52" s="2">
        <v>18</v>
      </c>
      <c r="B52" s="2" t="s">
        <v>7</v>
      </c>
      <c r="C52" s="2">
        <v>35.625</v>
      </c>
      <c r="D52" s="2">
        <v>0</v>
      </c>
      <c r="E52" s="2" t="s">
        <v>11</v>
      </c>
      <c r="F52" s="2" t="s">
        <v>14</v>
      </c>
      <c r="G52" s="2">
        <v>2211.1307499999998</v>
      </c>
    </row>
    <row r="53" spans="1:7" x14ac:dyDescent="0.45">
      <c r="A53" s="2">
        <v>21</v>
      </c>
      <c r="B53" s="2" t="s">
        <v>7</v>
      </c>
      <c r="C53" s="2">
        <v>33.630000000000003</v>
      </c>
      <c r="D53" s="2">
        <v>2</v>
      </c>
      <c r="E53" s="2" t="s">
        <v>11</v>
      </c>
      <c r="F53" s="2" t="s">
        <v>13</v>
      </c>
      <c r="G53" s="2">
        <v>3579.8287</v>
      </c>
    </row>
    <row r="54" spans="1:7" x14ac:dyDescent="0.45">
      <c r="A54" s="2">
        <v>48</v>
      </c>
      <c r="B54" s="2" t="s">
        <v>10</v>
      </c>
      <c r="C54" s="2">
        <v>28</v>
      </c>
      <c r="D54" s="2">
        <v>1</v>
      </c>
      <c r="E54" s="2" t="s">
        <v>8</v>
      </c>
      <c r="F54" s="2" t="s">
        <v>9</v>
      </c>
      <c r="G54" s="2">
        <v>23568.272000000001</v>
      </c>
    </row>
    <row r="55" spans="1:7" x14ac:dyDescent="0.45">
      <c r="A55" s="2">
        <v>36</v>
      </c>
      <c r="B55" s="2" t="s">
        <v>10</v>
      </c>
      <c r="C55" s="2">
        <v>34.43</v>
      </c>
      <c r="D55" s="2">
        <v>0</v>
      </c>
      <c r="E55" s="2" t="s">
        <v>8</v>
      </c>
      <c r="F55" s="2" t="s">
        <v>12</v>
      </c>
      <c r="G55" s="2">
        <v>37742.575700000001</v>
      </c>
    </row>
    <row r="56" spans="1:7" x14ac:dyDescent="0.45">
      <c r="A56" s="2">
        <v>40</v>
      </c>
      <c r="B56" s="2" t="s">
        <v>7</v>
      </c>
      <c r="C56" s="2">
        <v>28.69</v>
      </c>
      <c r="D56" s="2">
        <v>3</v>
      </c>
      <c r="E56" s="2" t="s">
        <v>11</v>
      </c>
      <c r="F56" s="2" t="s">
        <v>13</v>
      </c>
      <c r="G56" s="2">
        <v>8059.6791000000003</v>
      </c>
    </row>
    <row r="57" spans="1:7" x14ac:dyDescent="0.45">
      <c r="A57" s="2">
        <v>58</v>
      </c>
      <c r="B57" s="2" t="s">
        <v>10</v>
      </c>
      <c r="C57" s="2">
        <v>36.954999999999998</v>
      </c>
      <c r="D57" s="2">
        <v>2</v>
      </c>
      <c r="E57" s="2" t="s">
        <v>8</v>
      </c>
      <c r="F57" s="2" t="s">
        <v>13</v>
      </c>
      <c r="G57" s="2">
        <v>47496.494449999998</v>
      </c>
    </row>
    <row r="58" spans="1:7" x14ac:dyDescent="0.45">
      <c r="A58" s="2">
        <v>58</v>
      </c>
      <c r="B58" s="2" t="s">
        <v>7</v>
      </c>
      <c r="C58" s="2">
        <v>31.824999999999999</v>
      </c>
      <c r="D58" s="2">
        <v>2</v>
      </c>
      <c r="E58" s="2" t="s">
        <v>11</v>
      </c>
      <c r="F58" s="2" t="s">
        <v>14</v>
      </c>
      <c r="G58" s="2">
        <v>13607.36875</v>
      </c>
    </row>
    <row r="59" spans="1:7" x14ac:dyDescent="0.45">
      <c r="A59" s="2">
        <v>18</v>
      </c>
      <c r="B59" s="2" t="s">
        <v>10</v>
      </c>
      <c r="C59" s="2">
        <v>31.68</v>
      </c>
      <c r="D59" s="2">
        <v>2</v>
      </c>
      <c r="E59" s="2" t="s">
        <v>8</v>
      </c>
      <c r="F59" s="2" t="s">
        <v>12</v>
      </c>
      <c r="G59" s="2">
        <v>34303.167200000004</v>
      </c>
    </row>
    <row r="60" spans="1:7" x14ac:dyDescent="0.45">
      <c r="A60" s="2">
        <v>53</v>
      </c>
      <c r="B60" s="2" t="s">
        <v>7</v>
      </c>
      <c r="C60" s="2">
        <v>22.88</v>
      </c>
      <c r="D60" s="2">
        <v>1</v>
      </c>
      <c r="E60" s="2" t="s">
        <v>8</v>
      </c>
      <c r="F60" s="2" t="s">
        <v>12</v>
      </c>
      <c r="G60" s="2">
        <v>23244.790199999999</v>
      </c>
    </row>
    <row r="61" spans="1:7" x14ac:dyDescent="0.45">
      <c r="A61" s="2">
        <v>34</v>
      </c>
      <c r="B61" s="2" t="s">
        <v>7</v>
      </c>
      <c r="C61" s="2">
        <v>37.335000000000001</v>
      </c>
      <c r="D61" s="2">
        <v>2</v>
      </c>
      <c r="E61" s="2" t="s">
        <v>11</v>
      </c>
      <c r="F61" s="2" t="s">
        <v>13</v>
      </c>
      <c r="G61" s="2">
        <v>5989.5236500000001</v>
      </c>
    </row>
    <row r="62" spans="1:7" x14ac:dyDescent="0.45">
      <c r="A62" s="2">
        <v>43</v>
      </c>
      <c r="B62" s="2" t="s">
        <v>10</v>
      </c>
      <c r="C62" s="2">
        <v>27.36</v>
      </c>
      <c r="D62" s="2">
        <v>3</v>
      </c>
      <c r="E62" s="2" t="s">
        <v>11</v>
      </c>
      <c r="F62" s="2" t="s">
        <v>14</v>
      </c>
      <c r="G62" s="2">
        <v>8606.2173999999995</v>
      </c>
    </row>
    <row r="63" spans="1:7" x14ac:dyDescent="0.45">
      <c r="A63" s="2">
        <v>25</v>
      </c>
      <c r="B63" s="2" t="s">
        <v>10</v>
      </c>
      <c r="C63" s="2">
        <v>33.659999999999997</v>
      </c>
      <c r="D63" s="2">
        <v>4</v>
      </c>
      <c r="E63" s="2" t="s">
        <v>11</v>
      </c>
      <c r="F63" s="2" t="s">
        <v>12</v>
      </c>
      <c r="G63" s="2">
        <v>4504.6624000000002</v>
      </c>
    </row>
    <row r="64" spans="1:7" x14ac:dyDescent="0.45">
      <c r="A64" s="2">
        <v>64</v>
      </c>
      <c r="B64" s="2" t="s">
        <v>10</v>
      </c>
      <c r="C64" s="2">
        <v>24.7</v>
      </c>
      <c r="D64" s="2">
        <v>1</v>
      </c>
      <c r="E64" s="2" t="s">
        <v>11</v>
      </c>
      <c r="F64" s="2" t="s">
        <v>13</v>
      </c>
      <c r="G64" s="2">
        <v>30166.618170000002</v>
      </c>
    </row>
    <row r="65" spans="1:7" x14ac:dyDescent="0.45">
      <c r="A65" s="2">
        <v>28</v>
      </c>
      <c r="B65" s="2" t="s">
        <v>7</v>
      </c>
      <c r="C65" s="2">
        <v>25.934999999999999</v>
      </c>
      <c r="D65" s="2">
        <v>1</v>
      </c>
      <c r="E65" s="2" t="s">
        <v>11</v>
      </c>
      <c r="F65" s="2" t="s">
        <v>13</v>
      </c>
      <c r="G65" s="2">
        <v>4133.6416499999996</v>
      </c>
    </row>
    <row r="66" spans="1:7" x14ac:dyDescent="0.45">
      <c r="A66" s="2">
        <v>20</v>
      </c>
      <c r="B66" s="2" t="s">
        <v>7</v>
      </c>
      <c r="C66" s="2">
        <v>22.42</v>
      </c>
      <c r="D66" s="2">
        <v>0</v>
      </c>
      <c r="E66" s="2" t="s">
        <v>8</v>
      </c>
      <c r="F66" s="2" t="s">
        <v>13</v>
      </c>
      <c r="G66" s="2">
        <v>14711.7438</v>
      </c>
    </row>
    <row r="67" spans="1:7" x14ac:dyDescent="0.45">
      <c r="A67" s="2">
        <v>19</v>
      </c>
      <c r="B67" s="2" t="s">
        <v>7</v>
      </c>
      <c r="C67" s="2">
        <v>28.9</v>
      </c>
      <c r="D67" s="2">
        <v>0</v>
      </c>
      <c r="E67" s="2" t="s">
        <v>11</v>
      </c>
      <c r="F67" s="2" t="s">
        <v>9</v>
      </c>
      <c r="G67" s="2">
        <v>1743.2139999999999</v>
      </c>
    </row>
    <row r="68" spans="1:7" x14ac:dyDescent="0.45">
      <c r="A68" s="2">
        <v>61</v>
      </c>
      <c r="B68" s="2" t="s">
        <v>7</v>
      </c>
      <c r="C68" s="2">
        <v>39.1</v>
      </c>
      <c r="D68" s="2">
        <v>2</v>
      </c>
      <c r="E68" s="2" t="s">
        <v>11</v>
      </c>
      <c r="F68" s="2" t="s">
        <v>9</v>
      </c>
      <c r="G68" s="2">
        <v>14235.072</v>
      </c>
    </row>
    <row r="69" spans="1:7" x14ac:dyDescent="0.45">
      <c r="A69" s="2">
        <v>40</v>
      </c>
      <c r="B69" s="2" t="s">
        <v>10</v>
      </c>
      <c r="C69" s="2">
        <v>26.315000000000001</v>
      </c>
      <c r="D69" s="2">
        <v>1</v>
      </c>
      <c r="E69" s="2" t="s">
        <v>11</v>
      </c>
      <c r="F69" s="2" t="s">
        <v>13</v>
      </c>
      <c r="G69" s="2">
        <v>6389.3778499999999</v>
      </c>
    </row>
    <row r="70" spans="1:7" x14ac:dyDescent="0.45">
      <c r="A70" s="2">
        <v>40</v>
      </c>
      <c r="B70" s="2" t="s">
        <v>7</v>
      </c>
      <c r="C70" s="2">
        <v>36.19</v>
      </c>
      <c r="D70" s="2">
        <v>0</v>
      </c>
      <c r="E70" s="2" t="s">
        <v>11</v>
      </c>
      <c r="F70" s="2" t="s">
        <v>12</v>
      </c>
      <c r="G70" s="2">
        <v>5920.1040999999996</v>
      </c>
    </row>
    <row r="71" spans="1:7" x14ac:dyDescent="0.45">
      <c r="A71" s="2">
        <v>28</v>
      </c>
      <c r="B71" s="2" t="s">
        <v>10</v>
      </c>
      <c r="C71" s="2">
        <v>23.98</v>
      </c>
      <c r="D71" s="2">
        <v>3</v>
      </c>
      <c r="E71" s="2" t="s">
        <v>8</v>
      </c>
      <c r="F71" s="2" t="s">
        <v>12</v>
      </c>
      <c r="G71" s="2">
        <v>17663.144199999999</v>
      </c>
    </row>
    <row r="72" spans="1:7" x14ac:dyDescent="0.45">
      <c r="A72" s="2">
        <v>27</v>
      </c>
      <c r="B72" s="2" t="s">
        <v>7</v>
      </c>
      <c r="C72" s="2">
        <v>24.75</v>
      </c>
      <c r="D72" s="2">
        <v>0</v>
      </c>
      <c r="E72" s="2" t="s">
        <v>8</v>
      </c>
      <c r="F72" s="2" t="s">
        <v>12</v>
      </c>
      <c r="G72" s="2">
        <v>16577.779500000001</v>
      </c>
    </row>
    <row r="73" spans="1:7" x14ac:dyDescent="0.45">
      <c r="A73" s="2">
        <v>31</v>
      </c>
      <c r="B73" s="2" t="s">
        <v>10</v>
      </c>
      <c r="C73" s="2">
        <v>28.5</v>
      </c>
      <c r="D73" s="2">
        <v>5</v>
      </c>
      <c r="E73" s="2" t="s">
        <v>11</v>
      </c>
      <c r="F73" s="2" t="s">
        <v>14</v>
      </c>
      <c r="G73" s="2">
        <v>6799.4579999999996</v>
      </c>
    </row>
    <row r="74" spans="1:7" x14ac:dyDescent="0.45">
      <c r="A74" s="2">
        <v>53</v>
      </c>
      <c r="B74" s="2" t="s">
        <v>7</v>
      </c>
      <c r="C74" s="2">
        <v>28.1</v>
      </c>
      <c r="D74" s="2">
        <v>3</v>
      </c>
      <c r="E74" s="2" t="s">
        <v>11</v>
      </c>
      <c r="F74" s="2" t="s">
        <v>9</v>
      </c>
      <c r="G74" s="2">
        <v>11741.726000000001</v>
      </c>
    </row>
    <row r="75" spans="1:7" x14ac:dyDescent="0.45">
      <c r="A75" s="2">
        <v>58</v>
      </c>
      <c r="B75" s="2" t="s">
        <v>10</v>
      </c>
      <c r="C75" s="2">
        <v>32.01</v>
      </c>
      <c r="D75" s="2">
        <v>1</v>
      </c>
      <c r="E75" s="2" t="s">
        <v>11</v>
      </c>
      <c r="F75" s="2" t="s">
        <v>12</v>
      </c>
      <c r="G75" s="2">
        <v>11946.625899999999</v>
      </c>
    </row>
    <row r="76" spans="1:7" x14ac:dyDescent="0.45">
      <c r="A76" s="2">
        <v>44</v>
      </c>
      <c r="B76" s="2" t="s">
        <v>10</v>
      </c>
      <c r="C76" s="2">
        <v>27.4</v>
      </c>
      <c r="D76" s="2">
        <v>2</v>
      </c>
      <c r="E76" s="2" t="s">
        <v>11</v>
      </c>
      <c r="F76" s="2" t="s">
        <v>9</v>
      </c>
      <c r="G76" s="2">
        <v>7726.8540000000003</v>
      </c>
    </row>
    <row r="77" spans="1:7" x14ac:dyDescent="0.45">
      <c r="A77" s="2">
        <v>57</v>
      </c>
      <c r="B77" s="2" t="s">
        <v>10</v>
      </c>
      <c r="C77" s="2">
        <v>34.01</v>
      </c>
      <c r="D77" s="2">
        <v>0</v>
      </c>
      <c r="E77" s="2" t="s">
        <v>11</v>
      </c>
      <c r="F77" s="2" t="s">
        <v>13</v>
      </c>
      <c r="G77" s="2">
        <v>11356.660900000001</v>
      </c>
    </row>
    <row r="78" spans="1:7" x14ac:dyDescent="0.45">
      <c r="A78" s="2">
        <v>29</v>
      </c>
      <c r="B78" s="2" t="s">
        <v>7</v>
      </c>
      <c r="C78" s="2">
        <v>29.59</v>
      </c>
      <c r="D78" s="2">
        <v>1</v>
      </c>
      <c r="E78" s="2" t="s">
        <v>11</v>
      </c>
      <c r="F78" s="2" t="s">
        <v>12</v>
      </c>
      <c r="G78" s="2">
        <v>3947.4131000000002</v>
      </c>
    </row>
    <row r="79" spans="1:7" x14ac:dyDescent="0.45">
      <c r="A79" s="2">
        <v>21</v>
      </c>
      <c r="B79" s="2" t="s">
        <v>10</v>
      </c>
      <c r="C79" s="2">
        <v>35.53</v>
      </c>
      <c r="D79" s="2">
        <v>0</v>
      </c>
      <c r="E79" s="2" t="s">
        <v>11</v>
      </c>
      <c r="F79" s="2" t="s">
        <v>12</v>
      </c>
      <c r="G79" s="2">
        <v>1532.4697000000001</v>
      </c>
    </row>
    <row r="80" spans="1:7" x14ac:dyDescent="0.45">
      <c r="A80" s="2">
        <v>22</v>
      </c>
      <c r="B80" s="2" t="s">
        <v>7</v>
      </c>
      <c r="C80" s="2">
        <v>39.805</v>
      </c>
      <c r="D80" s="2">
        <v>0</v>
      </c>
      <c r="E80" s="2" t="s">
        <v>11</v>
      </c>
      <c r="F80" s="2" t="s">
        <v>14</v>
      </c>
      <c r="G80" s="2">
        <v>2755.0209500000001</v>
      </c>
    </row>
    <row r="81" spans="1:7" x14ac:dyDescent="0.45">
      <c r="A81" s="2">
        <v>41</v>
      </c>
      <c r="B81" s="2" t="s">
        <v>7</v>
      </c>
      <c r="C81" s="2">
        <v>32.965000000000003</v>
      </c>
      <c r="D81" s="2">
        <v>0</v>
      </c>
      <c r="E81" s="2" t="s">
        <v>11</v>
      </c>
      <c r="F81" s="2" t="s">
        <v>13</v>
      </c>
      <c r="G81" s="2">
        <v>6571.0243499999997</v>
      </c>
    </row>
    <row r="82" spans="1:7" x14ac:dyDescent="0.45">
      <c r="A82" s="2">
        <v>31</v>
      </c>
      <c r="B82" s="2" t="s">
        <v>10</v>
      </c>
      <c r="C82" s="2">
        <v>26.885000000000002</v>
      </c>
      <c r="D82" s="2">
        <v>1</v>
      </c>
      <c r="E82" s="2" t="s">
        <v>11</v>
      </c>
      <c r="F82" s="2" t="s">
        <v>14</v>
      </c>
      <c r="G82" s="2">
        <v>4441.2131499999996</v>
      </c>
    </row>
    <row r="83" spans="1:7" x14ac:dyDescent="0.45">
      <c r="A83" s="2">
        <v>45</v>
      </c>
      <c r="B83" s="2" t="s">
        <v>7</v>
      </c>
      <c r="C83" s="2">
        <v>38.284999999999997</v>
      </c>
      <c r="D83" s="2">
        <v>0</v>
      </c>
      <c r="E83" s="2" t="s">
        <v>11</v>
      </c>
      <c r="F83" s="2" t="s">
        <v>14</v>
      </c>
      <c r="G83" s="2">
        <v>7935.29115</v>
      </c>
    </row>
    <row r="84" spans="1:7" x14ac:dyDescent="0.45">
      <c r="A84" s="2">
        <v>22</v>
      </c>
      <c r="B84" s="2" t="s">
        <v>10</v>
      </c>
      <c r="C84" s="2">
        <v>37.619999999999997</v>
      </c>
      <c r="D84" s="2">
        <v>1</v>
      </c>
      <c r="E84" s="2" t="s">
        <v>8</v>
      </c>
      <c r="F84" s="2" t="s">
        <v>12</v>
      </c>
      <c r="G84" s="2">
        <v>37165.163800000002</v>
      </c>
    </row>
    <row r="85" spans="1:7" x14ac:dyDescent="0.45">
      <c r="A85" s="2">
        <v>48</v>
      </c>
      <c r="B85" s="2" t="s">
        <v>7</v>
      </c>
      <c r="C85" s="2">
        <v>41.23</v>
      </c>
      <c r="D85" s="2">
        <v>4</v>
      </c>
      <c r="E85" s="2" t="s">
        <v>11</v>
      </c>
      <c r="F85" s="2" t="s">
        <v>13</v>
      </c>
      <c r="G85" s="2">
        <v>11033.661700000001</v>
      </c>
    </row>
    <row r="86" spans="1:7" x14ac:dyDescent="0.45">
      <c r="A86" s="2">
        <v>37</v>
      </c>
      <c r="B86" s="2" t="s">
        <v>7</v>
      </c>
      <c r="C86" s="2">
        <v>34.799999999999997</v>
      </c>
      <c r="D86" s="2">
        <v>2</v>
      </c>
      <c r="E86" s="2" t="s">
        <v>8</v>
      </c>
      <c r="F86" s="2" t="s">
        <v>9</v>
      </c>
      <c r="G86" s="2">
        <v>39836.519</v>
      </c>
    </row>
    <row r="87" spans="1:7" x14ac:dyDescent="0.45">
      <c r="A87" s="2">
        <v>45</v>
      </c>
      <c r="B87" s="2" t="s">
        <v>10</v>
      </c>
      <c r="C87" s="2">
        <v>22.895</v>
      </c>
      <c r="D87" s="2">
        <v>2</v>
      </c>
      <c r="E87" s="2" t="s">
        <v>8</v>
      </c>
      <c r="F87" s="2" t="s">
        <v>13</v>
      </c>
      <c r="G87" s="2">
        <v>21098.554049999999</v>
      </c>
    </row>
    <row r="88" spans="1:7" x14ac:dyDescent="0.45">
      <c r="A88" s="2">
        <v>57</v>
      </c>
      <c r="B88" s="2" t="s">
        <v>7</v>
      </c>
      <c r="C88" s="2">
        <v>31.16</v>
      </c>
      <c r="D88" s="2">
        <v>0</v>
      </c>
      <c r="E88" s="2" t="s">
        <v>8</v>
      </c>
      <c r="F88" s="2" t="s">
        <v>13</v>
      </c>
      <c r="G88" s="2">
        <v>43578.939400000003</v>
      </c>
    </row>
    <row r="89" spans="1:7" x14ac:dyDescent="0.45">
      <c r="A89" s="2">
        <v>56</v>
      </c>
      <c r="B89" s="2" t="s">
        <v>7</v>
      </c>
      <c r="C89" s="2">
        <v>27.2</v>
      </c>
      <c r="D89" s="2">
        <v>0</v>
      </c>
      <c r="E89" s="2" t="s">
        <v>11</v>
      </c>
      <c r="F89" s="2" t="s">
        <v>9</v>
      </c>
      <c r="G89" s="2">
        <v>11073.175999999999</v>
      </c>
    </row>
    <row r="90" spans="1:7" x14ac:dyDescent="0.45">
      <c r="A90" s="2">
        <v>46</v>
      </c>
      <c r="B90" s="2" t="s">
        <v>7</v>
      </c>
      <c r="C90" s="2">
        <v>27.74</v>
      </c>
      <c r="D90" s="2">
        <v>0</v>
      </c>
      <c r="E90" s="2" t="s">
        <v>11</v>
      </c>
      <c r="F90" s="2" t="s">
        <v>13</v>
      </c>
      <c r="G90" s="2">
        <v>8026.6665999999996</v>
      </c>
    </row>
    <row r="91" spans="1:7" x14ac:dyDescent="0.45">
      <c r="A91" s="2">
        <v>55</v>
      </c>
      <c r="B91" s="2" t="s">
        <v>7</v>
      </c>
      <c r="C91" s="2">
        <v>26.98</v>
      </c>
      <c r="D91" s="2">
        <v>0</v>
      </c>
      <c r="E91" s="2" t="s">
        <v>11</v>
      </c>
      <c r="F91" s="2" t="s">
        <v>13</v>
      </c>
      <c r="G91" s="2">
        <v>11082.5772</v>
      </c>
    </row>
    <row r="92" spans="1:7" x14ac:dyDescent="0.45">
      <c r="A92" s="2">
        <v>21</v>
      </c>
      <c r="B92" s="2" t="s">
        <v>7</v>
      </c>
      <c r="C92" s="2">
        <v>39.49</v>
      </c>
      <c r="D92" s="2">
        <v>0</v>
      </c>
      <c r="E92" s="2" t="s">
        <v>11</v>
      </c>
      <c r="F92" s="2" t="s">
        <v>12</v>
      </c>
      <c r="G92" s="2">
        <v>2026.9740999999999</v>
      </c>
    </row>
    <row r="93" spans="1:7" x14ac:dyDescent="0.45">
      <c r="A93" s="2">
        <v>53</v>
      </c>
      <c r="B93" s="2" t="s">
        <v>7</v>
      </c>
      <c r="C93" s="2">
        <v>24.795000000000002</v>
      </c>
      <c r="D93" s="2">
        <v>1</v>
      </c>
      <c r="E93" s="2" t="s">
        <v>11</v>
      </c>
      <c r="F93" s="2" t="s">
        <v>13</v>
      </c>
      <c r="G93" s="2">
        <v>10942.13205</v>
      </c>
    </row>
    <row r="94" spans="1:7" x14ac:dyDescent="0.45">
      <c r="A94" s="2">
        <v>59</v>
      </c>
      <c r="B94" s="2" t="s">
        <v>10</v>
      </c>
      <c r="C94" s="2">
        <v>29.83</v>
      </c>
      <c r="D94" s="2">
        <v>3</v>
      </c>
      <c r="E94" s="2" t="s">
        <v>8</v>
      </c>
      <c r="F94" s="2" t="s">
        <v>14</v>
      </c>
      <c r="G94" s="2">
        <v>30184.936699999998</v>
      </c>
    </row>
    <row r="95" spans="1:7" x14ac:dyDescent="0.45">
      <c r="A95" s="2">
        <v>35</v>
      </c>
      <c r="B95" s="2" t="s">
        <v>10</v>
      </c>
      <c r="C95" s="2">
        <v>34.770000000000003</v>
      </c>
      <c r="D95" s="2">
        <v>2</v>
      </c>
      <c r="E95" s="2" t="s">
        <v>11</v>
      </c>
      <c r="F95" s="2" t="s">
        <v>13</v>
      </c>
      <c r="G95" s="2">
        <v>5729.0052999999998</v>
      </c>
    </row>
    <row r="96" spans="1:7" x14ac:dyDescent="0.45">
      <c r="A96" s="2">
        <v>64</v>
      </c>
      <c r="B96" s="2" t="s">
        <v>7</v>
      </c>
      <c r="C96" s="2">
        <v>31.3</v>
      </c>
      <c r="D96" s="2">
        <v>2</v>
      </c>
      <c r="E96" s="2" t="s">
        <v>8</v>
      </c>
      <c r="F96" s="2" t="s">
        <v>9</v>
      </c>
      <c r="G96" s="2">
        <v>47291.055</v>
      </c>
    </row>
    <row r="97" spans="1:7" x14ac:dyDescent="0.45">
      <c r="A97" s="2">
        <v>28</v>
      </c>
      <c r="B97" s="2" t="s">
        <v>7</v>
      </c>
      <c r="C97" s="2">
        <v>37.619999999999997</v>
      </c>
      <c r="D97" s="2">
        <v>1</v>
      </c>
      <c r="E97" s="2" t="s">
        <v>11</v>
      </c>
      <c r="F97" s="2" t="s">
        <v>12</v>
      </c>
      <c r="G97" s="2">
        <v>3766.8838000000001</v>
      </c>
    </row>
    <row r="98" spans="1:7" x14ac:dyDescent="0.45">
      <c r="A98" s="2">
        <v>54</v>
      </c>
      <c r="B98" s="2" t="s">
        <v>7</v>
      </c>
      <c r="C98" s="2">
        <v>30.8</v>
      </c>
      <c r="D98" s="2">
        <v>3</v>
      </c>
      <c r="E98" s="2" t="s">
        <v>11</v>
      </c>
      <c r="F98" s="2" t="s">
        <v>9</v>
      </c>
      <c r="G98" s="2">
        <v>12105.32</v>
      </c>
    </row>
    <row r="99" spans="1:7" x14ac:dyDescent="0.45">
      <c r="A99" s="2">
        <v>55</v>
      </c>
      <c r="B99" s="2" t="s">
        <v>10</v>
      </c>
      <c r="C99" s="2">
        <v>38.28</v>
      </c>
      <c r="D99" s="2">
        <v>0</v>
      </c>
      <c r="E99" s="2" t="s">
        <v>11</v>
      </c>
      <c r="F99" s="2" t="s">
        <v>12</v>
      </c>
      <c r="G99" s="2">
        <v>10226.2842</v>
      </c>
    </row>
    <row r="100" spans="1:7" x14ac:dyDescent="0.45">
      <c r="A100" s="2">
        <v>56</v>
      </c>
      <c r="B100" s="2" t="s">
        <v>10</v>
      </c>
      <c r="C100" s="2">
        <v>19.95</v>
      </c>
      <c r="D100" s="2">
        <v>0</v>
      </c>
      <c r="E100" s="2" t="s">
        <v>8</v>
      </c>
      <c r="F100" s="2" t="s">
        <v>14</v>
      </c>
      <c r="G100" s="2">
        <v>22412.648499999999</v>
      </c>
    </row>
    <row r="101" spans="1:7" x14ac:dyDescent="0.45">
      <c r="A101" s="2">
        <v>38</v>
      </c>
      <c r="B101" s="2" t="s">
        <v>10</v>
      </c>
      <c r="C101" s="2">
        <v>19.3</v>
      </c>
      <c r="D101" s="2">
        <v>0</v>
      </c>
      <c r="E101" s="2" t="s">
        <v>8</v>
      </c>
      <c r="F101" s="2" t="s">
        <v>9</v>
      </c>
      <c r="G101" s="2">
        <v>15820.699000000001</v>
      </c>
    </row>
    <row r="102" spans="1:7" x14ac:dyDescent="0.45">
      <c r="A102" s="2">
        <v>41</v>
      </c>
      <c r="B102" s="2" t="s">
        <v>7</v>
      </c>
      <c r="C102" s="2">
        <v>31.6</v>
      </c>
      <c r="D102" s="2">
        <v>0</v>
      </c>
      <c r="E102" s="2" t="s">
        <v>11</v>
      </c>
      <c r="F102" s="2" t="s">
        <v>9</v>
      </c>
      <c r="G102" s="2">
        <v>6186.1270000000004</v>
      </c>
    </row>
    <row r="103" spans="1:7" x14ac:dyDescent="0.45">
      <c r="A103" s="2">
        <v>30</v>
      </c>
      <c r="B103" s="2" t="s">
        <v>10</v>
      </c>
      <c r="C103" s="2">
        <v>25.46</v>
      </c>
      <c r="D103" s="2">
        <v>0</v>
      </c>
      <c r="E103" s="2" t="s">
        <v>11</v>
      </c>
      <c r="F103" s="2" t="s">
        <v>14</v>
      </c>
      <c r="G103" s="2">
        <v>3645.0893999999998</v>
      </c>
    </row>
    <row r="104" spans="1:7" x14ac:dyDescent="0.45">
      <c r="A104" s="2">
        <v>18</v>
      </c>
      <c r="B104" s="2" t="s">
        <v>7</v>
      </c>
      <c r="C104" s="2">
        <v>30.114999999999998</v>
      </c>
      <c r="D104" s="2">
        <v>0</v>
      </c>
      <c r="E104" s="2" t="s">
        <v>11</v>
      </c>
      <c r="F104" s="2" t="s">
        <v>14</v>
      </c>
      <c r="G104" s="2">
        <v>21344.846699999998</v>
      </c>
    </row>
    <row r="105" spans="1:7" x14ac:dyDescent="0.45">
      <c r="A105" s="2">
        <v>61</v>
      </c>
      <c r="B105" s="2" t="s">
        <v>7</v>
      </c>
      <c r="C105" s="2">
        <v>29.92</v>
      </c>
      <c r="D105" s="2">
        <v>3</v>
      </c>
      <c r="E105" s="2" t="s">
        <v>8</v>
      </c>
      <c r="F105" s="2" t="s">
        <v>12</v>
      </c>
      <c r="G105" s="2">
        <v>30942.191800000001</v>
      </c>
    </row>
    <row r="106" spans="1:7" x14ac:dyDescent="0.45">
      <c r="A106" s="2">
        <v>34</v>
      </c>
      <c r="B106" s="2" t="s">
        <v>7</v>
      </c>
      <c r="C106" s="2">
        <v>27.5</v>
      </c>
      <c r="D106" s="2">
        <v>1</v>
      </c>
      <c r="E106" s="2" t="s">
        <v>11</v>
      </c>
      <c r="F106" s="2" t="s">
        <v>9</v>
      </c>
      <c r="G106" s="2">
        <v>5003.8530000000001</v>
      </c>
    </row>
    <row r="107" spans="1:7" x14ac:dyDescent="0.45">
      <c r="A107" s="2">
        <v>20</v>
      </c>
      <c r="B107" s="2" t="s">
        <v>10</v>
      </c>
      <c r="C107" s="2">
        <v>28.024999999999999</v>
      </c>
      <c r="D107" s="2">
        <v>1</v>
      </c>
      <c r="E107" s="2" t="s">
        <v>8</v>
      </c>
      <c r="F107" s="2" t="s">
        <v>13</v>
      </c>
      <c r="G107" s="2">
        <v>17560.37975</v>
      </c>
    </row>
    <row r="108" spans="1:7" x14ac:dyDescent="0.45">
      <c r="A108" s="2">
        <v>19</v>
      </c>
      <c r="B108" s="2" t="s">
        <v>7</v>
      </c>
      <c r="C108" s="2">
        <v>28.4</v>
      </c>
      <c r="D108" s="2">
        <v>1</v>
      </c>
      <c r="E108" s="2" t="s">
        <v>11</v>
      </c>
      <c r="F108" s="2" t="s">
        <v>9</v>
      </c>
      <c r="G108" s="2">
        <v>2331.5189999999998</v>
      </c>
    </row>
    <row r="109" spans="1:7" x14ac:dyDescent="0.45">
      <c r="A109" s="2">
        <v>26</v>
      </c>
      <c r="B109" s="2" t="s">
        <v>10</v>
      </c>
      <c r="C109" s="2">
        <v>30.875</v>
      </c>
      <c r="D109" s="2">
        <v>2</v>
      </c>
      <c r="E109" s="2" t="s">
        <v>11</v>
      </c>
      <c r="F109" s="2" t="s">
        <v>13</v>
      </c>
      <c r="G109" s="2">
        <v>3877.3042500000001</v>
      </c>
    </row>
    <row r="110" spans="1:7" x14ac:dyDescent="0.45">
      <c r="A110" s="2">
        <v>29</v>
      </c>
      <c r="B110" s="2" t="s">
        <v>10</v>
      </c>
      <c r="C110" s="2">
        <v>27.94</v>
      </c>
      <c r="D110" s="2">
        <v>0</v>
      </c>
      <c r="E110" s="2" t="s">
        <v>11</v>
      </c>
      <c r="F110" s="2" t="s">
        <v>12</v>
      </c>
      <c r="G110" s="2">
        <v>2867.1196</v>
      </c>
    </row>
    <row r="111" spans="1:7" x14ac:dyDescent="0.45">
      <c r="A111" s="2">
        <v>63</v>
      </c>
      <c r="B111" s="2" t="s">
        <v>10</v>
      </c>
      <c r="C111" s="2">
        <v>35.090000000000003</v>
      </c>
      <c r="D111" s="2">
        <v>0</v>
      </c>
      <c r="E111" s="2" t="s">
        <v>8</v>
      </c>
      <c r="F111" s="2" t="s">
        <v>12</v>
      </c>
      <c r="G111" s="2">
        <v>47055.532099999997</v>
      </c>
    </row>
    <row r="112" spans="1:7" x14ac:dyDescent="0.45">
      <c r="A112" s="2">
        <v>54</v>
      </c>
      <c r="B112" s="2" t="s">
        <v>10</v>
      </c>
      <c r="C112" s="2">
        <v>33.630000000000003</v>
      </c>
      <c r="D112" s="2">
        <v>1</v>
      </c>
      <c r="E112" s="2" t="s">
        <v>11</v>
      </c>
      <c r="F112" s="2" t="s">
        <v>13</v>
      </c>
      <c r="G112" s="2">
        <v>10825.253699999999</v>
      </c>
    </row>
    <row r="113" spans="1:7" x14ac:dyDescent="0.45">
      <c r="A113" s="2">
        <v>55</v>
      </c>
      <c r="B113" s="2" t="s">
        <v>7</v>
      </c>
      <c r="C113" s="2">
        <v>29.7</v>
      </c>
      <c r="D113" s="2">
        <v>2</v>
      </c>
      <c r="E113" s="2" t="s">
        <v>11</v>
      </c>
      <c r="F113" s="2" t="s">
        <v>9</v>
      </c>
      <c r="G113" s="2">
        <v>11881.358</v>
      </c>
    </row>
    <row r="114" spans="1:7" x14ac:dyDescent="0.45">
      <c r="A114" s="2">
        <v>37</v>
      </c>
      <c r="B114" s="2" t="s">
        <v>10</v>
      </c>
      <c r="C114" s="2">
        <v>30.8</v>
      </c>
      <c r="D114" s="2">
        <v>0</v>
      </c>
      <c r="E114" s="2" t="s">
        <v>11</v>
      </c>
      <c r="F114" s="2" t="s">
        <v>9</v>
      </c>
      <c r="G114" s="2">
        <v>4646.759</v>
      </c>
    </row>
    <row r="115" spans="1:7" x14ac:dyDescent="0.45">
      <c r="A115" s="2">
        <v>21</v>
      </c>
      <c r="B115" s="2" t="s">
        <v>7</v>
      </c>
      <c r="C115" s="2">
        <v>35.72</v>
      </c>
      <c r="D115" s="2">
        <v>0</v>
      </c>
      <c r="E115" s="2" t="s">
        <v>11</v>
      </c>
      <c r="F115" s="2" t="s">
        <v>13</v>
      </c>
      <c r="G115" s="2">
        <v>2404.7338</v>
      </c>
    </row>
    <row r="116" spans="1:7" x14ac:dyDescent="0.45">
      <c r="A116" s="2">
        <v>52</v>
      </c>
      <c r="B116" s="2" t="s">
        <v>10</v>
      </c>
      <c r="C116" s="2">
        <v>32.204999999999998</v>
      </c>
      <c r="D116" s="2">
        <v>3</v>
      </c>
      <c r="E116" s="2" t="s">
        <v>11</v>
      </c>
      <c r="F116" s="2" t="s">
        <v>14</v>
      </c>
      <c r="G116" s="2">
        <v>11488.31695</v>
      </c>
    </row>
    <row r="117" spans="1:7" x14ac:dyDescent="0.45">
      <c r="A117" s="2">
        <v>60</v>
      </c>
      <c r="B117" s="2" t="s">
        <v>10</v>
      </c>
      <c r="C117" s="2">
        <v>28.594999999999999</v>
      </c>
      <c r="D117" s="2">
        <v>0</v>
      </c>
      <c r="E117" s="2" t="s">
        <v>11</v>
      </c>
      <c r="F117" s="2" t="s">
        <v>14</v>
      </c>
      <c r="G117" s="2">
        <v>30259.995559999999</v>
      </c>
    </row>
    <row r="118" spans="1:7" x14ac:dyDescent="0.45">
      <c r="A118" s="2">
        <v>58</v>
      </c>
      <c r="B118" s="2" t="s">
        <v>10</v>
      </c>
      <c r="C118" s="2">
        <v>49.06</v>
      </c>
      <c r="D118" s="2">
        <v>0</v>
      </c>
      <c r="E118" s="2" t="s">
        <v>11</v>
      </c>
      <c r="F118" s="2" t="s">
        <v>12</v>
      </c>
      <c r="G118" s="2">
        <v>11381.3254</v>
      </c>
    </row>
    <row r="119" spans="1:7" x14ac:dyDescent="0.45">
      <c r="A119" s="2">
        <v>29</v>
      </c>
      <c r="B119" s="2" t="s">
        <v>7</v>
      </c>
      <c r="C119" s="2">
        <v>27.94</v>
      </c>
      <c r="D119" s="2">
        <v>1</v>
      </c>
      <c r="E119" s="2" t="s">
        <v>8</v>
      </c>
      <c r="F119" s="2" t="s">
        <v>12</v>
      </c>
      <c r="G119" s="2">
        <v>19107.779600000002</v>
      </c>
    </row>
    <row r="120" spans="1:7" x14ac:dyDescent="0.45">
      <c r="A120" s="2">
        <v>49</v>
      </c>
      <c r="B120" s="2" t="s">
        <v>7</v>
      </c>
      <c r="C120" s="2">
        <v>27.17</v>
      </c>
      <c r="D120" s="2">
        <v>0</v>
      </c>
      <c r="E120" s="2" t="s">
        <v>11</v>
      </c>
      <c r="F120" s="2" t="s">
        <v>12</v>
      </c>
      <c r="G120" s="2">
        <v>8601.3292999999994</v>
      </c>
    </row>
    <row r="121" spans="1:7" x14ac:dyDescent="0.45">
      <c r="A121" s="2">
        <v>37</v>
      </c>
      <c r="B121" s="2" t="s">
        <v>7</v>
      </c>
      <c r="C121" s="2">
        <v>23.37</v>
      </c>
      <c r="D121" s="2">
        <v>2</v>
      </c>
      <c r="E121" s="2" t="s">
        <v>11</v>
      </c>
      <c r="F121" s="2" t="s">
        <v>13</v>
      </c>
      <c r="G121" s="2">
        <v>6686.4313000000002</v>
      </c>
    </row>
    <row r="122" spans="1:7" x14ac:dyDescent="0.45">
      <c r="A122" s="2">
        <v>44</v>
      </c>
      <c r="B122" s="2" t="s">
        <v>10</v>
      </c>
      <c r="C122" s="2">
        <v>37.1</v>
      </c>
      <c r="D122" s="2">
        <v>2</v>
      </c>
      <c r="E122" s="2" t="s">
        <v>11</v>
      </c>
      <c r="F122" s="2" t="s">
        <v>9</v>
      </c>
      <c r="G122" s="2">
        <v>7740.3370000000004</v>
      </c>
    </row>
    <row r="123" spans="1:7" x14ac:dyDescent="0.45">
      <c r="A123" s="2">
        <v>18</v>
      </c>
      <c r="B123" s="2" t="s">
        <v>10</v>
      </c>
      <c r="C123" s="2">
        <v>23.75</v>
      </c>
      <c r="D123" s="2">
        <v>0</v>
      </c>
      <c r="E123" s="2" t="s">
        <v>11</v>
      </c>
      <c r="F123" s="2" t="s">
        <v>14</v>
      </c>
      <c r="G123" s="2">
        <v>1705.6244999999999</v>
      </c>
    </row>
    <row r="124" spans="1:7" x14ac:dyDescent="0.45">
      <c r="A124" s="2">
        <v>20</v>
      </c>
      <c r="B124" s="2" t="s">
        <v>7</v>
      </c>
      <c r="C124" s="2">
        <v>28.975000000000001</v>
      </c>
      <c r="D124" s="2">
        <v>0</v>
      </c>
      <c r="E124" s="2" t="s">
        <v>11</v>
      </c>
      <c r="F124" s="2" t="s">
        <v>13</v>
      </c>
      <c r="G124" s="2">
        <v>2257.47525</v>
      </c>
    </row>
    <row r="125" spans="1:7" x14ac:dyDescent="0.45">
      <c r="A125" s="2">
        <v>44</v>
      </c>
      <c r="B125" s="2" t="s">
        <v>10</v>
      </c>
      <c r="C125" s="2">
        <v>31.35</v>
      </c>
      <c r="D125" s="2">
        <v>1</v>
      </c>
      <c r="E125" s="2" t="s">
        <v>8</v>
      </c>
      <c r="F125" s="2" t="s">
        <v>14</v>
      </c>
      <c r="G125" s="2">
        <v>39556.494500000001</v>
      </c>
    </row>
    <row r="126" spans="1:7" x14ac:dyDescent="0.45">
      <c r="A126" s="2">
        <v>47</v>
      </c>
      <c r="B126" s="2" t="s">
        <v>7</v>
      </c>
      <c r="C126" s="2">
        <v>33.914999999999999</v>
      </c>
      <c r="D126" s="2">
        <v>3</v>
      </c>
      <c r="E126" s="2" t="s">
        <v>11</v>
      </c>
      <c r="F126" s="2" t="s">
        <v>13</v>
      </c>
      <c r="G126" s="2">
        <v>10115.00885</v>
      </c>
    </row>
    <row r="127" spans="1:7" x14ac:dyDescent="0.45">
      <c r="A127" s="2">
        <v>26</v>
      </c>
      <c r="B127" s="2" t="s">
        <v>7</v>
      </c>
      <c r="C127" s="2">
        <v>28.785</v>
      </c>
      <c r="D127" s="2">
        <v>0</v>
      </c>
      <c r="E127" s="2" t="s">
        <v>11</v>
      </c>
      <c r="F127" s="2" t="s">
        <v>14</v>
      </c>
      <c r="G127" s="2">
        <v>3385.3991500000002</v>
      </c>
    </row>
    <row r="128" spans="1:7" x14ac:dyDescent="0.45">
      <c r="A128" s="2">
        <v>19</v>
      </c>
      <c r="B128" s="2" t="s">
        <v>7</v>
      </c>
      <c r="C128" s="2">
        <v>28.3</v>
      </c>
      <c r="D128" s="2">
        <v>0</v>
      </c>
      <c r="E128" s="2" t="s">
        <v>8</v>
      </c>
      <c r="F128" s="2" t="s">
        <v>9</v>
      </c>
      <c r="G128" s="2">
        <v>17081.080000000002</v>
      </c>
    </row>
    <row r="129" spans="1:7" x14ac:dyDescent="0.45">
      <c r="A129" s="2">
        <v>52</v>
      </c>
      <c r="B129" s="2" t="s">
        <v>7</v>
      </c>
      <c r="C129" s="2">
        <v>37.4</v>
      </c>
      <c r="D129" s="2">
        <v>0</v>
      </c>
      <c r="E129" s="2" t="s">
        <v>11</v>
      </c>
      <c r="F129" s="2" t="s">
        <v>9</v>
      </c>
      <c r="G129" s="2">
        <v>9634.5380000000005</v>
      </c>
    </row>
    <row r="130" spans="1:7" x14ac:dyDescent="0.45">
      <c r="A130" s="2">
        <v>32</v>
      </c>
      <c r="B130" s="2" t="s">
        <v>7</v>
      </c>
      <c r="C130" s="2">
        <v>17.765000000000001</v>
      </c>
      <c r="D130" s="2">
        <v>2</v>
      </c>
      <c r="E130" s="2" t="s">
        <v>8</v>
      </c>
      <c r="F130" s="2" t="s">
        <v>13</v>
      </c>
      <c r="G130" s="2">
        <v>32734.186300000001</v>
      </c>
    </row>
    <row r="131" spans="1:7" x14ac:dyDescent="0.45">
      <c r="A131" s="2">
        <v>38</v>
      </c>
      <c r="B131" s="2" t="s">
        <v>10</v>
      </c>
      <c r="C131" s="2">
        <v>34.700000000000003</v>
      </c>
      <c r="D131" s="2">
        <v>2</v>
      </c>
      <c r="E131" s="2" t="s">
        <v>11</v>
      </c>
      <c r="F131" s="2" t="s">
        <v>9</v>
      </c>
      <c r="G131" s="2">
        <v>6082.4049999999997</v>
      </c>
    </row>
    <row r="132" spans="1:7" x14ac:dyDescent="0.45">
      <c r="A132" s="2">
        <v>59</v>
      </c>
      <c r="B132" s="2" t="s">
        <v>7</v>
      </c>
      <c r="C132" s="2">
        <v>26.504999999999999</v>
      </c>
      <c r="D132" s="2">
        <v>0</v>
      </c>
      <c r="E132" s="2" t="s">
        <v>11</v>
      </c>
      <c r="F132" s="2" t="s">
        <v>14</v>
      </c>
      <c r="G132" s="2">
        <v>12815.444949999999</v>
      </c>
    </row>
    <row r="133" spans="1:7" x14ac:dyDescent="0.45">
      <c r="A133" s="2">
        <v>61</v>
      </c>
      <c r="B133" s="2" t="s">
        <v>7</v>
      </c>
      <c r="C133" s="2">
        <v>22.04</v>
      </c>
      <c r="D133" s="2">
        <v>0</v>
      </c>
      <c r="E133" s="2" t="s">
        <v>11</v>
      </c>
      <c r="F133" s="2" t="s">
        <v>14</v>
      </c>
      <c r="G133" s="2">
        <v>13616.3586</v>
      </c>
    </row>
    <row r="134" spans="1:7" x14ac:dyDescent="0.45">
      <c r="A134" s="2">
        <v>53</v>
      </c>
      <c r="B134" s="2" t="s">
        <v>7</v>
      </c>
      <c r="C134" s="2">
        <v>35.9</v>
      </c>
      <c r="D134" s="2">
        <v>2</v>
      </c>
      <c r="E134" s="2" t="s">
        <v>11</v>
      </c>
      <c r="F134" s="2" t="s">
        <v>9</v>
      </c>
      <c r="G134" s="2">
        <v>11163.567999999999</v>
      </c>
    </row>
    <row r="135" spans="1:7" x14ac:dyDescent="0.45">
      <c r="A135" s="2">
        <v>19</v>
      </c>
      <c r="B135" s="2" t="s">
        <v>10</v>
      </c>
      <c r="C135" s="2">
        <v>25.555</v>
      </c>
      <c r="D135" s="2">
        <v>0</v>
      </c>
      <c r="E135" s="2" t="s">
        <v>11</v>
      </c>
      <c r="F135" s="2" t="s">
        <v>13</v>
      </c>
      <c r="G135" s="2">
        <v>1632.5644500000001</v>
      </c>
    </row>
    <row r="136" spans="1:7" x14ac:dyDescent="0.45">
      <c r="A136" s="2">
        <v>20</v>
      </c>
      <c r="B136" s="2" t="s">
        <v>7</v>
      </c>
      <c r="C136" s="2">
        <v>28.785</v>
      </c>
      <c r="D136" s="2">
        <v>0</v>
      </c>
      <c r="E136" s="2" t="s">
        <v>11</v>
      </c>
      <c r="F136" s="2" t="s">
        <v>14</v>
      </c>
      <c r="G136" s="2">
        <v>2457.2111500000001</v>
      </c>
    </row>
    <row r="137" spans="1:7" x14ac:dyDescent="0.45">
      <c r="A137" s="2">
        <v>22</v>
      </c>
      <c r="B137" s="2" t="s">
        <v>7</v>
      </c>
      <c r="C137" s="2">
        <v>28.05</v>
      </c>
      <c r="D137" s="2">
        <v>0</v>
      </c>
      <c r="E137" s="2" t="s">
        <v>11</v>
      </c>
      <c r="F137" s="2" t="s">
        <v>12</v>
      </c>
      <c r="G137" s="2">
        <v>2155.6815000000001</v>
      </c>
    </row>
    <row r="138" spans="1:7" x14ac:dyDescent="0.45">
      <c r="A138" s="2">
        <v>19</v>
      </c>
      <c r="B138" s="2" t="s">
        <v>10</v>
      </c>
      <c r="C138" s="2">
        <v>34.1</v>
      </c>
      <c r="D138" s="2">
        <v>0</v>
      </c>
      <c r="E138" s="2" t="s">
        <v>11</v>
      </c>
      <c r="F138" s="2" t="s">
        <v>9</v>
      </c>
      <c r="G138" s="2">
        <v>1261.442</v>
      </c>
    </row>
    <row r="139" spans="1:7" x14ac:dyDescent="0.45">
      <c r="A139" s="2">
        <v>22</v>
      </c>
      <c r="B139" s="2" t="s">
        <v>10</v>
      </c>
      <c r="C139" s="2">
        <v>25.175000000000001</v>
      </c>
      <c r="D139" s="2">
        <v>0</v>
      </c>
      <c r="E139" s="2" t="s">
        <v>11</v>
      </c>
      <c r="F139" s="2" t="s">
        <v>13</v>
      </c>
      <c r="G139" s="2">
        <v>2045.68525</v>
      </c>
    </row>
    <row r="140" spans="1:7" x14ac:dyDescent="0.45">
      <c r="A140" s="2">
        <v>54</v>
      </c>
      <c r="B140" s="2" t="s">
        <v>7</v>
      </c>
      <c r="C140" s="2">
        <v>31.9</v>
      </c>
      <c r="D140" s="2">
        <v>3</v>
      </c>
      <c r="E140" s="2" t="s">
        <v>11</v>
      </c>
      <c r="F140" s="2" t="s">
        <v>12</v>
      </c>
      <c r="G140" s="2">
        <v>27322.73386</v>
      </c>
    </row>
    <row r="141" spans="1:7" x14ac:dyDescent="0.45">
      <c r="A141" s="2">
        <v>22</v>
      </c>
      <c r="B141" s="2" t="s">
        <v>7</v>
      </c>
      <c r="C141" s="2">
        <v>36</v>
      </c>
      <c r="D141" s="2">
        <v>0</v>
      </c>
      <c r="E141" s="2" t="s">
        <v>11</v>
      </c>
      <c r="F141" s="2" t="s">
        <v>9</v>
      </c>
      <c r="G141" s="2">
        <v>2166.732</v>
      </c>
    </row>
    <row r="142" spans="1:7" x14ac:dyDescent="0.45">
      <c r="A142" s="2">
        <v>34</v>
      </c>
      <c r="B142" s="2" t="s">
        <v>10</v>
      </c>
      <c r="C142" s="2">
        <v>22.42</v>
      </c>
      <c r="D142" s="2">
        <v>2</v>
      </c>
      <c r="E142" s="2" t="s">
        <v>11</v>
      </c>
      <c r="F142" s="2" t="s">
        <v>14</v>
      </c>
      <c r="G142" s="2">
        <v>27375.904780000001</v>
      </c>
    </row>
    <row r="143" spans="1:7" x14ac:dyDescent="0.45">
      <c r="A143" s="2">
        <v>26</v>
      </c>
      <c r="B143" s="2" t="s">
        <v>10</v>
      </c>
      <c r="C143" s="2">
        <v>32.49</v>
      </c>
      <c r="D143" s="2">
        <v>1</v>
      </c>
      <c r="E143" s="2" t="s">
        <v>11</v>
      </c>
      <c r="F143" s="2" t="s">
        <v>14</v>
      </c>
      <c r="G143" s="2">
        <v>3490.5491000000002</v>
      </c>
    </row>
    <row r="144" spans="1:7" x14ac:dyDescent="0.45">
      <c r="A144" s="2">
        <v>34</v>
      </c>
      <c r="B144" s="2" t="s">
        <v>10</v>
      </c>
      <c r="C144" s="2">
        <v>25.3</v>
      </c>
      <c r="D144" s="2">
        <v>2</v>
      </c>
      <c r="E144" s="2" t="s">
        <v>8</v>
      </c>
      <c r="F144" s="2" t="s">
        <v>12</v>
      </c>
      <c r="G144" s="2">
        <v>18972.494999999999</v>
      </c>
    </row>
    <row r="145" spans="1:7" x14ac:dyDescent="0.45">
      <c r="A145" s="2">
        <v>29</v>
      </c>
      <c r="B145" s="2" t="s">
        <v>10</v>
      </c>
      <c r="C145" s="2">
        <v>29.734999999999999</v>
      </c>
      <c r="D145" s="2">
        <v>2</v>
      </c>
      <c r="E145" s="2" t="s">
        <v>11</v>
      </c>
      <c r="F145" s="2" t="s">
        <v>13</v>
      </c>
      <c r="G145" s="2">
        <v>18157.876</v>
      </c>
    </row>
    <row r="146" spans="1:7" x14ac:dyDescent="0.45">
      <c r="A146" s="2">
        <v>30</v>
      </c>
      <c r="B146" s="2" t="s">
        <v>10</v>
      </c>
      <c r="C146" s="2">
        <v>28.69</v>
      </c>
      <c r="D146" s="2">
        <v>3</v>
      </c>
      <c r="E146" s="2" t="s">
        <v>8</v>
      </c>
      <c r="F146" s="2" t="s">
        <v>13</v>
      </c>
      <c r="G146" s="2">
        <v>20745.989099999999</v>
      </c>
    </row>
    <row r="147" spans="1:7" x14ac:dyDescent="0.45">
      <c r="A147" s="2">
        <v>29</v>
      </c>
      <c r="B147" s="2" t="s">
        <v>7</v>
      </c>
      <c r="C147" s="2">
        <v>38.83</v>
      </c>
      <c r="D147" s="2">
        <v>3</v>
      </c>
      <c r="E147" s="2" t="s">
        <v>11</v>
      </c>
      <c r="F147" s="2" t="s">
        <v>12</v>
      </c>
      <c r="G147" s="2">
        <v>5138.2566999999999</v>
      </c>
    </row>
    <row r="148" spans="1:7" x14ac:dyDescent="0.45">
      <c r="A148" s="2">
        <v>46</v>
      </c>
      <c r="B148" s="2" t="s">
        <v>10</v>
      </c>
      <c r="C148" s="2">
        <v>30.495000000000001</v>
      </c>
      <c r="D148" s="2">
        <v>3</v>
      </c>
      <c r="E148" s="2" t="s">
        <v>8</v>
      </c>
      <c r="F148" s="2" t="s">
        <v>13</v>
      </c>
      <c r="G148" s="2">
        <v>40720.551050000002</v>
      </c>
    </row>
    <row r="149" spans="1:7" x14ac:dyDescent="0.45">
      <c r="A149" s="2">
        <v>51</v>
      </c>
      <c r="B149" s="2" t="s">
        <v>7</v>
      </c>
      <c r="C149" s="2">
        <v>37.729999999999997</v>
      </c>
      <c r="D149" s="2">
        <v>1</v>
      </c>
      <c r="E149" s="2" t="s">
        <v>11</v>
      </c>
      <c r="F149" s="2" t="s">
        <v>12</v>
      </c>
      <c r="G149" s="2">
        <v>9877.6077000000005</v>
      </c>
    </row>
    <row r="150" spans="1:7" x14ac:dyDescent="0.45">
      <c r="A150" s="2">
        <v>53</v>
      </c>
      <c r="B150" s="2" t="s">
        <v>7</v>
      </c>
      <c r="C150" s="2">
        <v>37.43</v>
      </c>
      <c r="D150" s="2">
        <v>1</v>
      </c>
      <c r="E150" s="2" t="s">
        <v>11</v>
      </c>
      <c r="F150" s="2" t="s">
        <v>13</v>
      </c>
      <c r="G150" s="2">
        <v>10959.6947</v>
      </c>
    </row>
    <row r="151" spans="1:7" x14ac:dyDescent="0.45">
      <c r="A151" s="2">
        <v>19</v>
      </c>
      <c r="B151" s="2" t="s">
        <v>10</v>
      </c>
      <c r="C151" s="2">
        <v>28.4</v>
      </c>
      <c r="D151" s="2">
        <v>1</v>
      </c>
      <c r="E151" s="2" t="s">
        <v>11</v>
      </c>
      <c r="F151" s="2" t="s">
        <v>9</v>
      </c>
      <c r="G151" s="2">
        <v>1842.519</v>
      </c>
    </row>
    <row r="152" spans="1:7" x14ac:dyDescent="0.45">
      <c r="A152" s="2">
        <v>35</v>
      </c>
      <c r="B152" s="2" t="s">
        <v>10</v>
      </c>
      <c r="C152" s="2">
        <v>24.13</v>
      </c>
      <c r="D152" s="2">
        <v>1</v>
      </c>
      <c r="E152" s="2" t="s">
        <v>11</v>
      </c>
      <c r="F152" s="2" t="s">
        <v>13</v>
      </c>
      <c r="G152" s="2">
        <v>5125.2156999999997</v>
      </c>
    </row>
    <row r="153" spans="1:7" x14ac:dyDescent="0.45">
      <c r="A153" s="2">
        <v>48</v>
      </c>
      <c r="B153" s="2" t="s">
        <v>10</v>
      </c>
      <c r="C153" s="2">
        <v>29.7</v>
      </c>
      <c r="D153" s="2">
        <v>0</v>
      </c>
      <c r="E153" s="2" t="s">
        <v>11</v>
      </c>
      <c r="F153" s="2" t="s">
        <v>12</v>
      </c>
      <c r="G153" s="2">
        <v>7789.6350000000002</v>
      </c>
    </row>
    <row r="154" spans="1:7" x14ac:dyDescent="0.45">
      <c r="A154" s="2">
        <v>32</v>
      </c>
      <c r="B154" s="2" t="s">
        <v>7</v>
      </c>
      <c r="C154" s="2">
        <v>37.145000000000003</v>
      </c>
      <c r="D154" s="2">
        <v>3</v>
      </c>
      <c r="E154" s="2" t="s">
        <v>11</v>
      </c>
      <c r="F154" s="2" t="s">
        <v>14</v>
      </c>
      <c r="G154" s="2">
        <v>6334.3435499999996</v>
      </c>
    </row>
    <row r="155" spans="1:7" x14ac:dyDescent="0.45">
      <c r="A155" s="2">
        <v>42</v>
      </c>
      <c r="B155" s="2" t="s">
        <v>7</v>
      </c>
      <c r="C155" s="2">
        <v>23.37</v>
      </c>
      <c r="D155" s="2">
        <v>0</v>
      </c>
      <c r="E155" s="2" t="s">
        <v>8</v>
      </c>
      <c r="F155" s="2" t="s">
        <v>14</v>
      </c>
      <c r="G155" s="2">
        <v>19964.746299999999</v>
      </c>
    </row>
    <row r="156" spans="1:7" x14ac:dyDescent="0.45">
      <c r="A156" s="2">
        <v>40</v>
      </c>
      <c r="B156" s="2" t="s">
        <v>7</v>
      </c>
      <c r="C156" s="2">
        <v>25.46</v>
      </c>
      <c r="D156" s="2">
        <v>1</v>
      </c>
      <c r="E156" s="2" t="s">
        <v>11</v>
      </c>
      <c r="F156" s="2" t="s">
        <v>14</v>
      </c>
      <c r="G156" s="2">
        <v>7077.1894000000002</v>
      </c>
    </row>
    <row r="157" spans="1:7" x14ac:dyDescent="0.45">
      <c r="A157" s="2">
        <v>44</v>
      </c>
      <c r="B157" s="2" t="s">
        <v>10</v>
      </c>
      <c r="C157" s="2">
        <v>39.520000000000003</v>
      </c>
      <c r="D157" s="2">
        <v>0</v>
      </c>
      <c r="E157" s="2" t="s">
        <v>11</v>
      </c>
      <c r="F157" s="2" t="s">
        <v>13</v>
      </c>
      <c r="G157" s="2">
        <v>6948.7007999999996</v>
      </c>
    </row>
    <row r="158" spans="1:7" x14ac:dyDescent="0.45">
      <c r="A158" s="2">
        <v>48</v>
      </c>
      <c r="B158" s="2" t="s">
        <v>10</v>
      </c>
      <c r="C158" s="2">
        <v>24.42</v>
      </c>
      <c r="D158" s="2">
        <v>0</v>
      </c>
      <c r="E158" s="2" t="s">
        <v>8</v>
      </c>
      <c r="F158" s="2" t="s">
        <v>12</v>
      </c>
      <c r="G158" s="2">
        <v>21223.675800000001</v>
      </c>
    </row>
    <row r="159" spans="1:7" x14ac:dyDescent="0.45">
      <c r="A159" s="2">
        <v>18</v>
      </c>
      <c r="B159" s="2" t="s">
        <v>10</v>
      </c>
      <c r="C159" s="2">
        <v>25.175000000000001</v>
      </c>
      <c r="D159" s="2">
        <v>0</v>
      </c>
      <c r="E159" s="2" t="s">
        <v>8</v>
      </c>
      <c r="F159" s="2" t="s">
        <v>14</v>
      </c>
      <c r="G159" s="2">
        <v>15518.180249999999</v>
      </c>
    </row>
    <row r="160" spans="1:7" x14ac:dyDescent="0.45">
      <c r="A160" s="2">
        <v>30</v>
      </c>
      <c r="B160" s="2" t="s">
        <v>10</v>
      </c>
      <c r="C160" s="2">
        <v>35.53</v>
      </c>
      <c r="D160" s="2">
        <v>0</v>
      </c>
      <c r="E160" s="2" t="s">
        <v>8</v>
      </c>
      <c r="F160" s="2" t="s">
        <v>12</v>
      </c>
      <c r="G160" s="2">
        <v>36950.256699999998</v>
      </c>
    </row>
    <row r="161" spans="1:7" x14ac:dyDescent="0.45">
      <c r="A161" s="2">
        <v>50</v>
      </c>
      <c r="B161" s="2" t="s">
        <v>7</v>
      </c>
      <c r="C161" s="2">
        <v>27.83</v>
      </c>
      <c r="D161" s="2">
        <v>3</v>
      </c>
      <c r="E161" s="2" t="s">
        <v>11</v>
      </c>
      <c r="F161" s="2" t="s">
        <v>12</v>
      </c>
      <c r="G161" s="2">
        <v>19749.383379999999</v>
      </c>
    </row>
    <row r="162" spans="1:7" x14ac:dyDescent="0.45">
      <c r="A162" s="2">
        <v>42</v>
      </c>
      <c r="B162" s="2" t="s">
        <v>7</v>
      </c>
      <c r="C162" s="2">
        <v>26.6</v>
      </c>
      <c r="D162" s="2">
        <v>0</v>
      </c>
      <c r="E162" s="2" t="s">
        <v>8</v>
      </c>
      <c r="F162" s="2" t="s">
        <v>13</v>
      </c>
      <c r="G162" s="2">
        <v>21348.705999999998</v>
      </c>
    </row>
    <row r="163" spans="1:7" x14ac:dyDescent="0.45">
      <c r="A163" s="2">
        <v>18</v>
      </c>
      <c r="B163" s="2" t="s">
        <v>7</v>
      </c>
      <c r="C163" s="2">
        <v>36.85</v>
      </c>
      <c r="D163" s="2">
        <v>0</v>
      </c>
      <c r="E163" s="2" t="s">
        <v>8</v>
      </c>
      <c r="F163" s="2" t="s">
        <v>12</v>
      </c>
      <c r="G163" s="2">
        <v>36149.483500000002</v>
      </c>
    </row>
    <row r="164" spans="1:7" x14ac:dyDescent="0.45">
      <c r="A164" s="2">
        <v>54</v>
      </c>
      <c r="B164" s="2" t="s">
        <v>10</v>
      </c>
      <c r="C164" s="2">
        <v>39.6</v>
      </c>
      <c r="D164" s="2">
        <v>1</v>
      </c>
      <c r="E164" s="2" t="s">
        <v>11</v>
      </c>
      <c r="F164" s="2" t="s">
        <v>9</v>
      </c>
      <c r="G164" s="2">
        <v>10450.552</v>
      </c>
    </row>
    <row r="165" spans="1:7" x14ac:dyDescent="0.45">
      <c r="A165" s="2">
        <v>32</v>
      </c>
      <c r="B165" s="2" t="s">
        <v>7</v>
      </c>
      <c r="C165" s="2">
        <v>29.8</v>
      </c>
      <c r="D165" s="2">
        <v>2</v>
      </c>
      <c r="E165" s="2" t="s">
        <v>11</v>
      </c>
      <c r="F165" s="2" t="s">
        <v>9</v>
      </c>
      <c r="G165" s="2">
        <v>5152.134</v>
      </c>
    </row>
    <row r="166" spans="1:7" x14ac:dyDescent="0.45">
      <c r="A166" s="2">
        <v>37</v>
      </c>
      <c r="B166" s="2" t="s">
        <v>10</v>
      </c>
      <c r="C166" s="2">
        <v>29.64</v>
      </c>
      <c r="D166" s="2">
        <v>0</v>
      </c>
      <c r="E166" s="2" t="s">
        <v>11</v>
      </c>
      <c r="F166" s="2" t="s">
        <v>13</v>
      </c>
      <c r="G166" s="2">
        <v>5028.1466</v>
      </c>
    </row>
    <row r="167" spans="1:7" x14ac:dyDescent="0.45">
      <c r="A167" s="2">
        <v>47</v>
      </c>
      <c r="B167" s="2" t="s">
        <v>10</v>
      </c>
      <c r="C167" s="2">
        <v>28.215</v>
      </c>
      <c r="D167" s="2">
        <v>4</v>
      </c>
      <c r="E167" s="2" t="s">
        <v>11</v>
      </c>
      <c r="F167" s="2" t="s">
        <v>14</v>
      </c>
      <c r="G167" s="2">
        <v>10407.085849999999</v>
      </c>
    </row>
    <row r="168" spans="1:7" x14ac:dyDescent="0.45">
      <c r="A168" s="2">
        <v>20</v>
      </c>
      <c r="B168" s="2" t="s">
        <v>7</v>
      </c>
      <c r="C168" s="2">
        <v>37</v>
      </c>
      <c r="D168" s="2">
        <v>5</v>
      </c>
      <c r="E168" s="2" t="s">
        <v>11</v>
      </c>
      <c r="F168" s="2" t="s">
        <v>9</v>
      </c>
      <c r="G168" s="2">
        <v>4830.63</v>
      </c>
    </row>
    <row r="169" spans="1:7" x14ac:dyDescent="0.45">
      <c r="A169" s="2">
        <v>32</v>
      </c>
      <c r="B169" s="2" t="s">
        <v>7</v>
      </c>
      <c r="C169" s="2">
        <v>33.155000000000001</v>
      </c>
      <c r="D169" s="2">
        <v>3</v>
      </c>
      <c r="E169" s="2" t="s">
        <v>11</v>
      </c>
      <c r="F169" s="2" t="s">
        <v>13</v>
      </c>
      <c r="G169" s="2">
        <v>6128.79745</v>
      </c>
    </row>
    <row r="170" spans="1:7" x14ac:dyDescent="0.45">
      <c r="A170" s="2">
        <v>19</v>
      </c>
      <c r="B170" s="2" t="s">
        <v>7</v>
      </c>
      <c r="C170" s="2">
        <v>31.824999999999999</v>
      </c>
      <c r="D170" s="2">
        <v>1</v>
      </c>
      <c r="E170" s="2" t="s">
        <v>11</v>
      </c>
      <c r="F170" s="2" t="s">
        <v>13</v>
      </c>
      <c r="G170" s="2">
        <v>2719.2797500000001</v>
      </c>
    </row>
    <row r="171" spans="1:7" x14ac:dyDescent="0.45">
      <c r="A171" s="2">
        <v>27</v>
      </c>
      <c r="B171" s="2" t="s">
        <v>10</v>
      </c>
      <c r="C171" s="2">
        <v>18.905000000000001</v>
      </c>
      <c r="D171" s="2">
        <v>3</v>
      </c>
      <c r="E171" s="2" t="s">
        <v>11</v>
      </c>
      <c r="F171" s="2" t="s">
        <v>14</v>
      </c>
      <c r="G171" s="2">
        <v>4827.9049500000001</v>
      </c>
    </row>
    <row r="172" spans="1:7" x14ac:dyDescent="0.45">
      <c r="A172" s="2">
        <v>63</v>
      </c>
      <c r="B172" s="2" t="s">
        <v>10</v>
      </c>
      <c r="C172" s="2">
        <v>41.47</v>
      </c>
      <c r="D172" s="2">
        <v>0</v>
      </c>
      <c r="E172" s="2" t="s">
        <v>11</v>
      </c>
      <c r="F172" s="2" t="s">
        <v>12</v>
      </c>
      <c r="G172" s="2">
        <v>13405.390299999999</v>
      </c>
    </row>
    <row r="173" spans="1:7" x14ac:dyDescent="0.45">
      <c r="A173" s="2">
        <v>49</v>
      </c>
      <c r="B173" s="2" t="s">
        <v>10</v>
      </c>
      <c r="C173" s="2">
        <v>30.3</v>
      </c>
      <c r="D173" s="2">
        <v>0</v>
      </c>
      <c r="E173" s="2" t="s">
        <v>11</v>
      </c>
      <c r="F173" s="2" t="s">
        <v>9</v>
      </c>
      <c r="G173" s="2">
        <v>8116.68</v>
      </c>
    </row>
    <row r="174" spans="1:7" x14ac:dyDescent="0.45">
      <c r="A174" s="2">
        <v>18</v>
      </c>
      <c r="B174" s="2" t="s">
        <v>10</v>
      </c>
      <c r="C174" s="2">
        <v>15.96</v>
      </c>
      <c r="D174" s="2">
        <v>0</v>
      </c>
      <c r="E174" s="2" t="s">
        <v>11</v>
      </c>
      <c r="F174" s="2" t="s">
        <v>14</v>
      </c>
      <c r="G174" s="2">
        <v>1694.7963999999999</v>
      </c>
    </row>
    <row r="175" spans="1:7" x14ac:dyDescent="0.45">
      <c r="A175" s="2">
        <v>35</v>
      </c>
      <c r="B175" s="2" t="s">
        <v>7</v>
      </c>
      <c r="C175" s="2">
        <v>34.799999999999997</v>
      </c>
      <c r="D175" s="2">
        <v>1</v>
      </c>
      <c r="E175" s="2" t="s">
        <v>11</v>
      </c>
      <c r="F175" s="2" t="s">
        <v>9</v>
      </c>
      <c r="G175" s="2">
        <v>5246.0469999999996</v>
      </c>
    </row>
    <row r="176" spans="1:7" x14ac:dyDescent="0.45">
      <c r="A176" s="2">
        <v>24</v>
      </c>
      <c r="B176" s="2" t="s">
        <v>7</v>
      </c>
      <c r="C176" s="2">
        <v>33.344999999999999</v>
      </c>
      <c r="D176" s="2">
        <v>0</v>
      </c>
      <c r="E176" s="2" t="s">
        <v>11</v>
      </c>
      <c r="F176" s="2" t="s">
        <v>13</v>
      </c>
      <c r="G176" s="2">
        <v>2855.4375500000001</v>
      </c>
    </row>
    <row r="177" spans="1:7" x14ac:dyDescent="0.45">
      <c r="A177" s="2">
        <v>63</v>
      </c>
      <c r="B177" s="2" t="s">
        <v>7</v>
      </c>
      <c r="C177" s="2">
        <v>37.700000000000003</v>
      </c>
      <c r="D177" s="2">
        <v>0</v>
      </c>
      <c r="E177" s="2" t="s">
        <v>8</v>
      </c>
      <c r="F177" s="2" t="s">
        <v>9</v>
      </c>
      <c r="G177" s="2">
        <v>48824.45</v>
      </c>
    </row>
    <row r="178" spans="1:7" x14ac:dyDescent="0.45">
      <c r="A178" s="2">
        <v>38</v>
      </c>
      <c r="B178" s="2" t="s">
        <v>10</v>
      </c>
      <c r="C178" s="2">
        <v>27.835000000000001</v>
      </c>
      <c r="D178" s="2">
        <v>2</v>
      </c>
      <c r="E178" s="2" t="s">
        <v>11</v>
      </c>
      <c r="F178" s="2" t="s">
        <v>13</v>
      </c>
      <c r="G178" s="2">
        <v>6455.86265</v>
      </c>
    </row>
    <row r="179" spans="1:7" x14ac:dyDescent="0.45">
      <c r="A179" s="2">
        <v>54</v>
      </c>
      <c r="B179" s="2" t="s">
        <v>10</v>
      </c>
      <c r="C179" s="2">
        <v>29.2</v>
      </c>
      <c r="D179" s="2">
        <v>1</v>
      </c>
      <c r="E179" s="2" t="s">
        <v>11</v>
      </c>
      <c r="F179" s="2" t="s">
        <v>9</v>
      </c>
      <c r="G179" s="2">
        <v>10436.096</v>
      </c>
    </row>
    <row r="180" spans="1:7" x14ac:dyDescent="0.45">
      <c r="A180" s="2">
        <v>46</v>
      </c>
      <c r="B180" s="2" t="s">
        <v>7</v>
      </c>
      <c r="C180" s="2">
        <v>28.9</v>
      </c>
      <c r="D180" s="2">
        <v>2</v>
      </c>
      <c r="E180" s="2" t="s">
        <v>11</v>
      </c>
      <c r="F180" s="2" t="s">
        <v>9</v>
      </c>
      <c r="G180" s="2">
        <v>8823.2790000000005</v>
      </c>
    </row>
    <row r="181" spans="1:7" x14ac:dyDescent="0.45">
      <c r="A181" s="2">
        <v>41</v>
      </c>
      <c r="B181" s="2" t="s">
        <v>7</v>
      </c>
      <c r="C181" s="2">
        <v>33.155000000000001</v>
      </c>
      <c r="D181" s="2">
        <v>3</v>
      </c>
      <c r="E181" s="2" t="s">
        <v>11</v>
      </c>
      <c r="F181" s="2" t="s">
        <v>14</v>
      </c>
      <c r="G181" s="2">
        <v>8538.28845</v>
      </c>
    </row>
    <row r="182" spans="1:7" x14ac:dyDescent="0.45">
      <c r="A182" s="2">
        <v>58</v>
      </c>
      <c r="B182" s="2" t="s">
        <v>10</v>
      </c>
      <c r="C182" s="2">
        <v>28.594999999999999</v>
      </c>
      <c r="D182" s="2">
        <v>0</v>
      </c>
      <c r="E182" s="2" t="s">
        <v>11</v>
      </c>
      <c r="F182" s="2" t="s">
        <v>13</v>
      </c>
      <c r="G182" s="2">
        <v>11735.87905</v>
      </c>
    </row>
    <row r="183" spans="1:7" x14ac:dyDescent="0.45">
      <c r="A183" s="2">
        <v>18</v>
      </c>
      <c r="B183" s="2" t="s">
        <v>7</v>
      </c>
      <c r="C183" s="2">
        <v>38.28</v>
      </c>
      <c r="D183" s="2">
        <v>0</v>
      </c>
      <c r="E183" s="2" t="s">
        <v>11</v>
      </c>
      <c r="F183" s="2" t="s">
        <v>12</v>
      </c>
      <c r="G183" s="2">
        <v>1631.8212000000001</v>
      </c>
    </row>
    <row r="184" spans="1:7" x14ac:dyDescent="0.45">
      <c r="A184" s="2">
        <v>22</v>
      </c>
      <c r="B184" s="2" t="s">
        <v>10</v>
      </c>
      <c r="C184" s="2">
        <v>19.95</v>
      </c>
      <c r="D184" s="2">
        <v>3</v>
      </c>
      <c r="E184" s="2" t="s">
        <v>11</v>
      </c>
      <c r="F184" s="2" t="s">
        <v>14</v>
      </c>
      <c r="G184" s="2">
        <v>4005.4225000000001</v>
      </c>
    </row>
    <row r="185" spans="1:7" x14ac:dyDescent="0.45">
      <c r="A185" s="2">
        <v>44</v>
      </c>
      <c r="B185" s="2" t="s">
        <v>7</v>
      </c>
      <c r="C185" s="2">
        <v>26.41</v>
      </c>
      <c r="D185" s="2">
        <v>0</v>
      </c>
      <c r="E185" s="2" t="s">
        <v>11</v>
      </c>
      <c r="F185" s="2" t="s">
        <v>13</v>
      </c>
      <c r="G185" s="2">
        <v>7419.4778999999999</v>
      </c>
    </row>
    <row r="186" spans="1:7" x14ac:dyDescent="0.45">
      <c r="A186" s="2">
        <v>44</v>
      </c>
      <c r="B186" s="2" t="s">
        <v>10</v>
      </c>
      <c r="C186" s="2">
        <v>30.69</v>
      </c>
      <c r="D186" s="2">
        <v>2</v>
      </c>
      <c r="E186" s="2" t="s">
        <v>11</v>
      </c>
      <c r="F186" s="2" t="s">
        <v>12</v>
      </c>
      <c r="G186" s="2">
        <v>7731.4270999999999</v>
      </c>
    </row>
    <row r="187" spans="1:7" x14ac:dyDescent="0.45">
      <c r="A187" s="2">
        <v>36</v>
      </c>
      <c r="B187" s="2" t="s">
        <v>10</v>
      </c>
      <c r="C187" s="2">
        <v>41.895000000000003</v>
      </c>
      <c r="D187" s="2">
        <v>3</v>
      </c>
      <c r="E187" s="2" t="s">
        <v>8</v>
      </c>
      <c r="F187" s="2" t="s">
        <v>14</v>
      </c>
      <c r="G187" s="2">
        <v>43753.337050000002</v>
      </c>
    </row>
    <row r="188" spans="1:7" x14ac:dyDescent="0.45">
      <c r="A188" s="2">
        <v>26</v>
      </c>
      <c r="B188" s="2" t="s">
        <v>7</v>
      </c>
      <c r="C188" s="2">
        <v>29.92</v>
      </c>
      <c r="D188" s="2">
        <v>2</v>
      </c>
      <c r="E188" s="2" t="s">
        <v>11</v>
      </c>
      <c r="F188" s="2" t="s">
        <v>12</v>
      </c>
      <c r="G188" s="2">
        <v>3981.9767999999999</v>
      </c>
    </row>
    <row r="189" spans="1:7" x14ac:dyDescent="0.45">
      <c r="A189" s="2">
        <v>30</v>
      </c>
      <c r="B189" s="2" t="s">
        <v>7</v>
      </c>
      <c r="C189" s="2">
        <v>30.9</v>
      </c>
      <c r="D189" s="2">
        <v>3</v>
      </c>
      <c r="E189" s="2" t="s">
        <v>11</v>
      </c>
      <c r="F189" s="2" t="s">
        <v>9</v>
      </c>
      <c r="G189" s="2">
        <v>5325.6509999999998</v>
      </c>
    </row>
    <row r="190" spans="1:7" x14ac:dyDescent="0.45">
      <c r="A190" s="2">
        <v>41</v>
      </c>
      <c r="B190" s="2" t="s">
        <v>7</v>
      </c>
      <c r="C190" s="2">
        <v>32.200000000000003</v>
      </c>
      <c r="D190" s="2">
        <v>1</v>
      </c>
      <c r="E190" s="2" t="s">
        <v>11</v>
      </c>
      <c r="F190" s="2" t="s">
        <v>9</v>
      </c>
      <c r="G190" s="2">
        <v>6775.9610000000002</v>
      </c>
    </row>
    <row r="191" spans="1:7" x14ac:dyDescent="0.45">
      <c r="A191" s="2">
        <v>29</v>
      </c>
      <c r="B191" s="2" t="s">
        <v>7</v>
      </c>
      <c r="C191" s="2">
        <v>32.11</v>
      </c>
      <c r="D191" s="2">
        <v>2</v>
      </c>
      <c r="E191" s="2" t="s">
        <v>11</v>
      </c>
      <c r="F191" s="2" t="s">
        <v>13</v>
      </c>
      <c r="G191" s="2">
        <v>4922.9159</v>
      </c>
    </row>
    <row r="192" spans="1:7" x14ac:dyDescent="0.45">
      <c r="A192" s="2">
        <v>61</v>
      </c>
      <c r="B192" s="2" t="s">
        <v>10</v>
      </c>
      <c r="C192" s="2">
        <v>31.57</v>
      </c>
      <c r="D192" s="2">
        <v>0</v>
      </c>
      <c r="E192" s="2" t="s">
        <v>11</v>
      </c>
      <c r="F192" s="2" t="s">
        <v>12</v>
      </c>
      <c r="G192" s="2">
        <v>12557.605299999999</v>
      </c>
    </row>
    <row r="193" spans="1:7" x14ac:dyDescent="0.45">
      <c r="A193" s="2">
        <v>36</v>
      </c>
      <c r="B193" s="2" t="s">
        <v>7</v>
      </c>
      <c r="C193" s="2">
        <v>26.2</v>
      </c>
      <c r="D193" s="2">
        <v>0</v>
      </c>
      <c r="E193" s="2" t="s">
        <v>11</v>
      </c>
      <c r="F193" s="2" t="s">
        <v>9</v>
      </c>
      <c r="G193" s="2">
        <v>4883.866</v>
      </c>
    </row>
    <row r="194" spans="1:7" x14ac:dyDescent="0.45">
      <c r="A194" s="2">
        <v>25</v>
      </c>
      <c r="B194" s="2" t="s">
        <v>10</v>
      </c>
      <c r="C194" s="2">
        <v>25.74</v>
      </c>
      <c r="D194" s="2">
        <v>0</v>
      </c>
      <c r="E194" s="2" t="s">
        <v>11</v>
      </c>
      <c r="F194" s="2" t="s">
        <v>12</v>
      </c>
      <c r="G194" s="2">
        <v>2137.6536000000001</v>
      </c>
    </row>
    <row r="195" spans="1:7" x14ac:dyDescent="0.45">
      <c r="A195" s="2">
        <v>56</v>
      </c>
      <c r="B195" s="2" t="s">
        <v>7</v>
      </c>
      <c r="C195" s="2">
        <v>26.6</v>
      </c>
      <c r="D195" s="2">
        <v>1</v>
      </c>
      <c r="E195" s="2" t="s">
        <v>11</v>
      </c>
      <c r="F195" s="2" t="s">
        <v>13</v>
      </c>
      <c r="G195" s="2">
        <v>12044.342000000001</v>
      </c>
    </row>
    <row r="196" spans="1:7" x14ac:dyDescent="0.45">
      <c r="A196" s="2">
        <v>18</v>
      </c>
      <c r="B196" s="2" t="s">
        <v>10</v>
      </c>
      <c r="C196" s="2">
        <v>34.43</v>
      </c>
      <c r="D196" s="2">
        <v>0</v>
      </c>
      <c r="E196" s="2" t="s">
        <v>11</v>
      </c>
      <c r="F196" s="2" t="s">
        <v>12</v>
      </c>
      <c r="G196" s="2">
        <v>1137.4697000000001</v>
      </c>
    </row>
    <row r="197" spans="1:7" x14ac:dyDescent="0.45">
      <c r="A197" s="2">
        <v>19</v>
      </c>
      <c r="B197" s="2" t="s">
        <v>10</v>
      </c>
      <c r="C197" s="2">
        <v>30.59</v>
      </c>
      <c r="D197" s="2">
        <v>0</v>
      </c>
      <c r="E197" s="2" t="s">
        <v>11</v>
      </c>
      <c r="F197" s="2" t="s">
        <v>13</v>
      </c>
      <c r="G197" s="2">
        <v>1639.5631000000001</v>
      </c>
    </row>
    <row r="198" spans="1:7" x14ac:dyDescent="0.45">
      <c r="A198" s="2">
        <v>39</v>
      </c>
      <c r="B198" s="2" t="s">
        <v>7</v>
      </c>
      <c r="C198" s="2">
        <v>32.799999999999997</v>
      </c>
      <c r="D198" s="2">
        <v>0</v>
      </c>
      <c r="E198" s="2" t="s">
        <v>11</v>
      </c>
      <c r="F198" s="2" t="s">
        <v>9</v>
      </c>
      <c r="G198" s="2">
        <v>5649.7150000000001</v>
      </c>
    </row>
    <row r="199" spans="1:7" x14ac:dyDescent="0.45">
      <c r="A199" s="2">
        <v>45</v>
      </c>
      <c r="B199" s="2" t="s">
        <v>7</v>
      </c>
      <c r="C199" s="2">
        <v>28.6</v>
      </c>
      <c r="D199" s="2">
        <v>2</v>
      </c>
      <c r="E199" s="2" t="s">
        <v>11</v>
      </c>
      <c r="F199" s="2" t="s">
        <v>12</v>
      </c>
      <c r="G199" s="2">
        <v>8516.8289999999997</v>
      </c>
    </row>
    <row r="200" spans="1:7" x14ac:dyDescent="0.45">
      <c r="A200" s="2">
        <v>51</v>
      </c>
      <c r="B200" s="2" t="s">
        <v>7</v>
      </c>
      <c r="C200" s="2">
        <v>18.05</v>
      </c>
      <c r="D200" s="2">
        <v>0</v>
      </c>
      <c r="E200" s="2" t="s">
        <v>11</v>
      </c>
      <c r="F200" s="2" t="s">
        <v>13</v>
      </c>
      <c r="G200" s="2">
        <v>9644.2525000000005</v>
      </c>
    </row>
    <row r="201" spans="1:7" x14ac:dyDescent="0.45">
      <c r="A201" s="2">
        <v>64</v>
      </c>
      <c r="B201" s="2" t="s">
        <v>7</v>
      </c>
      <c r="C201" s="2">
        <v>39.33</v>
      </c>
      <c r="D201" s="2">
        <v>0</v>
      </c>
      <c r="E201" s="2" t="s">
        <v>11</v>
      </c>
      <c r="F201" s="2" t="s">
        <v>14</v>
      </c>
      <c r="G201" s="2">
        <v>14901.5167</v>
      </c>
    </row>
    <row r="202" spans="1:7" x14ac:dyDescent="0.45">
      <c r="A202" s="2">
        <v>19</v>
      </c>
      <c r="B202" s="2" t="s">
        <v>7</v>
      </c>
      <c r="C202" s="2">
        <v>32.11</v>
      </c>
      <c r="D202" s="2">
        <v>0</v>
      </c>
      <c r="E202" s="2" t="s">
        <v>11</v>
      </c>
      <c r="F202" s="2" t="s">
        <v>13</v>
      </c>
      <c r="G202" s="2">
        <v>2130.6759000000002</v>
      </c>
    </row>
    <row r="203" spans="1:7" x14ac:dyDescent="0.45">
      <c r="A203" s="2">
        <v>48</v>
      </c>
      <c r="B203" s="2" t="s">
        <v>7</v>
      </c>
      <c r="C203" s="2">
        <v>32.229999999999997</v>
      </c>
      <c r="D203" s="2">
        <v>1</v>
      </c>
      <c r="E203" s="2" t="s">
        <v>11</v>
      </c>
      <c r="F203" s="2" t="s">
        <v>12</v>
      </c>
      <c r="G203" s="2">
        <v>8871.1517000000003</v>
      </c>
    </row>
    <row r="204" spans="1:7" x14ac:dyDescent="0.45">
      <c r="A204" s="2">
        <v>60</v>
      </c>
      <c r="B204" s="2" t="s">
        <v>7</v>
      </c>
      <c r="C204" s="2">
        <v>24.035</v>
      </c>
      <c r="D204" s="2">
        <v>0</v>
      </c>
      <c r="E204" s="2" t="s">
        <v>11</v>
      </c>
      <c r="F204" s="2" t="s">
        <v>13</v>
      </c>
      <c r="G204" s="2">
        <v>13012.20865</v>
      </c>
    </row>
    <row r="205" spans="1:7" x14ac:dyDescent="0.45">
      <c r="A205" s="2">
        <v>27</v>
      </c>
      <c r="B205" s="2" t="s">
        <v>7</v>
      </c>
      <c r="C205" s="2">
        <v>36.08</v>
      </c>
      <c r="D205" s="2">
        <v>0</v>
      </c>
      <c r="E205" s="2" t="s">
        <v>8</v>
      </c>
      <c r="F205" s="2" t="s">
        <v>12</v>
      </c>
      <c r="G205" s="2">
        <v>37133.898200000003</v>
      </c>
    </row>
    <row r="206" spans="1:7" x14ac:dyDescent="0.45">
      <c r="A206" s="2">
        <v>46</v>
      </c>
      <c r="B206" s="2" t="s">
        <v>10</v>
      </c>
      <c r="C206" s="2">
        <v>22.3</v>
      </c>
      <c r="D206" s="2">
        <v>0</v>
      </c>
      <c r="E206" s="2" t="s">
        <v>11</v>
      </c>
      <c r="F206" s="2" t="s">
        <v>9</v>
      </c>
      <c r="G206" s="2">
        <v>7147.1049999999996</v>
      </c>
    </row>
    <row r="207" spans="1:7" x14ac:dyDescent="0.45">
      <c r="A207" s="2">
        <v>28</v>
      </c>
      <c r="B207" s="2" t="s">
        <v>7</v>
      </c>
      <c r="C207" s="2">
        <v>28.88</v>
      </c>
      <c r="D207" s="2">
        <v>1</v>
      </c>
      <c r="E207" s="2" t="s">
        <v>11</v>
      </c>
      <c r="F207" s="2" t="s">
        <v>14</v>
      </c>
      <c r="G207" s="2">
        <v>4337.7352000000001</v>
      </c>
    </row>
    <row r="208" spans="1:7" x14ac:dyDescent="0.45">
      <c r="A208" s="2">
        <v>59</v>
      </c>
      <c r="B208" s="2" t="s">
        <v>10</v>
      </c>
      <c r="C208" s="2">
        <v>26.4</v>
      </c>
      <c r="D208" s="2">
        <v>0</v>
      </c>
      <c r="E208" s="2" t="s">
        <v>11</v>
      </c>
      <c r="F208" s="2" t="s">
        <v>12</v>
      </c>
      <c r="G208" s="2">
        <v>11743.299000000001</v>
      </c>
    </row>
    <row r="209" spans="1:7" x14ac:dyDescent="0.45">
      <c r="A209" s="2">
        <v>35</v>
      </c>
      <c r="B209" s="2" t="s">
        <v>10</v>
      </c>
      <c r="C209" s="2">
        <v>27.74</v>
      </c>
      <c r="D209" s="2">
        <v>2</v>
      </c>
      <c r="E209" s="2" t="s">
        <v>8</v>
      </c>
      <c r="F209" s="2" t="s">
        <v>14</v>
      </c>
      <c r="G209" s="2">
        <v>20984.0936</v>
      </c>
    </row>
    <row r="210" spans="1:7" x14ac:dyDescent="0.45">
      <c r="A210" s="2">
        <v>63</v>
      </c>
      <c r="B210" s="2" t="s">
        <v>7</v>
      </c>
      <c r="C210" s="2">
        <v>31.8</v>
      </c>
      <c r="D210" s="2">
        <v>0</v>
      </c>
      <c r="E210" s="2" t="s">
        <v>11</v>
      </c>
      <c r="F210" s="2" t="s">
        <v>9</v>
      </c>
      <c r="G210" s="2">
        <v>13880.949000000001</v>
      </c>
    </row>
    <row r="211" spans="1:7" x14ac:dyDescent="0.45">
      <c r="A211" s="2">
        <v>40</v>
      </c>
      <c r="B211" s="2" t="s">
        <v>10</v>
      </c>
      <c r="C211" s="2">
        <v>41.23</v>
      </c>
      <c r="D211" s="2">
        <v>1</v>
      </c>
      <c r="E211" s="2" t="s">
        <v>11</v>
      </c>
      <c r="F211" s="2" t="s">
        <v>14</v>
      </c>
      <c r="G211" s="2">
        <v>6610.1097</v>
      </c>
    </row>
    <row r="212" spans="1:7" x14ac:dyDescent="0.45">
      <c r="A212" s="2">
        <v>20</v>
      </c>
      <c r="B212" s="2" t="s">
        <v>10</v>
      </c>
      <c r="C212" s="2">
        <v>33</v>
      </c>
      <c r="D212" s="2">
        <v>1</v>
      </c>
      <c r="E212" s="2" t="s">
        <v>11</v>
      </c>
      <c r="F212" s="2" t="s">
        <v>9</v>
      </c>
      <c r="G212" s="2">
        <v>1980.07</v>
      </c>
    </row>
    <row r="213" spans="1:7" x14ac:dyDescent="0.45">
      <c r="A213" s="2">
        <v>40</v>
      </c>
      <c r="B213" s="2" t="s">
        <v>10</v>
      </c>
      <c r="C213" s="2">
        <v>30.875</v>
      </c>
      <c r="D213" s="2">
        <v>4</v>
      </c>
      <c r="E213" s="2" t="s">
        <v>11</v>
      </c>
      <c r="F213" s="2" t="s">
        <v>13</v>
      </c>
      <c r="G213" s="2">
        <v>8162.7162500000004</v>
      </c>
    </row>
    <row r="214" spans="1:7" x14ac:dyDescent="0.45">
      <c r="A214" s="2">
        <v>24</v>
      </c>
      <c r="B214" s="2" t="s">
        <v>10</v>
      </c>
      <c r="C214" s="2">
        <v>28.5</v>
      </c>
      <c r="D214" s="2">
        <v>2</v>
      </c>
      <c r="E214" s="2" t="s">
        <v>11</v>
      </c>
      <c r="F214" s="2" t="s">
        <v>13</v>
      </c>
      <c r="G214" s="2">
        <v>3537.703</v>
      </c>
    </row>
    <row r="215" spans="1:7" x14ac:dyDescent="0.45">
      <c r="A215" s="2">
        <v>34</v>
      </c>
      <c r="B215" s="2" t="s">
        <v>7</v>
      </c>
      <c r="C215" s="2">
        <v>26.73</v>
      </c>
      <c r="D215" s="2">
        <v>1</v>
      </c>
      <c r="E215" s="2" t="s">
        <v>11</v>
      </c>
      <c r="F215" s="2" t="s">
        <v>12</v>
      </c>
      <c r="G215" s="2">
        <v>5002.7826999999997</v>
      </c>
    </row>
    <row r="216" spans="1:7" x14ac:dyDescent="0.45">
      <c r="A216" s="2">
        <v>45</v>
      </c>
      <c r="B216" s="2" t="s">
        <v>7</v>
      </c>
      <c r="C216" s="2">
        <v>30.9</v>
      </c>
      <c r="D216" s="2">
        <v>2</v>
      </c>
      <c r="E216" s="2" t="s">
        <v>11</v>
      </c>
      <c r="F216" s="2" t="s">
        <v>9</v>
      </c>
      <c r="G216" s="2">
        <v>8520.0259999999998</v>
      </c>
    </row>
    <row r="217" spans="1:7" x14ac:dyDescent="0.45">
      <c r="A217" s="2">
        <v>41</v>
      </c>
      <c r="B217" s="2" t="s">
        <v>7</v>
      </c>
      <c r="C217" s="2">
        <v>37.1</v>
      </c>
      <c r="D217" s="2">
        <v>2</v>
      </c>
      <c r="E217" s="2" t="s">
        <v>11</v>
      </c>
      <c r="F217" s="2" t="s">
        <v>9</v>
      </c>
      <c r="G217" s="2">
        <v>7371.7719999999999</v>
      </c>
    </row>
    <row r="218" spans="1:7" x14ac:dyDescent="0.45">
      <c r="A218" s="2">
        <v>53</v>
      </c>
      <c r="B218" s="2" t="s">
        <v>7</v>
      </c>
      <c r="C218" s="2">
        <v>26.6</v>
      </c>
      <c r="D218" s="2">
        <v>0</v>
      </c>
      <c r="E218" s="2" t="s">
        <v>11</v>
      </c>
      <c r="F218" s="2" t="s">
        <v>13</v>
      </c>
      <c r="G218" s="2">
        <v>10355.641</v>
      </c>
    </row>
    <row r="219" spans="1:7" x14ac:dyDescent="0.45">
      <c r="A219" s="2">
        <v>27</v>
      </c>
      <c r="B219" s="2" t="s">
        <v>10</v>
      </c>
      <c r="C219" s="2">
        <v>23.1</v>
      </c>
      <c r="D219" s="2">
        <v>0</v>
      </c>
      <c r="E219" s="2" t="s">
        <v>11</v>
      </c>
      <c r="F219" s="2" t="s">
        <v>12</v>
      </c>
      <c r="G219" s="2">
        <v>2483.7359999999999</v>
      </c>
    </row>
    <row r="220" spans="1:7" x14ac:dyDescent="0.45">
      <c r="A220" s="2">
        <v>26</v>
      </c>
      <c r="B220" s="2" t="s">
        <v>7</v>
      </c>
      <c r="C220" s="2">
        <v>29.92</v>
      </c>
      <c r="D220" s="2">
        <v>1</v>
      </c>
      <c r="E220" s="2" t="s">
        <v>11</v>
      </c>
      <c r="F220" s="2" t="s">
        <v>12</v>
      </c>
      <c r="G220" s="2">
        <v>3392.9767999999999</v>
      </c>
    </row>
    <row r="221" spans="1:7" x14ac:dyDescent="0.45">
      <c r="A221" s="2">
        <v>24</v>
      </c>
      <c r="B221" s="2" t="s">
        <v>7</v>
      </c>
      <c r="C221" s="2">
        <v>23.21</v>
      </c>
      <c r="D221" s="2">
        <v>0</v>
      </c>
      <c r="E221" s="2" t="s">
        <v>11</v>
      </c>
      <c r="F221" s="2" t="s">
        <v>12</v>
      </c>
      <c r="G221" s="2">
        <v>25081.76784</v>
      </c>
    </row>
    <row r="222" spans="1:7" x14ac:dyDescent="0.45">
      <c r="A222" s="2">
        <v>34</v>
      </c>
      <c r="B222" s="2" t="s">
        <v>7</v>
      </c>
      <c r="C222" s="2">
        <v>33.700000000000003</v>
      </c>
      <c r="D222" s="2">
        <v>1</v>
      </c>
      <c r="E222" s="2" t="s">
        <v>11</v>
      </c>
      <c r="F222" s="2" t="s">
        <v>9</v>
      </c>
      <c r="G222" s="2">
        <v>5012.4709999999995</v>
      </c>
    </row>
    <row r="223" spans="1:7" x14ac:dyDescent="0.45">
      <c r="A223" s="2">
        <v>53</v>
      </c>
      <c r="B223" s="2" t="s">
        <v>7</v>
      </c>
      <c r="C223" s="2">
        <v>33.25</v>
      </c>
      <c r="D223" s="2">
        <v>0</v>
      </c>
      <c r="E223" s="2" t="s">
        <v>11</v>
      </c>
      <c r="F223" s="2" t="s">
        <v>14</v>
      </c>
      <c r="G223" s="2">
        <v>10564.8845</v>
      </c>
    </row>
    <row r="224" spans="1:7" x14ac:dyDescent="0.45">
      <c r="A224" s="2">
        <v>32</v>
      </c>
      <c r="B224" s="2" t="s">
        <v>10</v>
      </c>
      <c r="C224" s="2">
        <v>30.8</v>
      </c>
      <c r="D224" s="2">
        <v>3</v>
      </c>
      <c r="E224" s="2" t="s">
        <v>11</v>
      </c>
      <c r="F224" s="2" t="s">
        <v>9</v>
      </c>
      <c r="G224" s="2">
        <v>5253.5240000000003</v>
      </c>
    </row>
    <row r="225" spans="1:7" x14ac:dyDescent="0.45">
      <c r="A225" s="2">
        <v>19</v>
      </c>
      <c r="B225" s="2" t="s">
        <v>10</v>
      </c>
      <c r="C225" s="2">
        <v>34.799999999999997</v>
      </c>
      <c r="D225" s="2">
        <v>0</v>
      </c>
      <c r="E225" s="2" t="s">
        <v>8</v>
      </c>
      <c r="F225" s="2" t="s">
        <v>9</v>
      </c>
      <c r="G225" s="2">
        <v>34779.614999999998</v>
      </c>
    </row>
    <row r="226" spans="1:7" x14ac:dyDescent="0.45">
      <c r="A226" s="2">
        <v>42</v>
      </c>
      <c r="B226" s="2" t="s">
        <v>10</v>
      </c>
      <c r="C226" s="2">
        <v>24.64</v>
      </c>
      <c r="D226" s="2">
        <v>0</v>
      </c>
      <c r="E226" s="2" t="s">
        <v>8</v>
      </c>
      <c r="F226" s="2" t="s">
        <v>12</v>
      </c>
      <c r="G226" s="2">
        <v>19515.5416</v>
      </c>
    </row>
    <row r="227" spans="1:7" x14ac:dyDescent="0.45">
      <c r="A227" s="2">
        <v>55</v>
      </c>
      <c r="B227" s="2" t="s">
        <v>10</v>
      </c>
      <c r="C227" s="2">
        <v>33.880000000000003</v>
      </c>
      <c r="D227" s="2">
        <v>3</v>
      </c>
      <c r="E227" s="2" t="s">
        <v>11</v>
      </c>
      <c r="F227" s="2" t="s">
        <v>12</v>
      </c>
      <c r="G227" s="2">
        <v>11987.1682</v>
      </c>
    </row>
    <row r="228" spans="1:7" x14ac:dyDescent="0.45">
      <c r="A228" s="2">
        <v>28</v>
      </c>
      <c r="B228" s="2" t="s">
        <v>10</v>
      </c>
      <c r="C228" s="2">
        <v>38.06</v>
      </c>
      <c r="D228" s="2">
        <v>0</v>
      </c>
      <c r="E228" s="2" t="s">
        <v>11</v>
      </c>
      <c r="F228" s="2" t="s">
        <v>12</v>
      </c>
      <c r="G228" s="2">
        <v>2689.4953999999998</v>
      </c>
    </row>
    <row r="229" spans="1:7" x14ac:dyDescent="0.45">
      <c r="A229" s="2">
        <v>58</v>
      </c>
      <c r="B229" s="2" t="s">
        <v>7</v>
      </c>
      <c r="C229" s="2">
        <v>41.91</v>
      </c>
      <c r="D229" s="2">
        <v>0</v>
      </c>
      <c r="E229" s="2" t="s">
        <v>11</v>
      </c>
      <c r="F229" s="2" t="s">
        <v>12</v>
      </c>
      <c r="G229" s="2">
        <v>24227.337240000001</v>
      </c>
    </row>
    <row r="230" spans="1:7" x14ac:dyDescent="0.45">
      <c r="A230" s="2">
        <v>41</v>
      </c>
      <c r="B230" s="2" t="s">
        <v>7</v>
      </c>
      <c r="C230" s="2">
        <v>31.635000000000002</v>
      </c>
      <c r="D230" s="2">
        <v>1</v>
      </c>
      <c r="E230" s="2" t="s">
        <v>11</v>
      </c>
      <c r="F230" s="2" t="s">
        <v>14</v>
      </c>
      <c r="G230" s="2">
        <v>7358.1756500000001</v>
      </c>
    </row>
    <row r="231" spans="1:7" x14ac:dyDescent="0.45">
      <c r="A231" s="2">
        <v>47</v>
      </c>
      <c r="B231" s="2" t="s">
        <v>10</v>
      </c>
      <c r="C231" s="2">
        <v>25.46</v>
      </c>
      <c r="D231" s="2">
        <v>2</v>
      </c>
      <c r="E231" s="2" t="s">
        <v>11</v>
      </c>
      <c r="F231" s="2" t="s">
        <v>14</v>
      </c>
      <c r="G231" s="2">
        <v>9225.2564000000002</v>
      </c>
    </row>
    <row r="232" spans="1:7" x14ac:dyDescent="0.45">
      <c r="A232" s="2">
        <v>42</v>
      </c>
      <c r="B232" s="2" t="s">
        <v>7</v>
      </c>
      <c r="C232" s="2">
        <v>36.195</v>
      </c>
      <c r="D232" s="2">
        <v>1</v>
      </c>
      <c r="E232" s="2" t="s">
        <v>11</v>
      </c>
      <c r="F232" s="2" t="s">
        <v>13</v>
      </c>
      <c r="G232" s="2">
        <v>7443.6430499999997</v>
      </c>
    </row>
    <row r="233" spans="1:7" x14ac:dyDescent="0.45">
      <c r="A233" s="2">
        <v>59</v>
      </c>
      <c r="B233" s="2" t="s">
        <v>7</v>
      </c>
      <c r="C233" s="2">
        <v>27.83</v>
      </c>
      <c r="D233" s="2">
        <v>3</v>
      </c>
      <c r="E233" s="2" t="s">
        <v>11</v>
      </c>
      <c r="F233" s="2" t="s">
        <v>12</v>
      </c>
      <c r="G233" s="2">
        <v>14001.286700000001</v>
      </c>
    </row>
    <row r="234" spans="1:7" x14ac:dyDescent="0.45">
      <c r="A234" s="2">
        <v>19</v>
      </c>
      <c r="B234" s="2" t="s">
        <v>7</v>
      </c>
      <c r="C234" s="2">
        <v>17.8</v>
      </c>
      <c r="D234" s="2">
        <v>0</v>
      </c>
      <c r="E234" s="2" t="s">
        <v>11</v>
      </c>
      <c r="F234" s="2" t="s">
        <v>9</v>
      </c>
      <c r="G234" s="2">
        <v>1727.7850000000001</v>
      </c>
    </row>
    <row r="235" spans="1:7" x14ac:dyDescent="0.45">
      <c r="A235" s="2">
        <v>59</v>
      </c>
      <c r="B235" s="2" t="s">
        <v>10</v>
      </c>
      <c r="C235" s="2">
        <v>27.5</v>
      </c>
      <c r="D235" s="2">
        <v>1</v>
      </c>
      <c r="E235" s="2" t="s">
        <v>11</v>
      </c>
      <c r="F235" s="2" t="s">
        <v>9</v>
      </c>
      <c r="G235" s="2">
        <v>12333.828</v>
      </c>
    </row>
    <row r="236" spans="1:7" x14ac:dyDescent="0.45">
      <c r="A236" s="2">
        <v>39</v>
      </c>
      <c r="B236" s="2" t="s">
        <v>10</v>
      </c>
      <c r="C236" s="2">
        <v>24.51</v>
      </c>
      <c r="D236" s="2">
        <v>2</v>
      </c>
      <c r="E236" s="2" t="s">
        <v>11</v>
      </c>
      <c r="F236" s="2" t="s">
        <v>13</v>
      </c>
      <c r="G236" s="2">
        <v>6710.1918999999998</v>
      </c>
    </row>
    <row r="237" spans="1:7" x14ac:dyDescent="0.45">
      <c r="A237" s="2">
        <v>40</v>
      </c>
      <c r="B237" s="2" t="s">
        <v>7</v>
      </c>
      <c r="C237" s="2">
        <v>22.22</v>
      </c>
      <c r="D237" s="2">
        <v>2</v>
      </c>
      <c r="E237" s="2" t="s">
        <v>8</v>
      </c>
      <c r="F237" s="2" t="s">
        <v>12</v>
      </c>
      <c r="G237" s="2">
        <v>19444.265800000001</v>
      </c>
    </row>
    <row r="238" spans="1:7" x14ac:dyDescent="0.45">
      <c r="A238" s="2">
        <v>18</v>
      </c>
      <c r="B238" s="2" t="s">
        <v>7</v>
      </c>
      <c r="C238" s="2">
        <v>26.73</v>
      </c>
      <c r="D238" s="2">
        <v>0</v>
      </c>
      <c r="E238" s="2" t="s">
        <v>11</v>
      </c>
      <c r="F238" s="2" t="s">
        <v>12</v>
      </c>
      <c r="G238" s="2">
        <v>1615.7666999999999</v>
      </c>
    </row>
    <row r="239" spans="1:7" x14ac:dyDescent="0.45">
      <c r="A239" s="2">
        <v>31</v>
      </c>
      <c r="B239" s="2" t="s">
        <v>10</v>
      </c>
      <c r="C239" s="2">
        <v>38.39</v>
      </c>
      <c r="D239" s="2">
        <v>2</v>
      </c>
      <c r="E239" s="2" t="s">
        <v>11</v>
      </c>
      <c r="F239" s="2" t="s">
        <v>12</v>
      </c>
      <c r="G239" s="2">
        <v>4463.2051000000001</v>
      </c>
    </row>
    <row r="240" spans="1:7" x14ac:dyDescent="0.45">
      <c r="A240" s="2">
        <v>19</v>
      </c>
      <c r="B240" s="2" t="s">
        <v>10</v>
      </c>
      <c r="C240" s="2">
        <v>29.07</v>
      </c>
      <c r="D240" s="2">
        <v>0</v>
      </c>
      <c r="E240" s="2" t="s">
        <v>8</v>
      </c>
      <c r="F240" s="2" t="s">
        <v>13</v>
      </c>
      <c r="G240" s="2">
        <v>17352.6803</v>
      </c>
    </row>
    <row r="241" spans="1:7" x14ac:dyDescent="0.45">
      <c r="A241" s="2">
        <v>44</v>
      </c>
      <c r="B241" s="2" t="s">
        <v>10</v>
      </c>
      <c r="C241" s="2">
        <v>38.06</v>
      </c>
      <c r="D241" s="2">
        <v>1</v>
      </c>
      <c r="E241" s="2" t="s">
        <v>11</v>
      </c>
      <c r="F241" s="2" t="s">
        <v>12</v>
      </c>
      <c r="G241" s="2">
        <v>7152.6714000000002</v>
      </c>
    </row>
    <row r="242" spans="1:7" x14ac:dyDescent="0.45">
      <c r="A242" s="2">
        <v>23</v>
      </c>
      <c r="B242" s="2" t="s">
        <v>7</v>
      </c>
      <c r="C242" s="2">
        <v>36.67</v>
      </c>
      <c r="D242" s="2">
        <v>2</v>
      </c>
      <c r="E242" s="2" t="s">
        <v>8</v>
      </c>
      <c r="F242" s="2" t="s">
        <v>14</v>
      </c>
      <c r="G242" s="2">
        <v>38511.628299999997</v>
      </c>
    </row>
    <row r="243" spans="1:7" x14ac:dyDescent="0.45">
      <c r="A243" s="2">
        <v>33</v>
      </c>
      <c r="B243" s="2" t="s">
        <v>7</v>
      </c>
      <c r="C243" s="2">
        <v>22.135000000000002</v>
      </c>
      <c r="D243" s="2">
        <v>1</v>
      </c>
      <c r="E243" s="2" t="s">
        <v>11</v>
      </c>
      <c r="F243" s="2" t="s">
        <v>14</v>
      </c>
      <c r="G243" s="2">
        <v>5354.0746499999996</v>
      </c>
    </row>
    <row r="244" spans="1:7" x14ac:dyDescent="0.45">
      <c r="A244" s="2">
        <v>55</v>
      </c>
      <c r="B244" s="2" t="s">
        <v>7</v>
      </c>
      <c r="C244" s="2">
        <v>26.8</v>
      </c>
      <c r="D244" s="2">
        <v>1</v>
      </c>
      <c r="E244" s="2" t="s">
        <v>11</v>
      </c>
      <c r="F244" s="2" t="s">
        <v>9</v>
      </c>
      <c r="G244" s="2">
        <v>35160.134570000002</v>
      </c>
    </row>
    <row r="245" spans="1:7" x14ac:dyDescent="0.45">
      <c r="A245" s="2">
        <v>40</v>
      </c>
      <c r="B245" s="2" t="s">
        <v>10</v>
      </c>
      <c r="C245" s="2">
        <v>35.299999999999997</v>
      </c>
      <c r="D245" s="2">
        <v>3</v>
      </c>
      <c r="E245" s="2" t="s">
        <v>11</v>
      </c>
      <c r="F245" s="2" t="s">
        <v>9</v>
      </c>
      <c r="G245" s="2">
        <v>7196.8670000000002</v>
      </c>
    </row>
    <row r="246" spans="1:7" x14ac:dyDescent="0.45">
      <c r="A246" s="2">
        <v>63</v>
      </c>
      <c r="B246" s="2" t="s">
        <v>7</v>
      </c>
      <c r="C246" s="2">
        <v>27.74</v>
      </c>
      <c r="D246" s="2">
        <v>0</v>
      </c>
      <c r="E246" s="2" t="s">
        <v>8</v>
      </c>
      <c r="F246" s="2" t="s">
        <v>14</v>
      </c>
      <c r="G246" s="2">
        <v>29523.1656</v>
      </c>
    </row>
    <row r="247" spans="1:7" x14ac:dyDescent="0.45">
      <c r="A247" s="2">
        <v>54</v>
      </c>
      <c r="B247" s="2" t="s">
        <v>10</v>
      </c>
      <c r="C247" s="2">
        <v>30.02</v>
      </c>
      <c r="D247" s="2">
        <v>0</v>
      </c>
      <c r="E247" s="2" t="s">
        <v>11</v>
      </c>
      <c r="F247" s="2" t="s">
        <v>13</v>
      </c>
      <c r="G247" s="2">
        <v>24476.478510000001</v>
      </c>
    </row>
    <row r="248" spans="1:7" x14ac:dyDescent="0.45">
      <c r="A248" s="2">
        <v>60</v>
      </c>
      <c r="B248" s="2" t="s">
        <v>7</v>
      </c>
      <c r="C248" s="2">
        <v>38.06</v>
      </c>
      <c r="D248" s="2">
        <v>0</v>
      </c>
      <c r="E248" s="2" t="s">
        <v>11</v>
      </c>
      <c r="F248" s="2" t="s">
        <v>12</v>
      </c>
      <c r="G248" s="2">
        <v>12648.7034</v>
      </c>
    </row>
    <row r="249" spans="1:7" x14ac:dyDescent="0.45">
      <c r="A249" s="2">
        <v>24</v>
      </c>
      <c r="B249" s="2" t="s">
        <v>10</v>
      </c>
      <c r="C249" s="2">
        <v>35.86</v>
      </c>
      <c r="D249" s="2">
        <v>0</v>
      </c>
      <c r="E249" s="2" t="s">
        <v>11</v>
      </c>
      <c r="F249" s="2" t="s">
        <v>12</v>
      </c>
      <c r="G249" s="2">
        <v>1986.9333999999999</v>
      </c>
    </row>
    <row r="250" spans="1:7" x14ac:dyDescent="0.45">
      <c r="A250" s="2">
        <v>19</v>
      </c>
      <c r="B250" s="2" t="s">
        <v>10</v>
      </c>
      <c r="C250" s="2">
        <v>20.9</v>
      </c>
      <c r="D250" s="2">
        <v>1</v>
      </c>
      <c r="E250" s="2" t="s">
        <v>11</v>
      </c>
      <c r="F250" s="2" t="s">
        <v>9</v>
      </c>
      <c r="G250" s="2">
        <v>1832.0940000000001</v>
      </c>
    </row>
    <row r="251" spans="1:7" x14ac:dyDescent="0.45">
      <c r="A251" s="2">
        <v>29</v>
      </c>
      <c r="B251" s="2" t="s">
        <v>10</v>
      </c>
      <c r="C251" s="2">
        <v>28.975000000000001</v>
      </c>
      <c r="D251" s="2">
        <v>1</v>
      </c>
      <c r="E251" s="2" t="s">
        <v>11</v>
      </c>
      <c r="F251" s="2" t="s">
        <v>14</v>
      </c>
      <c r="G251" s="2">
        <v>4040.55825</v>
      </c>
    </row>
    <row r="252" spans="1:7" x14ac:dyDescent="0.45">
      <c r="A252" s="2">
        <v>18</v>
      </c>
      <c r="B252" s="2" t="s">
        <v>10</v>
      </c>
      <c r="C252" s="2">
        <v>17.29</v>
      </c>
      <c r="D252" s="2">
        <v>2</v>
      </c>
      <c r="E252" s="2" t="s">
        <v>8</v>
      </c>
      <c r="F252" s="2" t="s">
        <v>14</v>
      </c>
      <c r="G252" s="2">
        <v>12829.455099999999</v>
      </c>
    </row>
    <row r="253" spans="1:7" x14ac:dyDescent="0.45">
      <c r="A253" s="2">
        <v>63</v>
      </c>
      <c r="B253" s="2" t="s">
        <v>7</v>
      </c>
      <c r="C253" s="2">
        <v>32.200000000000003</v>
      </c>
      <c r="D253" s="2">
        <v>2</v>
      </c>
      <c r="E253" s="2" t="s">
        <v>8</v>
      </c>
      <c r="F253" s="2" t="s">
        <v>9</v>
      </c>
      <c r="G253" s="2">
        <v>47305.305</v>
      </c>
    </row>
    <row r="254" spans="1:7" x14ac:dyDescent="0.45">
      <c r="A254" s="2">
        <v>54</v>
      </c>
      <c r="B254" s="2" t="s">
        <v>10</v>
      </c>
      <c r="C254" s="2">
        <v>34.21</v>
      </c>
      <c r="D254" s="2">
        <v>2</v>
      </c>
      <c r="E254" s="2" t="s">
        <v>8</v>
      </c>
      <c r="F254" s="2" t="s">
        <v>12</v>
      </c>
      <c r="G254" s="2">
        <v>44260.749900000003</v>
      </c>
    </row>
    <row r="255" spans="1:7" x14ac:dyDescent="0.45">
      <c r="A255" s="2">
        <v>27</v>
      </c>
      <c r="B255" s="2" t="s">
        <v>10</v>
      </c>
      <c r="C255" s="2">
        <v>30.3</v>
      </c>
      <c r="D255" s="2">
        <v>3</v>
      </c>
      <c r="E255" s="2" t="s">
        <v>11</v>
      </c>
      <c r="F255" s="2" t="s">
        <v>9</v>
      </c>
      <c r="G255" s="2">
        <v>4260.7439999999997</v>
      </c>
    </row>
    <row r="256" spans="1:7" x14ac:dyDescent="0.45">
      <c r="A256" s="2">
        <v>50</v>
      </c>
      <c r="B256" s="2" t="s">
        <v>10</v>
      </c>
      <c r="C256" s="2">
        <v>31.824999999999999</v>
      </c>
      <c r="D256" s="2">
        <v>0</v>
      </c>
      <c r="E256" s="2" t="s">
        <v>8</v>
      </c>
      <c r="F256" s="2" t="s">
        <v>14</v>
      </c>
      <c r="G256" s="2">
        <v>41097.161749999999</v>
      </c>
    </row>
    <row r="257" spans="1:7" x14ac:dyDescent="0.45">
      <c r="A257" s="2">
        <v>55</v>
      </c>
      <c r="B257" s="2" t="s">
        <v>7</v>
      </c>
      <c r="C257" s="2">
        <v>25.364999999999998</v>
      </c>
      <c r="D257" s="2">
        <v>3</v>
      </c>
      <c r="E257" s="2" t="s">
        <v>11</v>
      </c>
      <c r="F257" s="2" t="s">
        <v>14</v>
      </c>
      <c r="G257" s="2">
        <v>13047.332350000001</v>
      </c>
    </row>
    <row r="258" spans="1:7" x14ac:dyDescent="0.45">
      <c r="A258" s="2">
        <v>56</v>
      </c>
      <c r="B258" s="2" t="s">
        <v>10</v>
      </c>
      <c r="C258" s="2">
        <v>33.630000000000003</v>
      </c>
      <c r="D258" s="2">
        <v>0</v>
      </c>
      <c r="E258" s="2" t="s">
        <v>8</v>
      </c>
      <c r="F258" s="2" t="s">
        <v>13</v>
      </c>
      <c r="G258" s="2">
        <v>43921.183700000001</v>
      </c>
    </row>
    <row r="259" spans="1:7" x14ac:dyDescent="0.45">
      <c r="A259" s="2">
        <v>38</v>
      </c>
      <c r="B259" s="2" t="s">
        <v>7</v>
      </c>
      <c r="C259" s="2">
        <v>40.15</v>
      </c>
      <c r="D259" s="2">
        <v>0</v>
      </c>
      <c r="E259" s="2" t="s">
        <v>11</v>
      </c>
      <c r="F259" s="2" t="s">
        <v>12</v>
      </c>
      <c r="G259" s="2">
        <v>5400.9804999999997</v>
      </c>
    </row>
    <row r="260" spans="1:7" x14ac:dyDescent="0.45">
      <c r="A260" s="2">
        <v>51</v>
      </c>
      <c r="B260" s="2" t="s">
        <v>10</v>
      </c>
      <c r="C260" s="2">
        <v>24.414999999999999</v>
      </c>
      <c r="D260" s="2">
        <v>4</v>
      </c>
      <c r="E260" s="2" t="s">
        <v>11</v>
      </c>
      <c r="F260" s="2" t="s">
        <v>13</v>
      </c>
      <c r="G260" s="2">
        <v>11520.099850000001</v>
      </c>
    </row>
    <row r="261" spans="1:7" x14ac:dyDescent="0.45">
      <c r="A261" s="2">
        <v>19</v>
      </c>
      <c r="B261" s="2" t="s">
        <v>10</v>
      </c>
      <c r="C261" s="2">
        <v>31.92</v>
      </c>
      <c r="D261" s="2">
        <v>0</v>
      </c>
      <c r="E261" s="2" t="s">
        <v>8</v>
      </c>
      <c r="F261" s="2" t="s">
        <v>13</v>
      </c>
      <c r="G261" s="2">
        <v>33750.291799999999</v>
      </c>
    </row>
    <row r="262" spans="1:7" x14ac:dyDescent="0.45">
      <c r="A262" s="2">
        <v>58</v>
      </c>
      <c r="B262" s="2" t="s">
        <v>7</v>
      </c>
      <c r="C262" s="2">
        <v>25.2</v>
      </c>
      <c r="D262" s="2">
        <v>0</v>
      </c>
      <c r="E262" s="2" t="s">
        <v>11</v>
      </c>
      <c r="F262" s="2" t="s">
        <v>9</v>
      </c>
      <c r="G262" s="2">
        <v>11837.16</v>
      </c>
    </row>
    <row r="263" spans="1:7" x14ac:dyDescent="0.45">
      <c r="A263" s="2">
        <v>20</v>
      </c>
      <c r="B263" s="2" t="s">
        <v>7</v>
      </c>
      <c r="C263" s="2">
        <v>26.84</v>
      </c>
      <c r="D263" s="2">
        <v>1</v>
      </c>
      <c r="E263" s="2" t="s">
        <v>8</v>
      </c>
      <c r="F263" s="2" t="s">
        <v>12</v>
      </c>
      <c r="G263" s="2">
        <v>17085.267599999999</v>
      </c>
    </row>
    <row r="264" spans="1:7" x14ac:dyDescent="0.45">
      <c r="A264" s="2">
        <v>52</v>
      </c>
      <c r="B264" s="2" t="s">
        <v>10</v>
      </c>
      <c r="C264" s="2">
        <v>24.32</v>
      </c>
      <c r="D264" s="2">
        <v>3</v>
      </c>
      <c r="E264" s="2" t="s">
        <v>8</v>
      </c>
      <c r="F264" s="2" t="s">
        <v>14</v>
      </c>
      <c r="G264" s="2">
        <v>24869.836800000001</v>
      </c>
    </row>
    <row r="265" spans="1:7" x14ac:dyDescent="0.45">
      <c r="A265" s="2">
        <v>19</v>
      </c>
      <c r="B265" s="2" t="s">
        <v>10</v>
      </c>
      <c r="C265" s="2">
        <v>36.954999999999998</v>
      </c>
      <c r="D265" s="2">
        <v>0</v>
      </c>
      <c r="E265" s="2" t="s">
        <v>8</v>
      </c>
      <c r="F265" s="2" t="s">
        <v>13</v>
      </c>
      <c r="G265" s="2">
        <v>36219.405449999998</v>
      </c>
    </row>
    <row r="266" spans="1:7" x14ac:dyDescent="0.45">
      <c r="A266" s="2">
        <v>53</v>
      </c>
      <c r="B266" s="2" t="s">
        <v>7</v>
      </c>
      <c r="C266" s="2">
        <v>38.06</v>
      </c>
      <c r="D266" s="2">
        <v>3</v>
      </c>
      <c r="E266" s="2" t="s">
        <v>11</v>
      </c>
      <c r="F266" s="2" t="s">
        <v>12</v>
      </c>
      <c r="G266" s="2">
        <v>20462.997660000001</v>
      </c>
    </row>
    <row r="267" spans="1:7" x14ac:dyDescent="0.45">
      <c r="A267" s="2">
        <v>46</v>
      </c>
      <c r="B267" s="2" t="s">
        <v>10</v>
      </c>
      <c r="C267" s="2">
        <v>42.35</v>
      </c>
      <c r="D267" s="2">
        <v>3</v>
      </c>
      <c r="E267" s="2" t="s">
        <v>8</v>
      </c>
      <c r="F267" s="2" t="s">
        <v>12</v>
      </c>
      <c r="G267" s="2">
        <v>46151.124499999998</v>
      </c>
    </row>
    <row r="268" spans="1:7" x14ac:dyDescent="0.45">
      <c r="A268" s="2">
        <v>40</v>
      </c>
      <c r="B268" s="2" t="s">
        <v>10</v>
      </c>
      <c r="C268" s="2">
        <v>19.8</v>
      </c>
      <c r="D268" s="2">
        <v>1</v>
      </c>
      <c r="E268" s="2" t="s">
        <v>8</v>
      </c>
      <c r="F268" s="2" t="s">
        <v>12</v>
      </c>
      <c r="G268" s="2">
        <v>17179.522000000001</v>
      </c>
    </row>
    <row r="269" spans="1:7" x14ac:dyDescent="0.45">
      <c r="A269" s="2">
        <v>59</v>
      </c>
      <c r="B269" s="2" t="s">
        <v>7</v>
      </c>
      <c r="C269" s="2">
        <v>32.395000000000003</v>
      </c>
      <c r="D269" s="2">
        <v>3</v>
      </c>
      <c r="E269" s="2" t="s">
        <v>11</v>
      </c>
      <c r="F269" s="2" t="s">
        <v>14</v>
      </c>
      <c r="G269" s="2">
        <v>14590.63205</v>
      </c>
    </row>
    <row r="270" spans="1:7" x14ac:dyDescent="0.45">
      <c r="A270" s="2">
        <v>45</v>
      </c>
      <c r="B270" s="2" t="s">
        <v>10</v>
      </c>
      <c r="C270" s="2">
        <v>30.2</v>
      </c>
      <c r="D270" s="2">
        <v>1</v>
      </c>
      <c r="E270" s="2" t="s">
        <v>11</v>
      </c>
      <c r="F270" s="2" t="s">
        <v>9</v>
      </c>
      <c r="G270" s="2">
        <v>7441.0529999999999</v>
      </c>
    </row>
    <row r="271" spans="1:7" x14ac:dyDescent="0.45">
      <c r="A271" s="2">
        <v>49</v>
      </c>
      <c r="B271" s="2" t="s">
        <v>10</v>
      </c>
      <c r="C271" s="2">
        <v>25.84</v>
      </c>
      <c r="D271" s="2">
        <v>1</v>
      </c>
      <c r="E271" s="2" t="s">
        <v>11</v>
      </c>
      <c r="F271" s="2" t="s">
        <v>14</v>
      </c>
      <c r="G271" s="2">
        <v>9282.4806000000008</v>
      </c>
    </row>
    <row r="272" spans="1:7" x14ac:dyDescent="0.45">
      <c r="A272" s="2">
        <v>18</v>
      </c>
      <c r="B272" s="2" t="s">
        <v>10</v>
      </c>
      <c r="C272" s="2">
        <v>29.37</v>
      </c>
      <c r="D272" s="2">
        <v>1</v>
      </c>
      <c r="E272" s="2" t="s">
        <v>11</v>
      </c>
      <c r="F272" s="2" t="s">
        <v>12</v>
      </c>
      <c r="G272" s="2">
        <v>1719.4363000000001</v>
      </c>
    </row>
    <row r="273" spans="1:7" x14ac:dyDescent="0.45">
      <c r="A273" s="2">
        <v>50</v>
      </c>
      <c r="B273" s="2" t="s">
        <v>10</v>
      </c>
      <c r="C273" s="2">
        <v>34.200000000000003</v>
      </c>
      <c r="D273" s="2">
        <v>2</v>
      </c>
      <c r="E273" s="2" t="s">
        <v>8</v>
      </c>
      <c r="F273" s="2" t="s">
        <v>9</v>
      </c>
      <c r="G273" s="2">
        <v>42856.838000000003</v>
      </c>
    </row>
    <row r="274" spans="1:7" x14ac:dyDescent="0.45">
      <c r="A274" s="2">
        <v>41</v>
      </c>
      <c r="B274" s="2" t="s">
        <v>10</v>
      </c>
      <c r="C274" s="2">
        <v>37.049999999999997</v>
      </c>
      <c r="D274" s="2">
        <v>2</v>
      </c>
      <c r="E274" s="2" t="s">
        <v>11</v>
      </c>
      <c r="F274" s="2" t="s">
        <v>13</v>
      </c>
      <c r="G274" s="2">
        <v>7265.7025000000003</v>
      </c>
    </row>
    <row r="275" spans="1:7" x14ac:dyDescent="0.45">
      <c r="A275" s="2">
        <v>50</v>
      </c>
      <c r="B275" s="2" t="s">
        <v>10</v>
      </c>
      <c r="C275" s="2">
        <v>27.454999999999998</v>
      </c>
      <c r="D275" s="2">
        <v>1</v>
      </c>
      <c r="E275" s="2" t="s">
        <v>11</v>
      </c>
      <c r="F275" s="2" t="s">
        <v>14</v>
      </c>
      <c r="G275" s="2">
        <v>9617.6624499999998</v>
      </c>
    </row>
    <row r="276" spans="1:7" x14ac:dyDescent="0.45">
      <c r="A276" s="2">
        <v>25</v>
      </c>
      <c r="B276" s="2" t="s">
        <v>10</v>
      </c>
      <c r="C276" s="2">
        <v>27.55</v>
      </c>
      <c r="D276" s="2">
        <v>0</v>
      </c>
      <c r="E276" s="2" t="s">
        <v>11</v>
      </c>
      <c r="F276" s="2" t="s">
        <v>13</v>
      </c>
      <c r="G276" s="2">
        <v>2523.1695</v>
      </c>
    </row>
    <row r="277" spans="1:7" x14ac:dyDescent="0.45">
      <c r="A277" s="2">
        <v>47</v>
      </c>
      <c r="B277" s="2" t="s">
        <v>7</v>
      </c>
      <c r="C277" s="2">
        <v>26.6</v>
      </c>
      <c r="D277" s="2">
        <v>2</v>
      </c>
      <c r="E277" s="2" t="s">
        <v>11</v>
      </c>
      <c r="F277" s="2" t="s">
        <v>14</v>
      </c>
      <c r="G277" s="2">
        <v>9715.8410000000003</v>
      </c>
    </row>
    <row r="278" spans="1:7" x14ac:dyDescent="0.45">
      <c r="A278" s="2">
        <v>19</v>
      </c>
      <c r="B278" s="2" t="s">
        <v>10</v>
      </c>
      <c r="C278" s="2">
        <v>20.614999999999998</v>
      </c>
      <c r="D278" s="2">
        <v>2</v>
      </c>
      <c r="E278" s="2" t="s">
        <v>11</v>
      </c>
      <c r="F278" s="2" t="s">
        <v>13</v>
      </c>
      <c r="G278" s="2">
        <v>2803.69785</v>
      </c>
    </row>
    <row r="279" spans="1:7" x14ac:dyDescent="0.45">
      <c r="A279" s="2">
        <v>22</v>
      </c>
      <c r="B279" s="2" t="s">
        <v>7</v>
      </c>
      <c r="C279" s="2">
        <v>24.3</v>
      </c>
      <c r="D279" s="2">
        <v>0</v>
      </c>
      <c r="E279" s="2" t="s">
        <v>11</v>
      </c>
      <c r="F279" s="2" t="s">
        <v>9</v>
      </c>
      <c r="G279" s="2">
        <v>2150.4690000000001</v>
      </c>
    </row>
    <row r="280" spans="1:7" x14ac:dyDescent="0.45">
      <c r="A280" s="2">
        <v>59</v>
      </c>
      <c r="B280" s="2" t="s">
        <v>10</v>
      </c>
      <c r="C280" s="2">
        <v>31.79</v>
      </c>
      <c r="D280" s="2">
        <v>2</v>
      </c>
      <c r="E280" s="2" t="s">
        <v>11</v>
      </c>
      <c r="F280" s="2" t="s">
        <v>12</v>
      </c>
      <c r="G280" s="2">
        <v>12928.7911</v>
      </c>
    </row>
    <row r="281" spans="1:7" x14ac:dyDescent="0.45">
      <c r="A281" s="2">
        <v>51</v>
      </c>
      <c r="B281" s="2" t="s">
        <v>7</v>
      </c>
      <c r="C281" s="2">
        <v>21.56</v>
      </c>
      <c r="D281" s="2">
        <v>1</v>
      </c>
      <c r="E281" s="2" t="s">
        <v>11</v>
      </c>
      <c r="F281" s="2" t="s">
        <v>12</v>
      </c>
      <c r="G281" s="2">
        <v>9855.1314000000002</v>
      </c>
    </row>
    <row r="282" spans="1:7" x14ac:dyDescent="0.45">
      <c r="A282" s="2">
        <v>40</v>
      </c>
      <c r="B282" s="2" t="s">
        <v>7</v>
      </c>
      <c r="C282" s="2">
        <v>28.12</v>
      </c>
      <c r="D282" s="2">
        <v>1</v>
      </c>
      <c r="E282" s="2" t="s">
        <v>8</v>
      </c>
      <c r="F282" s="2" t="s">
        <v>14</v>
      </c>
      <c r="G282" s="2">
        <v>22331.566800000001</v>
      </c>
    </row>
    <row r="283" spans="1:7" x14ac:dyDescent="0.45">
      <c r="A283" s="2">
        <v>54</v>
      </c>
      <c r="B283" s="2" t="s">
        <v>10</v>
      </c>
      <c r="C283" s="2">
        <v>40.564999999999998</v>
      </c>
      <c r="D283" s="2">
        <v>3</v>
      </c>
      <c r="E283" s="2" t="s">
        <v>8</v>
      </c>
      <c r="F283" s="2" t="s">
        <v>14</v>
      </c>
      <c r="G283" s="2">
        <v>48549.178350000002</v>
      </c>
    </row>
    <row r="284" spans="1:7" x14ac:dyDescent="0.45">
      <c r="A284" s="2">
        <v>30</v>
      </c>
      <c r="B284" s="2" t="s">
        <v>10</v>
      </c>
      <c r="C284" s="2">
        <v>27.645</v>
      </c>
      <c r="D284" s="2">
        <v>1</v>
      </c>
      <c r="E284" s="2" t="s">
        <v>11</v>
      </c>
      <c r="F284" s="2" t="s">
        <v>14</v>
      </c>
      <c r="G284" s="2">
        <v>4237.12655</v>
      </c>
    </row>
    <row r="285" spans="1:7" x14ac:dyDescent="0.45">
      <c r="A285" s="2">
        <v>55</v>
      </c>
      <c r="B285" s="2" t="s">
        <v>7</v>
      </c>
      <c r="C285" s="2">
        <v>32.395000000000003</v>
      </c>
      <c r="D285" s="2">
        <v>1</v>
      </c>
      <c r="E285" s="2" t="s">
        <v>11</v>
      </c>
      <c r="F285" s="2" t="s">
        <v>14</v>
      </c>
      <c r="G285" s="2">
        <v>11879.10405</v>
      </c>
    </row>
    <row r="286" spans="1:7" x14ac:dyDescent="0.45">
      <c r="A286" s="2">
        <v>52</v>
      </c>
      <c r="B286" s="2" t="s">
        <v>7</v>
      </c>
      <c r="C286" s="2">
        <v>31.2</v>
      </c>
      <c r="D286" s="2">
        <v>0</v>
      </c>
      <c r="E286" s="2" t="s">
        <v>11</v>
      </c>
      <c r="F286" s="2" t="s">
        <v>9</v>
      </c>
      <c r="G286" s="2">
        <v>9625.92</v>
      </c>
    </row>
    <row r="287" spans="1:7" x14ac:dyDescent="0.45">
      <c r="A287" s="2">
        <v>46</v>
      </c>
      <c r="B287" s="2" t="s">
        <v>10</v>
      </c>
      <c r="C287" s="2">
        <v>26.62</v>
      </c>
      <c r="D287" s="2">
        <v>1</v>
      </c>
      <c r="E287" s="2" t="s">
        <v>11</v>
      </c>
      <c r="F287" s="2" t="s">
        <v>12</v>
      </c>
      <c r="G287" s="2">
        <v>7742.1098000000002</v>
      </c>
    </row>
    <row r="288" spans="1:7" x14ac:dyDescent="0.45">
      <c r="A288" s="2">
        <v>46</v>
      </c>
      <c r="B288" s="2" t="s">
        <v>7</v>
      </c>
      <c r="C288" s="2">
        <v>48.07</v>
      </c>
      <c r="D288" s="2">
        <v>2</v>
      </c>
      <c r="E288" s="2" t="s">
        <v>11</v>
      </c>
      <c r="F288" s="2" t="s">
        <v>14</v>
      </c>
      <c r="G288" s="2">
        <v>9432.9253000000008</v>
      </c>
    </row>
    <row r="289" spans="1:7" x14ac:dyDescent="0.45">
      <c r="A289" s="2">
        <v>63</v>
      </c>
      <c r="B289" s="2" t="s">
        <v>7</v>
      </c>
      <c r="C289" s="2">
        <v>26.22</v>
      </c>
      <c r="D289" s="2">
        <v>0</v>
      </c>
      <c r="E289" s="2" t="s">
        <v>11</v>
      </c>
      <c r="F289" s="2" t="s">
        <v>13</v>
      </c>
      <c r="G289" s="2">
        <v>14256.192800000001</v>
      </c>
    </row>
    <row r="290" spans="1:7" x14ac:dyDescent="0.45">
      <c r="A290" s="2">
        <v>59</v>
      </c>
      <c r="B290" s="2" t="s">
        <v>7</v>
      </c>
      <c r="C290" s="2">
        <v>36.765000000000001</v>
      </c>
      <c r="D290" s="2">
        <v>1</v>
      </c>
      <c r="E290" s="2" t="s">
        <v>8</v>
      </c>
      <c r="F290" s="2" t="s">
        <v>14</v>
      </c>
      <c r="G290" s="2">
        <v>47896.79135</v>
      </c>
    </row>
    <row r="291" spans="1:7" x14ac:dyDescent="0.45">
      <c r="A291" s="2">
        <v>52</v>
      </c>
      <c r="B291" s="2" t="s">
        <v>10</v>
      </c>
      <c r="C291" s="2">
        <v>26.4</v>
      </c>
      <c r="D291" s="2">
        <v>3</v>
      </c>
      <c r="E291" s="2" t="s">
        <v>11</v>
      </c>
      <c r="F291" s="2" t="s">
        <v>12</v>
      </c>
      <c r="G291" s="2">
        <v>25992.821039999999</v>
      </c>
    </row>
    <row r="292" spans="1:7" x14ac:dyDescent="0.45">
      <c r="A292" s="2">
        <v>28</v>
      </c>
      <c r="B292" s="2" t="s">
        <v>7</v>
      </c>
      <c r="C292" s="2">
        <v>33.4</v>
      </c>
      <c r="D292" s="2">
        <v>0</v>
      </c>
      <c r="E292" s="2" t="s">
        <v>11</v>
      </c>
      <c r="F292" s="2" t="s">
        <v>9</v>
      </c>
      <c r="G292" s="2">
        <v>3172.018</v>
      </c>
    </row>
    <row r="293" spans="1:7" x14ac:dyDescent="0.45">
      <c r="A293" s="2">
        <v>29</v>
      </c>
      <c r="B293" s="2" t="s">
        <v>10</v>
      </c>
      <c r="C293" s="2">
        <v>29.64</v>
      </c>
      <c r="D293" s="2">
        <v>1</v>
      </c>
      <c r="E293" s="2" t="s">
        <v>11</v>
      </c>
      <c r="F293" s="2" t="s">
        <v>14</v>
      </c>
      <c r="G293" s="2">
        <v>20277.807509999999</v>
      </c>
    </row>
    <row r="294" spans="1:7" x14ac:dyDescent="0.45">
      <c r="A294" s="2">
        <v>25</v>
      </c>
      <c r="B294" s="2" t="s">
        <v>10</v>
      </c>
      <c r="C294" s="2">
        <v>45.54</v>
      </c>
      <c r="D294" s="2">
        <v>2</v>
      </c>
      <c r="E294" s="2" t="s">
        <v>8</v>
      </c>
      <c r="F294" s="2" t="s">
        <v>12</v>
      </c>
      <c r="G294" s="2">
        <v>42112.2356</v>
      </c>
    </row>
    <row r="295" spans="1:7" x14ac:dyDescent="0.45">
      <c r="A295" s="2">
        <v>22</v>
      </c>
      <c r="B295" s="2" t="s">
        <v>7</v>
      </c>
      <c r="C295" s="2">
        <v>28.82</v>
      </c>
      <c r="D295" s="2">
        <v>0</v>
      </c>
      <c r="E295" s="2" t="s">
        <v>11</v>
      </c>
      <c r="F295" s="2" t="s">
        <v>12</v>
      </c>
      <c r="G295" s="2">
        <v>2156.7518</v>
      </c>
    </row>
    <row r="296" spans="1:7" x14ac:dyDescent="0.45">
      <c r="A296" s="2">
        <v>25</v>
      </c>
      <c r="B296" s="2" t="s">
        <v>10</v>
      </c>
      <c r="C296" s="2">
        <v>26.8</v>
      </c>
      <c r="D296" s="2">
        <v>3</v>
      </c>
      <c r="E296" s="2" t="s">
        <v>11</v>
      </c>
      <c r="F296" s="2" t="s">
        <v>9</v>
      </c>
      <c r="G296" s="2">
        <v>3906.127</v>
      </c>
    </row>
    <row r="297" spans="1:7" x14ac:dyDescent="0.45">
      <c r="A297" s="2">
        <v>18</v>
      </c>
      <c r="B297" s="2" t="s">
        <v>10</v>
      </c>
      <c r="C297" s="2">
        <v>22.99</v>
      </c>
      <c r="D297" s="2">
        <v>0</v>
      </c>
      <c r="E297" s="2" t="s">
        <v>11</v>
      </c>
      <c r="F297" s="2" t="s">
        <v>14</v>
      </c>
      <c r="G297" s="2">
        <v>1704.5681</v>
      </c>
    </row>
    <row r="298" spans="1:7" x14ac:dyDescent="0.45">
      <c r="A298" s="2">
        <v>19</v>
      </c>
      <c r="B298" s="2" t="s">
        <v>10</v>
      </c>
      <c r="C298" s="2">
        <v>27.7</v>
      </c>
      <c r="D298" s="2">
        <v>0</v>
      </c>
      <c r="E298" s="2" t="s">
        <v>8</v>
      </c>
      <c r="F298" s="2" t="s">
        <v>9</v>
      </c>
      <c r="G298" s="2">
        <v>16297.846</v>
      </c>
    </row>
    <row r="299" spans="1:7" x14ac:dyDescent="0.45">
      <c r="A299" s="2">
        <v>47</v>
      </c>
      <c r="B299" s="2" t="s">
        <v>10</v>
      </c>
      <c r="C299" s="2">
        <v>25.41</v>
      </c>
      <c r="D299" s="2">
        <v>1</v>
      </c>
      <c r="E299" s="2" t="s">
        <v>8</v>
      </c>
      <c r="F299" s="2" t="s">
        <v>12</v>
      </c>
      <c r="G299" s="2">
        <v>21978.676899999999</v>
      </c>
    </row>
    <row r="300" spans="1:7" x14ac:dyDescent="0.45">
      <c r="A300" s="2">
        <v>31</v>
      </c>
      <c r="B300" s="2" t="s">
        <v>10</v>
      </c>
      <c r="C300" s="2">
        <v>34.39</v>
      </c>
      <c r="D300" s="2">
        <v>3</v>
      </c>
      <c r="E300" s="2" t="s">
        <v>8</v>
      </c>
      <c r="F300" s="2" t="s">
        <v>13</v>
      </c>
      <c r="G300" s="2">
        <v>38746.355100000001</v>
      </c>
    </row>
    <row r="301" spans="1:7" x14ac:dyDescent="0.45">
      <c r="A301" s="2">
        <v>48</v>
      </c>
      <c r="B301" s="2" t="s">
        <v>7</v>
      </c>
      <c r="C301" s="2">
        <v>28.88</v>
      </c>
      <c r="D301" s="2">
        <v>1</v>
      </c>
      <c r="E301" s="2" t="s">
        <v>11</v>
      </c>
      <c r="F301" s="2" t="s">
        <v>13</v>
      </c>
      <c r="G301" s="2">
        <v>9249.4951999999994</v>
      </c>
    </row>
    <row r="302" spans="1:7" x14ac:dyDescent="0.45">
      <c r="A302" s="2">
        <v>36</v>
      </c>
      <c r="B302" s="2" t="s">
        <v>10</v>
      </c>
      <c r="C302" s="2">
        <v>27.55</v>
      </c>
      <c r="D302" s="2">
        <v>3</v>
      </c>
      <c r="E302" s="2" t="s">
        <v>11</v>
      </c>
      <c r="F302" s="2" t="s">
        <v>14</v>
      </c>
      <c r="G302" s="2">
        <v>6746.7425000000003</v>
      </c>
    </row>
    <row r="303" spans="1:7" x14ac:dyDescent="0.45">
      <c r="A303" s="2">
        <v>53</v>
      </c>
      <c r="B303" s="2" t="s">
        <v>7</v>
      </c>
      <c r="C303" s="2">
        <v>22.61</v>
      </c>
      <c r="D303" s="2">
        <v>3</v>
      </c>
      <c r="E303" s="2" t="s">
        <v>8</v>
      </c>
      <c r="F303" s="2" t="s">
        <v>14</v>
      </c>
      <c r="G303" s="2">
        <v>24873.384900000001</v>
      </c>
    </row>
    <row r="304" spans="1:7" x14ac:dyDescent="0.45">
      <c r="A304" s="2">
        <v>56</v>
      </c>
      <c r="B304" s="2" t="s">
        <v>7</v>
      </c>
      <c r="C304" s="2">
        <v>37.51</v>
      </c>
      <c r="D304" s="2">
        <v>2</v>
      </c>
      <c r="E304" s="2" t="s">
        <v>11</v>
      </c>
      <c r="F304" s="2" t="s">
        <v>12</v>
      </c>
      <c r="G304" s="2">
        <v>12265.5069</v>
      </c>
    </row>
    <row r="305" spans="1:7" x14ac:dyDescent="0.45">
      <c r="A305" s="2">
        <v>28</v>
      </c>
      <c r="B305" s="2" t="s">
        <v>7</v>
      </c>
      <c r="C305" s="2">
        <v>33</v>
      </c>
      <c r="D305" s="2">
        <v>2</v>
      </c>
      <c r="E305" s="2" t="s">
        <v>11</v>
      </c>
      <c r="F305" s="2" t="s">
        <v>12</v>
      </c>
      <c r="G305" s="2">
        <v>4349.4620000000004</v>
      </c>
    </row>
    <row r="306" spans="1:7" x14ac:dyDescent="0.45">
      <c r="A306" s="2">
        <v>57</v>
      </c>
      <c r="B306" s="2" t="s">
        <v>7</v>
      </c>
      <c r="C306" s="2">
        <v>38</v>
      </c>
      <c r="D306" s="2">
        <v>2</v>
      </c>
      <c r="E306" s="2" t="s">
        <v>11</v>
      </c>
      <c r="F306" s="2" t="s">
        <v>9</v>
      </c>
      <c r="G306" s="2">
        <v>12646.207</v>
      </c>
    </row>
    <row r="307" spans="1:7" x14ac:dyDescent="0.45">
      <c r="A307" s="2">
        <v>29</v>
      </c>
      <c r="B307" s="2" t="s">
        <v>10</v>
      </c>
      <c r="C307" s="2">
        <v>33.344999999999999</v>
      </c>
      <c r="D307" s="2">
        <v>2</v>
      </c>
      <c r="E307" s="2" t="s">
        <v>11</v>
      </c>
      <c r="F307" s="2" t="s">
        <v>13</v>
      </c>
      <c r="G307" s="2">
        <v>19442.353500000001</v>
      </c>
    </row>
    <row r="308" spans="1:7" x14ac:dyDescent="0.45">
      <c r="A308" s="2">
        <v>28</v>
      </c>
      <c r="B308" s="2" t="s">
        <v>7</v>
      </c>
      <c r="C308" s="2">
        <v>27.5</v>
      </c>
      <c r="D308" s="2">
        <v>2</v>
      </c>
      <c r="E308" s="2" t="s">
        <v>11</v>
      </c>
      <c r="F308" s="2" t="s">
        <v>9</v>
      </c>
      <c r="G308" s="2">
        <v>20177.671129999999</v>
      </c>
    </row>
    <row r="309" spans="1:7" x14ac:dyDescent="0.45">
      <c r="A309" s="2">
        <v>30</v>
      </c>
      <c r="B309" s="2" t="s">
        <v>7</v>
      </c>
      <c r="C309" s="2">
        <v>33.33</v>
      </c>
      <c r="D309" s="2">
        <v>1</v>
      </c>
      <c r="E309" s="2" t="s">
        <v>11</v>
      </c>
      <c r="F309" s="2" t="s">
        <v>12</v>
      </c>
      <c r="G309" s="2">
        <v>4151.0286999999998</v>
      </c>
    </row>
    <row r="310" spans="1:7" x14ac:dyDescent="0.45">
      <c r="A310" s="2">
        <v>58</v>
      </c>
      <c r="B310" s="2" t="s">
        <v>10</v>
      </c>
      <c r="C310" s="2">
        <v>34.865000000000002</v>
      </c>
      <c r="D310" s="2">
        <v>0</v>
      </c>
      <c r="E310" s="2" t="s">
        <v>11</v>
      </c>
      <c r="F310" s="2" t="s">
        <v>14</v>
      </c>
      <c r="G310" s="2">
        <v>11944.594349999999</v>
      </c>
    </row>
    <row r="311" spans="1:7" x14ac:dyDescent="0.45">
      <c r="A311" s="2">
        <v>41</v>
      </c>
      <c r="B311" s="2" t="s">
        <v>7</v>
      </c>
      <c r="C311" s="2">
        <v>33.06</v>
      </c>
      <c r="D311" s="2">
        <v>2</v>
      </c>
      <c r="E311" s="2" t="s">
        <v>11</v>
      </c>
      <c r="F311" s="2" t="s">
        <v>13</v>
      </c>
      <c r="G311" s="2">
        <v>7749.1563999999998</v>
      </c>
    </row>
    <row r="312" spans="1:7" x14ac:dyDescent="0.45">
      <c r="A312" s="2">
        <v>50</v>
      </c>
      <c r="B312" s="2" t="s">
        <v>10</v>
      </c>
      <c r="C312" s="2">
        <v>26.6</v>
      </c>
      <c r="D312" s="2">
        <v>0</v>
      </c>
      <c r="E312" s="2" t="s">
        <v>11</v>
      </c>
      <c r="F312" s="2" t="s">
        <v>9</v>
      </c>
      <c r="G312" s="2">
        <v>8444.4740000000002</v>
      </c>
    </row>
    <row r="313" spans="1:7" x14ac:dyDescent="0.45">
      <c r="A313" s="2">
        <v>19</v>
      </c>
      <c r="B313" s="2" t="s">
        <v>7</v>
      </c>
      <c r="C313" s="2">
        <v>24.7</v>
      </c>
      <c r="D313" s="2">
        <v>0</v>
      </c>
      <c r="E313" s="2" t="s">
        <v>11</v>
      </c>
      <c r="F313" s="2" t="s">
        <v>9</v>
      </c>
      <c r="G313" s="2">
        <v>1737.376</v>
      </c>
    </row>
    <row r="314" spans="1:7" x14ac:dyDescent="0.45">
      <c r="A314" s="2">
        <v>43</v>
      </c>
      <c r="B314" s="2" t="s">
        <v>10</v>
      </c>
      <c r="C314" s="2">
        <v>35.97</v>
      </c>
      <c r="D314" s="2">
        <v>3</v>
      </c>
      <c r="E314" s="2" t="s">
        <v>8</v>
      </c>
      <c r="F314" s="2" t="s">
        <v>12</v>
      </c>
      <c r="G314" s="2">
        <v>42124.515299999999</v>
      </c>
    </row>
    <row r="315" spans="1:7" x14ac:dyDescent="0.45">
      <c r="A315" s="2">
        <v>49</v>
      </c>
      <c r="B315" s="2" t="s">
        <v>10</v>
      </c>
      <c r="C315" s="2">
        <v>35.86</v>
      </c>
      <c r="D315" s="2">
        <v>0</v>
      </c>
      <c r="E315" s="2" t="s">
        <v>11</v>
      </c>
      <c r="F315" s="2" t="s">
        <v>12</v>
      </c>
      <c r="G315" s="2">
        <v>8124.4084000000003</v>
      </c>
    </row>
    <row r="316" spans="1:7" x14ac:dyDescent="0.45">
      <c r="A316" s="2">
        <v>27</v>
      </c>
      <c r="B316" s="2" t="s">
        <v>7</v>
      </c>
      <c r="C316" s="2">
        <v>31.4</v>
      </c>
      <c r="D316" s="2">
        <v>0</v>
      </c>
      <c r="E316" s="2" t="s">
        <v>8</v>
      </c>
      <c r="F316" s="2" t="s">
        <v>9</v>
      </c>
      <c r="G316" s="2">
        <v>34838.873</v>
      </c>
    </row>
    <row r="317" spans="1:7" x14ac:dyDescent="0.45">
      <c r="A317" s="2">
        <v>52</v>
      </c>
      <c r="B317" s="2" t="s">
        <v>10</v>
      </c>
      <c r="C317" s="2">
        <v>33.25</v>
      </c>
      <c r="D317" s="2">
        <v>0</v>
      </c>
      <c r="E317" s="2" t="s">
        <v>11</v>
      </c>
      <c r="F317" s="2" t="s">
        <v>14</v>
      </c>
      <c r="G317" s="2">
        <v>9722.7695000000003</v>
      </c>
    </row>
    <row r="318" spans="1:7" x14ac:dyDescent="0.45">
      <c r="A318" s="2">
        <v>50</v>
      </c>
      <c r="B318" s="2" t="s">
        <v>10</v>
      </c>
      <c r="C318" s="2">
        <v>32.204999999999998</v>
      </c>
      <c r="D318" s="2">
        <v>0</v>
      </c>
      <c r="E318" s="2" t="s">
        <v>11</v>
      </c>
      <c r="F318" s="2" t="s">
        <v>13</v>
      </c>
      <c r="G318" s="2">
        <v>8835.2649500000007</v>
      </c>
    </row>
    <row r="319" spans="1:7" x14ac:dyDescent="0.45">
      <c r="A319" s="2">
        <v>54</v>
      </c>
      <c r="B319" s="2" t="s">
        <v>10</v>
      </c>
      <c r="C319" s="2">
        <v>32.774999999999999</v>
      </c>
      <c r="D319" s="2">
        <v>0</v>
      </c>
      <c r="E319" s="2" t="s">
        <v>11</v>
      </c>
      <c r="F319" s="2" t="s">
        <v>14</v>
      </c>
      <c r="G319" s="2">
        <v>10435.06525</v>
      </c>
    </row>
    <row r="320" spans="1:7" x14ac:dyDescent="0.45">
      <c r="A320" s="2">
        <v>44</v>
      </c>
      <c r="B320" s="2" t="s">
        <v>7</v>
      </c>
      <c r="C320" s="2">
        <v>27.645</v>
      </c>
      <c r="D320" s="2">
        <v>0</v>
      </c>
      <c r="E320" s="2" t="s">
        <v>11</v>
      </c>
      <c r="F320" s="2" t="s">
        <v>13</v>
      </c>
      <c r="G320" s="2">
        <v>7421.1945500000002</v>
      </c>
    </row>
    <row r="321" spans="1:7" x14ac:dyDescent="0.45">
      <c r="A321" s="2">
        <v>32</v>
      </c>
      <c r="B321" s="2" t="s">
        <v>10</v>
      </c>
      <c r="C321" s="2">
        <v>37.335000000000001</v>
      </c>
      <c r="D321" s="2">
        <v>1</v>
      </c>
      <c r="E321" s="2" t="s">
        <v>11</v>
      </c>
      <c r="F321" s="2" t="s">
        <v>14</v>
      </c>
      <c r="G321" s="2">
        <v>4667.6076499999999</v>
      </c>
    </row>
    <row r="322" spans="1:7" x14ac:dyDescent="0.45">
      <c r="A322" s="2">
        <v>34</v>
      </c>
      <c r="B322" s="2" t="s">
        <v>10</v>
      </c>
      <c r="C322" s="2">
        <v>25.27</v>
      </c>
      <c r="D322" s="2">
        <v>1</v>
      </c>
      <c r="E322" s="2" t="s">
        <v>11</v>
      </c>
      <c r="F322" s="2" t="s">
        <v>13</v>
      </c>
      <c r="G322" s="2">
        <v>4894.7533000000003</v>
      </c>
    </row>
    <row r="323" spans="1:7" x14ac:dyDescent="0.45">
      <c r="A323" s="2">
        <v>26</v>
      </c>
      <c r="B323" s="2" t="s">
        <v>7</v>
      </c>
      <c r="C323" s="2">
        <v>29.64</v>
      </c>
      <c r="D323" s="2">
        <v>4</v>
      </c>
      <c r="E323" s="2" t="s">
        <v>11</v>
      </c>
      <c r="F323" s="2" t="s">
        <v>14</v>
      </c>
      <c r="G323" s="2">
        <v>24671.663339999999</v>
      </c>
    </row>
    <row r="324" spans="1:7" x14ac:dyDescent="0.45">
      <c r="A324" s="2">
        <v>34</v>
      </c>
      <c r="B324" s="2" t="s">
        <v>10</v>
      </c>
      <c r="C324" s="2">
        <v>30.8</v>
      </c>
      <c r="D324" s="2">
        <v>0</v>
      </c>
      <c r="E324" s="2" t="s">
        <v>8</v>
      </c>
      <c r="F324" s="2" t="s">
        <v>9</v>
      </c>
      <c r="G324" s="2">
        <v>35491.64</v>
      </c>
    </row>
    <row r="325" spans="1:7" x14ac:dyDescent="0.45">
      <c r="A325" s="2">
        <v>57</v>
      </c>
      <c r="B325" s="2" t="s">
        <v>10</v>
      </c>
      <c r="C325" s="2">
        <v>40.945</v>
      </c>
      <c r="D325" s="2">
        <v>0</v>
      </c>
      <c r="E325" s="2" t="s">
        <v>11</v>
      </c>
      <c r="F325" s="2" t="s">
        <v>14</v>
      </c>
      <c r="G325" s="2">
        <v>11566.30055</v>
      </c>
    </row>
    <row r="326" spans="1:7" x14ac:dyDescent="0.45">
      <c r="A326" s="2">
        <v>29</v>
      </c>
      <c r="B326" s="2" t="s">
        <v>10</v>
      </c>
      <c r="C326" s="2">
        <v>27.2</v>
      </c>
      <c r="D326" s="2">
        <v>0</v>
      </c>
      <c r="E326" s="2" t="s">
        <v>11</v>
      </c>
      <c r="F326" s="2" t="s">
        <v>9</v>
      </c>
      <c r="G326" s="2">
        <v>2866.0909999999999</v>
      </c>
    </row>
    <row r="327" spans="1:7" x14ac:dyDescent="0.45">
      <c r="A327" s="2">
        <v>40</v>
      </c>
      <c r="B327" s="2" t="s">
        <v>10</v>
      </c>
      <c r="C327" s="2">
        <v>34.104999999999997</v>
      </c>
      <c r="D327" s="2">
        <v>1</v>
      </c>
      <c r="E327" s="2" t="s">
        <v>11</v>
      </c>
      <c r="F327" s="2" t="s">
        <v>14</v>
      </c>
      <c r="G327" s="2">
        <v>6600.2059499999996</v>
      </c>
    </row>
    <row r="328" spans="1:7" x14ac:dyDescent="0.45">
      <c r="A328" s="2">
        <v>27</v>
      </c>
      <c r="B328" s="2" t="s">
        <v>7</v>
      </c>
      <c r="C328" s="2">
        <v>23.21</v>
      </c>
      <c r="D328" s="2">
        <v>1</v>
      </c>
      <c r="E328" s="2" t="s">
        <v>11</v>
      </c>
      <c r="F328" s="2" t="s">
        <v>12</v>
      </c>
      <c r="G328" s="2">
        <v>3561.8888999999999</v>
      </c>
    </row>
    <row r="329" spans="1:7" x14ac:dyDescent="0.45">
      <c r="A329" s="2">
        <v>45</v>
      </c>
      <c r="B329" s="2" t="s">
        <v>10</v>
      </c>
      <c r="C329" s="2">
        <v>36.479999999999997</v>
      </c>
      <c r="D329" s="2">
        <v>2</v>
      </c>
      <c r="E329" s="2" t="s">
        <v>8</v>
      </c>
      <c r="F329" s="2" t="s">
        <v>13</v>
      </c>
      <c r="G329" s="2">
        <v>42760.502200000003</v>
      </c>
    </row>
    <row r="330" spans="1:7" x14ac:dyDescent="0.45">
      <c r="A330" s="2">
        <v>64</v>
      </c>
      <c r="B330" s="2" t="s">
        <v>7</v>
      </c>
      <c r="C330" s="2">
        <v>33.799999999999997</v>
      </c>
      <c r="D330" s="2">
        <v>1</v>
      </c>
      <c r="E330" s="2" t="s">
        <v>8</v>
      </c>
      <c r="F330" s="2" t="s">
        <v>9</v>
      </c>
      <c r="G330" s="2">
        <v>47928.03</v>
      </c>
    </row>
    <row r="331" spans="1:7" x14ac:dyDescent="0.45">
      <c r="A331" s="2">
        <v>52</v>
      </c>
      <c r="B331" s="2" t="s">
        <v>10</v>
      </c>
      <c r="C331" s="2">
        <v>36.700000000000003</v>
      </c>
      <c r="D331" s="2">
        <v>0</v>
      </c>
      <c r="E331" s="2" t="s">
        <v>11</v>
      </c>
      <c r="F331" s="2" t="s">
        <v>9</v>
      </c>
      <c r="G331" s="2">
        <v>9144.5650000000005</v>
      </c>
    </row>
    <row r="332" spans="1:7" x14ac:dyDescent="0.45">
      <c r="A332" s="2">
        <v>61</v>
      </c>
      <c r="B332" s="2" t="s">
        <v>7</v>
      </c>
      <c r="C332" s="2">
        <v>36.384999999999998</v>
      </c>
      <c r="D332" s="2">
        <v>1</v>
      </c>
      <c r="E332" s="2" t="s">
        <v>8</v>
      </c>
      <c r="F332" s="2" t="s">
        <v>14</v>
      </c>
      <c r="G332" s="2">
        <v>48517.563150000002</v>
      </c>
    </row>
    <row r="333" spans="1:7" x14ac:dyDescent="0.45">
      <c r="A333" s="2">
        <v>52</v>
      </c>
      <c r="B333" s="2" t="s">
        <v>10</v>
      </c>
      <c r="C333" s="2">
        <v>27.36</v>
      </c>
      <c r="D333" s="2">
        <v>0</v>
      </c>
      <c r="E333" s="2" t="s">
        <v>8</v>
      </c>
      <c r="F333" s="2" t="s">
        <v>13</v>
      </c>
      <c r="G333" s="2">
        <v>24393.6224</v>
      </c>
    </row>
    <row r="334" spans="1:7" x14ac:dyDescent="0.45">
      <c r="A334" s="2">
        <v>61</v>
      </c>
      <c r="B334" s="2" t="s">
        <v>7</v>
      </c>
      <c r="C334" s="2">
        <v>31.16</v>
      </c>
      <c r="D334" s="2">
        <v>0</v>
      </c>
      <c r="E334" s="2" t="s">
        <v>11</v>
      </c>
      <c r="F334" s="2" t="s">
        <v>13</v>
      </c>
      <c r="G334" s="2">
        <v>13429.035400000001</v>
      </c>
    </row>
    <row r="335" spans="1:7" x14ac:dyDescent="0.45">
      <c r="A335" s="2">
        <v>56</v>
      </c>
      <c r="B335" s="2" t="s">
        <v>7</v>
      </c>
      <c r="C335" s="2">
        <v>28.785</v>
      </c>
      <c r="D335" s="2">
        <v>0</v>
      </c>
      <c r="E335" s="2" t="s">
        <v>11</v>
      </c>
      <c r="F335" s="2" t="s">
        <v>14</v>
      </c>
      <c r="G335" s="2">
        <v>11658.379150000001</v>
      </c>
    </row>
    <row r="336" spans="1:7" x14ac:dyDescent="0.45">
      <c r="A336" s="2">
        <v>43</v>
      </c>
      <c r="B336" s="2" t="s">
        <v>7</v>
      </c>
      <c r="C336" s="2">
        <v>35.72</v>
      </c>
      <c r="D336" s="2">
        <v>2</v>
      </c>
      <c r="E336" s="2" t="s">
        <v>11</v>
      </c>
      <c r="F336" s="2" t="s">
        <v>14</v>
      </c>
      <c r="G336" s="2">
        <v>19144.576519999999</v>
      </c>
    </row>
    <row r="337" spans="1:7" x14ac:dyDescent="0.45">
      <c r="A337" s="2">
        <v>64</v>
      </c>
      <c r="B337" s="2" t="s">
        <v>10</v>
      </c>
      <c r="C337" s="2">
        <v>34.5</v>
      </c>
      <c r="D337" s="2">
        <v>0</v>
      </c>
      <c r="E337" s="2" t="s">
        <v>11</v>
      </c>
      <c r="F337" s="2" t="s">
        <v>9</v>
      </c>
      <c r="G337" s="2">
        <v>13822.803</v>
      </c>
    </row>
    <row r="338" spans="1:7" x14ac:dyDescent="0.45">
      <c r="A338" s="2">
        <v>60</v>
      </c>
      <c r="B338" s="2" t="s">
        <v>10</v>
      </c>
      <c r="C338" s="2">
        <v>25.74</v>
      </c>
      <c r="D338" s="2">
        <v>0</v>
      </c>
      <c r="E338" s="2" t="s">
        <v>11</v>
      </c>
      <c r="F338" s="2" t="s">
        <v>12</v>
      </c>
      <c r="G338" s="2">
        <v>12142.578600000001</v>
      </c>
    </row>
    <row r="339" spans="1:7" x14ac:dyDescent="0.45">
      <c r="A339" s="2">
        <v>62</v>
      </c>
      <c r="B339" s="2" t="s">
        <v>10</v>
      </c>
      <c r="C339" s="2">
        <v>27.55</v>
      </c>
      <c r="D339" s="2">
        <v>1</v>
      </c>
      <c r="E339" s="2" t="s">
        <v>11</v>
      </c>
      <c r="F339" s="2" t="s">
        <v>13</v>
      </c>
      <c r="G339" s="2">
        <v>13937.666499999999</v>
      </c>
    </row>
    <row r="340" spans="1:7" x14ac:dyDescent="0.45">
      <c r="A340" s="2">
        <v>50</v>
      </c>
      <c r="B340" s="2" t="s">
        <v>10</v>
      </c>
      <c r="C340" s="2">
        <v>32.299999999999997</v>
      </c>
      <c r="D340" s="2">
        <v>1</v>
      </c>
      <c r="E340" s="2" t="s">
        <v>8</v>
      </c>
      <c r="F340" s="2" t="s">
        <v>14</v>
      </c>
      <c r="G340" s="2">
        <v>41919.097000000002</v>
      </c>
    </row>
    <row r="341" spans="1:7" x14ac:dyDescent="0.45">
      <c r="A341" s="2">
        <v>46</v>
      </c>
      <c r="B341" s="2" t="s">
        <v>7</v>
      </c>
      <c r="C341" s="2">
        <v>27.72</v>
      </c>
      <c r="D341" s="2">
        <v>1</v>
      </c>
      <c r="E341" s="2" t="s">
        <v>11</v>
      </c>
      <c r="F341" s="2" t="s">
        <v>12</v>
      </c>
      <c r="G341" s="2">
        <v>8232.6388000000006</v>
      </c>
    </row>
    <row r="342" spans="1:7" x14ac:dyDescent="0.45">
      <c r="A342" s="2">
        <v>24</v>
      </c>
      <c r="B342" s="2" t="s">
        <v>7</v>
      </c>
      <c r="C342" s="2">
        <v>27.6</v>
      </c>
      <c r="D342" s="2">
        <v>0</v>
      </c>
      <c r="E342" s="2" t="s">
        <v>11</v>
      </c>
      <c r="F342" s="2" t="s">
        <v>9</v>
      </c>
      <c r="G342" s="2">
        <v>18955.220170000001</v>
      </c>
    </row>
    <row r="343" spans="1:7" x14ac:dyDescent="0.45">
      <c r="A343" s="2">
        <v>62</v>
      </c>
      <c r="B343" s="2" t="s">
        <v>10</v>
      </c>
      <c r="C343" s="2">
        <v>30.02</v>
      </c>
      <c r="D343" s="2">
        <v>0</v>
      </c>
      <c r="E343" s="2" t="s">
        <v>11</v>
      </c>
      <c r="F343" s="2" t="s">
        <v>13</v>
      </c>
      <c r="G343" s="2">
        <v>13352.0998</v>
      </c>
    </row>
    <row r="344" spans="1:7" x14ac:dyDescent="0.45">
      <c r="A344" s="2">
        <v>60</v>
      </c>
      <c r="B344" s="2" t="s">
        <v>7</v>
      </c>
      <c r="C344" s="2">
        <v>27.55</v>
      </c>
      <c r="D344" s="2">
        <v>0</v>
      </c>
      <c r="E344" s="2" t="s">
        <v>11</v>
      </c>
      <c r="F344" s="2" t="s">
        <v>14</v>
      </c>
      <c r="G344" s="2">
        <v>13217.094499999999</v>
      </c>
    </row>
    <row r="345" spans="1:7" x14ac:dyDescent="0.45">
      <c r="A345" s="2">
        <v>63</v>
      </c>
      <c r="B345" s="2" t="s">
        <v>10</v>
      </c>
      <c r="C345" s="2">
        <v>36.765000000000001</v>
      </c>
      <c r="D345" s="2">
        <v>0</v>
      </c>
      <c r="E345" s="2" t="s">
        <v>11</v>
      </c>
      <c r="F345" s="2" t="s">
        <v>14</v>
      </c>
      <c r="G345" s="2">
        <v>13981.850350000001</v>
      </c>
    </row>
    <row r="346" spans="1:7" x14ac:dyDescent="0.45">
      <c r="A346" s="2">
        <v>49</v>
      </c>
      <c r="B346" s="2" t="s">
        <v>7</v>
      </c>
      <c r="C346" s="2">
        <v>41.47</v>
      </c>
      <c r="D346" s="2">
        <v>4</v>
      </c>
      <c r="E346" s="2" t="s">
        <v>11</v>
      </c>
      <c r="F346" s="2" t="s">
        <v>12</v>
      </c>
      <c r="G346" s="2">
        <v>10977.2063</v>
      </c>
    </row>
    <row r="347" spans="1:7" x14ac:dyDescent="0.45">
      <c r="A347" s="2">
        <v>34</v>
      </c>
      <c r="B347" s="2" t="s">
        <v>7</v>
      </c>
      <c r="C347" s="2">
        <v>29.26</v>
      </c>
      <c r="D347" s="2">
        <v>3</v>
      </c>
      <c r="E347" s="2" t="s">
        <v>11</v>
      </c>
      <c r="F347" s="2" t="s">
        <v>12</v>
      </c>
      <c r="G347" s="2">
        <v>6184.2993999999999</v>
      </c>
    </row>
    <row r="348" spans="1:7" x14ac:dyDescent="0.45">
      <c r="A348" s="2">
        <v>33</v>
      </c>
      <c r="B348" s="2" t="s">
        <v>10</v>
      </c>
      <c r="C348" s="2">
        <v>35.75</v>
      </c>
      <c r="D348" s="2">
        <v>2</v>
      </c>
      <c r="E348" s="2" t="s">
        <v>11</v>
      </c>
      <c r="F348" s="2" t="s">
        <v>12</v>
      </c>
      <c r="G348" s="2">
        <v>4889.9994999999999</v>
      </c>
    </row>
    <row r="349" spans="1:7" x14ac:dyDescent="0.45">
      <c r="A349" s="2">
        <v>46</v>
      </c>
      <c r="B349" s="2" t="s">
        <v>10</v>
      </c>
      <c r="C349" s="2">
        <v>33.344999999999999</v>
      </c>
      <c r="D349" s="2">
        <v>1</v>
      </c>
      <c r="E349" s="2" t="s">
        <v>11</v>
      </c>
      <c r="F349" s="2" t="s">
        <v>14</v>
      </c>
      <c r="G349" s="2">
        <v>8334.4575499999992</v>
      </c>
    </row>
    <row r="350" spans="1:7" x14ac:dyDescent="0.45">
      <c r="A350" s="2">
        <v>36</v>
      </c>
      <c r="B350" s="2" t="s">
        <v>7</v>
      </c>
      <c r="C350" s="2">
        <v>29.92</v>
      </c>
      <c r="D350" s="2">
        <v>1</v>
      </c>
      <c r="E350" s="2" t="s">
        <v>11</v>
      </c>
      <c r="F350" s="2" t="s">
        <v>12</v>
      </c>
      <c r="G350" s="2">
        <v>5478.0367999999999</v>
      </c>
    </row>
    <row r="351" spans="1:7" x14ac:dyDescent="0.45">
      <c r="A351" s="2">
        <v>19</v>
      </c>
      <c r="B351" s="2" t="s">
        <v>10</v>
      </c>
      <c r="C351" s="2">
        <v>27.835000000000001</v>
      </c>
      <c r="D351" s="2">
        <v>0</v>
      </c>
      <c r="E351" s="2" t="s">
        <v>11</v>
      </c>
      <c r="F351" s="2" t="s">
        <v>13</v>
      </c>
      <c r="G351" s="2">
        <v>1635.7336499999999</v>
      </c>
    </row>
    <row r="352" spans="1:7" x14ac:dyDescent="0.45">
      <c r="A352" s="2">
        <v>57</v>
      </c>
      <c r="B352" s="2" t="s">
        <v>7</v>
      </c>
      <c r="C352" s="2">
        <v>23.18</v>
      </c>
      <c r="D352" s="2">
        <v>0</v>
      </c>
      <c r="E352" s="2" t="s">
        <v>11</v>
      </c>
      <c r="F352" s="2" t="s">
        <v>13</v>
      </c>
      <c r="G352" s="2">
        <v>11830.6072</v>
      </c>
    </row>
    <row r="353" spans="1:7" x14ac:dyDescent="0.45">
      <c r="A353" s="2">
        <v>50</v>
      </c>
      <c r="B353" s="2" t="s">
        <v>7</v>
      </c>
      <c r="C353" s="2">
        <v>25.6</v>
      </c>
      <c r="D353" s="2">
        <v>0</v>
      </c>
      <c r="E353" s="2" t="s">
        <v>11</v>
      </c>
      <c r="F353" s="2" t="s">
        <v>9</v>
      </c>
      <c r="G353" s="2">
        <v>8932.0840000000007</v>
      </c>
    </row>
    <row r="354" spans="1:7" x14ac:dyDescent="0.45">
      <c r="A354" s="2">
        <v>30</v>
      </c>
      <c r="B354" s="2" t="s">
        <v>7</v>
      </c>
      <c r="C354" s="2">
        <v>27.7</v>
      </c>
      <c r="D354" s="2">
        <v>0</v>
      </c>
      <c r="E354" s="2" t="s">
        <v>11</v>
      </c>
      <c r="F354" s="2" t="s">
        <v>9</v>
      </c>
      <c r="G354" s="2">
        <v>3554.203</v>
      </c>
    </row>
    <row r="355" spans="1:7" x14ac:dyDescent="0.45">
      <c r="A355" s="2">
        <v>33</v>
      </c>
      <c r="B355" s="2" t="s">
        <v>10</v>
      </c>
      <c r="C355" s="2">
        <v>35.244999999999997</v>
      </c>
      <c r="D355" s="2">
        <v>0</v>
      </c>
      <c r="E355" s="2" t="s">
        <v>11</v>
      </c>
      <c r="F355" s="2" t="s">
        <v>14</v>
      </c>
      <c r="G355" s="2">
        <v>12404.8791</v>
      </c>
    </row>
    <row r="356" spans="1:7" x14ac:dyDescent="0.45">
      <c r="A356" s="2">
        <v>18</v>
      </c>
      <c r="B356" s="2" t="s">
        <v>7</v>
      </c>
      <c r="C356" s="2">
        <v>38.28</v>
      </c>
      <c r="D356" s="2">
        <v>0</v>
      </c>
      <c r="E356" s="2" t="s">
        <v>11</v>
      </c>
      <c r="F356" s="2" t="s">
        <v>12</v>
      </c>
      <c r="G356" s="2">
        <v>14133.03775</v>
      </c>
    </row>
    <row r="357" spans="1:7" x14ac:dyDescent="0.45">
      <c r="A357" s="2">
        <v>46</v>
      </c>
      <c r="B357" s="2" t="s">
        <v>10</v>
      </c>
      <c r="C357" s="2">
        <v>27.6</v>
      </c>
      <c r="D357" s="2">
        <v>0</v>
      </c>
      <c r="E357" s="2" t="s">
        <v>11</v>
      </c>
      <c r="F357" s="2" t="s">
        <v>9</v>
      </c>
      <c r="G357" s="2">
        <v>24603.04837</v>
      </c>
    </row>
    <row r="358" spans="1:7" x14ac:dyDescent="0.45">
      <c r="A358" s="2">
        <v>46</v>
      </c>
      <c r="B358" s="2" t="s">
        <v>10</v>
      </c>
      <c r="C358" s="2">
        <v>43.89</v>
      </c>
      <c r="D358" s="2">
        <v>3</v>
      </c>
      <c r="E358" s="2" t="s">
        <v>11</v>
      </c>
      <c r="F358" s="2" t="s">
        <v>12</v>
      </c>
      <c r="G358" s="2">
        <v>8944.1151000000009</v>
      </c>
    </row>
    <row r="359" spans="1:7" x14ac:dyDescent="0.45">
      <c r="A359" s="2">
        <v>47</v>
      </c>
      <c r="B359" s="2" t="s">
        <v>10</v>
      </c>
      <c r="C359" s="2">
        <v>29.83</v>
      </c>
      <c r="D359" s="2">
        <v>3</v>
      </c>
      <c r="E359" s="2" t="s">
        <v>11</v>
      </c>
      <c r="F359" s="2" t="s">
        <v>13</v>
      </c>
      <c r="G359" s="2">
        <v>9620.3307000000004</v>
      </c>
    </row>
    <row r="360" spans="1:7" x14ac:dyDescent="0.45">
      <c r="A360" s="2">
        <v>23</v>
      </c>
      <c r="B360" s="2" t="s">
        <v>10</v>
      </c>
      <c r="C360" s="2">
        <v>41.91</v>
      </c>
      <c r="D360" s="2">
        <v>0</v>
      </c>
      <c r="E360" s="2" t="s">
        <v>11</v>
      </c>
      <c r="F360" s="2" t="s">
        <v>12</v>
      </c>
      <c r="G360" s="2">
        <v>1837.2819</v>
      </c>
    </row>
    <row r="361" spans="1:7" x14ac:dyDescent="0.45">
      <c r="A361" s="2">
        <v>18</v>
      </c>
      <c r="B361" s="2" t="s">
        <v>7</v>
      </c>
      <c r="C361" s="2">
        <v>20.79</v>
      </c>
      <c r="D361" s="2">
        <v>0</v>
      </c>
      <c r="E361" s="2" t="s">
        <v>11</v>
      </c>
      <c r="F361" s="2" t="s">
        <v>12</v>
      </c>
      <c r="G361" s="2">
        <v>1607.5101</v>
      </c>
    </row>
    <row r="362" spans="1:7" x14ac:dyDescent="0.45">
      <c r="A362" s="2">
        <v>48</v>
      </c>
      <c r="B362" s="2" t="s">
        <v>7</v>
      </c>
      <c r="C362" s="2">
        <v>32.299999999999997</v>
      </c>
      <c r="D362" s="2">
        <v>2</v>
      </c>
      <c r="E362" s="2" t="s">
        <v>11</v>
      </c>
      <c r="F362" s="2" t="s">
        <v>14</v>
      </c>
      <c r="G362" s="2">
        <v>10043.249</v>
      </c>
    </row>
    <row r="363" spans="1:7" x14ac:dyDescent="0.45">
      <c r="A363" s="2">
        <v>35</v>
      </c>
      <c r="B363" s="2" t="s">
        <v>10</v>
      </c>
      <c r="C363" s="2">
        <v>30.5</v>
      </c>
      <c r="D363" s="2">
        <v>1</v>
      </c>
      <c r="E363" s="2" t="s">
        <v>11</v>
      </c>
      <c r="F363" s="2" t="s">
        <v>9</v>
      </c>
      <c r="G363" s="2">
        <v>4751.07</v>
      </c>
    </row>
    <row r="364" spans="1:7" x14ac:dyDescent="0.45">
      <c r="A364" s="2">
        <v>19</v>
      </c>
      <c r="B364" s="2" t="s">
        <v>7</v>
      </c>
      <c r="C364" s="2">
        <v>21.7</v>
      </c>
      <c r="D364" s="2">
        <v>0</v>
      </c>
      <c r="E364" s="2" t="s">
        <v>8</v>
      </c>
      <c r="F364" s="2" t="s">
        <v>9</v>
      </c>
      <c r="G364" s="2">
        <v>13844.505999999999</v>
      </c>
    </row>
    <row r="365" spans="1:7" x14ac:dyDescent="0.45">
      <c r="A365" s="2">
        <v>21</v>
      </c>
      <c r="B365" s="2" t="s">
        <v>7</v>
      </c>
      <c r="C365" s="2">
        <v>26.4</v>
      </c>
      <c r="D365" s="2">
        <v>1</v>
      </c>
      <c r="E365" s="2" t="s">
        <v>11</v>
      </c>
      <c r="F365" s="2" t="s">
        <v>9</v>
      </c>
      <c r="G365" s="2">
        <v>2597.779</v>
      </c>
    </row>
    <row r="366" spans="1:7" x14ac:dyDescent="0.45">
      <c r="A366" s="2">
        <v>21</v>
      </c>
      <c r="B366" s="2" t="s">
        <v>7</v>
      </c>
      <c r="C366" s="2">
        <v>21.89</v>
      </c>
      <c r="D366" s="2">
        <v>2</v>
      </c>
      <c r="E366" s="2" t="s">
        <v>11</v>
      </c>
      <c r="F366" s="2" t="s">
        <v>12</v>
      </c>
      <c r="G366" s="2">
        <v>3180.5101</v>
      </c>
    </row>
    <row r="367" spans="1:7" x14ac:dyDescent="0.45">
      <c r="A367" s="2">
        <v>49</v>
      </c>
      <c r="B367" s="2" t="s">
        <v>7</v>
      </c>
      <c r="C367" s="2">
        <v>30.78</v>
      </c>
      <c r="D367" s="2">
        <v>1</v>
      </c>
      <c r="E367" s="2" t="s">
        <v>11</v>
      </c>
      <c r="F367" s="2" t="s">
        <v>14</v>
      </c>
      <c r="G367" s="2">
        <v>9778.3472000000002</v>
      </c>
    </row>
    <row r="368" spans="1:7" x14ac:dyDescent="0.45">
      <c r="A368" s="2">
        <v>56</v>
      </c>
      <c r="B368" s="2" t="s">
        <v>7</v>
      </c>
      <c r="C368" s="2">
        <v>32.299999999999997</v>
      </c>
      <c r="D368" s="2">
        <v>3</v>
      </c>
      <c r="E368" s="2" t="s">
        <v>11</v>
      </c>
      <c r="F368" s="2" t="s">
        <v>14</v>
      </c>
      <c r="G368" s="2">
        <v>13430.264999999999</v>
      </c>
    </row>
    <row r="369" spans="1:7" x14ac:dyDescent="0.45">
      <c r="A369" s="2">
        <v>42</v>
      </c>
      <c r="B369" s="2" t="s">
        <v>7</v>
      </c>
      <c r="C369" s="2">
        <v>24.984999999999999</v>
      </c>
      <c r="D369" s="2">
        <v>2</v>
      </c>
      <c r="E369" s="2" t="s">
        <v>11</v>
      </c>
      <c r="F369" s="2" t="s">
        <v>13</v>
      </c>
      <c r="G369" s="2">
        <v>8017.0611500000005</v>
      </c>
    </row>
    <row r="370" spans="1:7" x14ac:dyDescent="0.45">
      <c r="A370" s="2">
        <v>44</v>
      </c>
      <c r="B370" s="2" t="s">
        <v>10</v>
      </c>
      <c r="C370" s="2">
        <v>32.015000000000001</v>
      </c>
      <c r="D370" s="2">
        <v>2</v>
      </c>
      <c r="E370" s="2" t="s">
        <v>11</v>
      </c>
      <c r="F370" s="2" t="s">
        <v>13</v>
      </c>
      <c r="G370" s="2">
        <v>8116.2688500000004</v>
      </c>
    </row>
    <row r="371" spans="1:7" x14ac:dyDescent="0.45">
      <c r="A371" s="2">
        <v>18</v>
      </c>
      <c r="B371" s="2" t="s">
        <v>10</v>
      </c>
      <c r="C371" s="2">
        <v>30.4</v>
      </c>
      <c r="D371" s="2">
        <v>3</v>
      </c>
      <c r="E371" s="2" t="s">
        <v>11</v>
      </c>
      <c r="F371" s="2" t="s">
        <v>14</v>
      </c>
      <c r="G371" s="2">
        <v>3481.8679999999999</v>
      </c>
    </row>
    <row r="372" spans="1:7" x14ac:dyDescent="0.45">
      <c r="A372" s="2">
        <v>61</v>
      </c>
      <c r="B372" s="2" t="s">
        <v>7</v>
      </c>
      <c r="C372" s="2">
        <v>21.09</v>
      </c>
      <c r="D372" s="2">
        <v>0</v>
      </c>
      <c r="E372" s="2" t="s">
        <v>11</v>
      </c>
      <c r="F372" s="2" t="s">
        <v>13</v>
      </c>
      <c r="G372" s="2">
        <v>13415.0381</v>
      </c>
    </row>
    <row r="373" spans="1:7" x14ac:dyDescent="0.45">
      <c r="A373" s="2">
        <v>57</v>
      </c>
      <c r="B373" s="2" t="s">
        <v>7</v>
      </c>
      <c r="C373" s="2">
        <v>22.23</v>
      </c>
      <c r="D373" s="2">
        <v>0</v>
      </c>
      <c r="E373" s="2" t="s">
        <v>11</v>
      </c>
      <c r="F373" s="2" t="s">
        <v>14</v>
      </c>
      <c r="G373" s="2">
        <v>12029.286700000001</v>
      </c>
    </row>
    <row r="374" spans="1:7" x14ac:dyDescent="0.45">
      <c r="A374" s="2">
        <v>42</v>
      </c>
      <c r="B374" s="2" t="s">
        <v>7</v>
      </c>
      <c r="C374" s="2">
        <v>33.155000000000001</v>
      </c>
      <c r="D374" s="2">
        <v>1</v>
      </c>
      <c r="E374" s="2" t="s">
        <v>11</v>
      </c>
      <c r="F374" s="2" t="s">
        <v>14</v>
      </c>
      <c r="G374" s="2">
        <v>7639.4174499999999</v>
      </c>
    </row>
    <row r="375" spans="1:7" x14ac:dyDescent="0.45">
      <c r="A375" s="2">
        <v>26</v>
      </c>
      <c r="B375" s="2" t="s">
        <v>10</v>
      </c>
      <c r="C375" s="2">
        <v>32.9</v>
      </c>
      <c r="D375" s="2">
        <v>2</v>
      </c>
      <c r="E375" s="2" t="s">
        <v>8</v>
      </c>
      <c r="F375" s="2" t="s">
        <v>9</v>
      </c>
      <c r="G375" s="2">
        <v>36085.218999999997</v>
      </c>
    </row>
    <row r="376" spans="1:7" x14ac:dyDescent="0.45">
      <c r="A376" s="2">
        <v>20</v>
      </c>
      <c r="B376" s="2" t="s">
        <v>10</v>
      </c>
      <c r="C376" s="2">
        <v>33.33</v>
      </c>
      <c r="D376" s="2">
        <v>0</v>
      </c>
      <c r="E376" s="2" t="s">
        <v>11</v>
      </c>
      <c r="F376" s="2" t="s">
        <v>12</v>
      </c>
      <c r="G376" s="2">
        <v>1391.5287000000001</v>
      </c>
    </row>
    <row r="377" spans="1:7" x14ac:dyDescent="0.45">
      <c r="A377" s="2">
        <v>23</v>
      </c>
      <c r="B377" s="2" t="s">
        <v>7</v>
      </c>
      <c r="C377" s="2">
        <v>28.31</v>
      </c>
      <c r="D377" s="2">
        <v>0</v>
      </c>
      <c r="E377" s="2" t="s">
        <v>8</v>
      </c>
      <c r="F377" s="2" t="s">
        <v>13</v>
      </c>
      <c r="G377" s="2">
        <v>18033.9679</v>
      </c>
    </row>
    <row r="378" spans="1:7" x14ac:dyDescent="0.45">
      <c r="A378" s="2">
        <v>39</v>
      </c>
      <c r="B378" s="2" t="s">
        <v>7</v>
      </c>
      <c r="C378" s="2">
        <v>24.89</v>
      </c>
      <c r="D378" s="2">
        <v>3</v>
      </c>
      <c r="E378" s="2" t="s">
        <v>8</v>
      </c>
      <c r="F378" s="2" t="s">
        <v>14</v>
      </c>
      <c r="G378" s="2">
        <v>21659.930100000001</v>
      </c>
    </row>
    <row r="379" spans="1:7" x14ac:dyDescent="0.45">
      <c r="A379" s="2">
        <v>24</v>
      </c>
      <c r="B379" s="2" t="s">
        <v>10</v>
      </c>
      <c r="C379" s="2">
        <v>40.15</v>
      </c>
      <c r="D379" s="2">
        <v>0</v>
      </c>
      <c r="E379" s="2" t="s">
        <v>8</v>
      </c>
      <c r="F379" s="2" t="s">
        <v>12</v>
      </c>
      <c r="G379" s="2">
        <v>38126.246500000001</v>
      </c>
    </row>
    <row r="380" spans="1:7" x14ac:dyDescent="0.45">
      <c r="A380" s="2">
        <v>64</v>
      </c>
      <c r="B380" s="2" t="s">
        <v>7</v>
      </c>
      <c r="C380" s="2">
        <v>30.114999999999998</v>
      </c>
      <c r="D380" s="2">
        <v>3</v>
      </c>
      <c r="E380" s="2" t="s">
        <v>11</v>
      </c>
      <c r="F380" s="2" t="s">
        <v>13</v>
      </c>
      <c r="G380" s="2">
        <v>16455.707849999999</v>
      </c>
    </row>
    <row r="381" spans="1:7" x14ac:dyDescent="0.45">
      <c r="A381" s="2">
        <v>62</v>
      </c>
      <c r="B381" s="2" t="s">
        <v>10</v>
      </c>
      <c r="C381" s="2">
        <v>31.46</v>
      </c>
      <c r="D381" s="2">
        <v>1</v>
      </c>
      <c r="E381" s="2" t="s">
        <v>11</v>
      </c>
      <c r="F381" s="2" t="s">
        <v>12</v>
      </c>
      <c r="G381" s="2">
        <v>27000.98473</v>
      </c>
    </row>
    <row r="382" spans="1:7" x14ac:dyDescent="0.45">
      <c r="A382" s="2">
        <v>27</v>
      </c>
      <c r="B382" s="2" t="s">
        <v>7</v>
      </c>
      <c r="C382" s="2">
        <v>17.954999999999998</v>
      </c>
      <c r="D382" s="2">
        <v>2</v>
      </c>
      <c r="E382" s="2" t="s">
        <v>8</v>
      </c>
      <c r="F382" s="2" t="s">
        <v>14</v>
      </c>
      <c r="G382" s="2">
        <v>15006.579449999999</v>
      </c>
    </row>
    <row r="383" spans="1:7" x14ac:dyDescent="0.45">
      <c r="A383" s="2">
        <v>55</v>
      </c>
      <c r="B383" s="2" t="s">
        <v>10</v>
      </c>
      <c r="C383" s="2">
        <v>30.684999999999999</v>
      </c>
      <c r="D383" s="2">
        <v>0</v>
      </c>
      <c r="E383" s="2" t="s">
        <v>8</v>
      </c>
      <c r="F383" s="2" t="s">
        <v>14</v>
      </c>
      <c r="G383" s="2">
        <v>42303.692150000003</v>
      </c>
    </row>
    <row r="384" spans="1:7" x14ac:dyDescent="0.45">
      <c r="A384" s="2">
        <v>55</v>
      </c>
      <c r="B384" s="2" t="s">
        <v>10</v>
      </c>
      <c r="C384" s="2">
        <v>33</v>
      </c>
      <c r="D384" s="2">
        <v>0</v>
      </c>
      <c r="E384" s="2" t="s">
        <v>11</v>
      </c>
      <c r="F384" s="2" t="s">
        <v>12</v>
      </c>
      <c r="G384" s="2">
        <v>20781.48892</v>
      </c>
    </row>
    <row r="385" spans="1:7" x14ac:dyDescent="0.45">
      <c r="A385" s="2">
        <v>35</v>
      </c>
      <c r="B385" s="2" t="s">
        <v>7</v>
      </c>
      <c r="C385" s="2">
        <v>43.34</v>
      </c>
      <c r="D385" s="2">
        <v>2</v>
      </c>
      <c r="E385" s="2" t="s">
        <v>11</v>
      </c>
      <c r="F385" s="2" t="s">
        <v>12</v>
      </c>
      <c r="G385" s="2">
        <v>5846.9175999999998</v>
      </c>
    </row>
    <row r="386" spans="1:7" x14ac:dyDescent="0.45">
      <c r="A386" s="2">
        <v>44</v>
      </c>
      <c r="B386" s="2" t="s">
        <v>10</v>
      </c>
      <c r="C386" s="2">
        <v>22.135000000000002</v>
      </c>
      <c r="D386" s="2">
        <v>2</v>
      </c>
      <c r="E386" s="2" t="s">
        <v>11</v>
      </c>
      <c r="F386" s="2" t="s">
        <v>14</v>
      </c>
      <c r="G386" s="2">
        <v>8302.5356499999998</v>
      </c>
    </row>
    <row r="387" spans="1:7" x14ac:dyDescent="0.45">
      <c r="A387" s="2">
        <v>19</v>
      </c>
      <c r="B387" s="2" t="s">
        <v>10</v>
      </c>
      <c r="C387" s="2">
        <v>34.4</v>
      </c>
      <c r="D387" s="2">
        <v>0</v>
      </c>
      <c r="E387" s="2" t="s">
        <v>11</v>
      </c>
      <c r="F387" s="2" t="s">
        <v>9</v>
      </c>
      <c r="G387" s="2">
        <v>1261.8589999999999</v>
      </c>
    </row>
    <row r="388" spans="1:7" x14ac:dyDescent="0.45">
      <c r="A388" s="2">
        <v>58</v>
      </c>
      <c r="B388" s="2" t="s">
        <v>7</v>
      </c>
      <c r="C388" s="2">
        <v>39.049999999999997</v>
      </c>
      <c r="D388" s="2">
        <v>0</v>
      </c>
      <c r="E388" s="2" t="s">
        <v>11</v>
      </c>
      <c r="F388" s="2" t="s">
        <v>12</v>
      </c>
      <c r="G388" s="2">
        <v>11856.4115</v>
      </c>
    </row>
    <row r="389" spans="1:7" x14ac:dyDescent="0.45">
      <c r="A389" s="2">
        <v>50</v>
      </c>
      <c r="B389" s="2" t="s">
        <v>10</v>
      </c>
      <c r="C389" s="2">
        <v>25.364999999999998</v>
      </c>
      <c r="D389" s="2">
        <v>2</v>
      </c>
      <c r="E389" s="2" t="s">
        <v>11</v>
      </c>
      <c r="F389" s="2" t="s">
        <v>13</v>
      </c>
      <c r="G389" s="2">
        <v>30284.642940000002</v>
      </c>
    </row>
    <row r="390" spans="1:7" x14ac:dyDescent="0.45">
      <c r="A390" s="2">
        <v>26</v>
      </c>
      <c r="B390" s="2" t="s">
        <v>7</v>
      </c>
      <c r="C390" s="2">
        <v>22.61</v>
      </c>
      <c r="D390" s="2">
        <v>0</v>
      </c>
      <c r="E390" s="2" t="s">
        <v>11</v>
      </c>
      <c r="F390" s="2" t="s">
        <v>13</v>
      </c>
      <c r="G390" s="2">
        <v>3176.8159000000001</v>
      </c>
    </row>
    <row r="391" spans="1:7" x14ac:dyDescent="0.45">
      <c r="A391" s="2">
        <v>24</v>
      </c>
      <c r="B391" s="2" t="s">
        <v>7</v>
      </c>
      <c r="C391" s="2">
        <v>30.21</v>
      </c>
      <c r="D391" s="2">
        <v>3</v>
      </c>
      <c r="E391" s="2" t="s">
        <v>11</v>
      </c>
      <c r="F391" s="2" t="s">
        <v>13</v>
      </c>
      <c r="G391" s="2">
        <v>4618.0798999999997</v>
      </c>
    </row>
    <row r="392" spans="1:7" x14ac:dyDescent="0.45">
      <c r="A392" s="2">
        <v>48</v>
      </c>
      <c r="B392" s="2" t="s">
        <v>10</v>
      </c>
      <c r="C392" s="2">
        <v>35.625</v>
      </c>
      <c r="D392" s="2">
        <v>4</v>
      </c>
      <c r="E392" s="2" t="s">
        <v>11</v>
      </c>
      <c r="F392" s="2" t="s">
        <v>14</v>
      </c>
      <c r="G392" s="2">
        <v>10736.87075</v>
      </c>
    </row>
    <row r="393" spans="1:7" x14ac:dyDescent="0.45">
      <c r="A393" s="2">
        <v>19</v>
      </c>
      <c r="B393" s="2" t="s">
        <v>7</v>
      </c>
      <c r="C393" s="2">
        <v>37.43</v>
      </c>
      <c r="D393" s="2">
        <v>0</v>
      </c>
      <c r="E393" s="2" t="s">
        <v>11</v>
      </c>
      <c r="F393" s="2" t="s">
        <v>13</v>
      </c>
      <c r="G393" s="2">
        <v>2138.0707000000002</v>
      </c>
    </row>
    <row r="394" spans="1:7" x14ac:dyDescent="0.45">
      <c r="A394" s="2">
        <v>48</v>
      </c>
      <c r="B394" s="2" t="s">
        <v>10</v>
      </c>
      <c r="C394" s="2">
        <v>31.445</v>
      </c>
      <c r="D394" s="2">
        <v>1</v>
      </c>
      <c r="E394" s="2" t="s">
        <v>11</v>
      </c>
      <c r="F394" s="2" t="s">
        <v>14</v>
      </c>
      <c r="G394" s="2">
        <v>8964.0605500000001</v>
      </c>
    </row>
    <row r="395" spans="1:7" x14ac:dyDescent="0.45">
      <c r="A395" s="2">
        <v>49</v>
      </c>
      <c r="B395" s="2" t="s">
        <v>10</v>
      </c>
      <c r="C395" s="2">
        <v>31.35</v>
      </c>
      <c r="D395" s="2">
        <v>1</v>
      </c>
      <c r="E395" s="2" t="s">
        <v>11</v>
      </c>
      <c r="F395" s="2" t="s">
        <v>14</v>
      </c>
      <c r="G395" s="2">
        <v>9290.1394999999993</v>
      </c>
    </row>
    <row r="396" spans="1:7" x14ac:dyDescent="0.45">
      <c r="A396" s="2">
        <v>46</v>
      </c>
      <c r="B396" s="2" t="s">
        <v>7</v>
      </c>
      <c r="C396" s="2">
        <v>32.299999999999997</v>
      </c>
      <c r="D396" s="2">
        <v>2</v>
      </c>
      <c r="E396" s="2" t="s">
        <v>11</v>
      </c>
      <c r="F396" s="2" t="s">
        <v>14</v>
      </c>
      <c r="G396" s="2">
        <v>9411.0049999999992</v>
      </c>
    </row>
    <row r="397" spans="1:7" x14ac:dyDescent="0.45">
      <c r="A397" s="2">
        <v>46</v>
      </c>
      <c r="B397" s="2" t="s">
        <v>10</v>
      </c>
      <c r="C397" s="2">
        <v>19.855</v>
      </c>
      <c r="D397" s="2">
        <v>0</v>
      </c>
      <c r="E397" s="2" t="s">
        <v>11</v>
      </c>
      <c r="F397" s="2" t="s">
        <v>13</v>
      </c>
      <c r="G397" s="2">
        <v>7526.7064499999997</v>
      </c>
    </row>
    <row r="398" spans="1:7" x14ac:dyDescent="0.45">
      <c r="A398" s="2">
        <v>43</v>
      </c>
      <c r="B398" s="2" t="s">
        <v>7</v>
      </c>
      <c r="C398" s="2">
        <v>34.4</v>
      </c>
      <c r="D398" s="2">
        <v>3</v>
      </c>
      <c r="E398" s="2" t="s">
        <v>11</v>
      </c>
      <c r="F398" s="2" t="s">
        <v>9</v>
      </c>
      <c r="G398" s="2">
        <v>8522.0030000000006</v>
      </c>
    </row>
    <row r="399" spans="1:7" x14ac:dyDescent="0.45">
      <c r="A399" s="2">
        <v>21</v>
      </c>
      <c r="B399" s="2" t="s">
        <v>10</v>
      </c>
      <c r="C399" s="2">
        <v>31.02</v>
      </c>
      <c r="D399" s="2">
        <v>0</v>
      </c>
      <c r="E399" s="2" t="s">
        <v>11</v>
      </c>
      <c r="F399" s="2" t="s">
        <v>12</v>
      </c>
      <c r="G399" s="2">
        <v>16586.49771</v>
      </c>
    </row>
    <row r="400" spans="1:7" x14ac:dyDescent="0.45">
      <c r="A400" s="2">
        <v>64</v>
      </c>
      <c r="B400" s="2" t="s">
        <v>10</v>
      </c>
      <c r="C400" s="2">
        <v>25.6</v>
      </c>
      <c r="D400" s="2">
        <v>2</v>
      </c>
      <c r="E400" s="2" t="s">
        <v>11</v>
      </c>
      <c r="F400" s="2" t="s">
        <v>9</v>
      </c>
      <c r="G400" s="2">
        <v>14988.432000000001</v>
      </c>
    </row>
    <row r="401" spans="1:7" x14ac:dyDescent="0.45">
      <c r="A401" s="2">
        <v>18</v>
      </c>
      <c r="B401" s="2" t="s">
        <v>7</v>
      </c>
      <c r="C401" s="2">
        <v>38.17</v>
      </c>
      <c r="D401" s="2">
        <v>0</v>
      </c>
      <c r="E401" s="2" t="s">
        <v>11</v>
      </c>
      <c r="F401" s="2" t="s">
        <v>12</v>
      </c>
      <c r="G401" s="2">
        <v>1631.6683</v>
      </c>
    </row>
    <row r="402" spans="1:7" x14ac:dyDescent="0.45">
      <c r="A402" s="2">
        <v>51</v>
      </c>
      <c r="B402" s="2" t="s">
        <v>7</v>
      </c>
      <c r="C402" s="2">
        <v>20.6</v>
      </c>
      <c r="D402" s="2">
        <v>0</v>
      </c>
      <c r="E402" s="2" t="s">
        <v>11</v>
      </c>
      <c r="F402" s="2" t="s">
        <v>9</v>
      </c>
      <c r="G402" s="2">
        <v>9264.7970000000005</v>
      </c>
    </row>
    <row r="403" spans="1:7" x14ac:dyDescent="0.45">
      <c r="A403" s="2">
        <v>47</v>
      </c>
      <c r="B403" s="2" t="s">
        <v>10</v>
      </c>
      <c r="C403" s="2">
        <v>47.52</v>
      </c>
      <c r="D403" s="2">
        <v>1</v>
      </c>
      <c r="E403" s="2" t="s">
        <v>11</v>
      </c>
      <c r="F403" s="2" t="s">
        <v>12</v>
      </c>
      <c r="G403" s="2">
        <v>8083.9197999999997</v>
      </c>
    </row>
    <row r="404" spans="1:7" x14ac:dyDescent="0.45">
      <c r="A404" s="2">
        <v>64</v>
      </c>
      <c r="B404" s="2" t="s">
        <v>7</v>
      </c>
      <c r="C404" s="2">
        <v>32.965000000000003</v>
      </c>
      <c r="D404" s="2">
        <v>0</v>
      </c>
      <c r="E404" s="2" t="s">
        <v>11</v>
      </c>
      <c r="F404" s="2" t="s">
        <v>13</v>
      </c>
      <c r="G404" s="2">
        <v>14692.66935</v>
      </c>
    </row>
    <row r="405" spans="1:7" x14ac:dyDescent="0.45">
      <c r="A405" s="2">
        <v>49</v>
      </c>
      <c r="B405" s="2" t="s">
        <v>10</v>
      </c>
      <c r="C405" s="2">
        <v>32.299999999999997</v>
      </c>
      <c r="D405" s="2">
        <v>3</v>
      </c>
      <c r="E405" s="2" t="s">
        <v>11</v>
      </c>
      <c r="F405" s="2" t="s">
        <v>13</v>
      </c>
      <c r="G405" s="2">
        <v>10269.459999999999</v>
      </c>
    </row>
    <row r="406" spans="1:7" x14ac:dyDescent="0.45">
      <c r="A406" s="2">
        <v>31</v>
      </c>
      <c r="B406" s="2" t="s">
        <v>10</v>
      </c>
      <c r="C406" s="2">
        <v>20.399999999999999</v>
      </c>
      <c r="D406" s="2">
        <v>0</v>
      </c>
      <c r="E406" s="2" t="s">
        <v>11</v>
      </c>
      <c r="F406" s="2" t="s">
        <v>9</v>
      </c>
      <c r="G406" s="2">
        <v>3260.1990000000001</v>
      </c>
    </row>
    <row r="407" spans="1:7" x14ac:dyDescent="0.45">
      <c r="A407" s="2">
        <v>52</v>
      </c>
      <c r="B407" s="2" t="s">
        <v>7</v>
      </c>
      <c r="C407" s="2">
        <v>38.380000000000003</v>
      </c>
      <c r="D407" s="2">
        <v>2</v>
      </c>
      <c r="E407" s="2" t="s">
        <v>11</v>
      </c>
      <c r="F407" s="2" t="s">
        <v>14</v>
      </c>
      <c r="G407" s="2">
        <v>11396.9002</v>
      </c>
    </row>
    <row r="408" spans="1:7" x14ac:dyDescent="0.45">
      <c r="A408" s="2">
        <v>33</v>
      </c>
      <c r="B408" s="2" t="s">
        <v>7</v>
      </c>
      <c r="C408" s="2">
        <v>24.31</v>
      </c>
      <c r="D408" s="2">
        <v>0</v>
      </c>
      <c r="E408" s="2" t="s">
        <v>11</v>
      </c>
      <c r="F408" s="2" t="s">
        <v>12</v>
      </c>
      <c r="G408" s="2">
        <v>4185.0978999999998</v>
      </c>
    </row>
    <row r="409" spans="1:7" x14ac:dyDescent="0.45">
      <c r="A409" s="2">
        <v>47</v>
      </c>
      <c r="B409" s="2" t="s">
        <v>7</v>
      </c>
      <c r="C409" s="2">
        <v>23.6</v>
      </c>
      <c r="D409" s="2">
        <v>1</v>
      </c>
      <c r="E409" s="2" t="s">
        <v>11</v>
      </c>
      <c r="F409" s="2" t="s">
        <v>9</v>
      </c>
      <c r="G409" s="2">
        <v>8539.6710000000003</v>
      </c>
    </row>
    <row r="410" spans="1:7" x14ac:dyDescent="0.45">
      <c r="A410" s="2">
        <v>38</v>
      </c>
      <c r="B410" s="2" t="s">
        <v>10</v>
      </c>
      <c r="C410" s="2">
        <v>21.12</v>
      </c>
      <c r="D410" s="2">
        <v>3</v>
      </c>
      <c r="E410" s="2" t="s">
        <v>11</v>
      </c>
      <c r="F410" s="2" t="s">
        <v>12</v>
      </c>
      <c r="G410" s="2">
        <v>6652.5288</v>
      </c>
    </row>
    <row r="411" spans="1:7" x14ac:dyDescent="0.45">
      <c r="A411" s="2">
        <v>32</v>
      </c>
      <c r="B411" s="2" t="s">
        <v>10</v>
      </c>
      <c r="C411" s="2">
        <v>30.03</v>
      </c>
      <c r="D411" s="2">
        <v>1</v>
      </c>
      <c r="E411" s="2" t="s">
        <v>11</v>
      </c>
      <c r="F411" s="2" t="s">
        <v>12</v>
      </c>
      <c r="G411" s="2">
        <v>4074.4537</v>
      </c>
    </row>
    <row r="412" spans="1:7" x14ac:dyDescent="0.45">
      <c r="A412" s="2">
        <v>19</v>
      </c>
      <c r="B412" s="2" t="s">
        <v>10</v>
      </c>
      <c r="C412" s="2">
        <v>17.48</v>
      </c>
      <c r="D412" s="2">
        <v>0</v>
      </c>
      <c r="E412" s="2" t="s">
        <v>11</v>
      </c>
      <c r="F412" s="2" t="s">
        <v>13</v>
      </c>
      <c r="G412" s="2">
        <v>1621.3402000000001</v>
      </c>
    </row>
    <row r="413" spans="1:7" x14ac:dyDescent="0.45">
      <c r="A413" s="2">
        <v>44</v>
      </c>
      <c r="B413" s="2" t="s">
        <v>7</v>
      </c>
      <c r="C413" s="2">
        <v>20.234999999999999</v>
      </c>
      <c r="D413" s="2">
        <v>1</v>
      </c>
      <c r="E413" s="2" t="s">
        <v>8</v>
      </c>
      <c r="F413" s="2" t="s">
        <v>14</v>
      </c>
      <c r="G413" s="2">
        <v>19594.809649999999</v>
      </c>
    </row>
    <row r="414" spans="1:7" x14ac:dyDescent="0.45">
      <c r="A414" s="2">
        <v>26</v>
      </c>
      <c r="B414" s="2" t="s">
        <v>7</v>
      </c>
      <c r="C414" s="2">
        <v>17.195</v>
      </c>
      <c r="D414" s="2">
        <v>2</v>
      </c>
      <c r="E414" s="2" t="s">
        <v>8</v>
      </c>
      <c r="F414" s="2" t="s">
        <v>14</v>
      </c>
      <c r="G414" s="2">
        <v>14455.644050000001</v>
      </c>
    </row>
    <row r="415" spans="1:7" x14ac:dyDescent="0.45">
      <c r="A415" s="2">
        <v>25</v>
      </c>
      <c r="B415" s="2" t="s">
        <v>10</v>
      </c>
      <c r="C415" s="2">
        <v>23.9</v>
      </c>
      <c r="D415" s="2">
        <v>5</v>
      </c>
      <c r="E415" s="2" t="s">
        <v>11</v>
      </c>
      <c r="F415" s="2" t="s">
        <v>9</v>
      </c>
      <c r="G415" s="2">
        <v>5080.0959999999995</v>
      </c>
    </row>
    <row r="416" spans="1:7" x14ac:dyDescent="0.45">
      <c r="A416" s="2">
        <v>19</v>
      </c>
      <c r="B416" s="2" t="s">
        <v>7</v>
      </c>
      <c r="C416" s="2">
        <v>35.15</v>
      </c>
      <c r="D416" s="2">
        <v>0</v>
      </c>
      <c r="E416" s="2" t="s">
        <v>11</v>
      </c>
      <c r="F416" s="2" t="s">
        <v>13</v>
      </c>
      <c r="G416" s="2">
        <v>2134.9014999999999</v>
      </c>
    </row>
    <row r="417" spans="1:7" x14ac:dyDescent="0.45">
      <c r="A417" s="2">
        <v>43</v>
      </c>
      <c r="B417" s="2" t="s">
        <v>7</v>
      </c>
      <c r="C417" s="2">
        <v>35.64</v>
      </c>
      <c r="D417" s="2">
        <v>1</v>
      </c>
      <c r="E417" s="2" t="s">
        <v>11</v>
      </c>
      <c r="F417" s="2" t="s">
        <v>12</v>
      </c>
      <c r="G417" s="2">
        <v>7345.7266</v>
      </c>
    </row>
    <row r="418" spans="1:7" x14ac:dyDescent="0.45">
      <c r="A418" s="2">
        <v>52</v>
      </c>
      <c r="B418" s="2" t="s">
        <v>10</v>
      </c>
      <c r="C418" s="2">
        <v>34.1</v>
      </c>
      <c r="D418" s="2">
        <v>0</v>
      </c>
      <c r="E418" s="2" t="s">
        <v>11</v>
      </c>
      <c r="F418" s="2" t="s">
        <v>12</v>
      </c>
      <c r="G418" s="2">
        <v>9140.9509999999991</v>
      </c>
    </row>
    <row r="419" spans="1:7" x14ac:dyDescent="0.45">
      <c r="A419" s="2">
        <v>36</v>
      </c>
      <c r="B419" s="2" t="s">
        <v>7</v>
      </c>
      <c r="C419" s="2">
        <v>22.6</v>
      </c>
      <c r="D419" s="2">
        <v>2</v>
      </c>
      <c r="E419" s="2" t="s">
        <v>8</v>
      </c>
      <c r="F419" s="2" t="s">
        <v>9</v>
      </c>
      <c r="G419" s="2">
        <v>18608.261999999999</v>
      </c>
    </row>
    <row r="420" spans="1:7" x14ac:dyDescent="0.45">
      <c r="A420" s="2">
        <v>64</v>
      </c>
      <c r="B420" s="2" t="s">
        <v>10</v>
      </c>
      <c r="C420" s="2">
        <v>39.159999999999997</v>
      </c>
      <c r="D420" s="2">
        <v>1</v>
      </c>
      <c r="E420" s="2" t="s">
        <v>11</v>
      </c>
      <c r="F420" s="2" t="s">
        <v>12</v>
      </c>
      <c r="G420" s="2">
        <v>14418.2804</v>
      </c>
    </row>
    <row r="421" spans="1:7" x14ac:dyDescent="0.45">
      <c r="A421" s="2">
        <v>63</v>
      </c>
      <c r="B421" s="2" t="s">
        <v>7</v>
      </c>
      <c r="C421" s="2">
        <v>26.98</v>
      </c>
      <c r="D421" s="2">
        <v>0</v>
      </c>
      <c r="E421" s="2" t="s">
        <v>8</v>
      </c>
      <c r="F421" s="2" t="s">
        <v>13</v>
      </c>
      <c r="G421" s="2">
        <v>28950.4692</v>
      </c>
    </row>
    <row r="422" spans="1:7" x14ac:dyDescent="0.45">
      <c r="A422" s="2">
        <v>64</v>
      </c>
      <c r="B422" s="2" t="s">
        <v>10</v>
      </c>
      <c r="C422" s="2">
        <v>33.880000000000003</v>
      </c>
      <c r="D422" s="2">
        <v>0</v>
      </c>
      <c r="E422" s="2" t="s">
        <v>8</v>
      </c>
      <c r="F422" s="2" t="s">
        <v>12</v>
      </c>
      <c r="G422" s="2">
        <v>46889.261200000001</v>
      </c>
    </row>
    <row r="423" spans="1:7" x14ac:dyDescent="0.45">
      <c r="A423" s="2">
        <v>61</v>
      </c>
      <c r="B423" s="2" t="s">
        <v>10</v>
      </c>
      <c r="C423" s="2">
        <v>35.86</v>
      </c>
      <c r="D423" s="2">
        <v>0</v>
      </c>
      <c r="E423" s="2" t="s">
        <v>8</v>
      </c>
      <c r="F423" s="2" t="s">
        <v>12</v>
      </c>
      <c r="G423" s="2">
        <v>46599.108399999997</v>
      </c>
    </row>
    <row r="424" spans="1:7" x14ac:dyDescent="0.45">
      <c r="A424" s="2">
        <v>40</v>
      </c>
      <c r="B424" s="2" t="s">
        <v>10</v>
      </c>
      <c r="C424" s="2">
        <v>32.774999999999999</v>
      </c>
      <c r="D424" s="2">
        <v>1</v>
      </c>
      <c r="E424" s="2" t="s">
        <v>8</v>
      </c>
      <c r="F424" s="2" t="s">
        <v>14</v>
      </c>
      <c r="G424" s="2">
        <v>39125.332249999999</v>
      </c>
    </row>
    <row r="425" spans="1:7" x14ac:dyDescent="0.45">
      <c r="A425" s="2">
        <v>25</v>
      </c>
      <c r="B425" s="2" t="s">
        <v>10</v>
      </c>
      <c r="C425" s="2">
        <v>30.59</v>
      </c>
      <c r="D425" s="2">
        <v>0</v>
      </c>
      <c r="E425" s="2" t="s">
        <v>11</v>
      </c>
      <c r="F425" s="2" t="s">
        <v>14</v>
      </c>
      <c r="G425" s="2">
        <v>2727.3951000000002</v>
      </c>
    </row>
    <row r="426" spans="1:7" x14ac:dyDescent="0.45">
      <c r="A426" s="2">
        <v>48</v>
      </c>
      <c r="B426" s="2" t="s">
        <v>10</v>
      </c>
      <c r="C426" s="2">
        <v>30.2</v>
      </c>
      <c r="D426" s="2">
        <v>2</v>
      </c>
      <c r="E426" s="2" t="s">
        <v>11</v>
      </c>
      <c r="F426" s="2" t="s">
        <v>9</v>
      </c>
      <c r="G426" s="2">
        <v>8968.33</v>
      </c>
    </row>
    <row r="427" spans="1:7" x14ac:dyDescent="0.45">
      <c r="A427" s="2">
        <v>45</v>
      </c>
      <c r="B427" s="2" t="s">
        <v>10</v>
      </c>
      <c r="C427" s="2">
        <v>24.31</v>
      </c>
      <c r="D427" s="2">
        <v>5</v>
      </c>
      <c r="E427" s="2" t="s">
        <v>11</v>
      </c>
      <c r="F427" s="2" t="s">
        <v>12</v>
      </c>
      <c r="G427" s="2">
        <v>9788.8659000000007</v>
      </c>
    </row>
    <row r="428" spans="1:7" x14ac:dyDescent="0.45">
      <c r="A428" s="2">
        <v>38</v>
      </c>
      <c r="B428" s="2" t="s">
        <v>7</v>
      </c>
      <c r="C428" s="2">
        <v>27.265000000000001</v>
      </c>
      <c r="D428" s="2">
        <v>1</v>
      </c>
      <c r="E428" s="2" t="s">
        <v>11</v>
      </c>
      <c r="F428" s="2" t="s">
        <v>14</v>
      </c>
      <c r="G428" s="2">
        <v>6555.07035</v>
      </c>
    </row>
    <row r="429" spans="1:7" x14ac:dyDescent="0.45">
      <c r="A429" s="2">
        <v>18</v>
      </c>
      <c r="B429" s="2" t="s">
        <v>7</v>
      </c>
      <c r="C429" s="2">
        <v>29.164999999999999</v>
      </c>
      <c r="D429" s="2">
        <v>0</v>
      </c>
      <c r="E429" s="2" t="s">
        <v>11</v>
      </c>
      <c r="F429" s="2" t="s">
        <v>14</v>
      </c>
      <c r="G429" s="2">
        <v>7323.7348190000002</v>
      </c>
    </row>
    <row r="430" spans="1:7" x14ac:dyDescent="0.45">
      <c r="A430" s="2">
        <v>21</v>
      </c>
      <c r="B430" s="2" t="s">
        <v>7</v>
      </c>
      <c r="C430" s="2">
        <v>16.815000000000001</v>
      </c>
      <c r="D430" s="2">
        <v>1</v>
      </c>
      <c r="E430" s="2" t="s">
        <v>11</v>
      </c>
      <c r="F430" s="2" t="s">
        <v>14</v>
      </c>
      <c r="G430" s="2">
        <v>3167.4558499999998</v>
      </c>
    </row>
    <row r="431" spans="1:7" x14ac:dyDescent="0.45">
      <c r="A431" s="2">
        <v>27</v>
      </c>
      <c r="B431" s="2" t="s">
        <v>7</v>
      </c>
      <c r="C431" s="2">
        <v>30.4</v>
      </c>
      <c r="D431" s="2">
        <v>3</v>
      </c>
      <c r="E431" s="2" t="s">
        <v>11</v>
      </c>
      <c r="F431" s="2" t="s">
        <v>13</v>
      </c>
      <c r="G431" s="2">
        <v>18804.752400000001</v>
      </c>
    </row>
    <row r="432" spans="1:7" x14ac:dyDescent="0.45">
      <c r="A432" s="2">
        <v>19</v>
      </c>
      <c r="B432" s="2" t="s">
        <v>10</v>
      </c>
      <c r="C432" s="2">
        <v>33.1</v>
      </c>
      <c r="D432" s="2">
        <v>0</v>
      </c>
      <c r="E432" s="2" t="s">
        <v>11</v>
      </c>
      <c r="F432" s="2" t="s">
        <v>9</v>
      </c>
      <c r="G432" s="2">
        <v>23082.955330000001</v>
      </c>
    </row>
    <row r="433" spans="1:7" x14ac:dyDescent="0.45">
      <c r="A433" s="2">
        <v>29</v>
      </c>
      <c r="B433" s="2" t="s">
        <v>7</v>
      </c>
      <c r="C433" s="2">
        <v>20.234999999999999</v>
      </c>
      <c r="D433" s="2">
        <v>2</v>
      </c>
      <c r="E433" s="2" t="s">
        <v>11</v>
      </c>
      <c r="F433" s="2" t="s">
        <v>13</v>
      </c>
      <c r="G433" s="2">
        <v>4906.4096499999996</v>
      </c>
    </row>
    <row r="434" spans="1:7" x14ac:dyDescent="0.45">
      <c r="A434" s="2">
        <v>42</v>
      </c>
      <c r="B434" s="2" t="s">
        <v>10</v>
      </c>
      <c r="C434" s="2">
        <v>26.9</v>
      </c>
      <c r="D434" s="2">
        <v>0</v>
      </c>
      <c r="E434" s="2" t="s">
        <v>11</v>
      </c>
      <c r="F434" s="2" t="s">
        <v>9</v>
      </c>
      <c r="G434" s="2">
        <v>5969.723</v>
      </c>
    </row>
    <row r="435" spans="1:7" x14ac:dyDescent="0.45">
      <c r="A435" s="2">
        <v>60</v>
      </c>
      <c r="B435" s="2" t="s">
        <v>7</v>
      </c>
      <c r="C435" s="2">
        <v>30.5</v>
      </c>
      <c r="D435" s="2">
        <v>0</v>
      </c>
      <c r="E435" s="2" t="s">
        <v>11</v>
      </c>
      <c r="F435" s="2" t="s">
        <v>9</v>
      </c>
      <c r="G435" s="2">
        <v>12638.195</v>
      </c>
    </row>
    <row r="436" spans="1:7" x14ac:dyDescent="0.45">
      <c r="A436" s="2">
        <v>31</v>
      </c>
      <c r="B436" s="2" t="s">
        <v>10</v>
      </c>
      <c r="C436" s="2">
        <v>28.594999999999999</v>
      </c>
      <c r="D436" s="2">
        <v>1</v>
      </c>
      <c r="E436" s="2" t="s">
        <v>11</v>
      </c>
      <c r="F436" s="2" t="s">
        <v>13</v>
      </c>
      <c r="G436" s="2">
        <v>4243.5900499999998</v>
      </c>
    </row>
    <row r="437" spans="1:7" x14ac:dyDescent="0.45">
      <c r="A437" s="2">
        <v>60</v>
      </c>
      <c r="B437" s="2" t="s">
        <v>10</v>
      </c>
      <c r="C437" s="2">
        <v>33.11</v>
      </c>
      <c r="D437" s="2">
        <v>3</v>
      </c>
      <c r="E437" s="2" t="s">
        <v>11</v>
      </c>
      <c r="F437" s="2" t="s">
        <v>12</v>
      </c>
      <c r="G437" s="2">
        <v>13919.822899999999</v>
      </c>
    </row>
    <row r="438" spans="1:7" x14ac:dyDescent="0.45">
      <c r="A438" s="2">
        <v>22</v>
      </c>
      <c r="B438" s="2" t="s">
        <v>10</v>
      </c>
      <c r="C438" s="2">
        <v>31.73</v>
      </c>
      <c r="D438" s="2">
        <v>0</v>
      </c>
      <c r="E438" s="2" t="s">
        <v>11</v>
      </c>
      <c r="F438" s="2" t="s">
        <v>14</v>
      </c>
      <c r="G438" s="2">
        <v>2254.7966999999999</v>
      </c>
    </row>
    <row r="439" spans="1:7" x14ac:dyDescent="0.45">
      <c r="A439" s="2">
        <v>35</v>
      </c>
      <c r="B439" s="2" t="s">
        <v>10</v>
      </c>
      <c r="C439" s="2">
        <v>28.9</v>
      </c>
      <c r="D439" s="2">
        <v>3</v>
      </c>
      <c r="E439" s="2" t="s">
        <v>11</v>
      </c>
      <c r="F439" s="2" t="s">
        <v>9</v>
      </c>
      <c r="G439" s="2">
        <v>5926.8459999999995</v>
      </c>
    </row>
    <row r="440" spans="1:7" x14ac:dyDescent="0.45">
      <c r="A440" s="2">
        <v>52</v>
      </c>
      <c r="B440" s="2" t="s">
        <v>7</v>
      </c>
      <c r="C440" s="2">
        <v>46.75</v>
      </c>
      <c r="D440" s="2">
        <v>5</v>
      </c>
      <c r="E440" s="2" t="s">
        <v>11</v>
      </c>
      <c r="F440" s="2" t="s">
        <v>12</v>
      </c>
      <c r="G440" s="2">
        <v>12592.5345</v>
      </c>
    </row>
    <row r="441" spans="1:7" x14ac:dyDescent="0.45">
      <c r="A441" s="2">
        <v>26</v>
      </c>
      <c r="B441" s="2" t="s">
        <v>10</v>
      </c>
      <c r="C441" s="2">
        <v>29.45</v>
      </c>
      <c r="D441" s="2">
        <v>0</v>
      </c>
      <c r="E441" s="2" t="s">
        <v>11</v>
      </c>
      <c r="F441" s="2" t="s">
        <v>14</v>
      </c>
      <c r="G441" s="2">
        <v>2897.3235</v>
      </c>
    </row>
    <row r="442" spans="1:7" x14ac:dyDescent="0.45">
      <c r="A442" s="2">
        <v>31</v>
      </c>
      <c r="B442" s="2" t="s">
        <v>7</v>
      </c>
      <c r="C442" s="2">
        <v>32.68</v>
      </c>
      <c r="D442" s="2">
        <v>1</v>
      </c>
      <c r="E442" s="2" t="s">
        <v>11</v>
      </c>
      <c r="F442" s="2" t="s">
        <v>13</v>
      </c>
      <c r="G442" s="2">
        <v>4738.2682000000004</v>
      </c>
    </row>
    <row r="443" spans="1:7" x14ac:dyDescent="0.45">
      <c r="A443" s="2">
        <v>33</v>
      </c>
      <c r="B443" s="2" t="s">
        <v>7</v>
      </c>
      <c r="C443" s="2">
        <v>33.5</v>
      </c>
      <c r="D443" s="2">
        <v>0</v>
      </c>
      <c r="E443" s="2" t="s">
        <v>8</v>
      </c>
      <c r="F443" s="2" t="s">
        <v>9</v>
      </c>
      <c r="G443" s="2">
        <v>37079.372000000003</v>
      </c>
    </row>
    <row r="444" spans="1:7" x14ac:dyDescent="0.45">
      <c r="A444" s="2">
        <v>18</v>
      </c>
      <c r="B444" s="2" t="s">
        <v>10</v>
      </c>
      <c r="C444" s="2">
        <v>43.01</v>
      </c>
      <c r="D444" s="2">
        <v>0</v>
      </c>
      <c r="E444" s="2" t="s">
        <v>11</v>
      </c>
      <c r="F444" s="2" t="s">
        <v>12</v>
      </c>
      <c r="G444" s="2">
        <v>1149.3959</v>
      </c>
    </row>
    <row r="445" spans="1:7" x14ac:dyDescent="0.45">
      <c r="A445" s="2">
        <v>59</v>
      </c>
      <c r="B445" s="2" t="s">
        <v>7</v>
      </c>
      <c r="C445" s="2">
        <v>36.520000000000003</v>
      </c>
      <c r="D445" s="2">
        <v>1</v>
      </c>
      <c r="E445" s="2" t="s">
        <v>11</v>
      </c>
      <c r="F445" s="2" t="s">
        <v>12</v>
      </c>
      <c r="G445" s="2">
        <v>28287.897659999999</v>
      </c>
    </row>
    <row r="446" spans="1:7" x14ac:dyDescent="0.45">
      <c r="A446" s="2">
        <v>56</v>
      </c>
      <c r="B446" s="2" t="s">
        <v>10</v>
      </c>
      <c r="C446" s="2">
        <v>26.695</v>
      </c>
      <c r="D446" s="2">
        <v>1</v>
      </c>
      <c r="E446" s="2" t="s">
        <v>8</v>
      </c>
      <c r="F446" s="2" t="s">
        <v>13</v>
      </c>
      <c r="G446" s="2">
        <v>26109.32905</v>
      </c>
    </row>
    <row r="447" spans="1:7" x14ac:dyDescent="0.45">
      <c r="A447" s="2">
        <v>45</v>
      </c>
      <c r="B447" s="2" t="s">
        <v>7</v>
      </c>
      <c r="C447" s="2">
        <v>33.1</v>
      </c>
      <c r="D447" s="2">
        <v>0</v>
      </c>
      <c r="E447" s="2" t="s">
        <v>11</v>
      </c>
      <c r="F447" s="2" t="s">
        <v>9</v>
      </c>
      <c r="G447" s="2">
        <v>7345.0839999999998</v>
      </c>
    </row>
    <row r="448" spans="1:7" x14ac:dyDescent="0.45">
      <c r="A448" s="2">
        <v>60</v>
      </c>
      <c r="B448" s="2" t="s">
        <v>10</v>
      </c>
      <c r="C448" s="2">
        <v>29.64</v>
      </c>
      <c r="D448" s="2">
        <v>0</v>
      </c>
      <c r="E448" s="2" t="s">
        <v>11</v>
      </c>
      <c r="F448" s="2" t="s">
        <v>14</v>
      </c>
      <c r="G448" s="2">
        <v>12730.999599999999</v>
      </c>
    </row>
    <row r="449" spans="1:7" x14ac:dyDescent="0.45">
      <c r="A449" s="2">
        <v>56</v>
      </c>
      <c r="B449" s="2" t="s">
        <v>7</v>
      </c>
      <c r="C449" s="2">
        <v>25.65</v>
      </c>
      <c r="D449" s="2">
        <v>0</v>
      </c>
      <c r="E449" s="2" t="s">
        <v>11</v>
      </c>
      <c r="F449" s="2" t="s">
        <v>13</v>
      </c>
      <c r="G449" s="2">
        <v>11454.021500000001</v>
      </c>
    </row>
    <row r="450" spans="1:7" x14ac:dyDescent="0.45">
      <c r="A450" s="2">
        <v>40</v>
      </c>
      <c r="B450" s="2" t="s">
        <v>7</v>
      </c>
      <c r="C450" s="2">
        <v>29.6</v>
      </c>
      <c r="D450" s="2">
        <v>0</v>
      </c>
      <c r="E450" s="2" t="s">
        <v>11</v>
      </c>
      <c r="F450" s="2" t="s">
        <v>9</v>
      </c>
      <c r="G450" s="2">
        <v>5910.9440000000004</v>
      </c>
    </row>
    <row r="451" spans="1:7" x14ac:dyDescent="0.45">
      <c r="A451" s="2">
        <v>35</v>
      </c>
      <c r="B451" s="2" t="s">
        <v>10</v>
      </c>
      <c r="C451" s="2">
        <v>38.6</v>
      </c>
      <c r="D451" s="2">
        <v>1</v>
      </c>
      <c r="E451" s="2" t="s">
        <v>11</v>
      </c>
      <c r="F451" s="2" t="s">
        <v>9</v>
      </c>
      <c r="G451" s="2">
        <v>4762.3289999999997</v>
      </c>
    </row>
    <row r="452" spans="1:7" x14ac:dyDescent="0.45">
      <c r="A452" s="2">
        <v>39</v>
      </c>
      <c r="B452" s="2" t="s">
        <v>10</v>
      </c>
      <c r="C452" s="2">
        <v>29.6</v>
      </c>
      <c r="D452" s="2">
        <v>4</v>
      </c>
      <c r="E452" s="2" t="s">
        <v>11</v>
      </c>
      <c r="F452" s="2" t="s">
        <v>9</v>
      </c>
      <c r="G452" s="2">
        <v>7512.2669999999998</v>
      </c>
    </row>
    <row r="453" spans="1:7" x14ac:dyDescent="0.45">
      <c r="A453" s="2">
        <v>30</v>
      </c>
      <c r="B453" s="2" t="s">
        <v>10</v>
      </c>
      <c r="C453" s="2">
        <v>24.13</v>
      </c>
      <c r="D453" s="2">
        <v>1</v>
      </c>
      <c r="E453" s="2" t="s">
        <v>11</v>
      </c>
      <c r="F453" s="2" t="s">
        <v>13</v>
      </c>
      <c r="G453" s="2">
        <v>4032.2406999999998</v>
      </c>
    </row>
    <row r="454" spans="1:7" x14ac:dyDescent="0.45">
      <c r="A454" s="2">
        <v>24</v>
      </c>
      <c r="B454" s="2" t="s">
        <v>10</v>
      </c>
      <c r="C454" s="2">
        <v>23.4</v>
      </c>
      <c r="D454" s="2">
        <v>0</v>
      </c>
      <c r="E454" s="2" t="s">
        <v>11</v>
      </c>
      <c r="F454" s="2" t="s">
        <v>9</v>
      </c>
      <c r="G454" s="2">
        <v>1969.614</v>
      </c>
    </row>
    <row r="455" spans="1:7" x14ac:dyDescent="0.45">
      <c r="A455" s="2">
        <v>20</v>
      </c>
      <c r="B455" s="2" t="s">
        <v>10</v>
      </c>
      <c r="C455" s="2">
        <v>29.734999999999999</v>
      </c>
      <c r="D455" s="2">
        <v>0</v>
      </c>
      <c r="E455" s="2" t="s">
        <v>11</v>
      </c>
      <c r="F455" s="2" t="s">
        <v>13</v>
      </c>
      <c r="G455" s="2">
        <v>1769.5316499999999</v>
      </c>
    </row>
    <row r="456" spans="1:7" x14ac:dyDescent="0.45">
      <c r="A456" s="2">
        <v>32</v>
      </c>
      <c r="B456" s="2" t="s">
        <v>10</v>
      </c>
      <c r="C456" s="2">
        <v>46.53</v>
      </c>
      <c r="D456" s="2">
        <v>2</v>
      </c>
      <c r="E456" s="2" t="s">
        <v>11</v>
      </c>
      <c r="F456" s="2" t="s">
        <v>12</v>
      </c>
      <c r="G456" s="2">
        <v>4686.3887000000004</v>
      </c>
    </row>
    <row r="457" spans="1:7" x14ac:dyDescent="0.45">
      <c r="A457" s="2">
        <v>59</v>
      </c>
      <c r="B457" s="2" t="s">
        <v>10</v>
      </c>
      <c r="C457" s="2">
        <v>37.4</v>
      </c>
      <c r="D457" s="2">
        <v>0</v>
      </c>
      <c r="E457" s="2" t="s">
        <v>11</v>
      </c>
      <c r="F457" s="2" t="s">
        <v>9</v>
      </c>
      <c r="G457" s="2">
        <v>21797.000400000001</v>
      </c>
    </row>
    <row r="458" spans="1:7" x14ac:dyDescent="0.45">
      <c r="A458" s="2">
        <v>55</v>
      </c>
      <c r="B458" s="2" t="s">
        <v>7</v>
      </c>
      <c r="C458" s="2">
        <v>30.14</v>
      </c>
      <c r="D458" s="2">
        <v>2</v>
      </c>
      <c r="E458" s="2" t="s">
        <v>11</v>
      </c>
      <c r="F458" s="2" t="s">
        <v>12</v>
      </c>
      <c r="G458" s="2">
        <v>11881.9696</v>
      </c>
    </row>
    <row r="459" spans="1:7" x14ac:dyDescent="0.45">
      <c r="A459" s="2">
        <v>57</v>
      </c>
      <c r="B459" s="2" t="s">
        <v>7</v>
      </c>
      <c r="C459" s="2">
        <v>30.495000000000001</v>
      </c>
      <c r="D459" s="2">
        <v>0</v>
      </c>
      <c r="E459" s="2" t="s">
        <v>11</v>
      </c>
      <c r="F459" s="2" t="s">
        <v>13</v>
      </c>
      <c r="G459" s="2">
        <v>11840.77505</v>
      </c>
    </row>
    <row r="460" spans="1:7" x14ac:dyDescent="0.45">
      <c r="A460" s="2">
        <v>56</v>
      </c>
      <c r="B460" s="2" t="s">
        <v>10</v>
      </c>
      <c r="C460" s="2">
        <v>39.6</v>
      </c>
      <c r="D460" s="2">
        <v>0</v>
      </c>
      <c r="E460" s="2" t="s">
        <v>11</v>
      </c>
      <c r="F460" s="2" t="s">
        <v>9</v>
      </c>
      <c r="G460" s="2">
        <v>10601.412</v>
      </c>
    </row>
    <row r="461" spans="1:7" x14ac:dyDescent="0.45">
      <c r="A461" s="2">
        <v>40</v>
      </c>
      <c r="B461" s="2" t="s">
        <v>7</v>
      </c>
      <c r="C461" s="2">
        <v>33</v>
      </c>
      <c r="D461" s="2">
        <v>3</v>
      </c>
      <c r="E461" s="2" t="s">
        <v>11</v>
      </c>
      <c r="F461" s="2" t="s">
        <v>12</v>
      </c>
      <c r="G461" s="2">
        <v>7682.67</v>
      </c>
    </row>
    <row r="462" spans="1:7" x14ac:dyDescent="0.45">
      <c r="A462" s="2">
        <v>49</v>
      </c>
      <c r="B462" s="2" t="s">
        <v>7</v>
      </c>
      <c r="C462" s="2">
        <v>36.630000000000003</v>
      </c>
      <c r="D462" s="2">
        <v>3</v>
      </c>
      <c r="E462" s="2" t="s">
        <v>11</v>
      </c>
      <c r="F462" s="2" t="s">
        <v>12</v>
      </c>
      <c r="G462" s="2">
        <v>10381.4787</v>
      </c>
    </row>
    <row r="463" spans="1:7" x14ac:dyDescent="0.45">
      <c r="A463" s="2">
        <v>42</v>
      </c>
      <c r="B463" s="2" t="s">
        <v>10</v>
      </c>
      <c r="C463" s="2">
        <v>30</v>
      </c>
      <c r="D463" s="2">
        <v>0</v>
      </c>
      <c r="E463" s="2" t="s">
        <v>8</v>
      </c>
      <c r="F463" s="2" t="s">
        <v>9</v>
      </c>
      <c r="G463" s="2">
        <v>22144.031999999999</v>
      </c>
    </row>
    <row r="464" spans="1:7" x14ac:dyDescent="0.45">
      <c r="A464" s="2">
        <v>62</v>
      </c>
      <c r="B464" s="2" t="s">
        <v>7</v>
      </c>
      <c r="C464" s="2">
        <v>38.094999999999999</v>
      </c>
      <c r="D464" s="2">
        <v>2</v>
      </c>
      <c r="E464" s="2" t="s">
        <v>11</v>
      </c>
      <c r="F464" s="2" t="s">
        <v>14</v>
      </c>
      <c r="G464" s="2">
        <v>15230.324049999999</v>
      </c>
    </row>
    <row r="465" spans="1:7" x14ac:dyDescent="0.45">
      <c r="A465" s="2">
        <v>56</v>
      </c>
      <c r="B465" s="2" t="s">
        <v>10</v>
      </c>
      <c r="C465" s="2">
        <v>25.934999999999999</v>
      </c>
      <c r="D465" s="2">
        <v>0</v>
      </c>
      <c r="E465" s="2" t="s">
        <v>11</v>
      </c>
      <c r="F465" s="2" t="s">
        <v>14</v>
      </c>
      <c r="G465" s="2">
        <v>11165.417649999999</v>
      </c>
    </row>
    <row r="466" spans="1:7" x14ac:dyDescent="0.45">
      <c r="A466" s="2">
        <v>19</v>
      </c>
      <c r="B466" s="2" t="s">
        <v>10</v>
      </c>
      <c r="C466" s="2">
        <v>25.175000000000001</v>
      </c>
      <c r="D466" s="2">
        <v>0</v>
      </c>
      <c r="E466" s="2" t="s">
        <v>11</v>
      </c>
      <c r="F466" s="2" t="s">
        <v>13</v>
      </c>
      <c r="G466" s="2">
        <v>1632.0362500000001</v>
      </c>
    </row>
    <row r="467" spans="1:7" x14ac:dyDescent="0.45">
      <c r="A467" s="2">
        <v>30</v>
      </c>
      <c r="B467" s="2" t="s">
        <v>7</v>
      </c>
      <c r="C467" s="2">
        <v>28.38</v>
      </c>
      <c r="D467" s="2">
        <v>1</v>
      </c>
      <c r="E467" s="2" t="s">
        <v>8</v>
      </c>
      <c r="F467" s="2" t="s">
        <v>12</v>
      </c>
      <c r="G467" s="2">
        <v>19521.968199999999</v>
      </c>
    </row>
    <row r="468" spans="1:7" x14ac:dyDescent="0.45">
      <c r="A468" s="2">
        <v>60</v>
      </c>
      <c r="B468" s="2" t="s">
        <v>7</v>
      </c>
      <c r="C468" s="2">
        <v>28.7</v>
      </c>
      <c r="D468" s="2">
        <v>1</v>
      </c>
      <c r="E468" s="2" t="s">
        <v>11</v>
      </c>
      <c r="F468" s="2" t="s">
        <v>9</v>
      </c>
      <c r="G468" s="2">
        <v>13224.692999999999</v>
      </c>
    </row>
    <row r="469" spans="1:7" x14ac:dyDescent="0.45">
      <c r="A469" s="2">
        <v>56</v>
      </c>
      <c r="B469" s="2" t="s">
        <v>7</v>
      </c>
      <c r="C469" s="2">
        <v>33.82</v>
      </c>
      <c r="D469" s="2">
        <v>2</v>
      </c>
      <c r="E469" s="2" t="s">
        <v>11</v>
      </c>
      <c r="F469" s="2" t="s">
        <v>13</v>
      </c>
      <c r="G469" s="2">
        <v>12643.3778</v>
      </c>
    </row>
    <row r="470" spans="1:7" x14ac:dyDescent="0.45">
      <c r="A470" s="2">
        <v>28</v>
      </c>
      <c r="B470" s="2" t="s">
        <v>7</v>
      </c>
      <c r="C470" s="2">
        <v>24.32</v>
      </c>
      <c r="D470" s="2">
        <v>1</v>
      </c>
      <c r="E470" s="2" t="s">
        <v>11</v>
      </c>
      <c r="F470" s="2" t="s">
        <v>14</v>
      </c>
      <c r="G470" s="2">
        <v>23288.928400000001</v>
      </c>
    </row>
    <row r="471" spans="1:7" x14ac:dyDescent="0.45">
      <c r="A471" s="2">
        <v>18</v>
      </c>
      <c r="B471" s="2" t="s">
        <v>7</v>
      </c>
      <c r="C471" s="2">
        <v>24.09</v>
      </c>
      <c r="D471" s="2">
        <v>1</v>
      </c>
      <c r="E471" s="2" t="s">
        <v>11</v>
      </c>
      <c r="F471" s="2" t="s">
        <v>12</v>
      </c>
      <c r="G471" s="2">
        <v>2201.0971</v>
      </c>
    </row>
    <row r="472" spans="1:7" x14ac:dyDescent="0.45">
      <c r="A472" s="2">
        <v>27</v>
      </c>
      <c r="B472" s="2" t="s">
        <v>10</v>
      </c>
      <c r="C472" s="2">
        <v>32.67</v>
      </c>
      <c r="D472" s="2">
        <v>0</v>
      </c>
      <c r="E472" s="2" t="s">
        <v>11</v>
      </c>
      <c r="F472" s="2" t="s">
        <v>12</v>
      </c>
      <c r="G472" s="2">
        <v>2497.0383000000002</v>
      </c>
    </row>
    <row r="473" spans="1:7" x14ac:dyDescent="0.45">
      <c r="A473" s="2">
        <v>18</v>
      </c>
      <c r="B473" s="2" t="s">
        <v>7</v>
      </c>
      <c r="C473" s="2">
        <v>30.114999999999998</v>
      </c>
      <c r="D473" s="2">
        <v>0</v>
      </c>
      <c r="E473" s="2" t="s">
        <v>11</v>
      </c>
      <c r="F473" s="2" t="s">
        <v>14</v>
      </c>
      <c r="G473" s="2">
        <v>2203.4718499999999</v>
      </c>
    </row>
    <row r="474" spans="1:7" x14ac:dyDescent="0.45">
      <c r="A474" s="2">
        <v>19</v>
      </c>
      <c r="B474" s="2" t="s">
        <v>7</v>
      </c>
      <c r="C474" s="2">
        <v>29.8</v>
      </c>
      <c r="D474" s="2">
        <v>0</v>
      </c>
      <c r="E474" s="2" t="s">
        <v>11</v>
      </c>
      <c r="F474" s="2" t="s">
        <v>9</v>
      </c>
      <c r="G474" s="2">
        <v>1744.4649999999999</v>
      </c>
    </row>
    <row r="475" spans="1:7" x14ac:dyDescent="0.45">
      <c r="A475" s="2">
        <v>47</v>
      </c>
      <c r="B475" s="2" t="s">
        <v>7</v>
      </c>
      <c r="C475" s="2">
        <v>33.344999999999999</v>
      </c>
      <c r="D475" s="2">
        <v>0</v>
      </c>
      <c r="E475" s="2" t="s">
        <v>11</v>
      </c>
      <c r="F475" s="2" t="s">
        <v>14</v>
      </c>
      <c r="G475" s="2">
        <v>20878.78443</v>
      </c>
    </row>
    <row r="476" spans="1:7" x14ac:dyDescent="0.45">
      <c r="A476" s="2">
        <v>54</v>
      </c>
      <c r="B476" s="2" t="s">
        <v>10</v>
      </c>
      <c r="C476" s="2">
        <v>25.1</v>
      </c>
      <c r="D476" s="2">
        <v>3</v>
      </c>
      <c r="E476" s="2" t="s">
        <v>8</v>
      </c>
      <c r="F476" s="2" t="s">
        <v>9</v>
      </c>
      <c r="G476" s="2">
        <v>25382.296999999999</v>
      </c>
    </row>
    <row r="477" spans="1:7" x14ac:dyDescent="0.45">
      <c r="A477" s="2">
        <v>61</v>
      </c>
      <c r="B477" s="2" t="s">
        <v>10</v>
      </c>
      <c r="C477" s="2">
        <v>28.31</v>
      </c>
      <c r="D477" s="2">
        <v>1</v>
      </c>
      <c r="E477" s="2" t="s">
        <v>8</v>
      </c>
      <c r="F477" s="2" t="s">
        <v>13</v>
      </c>
      <c r="G477" s="2">
        <v>28868.6639</v>
      </c>
    </row>
    <row r="478" spans="1:7" x14ac:dyDescent="0.45">
      <c r="A478" s="2">
        <v>24</v>
      </c>
      <c r="B478" s="2" t="s">
        <v>10</v>
      </c>
      <c r="C478" s="2">
        <v>28.5</v>
      </c>
      <c r="D478" s="2">
        <v>0</v>
      </c>
      <c r="E478" s="2" t="s">
        <v>8</v>
      </c>
      <c r="F478" s="2" t="s">
        <v>14</v>
      </c>
      <c r="G478" s="2">
        <v>35147.528480000001</v>
      </c>
    </row>
    <row r="479" spans="1:7" x14ac:dyDescent="0.45">
      <c r="A479" s="2">
        <v>25</v>
      </c>
      <c r="B479" s="2" t="s">
        <v>10</v>
      </c>
      <c r="C479" s="2">
        <v>35.625</v>
      </c>
      <c r="D479" s="2">
        <v>0</v>
      </c>
      <c r="E479" s="2" t="s">
        <v>11</v>
      </c>
      <c r="F479" s="2" t="s">
        <v>13</v>
      </c>
      <c r="G479" s="2">
        <v>2534.3937500000002</v>
      </c>
    </row>
    <row r="480" spans="1:7" x14ac:dyDescent="0.45">
      <c r="A480" s="2">
        <v>21</v>
      </c>
      <c r="B480" s="2" t="s">
        <v>10</v>
      </c>
      <c r="C480" s="2">
        <v>36.85</v>
      </c>
      <c r="D480" s="2">
        <v>0</v>
      </c>
      <c r="E480" s="2" t="s">
        <v>11</v>
      </c>
      <c r="F480" s="2" t="s">
        <v>12</v>
      </c>
      <c r="G480" s="2">
        <v>1534.3045</v>
      </c>
    </row>
    <row r="481" spans="1:7" x14ac:dyDescent="0.45">
      <c r="A481" s="2">
        <v>23</v>
      </c>
      <c r="B481" s="2" t="s">
        <v>10</v>
      </c>
      <c r="C481" s="2">
        <v>32.56</v>
      </c>
      <c r="D481" s="2">
        <v>0</v>
      </c>
      <c r="E481" s="2" t="s">
        <v>11</v>
      </c>
      <c r="F481" s="2" t="s">
        <v>12</v>
      </c>
      <c r="G481" s="2">
        <v>1824.2854</v>
      </c>
    </row>
    <row r="482" spans="1:7" x14ac:dyDescent="0.45">
      <c r="A482" s="2">
        <v>63</v>
      </c>
      <c r="B482" s="2" t="s">
        <v>10</v>
      </c>
      <c r="C482" s="2">
        <v>41.325000000000003</v>
      </c>
      <c r="D482" s="2">
        <v>3</v>
      </c>
      <c r="E482" s="2" t="s">
        <v>11</v>
      </c>
      <c r="F482" s="2" t="s">
        <v>13</v>
      </c>
      <c r="G482" s="2">
        <v>15555.188749999999</v>
      </c>
    </row>
    <row r="483" spans="1:7" x14ac:dyDescent="0.45">
      <c r="A483" s="2">
        <v>49</v>
      </c>
      <c r="B483" s="2" t="s">
        <v>10</v>
      </c>
      <c r="C483" s="2">
        <v>37.51</v>
      </c>
      <c r="D483" s="2">
        <v>2</v>
      </c>
      <c r="E483" s="2" t="s">
        <v>11</v>
      </c>
      <c r="F483" s="2" t="s">
        <v>12</v>
      </c>
      <c r="G483" s="2">
        <v>9304.7019</v>
      </c>
    </row>
    <row r="484" spans="1:7" x14ac:dyDescent="0.45">
      <c r="A484" s="2">
        <v>18</v>
      </c>
      <c r="B484" s="2" t="s">
        <v>7</v>
      </c>
      <c r="C484" s="2">
        <v>31.35</v>
      </c>
      <c r="D484" s="2">
        <v>0</v>
      </c>
      <c r="E484" s="2" t="s">
        <v>11</v>
      </c>
      <c r="F484" s="2" t="s">
        <v>12</v>
      </c>
      <c r="G484" s="2">
        <v>1622.1885</v>
      </c>
    </row>
    <row r="485" spans="1:7" x14ac:dyDescent="0.45">
      <c r="A485" s="2">
        <v>51</v>
      </c>
      <c r="B485" s="2" t="s">
        <v>7</v>
      </c>
      <c r="C485" s="2">
        <v>39.5</v>
      </c>
      <c r="D485" s="2">
        <v>1</v>
      </c>
      <c r="E485" s="2" t="s">
        <v>11</v>
      </c>
      <c r="F485" s="2" t="s">
        <v>9</v>
      </c>
      <c r="G485" s="2">
        <v>9880.0679999999993</v>
      </c>
    </row>
    <row r="486" spans="1:7" x14ac:dyDescent="0.45">
      <c r="A486" s="2">
        <v>48</v>
      </c>
      <c r="B486" s="2" t="s">
        <v>10</v>
      </c>
      <c r="C486" s="2">
        <v>34.299999999999997</v>
      </c>
      <c r="D486" s="2">
        <v>3</v>
      </c>
      <c r="E486" s="2" t="s">
        <v>11</v>
      </c>
      <c r="F486" s="2" t="s">
        <v>9</v>
      </c>
      <c r="G486" s="2">
        <v>9563.0290000000005</v>
      </c>
    </row>
    <row r="487" spans="1:7" x14ac:dyDescent="0.45">
      <c r="A487" s="2">
        <v>31</v>
      </c>
      <c r="B487" s="2" t="s">
        <v>7</v>
      </c>
      <c r="C487" s="2">
        <v>31.065000000000001</v>
      </c>
      <c r="D487" s="2">
        <v>0</v>
      </c>
      <c r="E487" s="2" t="s">
        <v>11</v>
      </c>
      <c r="F487" s="2" t="s">
        <v>14</v>
      </c>
      <c r="G487" s="2">
        <v>4347.0233500000004</v>
      </c>
    </row>
    <row r="488" spans="1:7" x14ac:dyDescent="0.45">
      <c r="A488" s="2">
        <v>54</v>
      </c>
      <c r="B488" s="2" t="s">
        <v>7</v>
      </c>
      <c r="C488" s="2">
        <v>21.47</v>
      </c>
      <c r="D488" s="2">
        <v>3</v>
      </c>
      <c r="E488" s="2" t="s">
        <v>11</v>
      </c>
      <c r="F488" s="2" t="s">
        <v>13</v>
      </c>
      <c r="G488" s="2">
        <v>12475.3513</v>
      </c>
    </row>
    <row r="489" spans="1:7" x14ac:dyDescent="0.45">
      <c r="A489" s="2">
        <v>19</v>
      </c>
      <c r="B489" s="2" t="s">
        <v>10</v>
      </c>
      <c r="C489" s="2">
        <v>28.7</v>
      </c>
      <c r="D489" s="2">
        <v>0</v>
      </c>
      <c r="E489" s="2" t="s">
        <v>11</v>
      </c>
      <c r="F489" s="2" t="s">
        <v>9</v>
      </c>
      <c r="G489" s="2">
        <v>1253.9359999999999</v>
      </c>
    </row>
    <row r="490" spans="1:7" x14ac:dyDescent="0.45">
      <c r="A490" s="2">
        <v>44</v>
      </c>
      <c r="B490" s="2" t="s">
        <v>7</v>
      </c>
      <c r="C490" s="2">
        <v>38.06</v>
      </c>
      <c r="D490" s="2">
        <v>0</v>
      </c>
      <c r="E490" s="2" t="s">
        <v>8</v>
      </c>
      <c r="F490" s="2" t="s">
        <v>12</v>
      </c>
      <c r="G490" s="2">
        <v>48885.135609999998</v>
      </c>
    </row>
    <row r="491" spans="1:7" x14ac:dyDescent="0.45">
      <c r="A491" s="2">
        <v>53</v>
      </c>
      <c r="B491" s="2" t="s">
        <v>10</v>
      </c>
      <c r="C491" s="2">
        <v>31.16</v>
      </c>
      <c r="D491" s="2">
        <v>1</v>
      </c>
      <c r="E491" s="2" t="s">
        <v>11</v>
      </c>
      <c r="F491" s="2" t="s">
        <v>13</v>
      </c>
      <c r="G491" s="2">
        <v>10461.9794</v>
      </c>
    </row>
    <row r="492" spans="1:7" x14ac:dyDescent="0.45">
      <c r="A492" s="2">
        <v>19</v>
      </c>
      <c r="B492" s="2" t="s">
        <v>7</v>
      </c>
      <c r="C492" s="2">
        <v>32.9</v>
      </c>
      <c r="D492" s="2">
        <v>0</v>
      </c>
      <c r="E492" s="2" t="s">
        <v>11</v>
      </c>
      <c r="F492" s="2" t="s">
        <v>9</v>
      </c>
      <c r="G492" s="2">
        <v>1748.7739999999999</v>
      </c>
    </row>
    <row r="493" spans="1:7" x14ac:dyDescent="0.45">
      <c r="A493" s="2">
        <v>61</v>
      </c>
      <c r="B493" s="2" t="s">
        <v>7</v>
      </c>
      <c r="C493" s="2">
        <v>25.08</v>
      </c>
      <c r="D493" s="2">
        <v>0</v>
      </c>
      <c r="E493" s="2" t="s">
        <v>11</v>
      </c>
      <c r="F493" s="2" t="s">
        <v>12</v>
      </c>
      <c r="G493" s="2">
        <v>24513.091260000001</v>
      </c>
    </row>
    <row r="494" spans="1:7" x14ac:dyDescent="0.45">
      <c r="A494" s="2">
        <v>18</v>
      </c>
      <c r="B494" s="2" t="s">
        <v>7</v>
      </c>
      <c r="C494" s="2">
        <v>25.08</v>
      </c>
      <c r="D494" s="2">
        <v>0</v>
      </c>
      <c r="E494" s="2" t="s">
        <v>11</v>
      </c>
      <c r="F494" s="2" t="s">
        <v>14</v>
      </c>
      <c r="G494" s="2">
        <v>2196.4731999999999</v>
      </c>
    </row>
    <row r="495" spans="1:7" x14ac:dyDescent="0.45">
      <c r="A495" s="2">
        <v>61</v>
      </c>
      <c r="B495" s="2" t="s">
        <v>10</v>
      </c>
      <c r="C495" s="2">
        <v>43.4</v>
      </c>
      <c r="D495" s="2">
        <v>0</v>
      </c>
      <c r="E495" s="2" t="s">
        <v>11</v>
      </c>
      <c r="F495" s="2" t="s">
        <v>9</v>
      </c>
      <c r="G495" s="2">
        <v>12574.049000000001</v>
      </c>
    </row>
    <row r="496" spans="1:7" x14ac:dyDescent="0.45">
      <c r="A496" s="2">
        <v>21</v>
      </c>
      <c r="B496" s="2" t="s">
        <v>10</v>
      </c>
      <c r="C496" s="2">
        <v>25.7</v>
      </c>
      <c r="D496" s="2">
        <v>4</v>
      </c>
      <c r="E496" s="2" t="s">
        <v>8</v>
      </c>
      <c r="F496" s="2" t="s">
        <v>9</v>
      </c>
      <c r="G496" s="2">
        <v>17942.106</v>
      </c>
    </row>
    <row r="497" spans="1:7" x14ac:dyDescent="0.45">
      <c r="A497" s="2">
        <v>20</v>
      </c>
      <c r="B497" s="2" t="s">
        <v>10</v>
      </c>
      <c r="C497" s="2">
        <v>27.93</v>
      </c>
      <c r="D497" s="2">
        <v>0</v>
      </c>
      <c r="E497" s="2" t="s">
        <v>11</v>
      </c>
      <c r="F497" s="2" t="s">
        <v>14</v>
      </c>
      <c r="G497" s="2">
        <v>1967.0227</v>
      </c>
    </row>
    <row r="498" spans="1:7" x14ac:dyDescent="0.45">
      <c r="A498" s="2">
        <v>31</v>
      </c>
      <c r="B498" s="2" t="s">
        <v>7</v>
      </c>
      <c r="C498" s="2">
        <v>23.6</v>
      </c>
      <c r="D498" s="2">
        <v>2</v>
      </c>
      <c r="E498" s="2" t="s">
        <v>11</v>
      </c>
      <c r="F498" s="2" t="s">
        <v>9</v>
      </c>
      <c r="G498" s="2">
        <v>4931.6469999999999</v>
      </c>
    </row>
    <row r="499" spans="1:7" x14ac:dyDescent="0.45">
      <c r="A499" s="2">
        <v>45</v>
      </c>
      <c r="B499" s="2" t="s">
        <v>10</v>
      </c>
      <c r="C499" s="2">
        <v>28.7</v>
      </c>
      <c r="D499" s="2">
        <v>2</v>
      </c>
      <c r="E499" s="2" t="s">
        <v>11</v>
      </c>
      <c r="F499" s="2" t="s">
        <v>9</v>
      </c>
      <c r="G499" s="2">
        <v>8027.9679999999998</v>
      </c>
    </row>
    <row r="500" spans="1:7" x14ac:dyDescent="0.45">
      <c r="A500" s="2">
        <v>44</v>
      </c>
      <c r="B500" s="2" t="s">
        <v>7</v>
      </c>
      <c r="C500" s="2">
        <v>23.98</v>
      </c>
      <c r="D500" s="2">
        <v>2</v>
      </c>
      <c r="E500" s="2" t="s">
        <v>11</v>
      </c>
      <c r="F500" s="2" t="s">
        <v>12</v>
      </c>
      <c r="G500" s="2">
        <v>8211.1002000000008</v>
      </c>
    </row>
    <row r="501" spans="1:7" x14ac:dyDescent="0.45">
      <c r="A501" s="2">
        <v>62</v>
      </c>
      <c r="B501" s="2" t="s">
        <v>7</v>
      </c>
      <c r="C501" s="2">
        <v>39.200000000000003</v>
      </c>
      <c r="D501" s="2">
        <v>0</v>
      </c>
      <c r="E501" s="2" t="s">
        <v>11</v>
      </c>
      <c r="F501" s="2" t="s">
        <v>9</v>
      </c>
      <c r="G501" s="2">
        <v>13470.86</v>
      </c>
    </row>
    <row r="502" spans="1:7" x14ac:dyDescent="0.45">
      <c r="A502" s="2">
        <v>29</v>
      </c>
      <c r="B502" s="2" t="s">
        <v>10</v>
      </c>
      <c r="C502" s="2">
        <v>34.4</v>
      </c>
      <c r="D502" s="2">
        <v>0</v>
      </c>
      <c r="E502" s="2" t="s">
        <v>8</v>
      </c>
      <c r="F502" s="2" t="s">
        <v>9</v>
      </c>
      <c r="G502" s="2">
        <v>36197.699000000001</v>
      </c>
    </row>
    <row r="503" spans="1:7" x14ac:dyDescent="0.45">
      <c r="A503" s="2">
        <v>43</v>
      </c>
      <c r="B503" s="2" t="s">
        <v>10</v>
      </c>
      <c r="C503" s="2">
        <v>26.03</v>
      </c>
      <c r="D503" s="2">
        <v>0</v>
      </c>
      <c r="E503" s="2" t="s">
        <v>11</v>
      </c>
      <c r="F503" s="2" t="s">
        <v>14</v>
      </c>
      <c r="G503" s="2">
        <v>6837.3687</v>
      </c>
    </row>
    <row r="504" spans="1:7" x14ac:dyDescent="0.45">
      <c r="A504" s="2">
        <v>51</v>
      </c>
      <c r="B504" s="2" t="s">
        <v>10</v>
      </c>
      <c r="C504" s="2">
        <v>23.21</v>
      </c>
      <c r="D504" s="2">
        <v>1</v>
      </c>
      <c r="E504" s="2" t="s">
        <v>8</v>
      </c>
      <c r="F504" s="2" t="s">
        <v>12</v>
      </c>
      <c r="G504" s="2">
        <v>22218.1149</v>
      </c>
    </row>
    <row r="505" spans="1:7" x14ac:dyDescent="0.45">
      <c r="A505" s="2">
        <v>19</v>
      </c>
      <c r="B505" s="2" t="s">
        <v>10</v>
      </c>
      <c r="C505" s="2">
        <v>30.25</v>
      </c>
      <c r="D505" s="2">
        <v>0</v>
      </c>
      <c r="E505" s="2" t="s">
        <v>8</v>
      </c>
      <c r="F505" s="2" t="s">
        <v>12</v>
      </c>
      <c r="G505" s="2">
        <v>32548.340499999998</v>
      </c>
    </row>
    <row r="506" spans="1:7" x14ac:dyDescent="0.45">
      <c r="A506" s="2">
        <v>38</v>
      </c>
      <c r="B506" s="2" t="s">
        <v>7</v>
      </c>
      <c r="C506" s="2">
        <v>28.93</v>
      </c>
      <c r="D506" s="2">
        <v>1</v>
      </c>
      <c r="E506" s="2" t="s">
        <v>11</v>
      </c>
      <c r="F506" s="2" t="s">
        <v>12</v>
      </c>
      <c r="G506" s="2">
        <v>5974.3846999999996</v>
      </c>
    </row>
    <row r="507" spans="1:7" x14ac:dyDescent="0.45">
      <c r="A507" s="2">
        <v>37</v>
      </c>
      <c r="B507" s="2" t="s">
        <v>10</v>
      </c>
      <c r="C507" s="2">
        <v>30.875</v>
      </c>
      <c r="D507" s="2">
        <v>3</v>
      </c>
      <c r="E507" s="2" t="s">
        <v>11</v>
      </c>
      <c r="F507" s="2" t="s">
        <v>13</v>
      </c>
      <c r="G507" s="2">
        <v>6796.8632500000003</v>
      </c>
    </row>
    <row r="508" spans="1:7" x14ac:dyDescent="0.45">
      <c r="A508" s="2">
        <v>22</v>
      </c>
      <c r="B508" s="2" t="s">
        <v>10</v>
      </c>
      <c r="C508" s="2">
        <v>31.35</v>
      </c>
      <c r="D508" s="2">
        <v>1</v>
      </c>
      <c r="E508" s="2" t="s">
        <v>11</v>
      </c>
      <c r="F508" s="2" t="s">
        <v>13</v>
      </c>
      <c r="G508" s="2">
        <v>2643.2685000000001</v>
      </c>
    </row>
    <row r="509" spans="1:7" x14ac:dyDescent="0.45">
      <c r="A509" s="2">
        <v>21</v>
      </c>
      <c r="B509" s="2" t="s">
        <v>10</v>
      </c>
      <c r="C509" s="2">
        <v>23.75</v>
      </c>
      <c r="D509" s="2">
        <v>2</v>
      </c>
      <c r="E509" s="2" t="s">
        <v>11</v>
      </c>
      <c r="F509" s="2" t="s">
        <v>13</v>
      </c>
      <c r="G509" s="2">
        <v>3077.0954999999999</v>
      </c>
    </row>
    <row r="510" spans="1:7" x14ac:dyDescent="0.45">
      <c r="A510" s="2">
        <v>24</v>
      </c>
      <c r="B510" s="2" t="s">
        <v>7</v>
      </c>
      <c r="C510" s="2">
        <v>25.27</v>
      </c>
      <c r="D510" s="2">
        <v>0</v>
      </c>
      <c r="E510" s="2" t="s">
        <v>11</v>
      </c>
      <c r="F510" s="2" t="s">
        <v>14</v>
      </c>
      <c r="G510" s="2">
        <v>3044.2132999999999</v>
      </c>
    </row>
    <row r="511" spans="1:7" x14ac:dyDescent="0.45">
      <c r="A511" s="2">
        <v>57</v>
      </c>
      <c r="B511" s="2" t="s">
        <v>7</v>
      </c>
      <c r="C511" s="2">
        <v>28.7</v>
      </c>
      <c r="D511" s="2">
        <v>0</v>
      </c>
      <c r="E511" s="2" t="s">
        <v>11</v>
      </c>
      <c r="F511" s="2" t="s">
        <v>9</v>
      </c>
      <c r="G511" s="2">
        <v>11455.28</v>
      </c>
    </row>
    <row r="512" spans="1:7" x14ac:dyDescent="0.45">
      <c r="A512" s="2">
        <v>56</v>
      </c>
      <c r="B512" s="2" t="s">
        <v>10</v>
      </c>
      <c r="C512" s="2">
        <v>32.11</v>
      </c>
      <c r="D512" s="2">
        <v>1</v>
      </c>
      <c r="E512" s="2" t="s">
        <v>11</v>
      </c>
      <c r="F512" s="2" t="s">
        <v>14</v>
      </c>
      <c r="G512" s="2">
        <v>11763.000899999999</v>
      </c>
    </row>
    <row r="513" spans="1:7" x14ac:dyDescent="0.45">
      <c r="A513" s="2">
        <v>27</v>
      </c>
      <c r="B513" s="2" t="s">
        <v>10</v>
      </c>
      <c r="C513" s="2">
        <v>33.659999999999997</v>
      </c>
      <c r="D513" s="2">
        <v>0</v>
      </c>
      <c r="E513" s="2" t="s">
        <v>11</v>
      </c>
      <c r="F513" s="2" t="s">
        <v>12</v>
      </c>
      <c r="G513" s="2">
        <v>2498.4144000000001</v>
      </c>
    </row>
    <row r="514" spans="1:7" x14ac:dyDescent="0.45">
      <c r="A514" s="2">
        <v>51</v>
      </c>
      <c r="B514" s="2" t="s">
        <v>10</v>
      </c>
      <c r="C514" s="2">
        <v>22.42</v>
      </c>
      <c r="D514" s="2">
        <v>0</v>
      </c>
      <c r="E514" s="2" t="s">
        <v>11</v>
      </c>
      <c r="F514" s="2" t="s">
        <v>14</v>
      </c>
      <c r="G514" s="2">
        <v>9361.3268000000007</v>
      </c>
    </row>
    <row r="515" spans="1:7" x14ac:dyDescent="0.45">
      <c r="A515" s="2">
        <v>19</v>
      </c>
      <c r="B515" s="2" t="s">
        <v>10</v>
      </c>
      <c r="C515" s="2">
        <v>30.4</v>
      </c>
      <c r="D515" s="2">
        <v>0</v>
      </c>
      <c r="E515" s="2" t="s">
        <v>11</v>
      </c>
      <c r="F515" s="2" t="s">
        <v>9</v>
      </c>
      <c r="G515" s="2">
        <v>1256.299</v>
      </c>
    </row>
    <row r="516" spans="1:7" x14ac:dyDescent="0.45">
      <c r="A516" s="2">
        <v>39</v>
      </c>
      <c r="B516" s="2" t="s">
        <v>10</v>
      </c>
      <c r="C516" s="2">
        <v>28.3</v>
      </c>
      <c r="D516" s="2">
        <v>1</v>
      </c>
      <c r="E516" s="2" t="s">
        <v>8</v>
      </c>
      <c r="F516" s="2" t="s">
        <v>9</v>
      </c>
      <c r="G516" s="2">
        <v>21082.16</v>
      </c>
    </row>
    <row r="517" spans="1:7" x14ac:dyDescent="0.45">
      <c r="A517" s="2">
        <v>58</v>
      </c>
      <c r="B517" s="2" t="s">
        <v>10</v>
      </c>
      <c r="C517" s="2">
        <v>35.700000000000003</v>
      </c>
      <c r="D517" s="2">
        <v>0</v>
      </c>
      <c r="E517" s="2" t="s">
        <v>11</v>
      </c>
      <c r="F517" s="2" t="s">
        <v>9</v>
      </c>
      <c r="G517" s="2">
        <v>11362.754999999999</v>
      </c>
    </row>
    <row r="518" spans="1:7" x14ac:dyDescent="0.45">
      <c r="A518" s="2">
        <v>20</v>
      </c>
      <c r="B518" s="2" t="s">
        <v>10</v>
      </c>
      <c r="C518" s="2">
        <v>35.31</v>
      </c>
      <c r="D518" s="2">
        <v>1</v>
      </c>
      <c r="E518" s="2" t="s">
        <v>11</v>
      </c>
      <c r="F518" s="2" t="s">
        <v>12</v>
      </c>
      <c r="G518" s="2">
        <v>27724.28875</v>
      </c>
    </row>
    <row r="519" spans="1:7" x14ac:dyDescent="0.45">
      <c r="A519" s="2">
        <v>45</v>
      </c>
      <c r="B519" s="2" t="s">
        <v>10</v>
      </c>
      <c r="C519" s="2">
        <v>30.495000000000001</v>
      </c>
      <c r="D519" s="2">
        <v>2</v>
      </c>
      <c r="E519" s="2" t="s">
        <v>11</v>
      </c>
      <c r="F519" s="2" t="s">
        <v>13</v>
      </c>
      <c r="G519" s="2">
        <v>8413.4630500000003</v>
      </c>
    </row>
    <row r="520" spans="1:7" x14ac:dyDescent="0.45">
      <c r="A520" s="2">
        <v>35</v>
      </c>
      <c r="B520" s="2" t="s">
        <v>7</v>
      </c>
      <c r="C520" s="2">
        <v>31</v>
      </c>
      <c r="D520" s="2">
        <v>1</v>
      </c>
      <c r="E520" s="2" t="s">
        <v>11</v>
      </c>
      <c r="F520" s="2" t="s">
        <v>9</v>
      </c>
      <c r="G520" s="2">
        <v>5240.7650000000003</v>
      </c>
    </row>
    <row r="521" spans="1:7" x14ac:dyDescent="0.45">
      <c r="A521" s="2">
        <v>31</v>
      </c>
      <c r="B521" s="2" t="s">
        <v>10</v>
      </c>
      <c r="C521" s="2">
        <v>30.875</v>
      </c>
      <c r="D521" s="2">
        <v>0</v>
      </c>
      <c r="E521" s="2" t="s">
        <v>11</v>
      </c>
      <c r="F521" s="2" t="s">
        <v>14</v>
      </c>
      <c r="G521" s="2">
        <v>3857.7592500000001</v>
      </c>
    </row>
    <row r="522" spans="1:7" x14ac:dyDescent="0.45">
      <c r="A522" s="2">
        <v>50</v>
      </c>
      <c r="B522" s="2" t="s">
        <v>7</v>
      </c>
      <c r="C522" s="2">
        <v>27.36</v>
      </c>
      <c r="D522" s="2">
        <v>0</v>
      </c>
      <c r="E522" s="2" t="s">
        <v>11</v>
      </c>
      <c r="F522" s="2" t="s">
        <v>14</v>
      </c>
      <c r="G522" s="2">
        <v>25656.575260000001</v>
      </c>
    </row>
    <row r="523" spans="1:7" x14ac:dyDescent="0.45">
      <c r="A523" s="2">
        <v>32</v>
      </c>
      <c r="B523" s="2" t="s">
        <v>7</v>
      </c>
      <c r="C523" s="2">
        <v>44.22</v>
      </c>
      <c r="D523" s="2">
        <v>0</v>
      </c>
      <c r="E523" s="2" t="s">
        <v>11</v>
      </c>
      <c r="F523" s="2" t="s">
        <v>12</v>
      </c>
      <c r="G523" s="2">
        <v>3994.1777999999999</v>
      </c>
    </row>
    <row r="524" spans="1:7" x14ac:dyDescent="0.45">
      <c r="A524" s="2">
        <v>51</v>
      </c>
      <c r="B524" s="2" t="s">
        <v>7</v>
      </c>
      <c r="C524" s="2">
        <v>33.914999999999999</v>
      </c>
      <c r="D524" s="2">
        <v>0</v>
      </c>
      <c r="E524" s="2" t="s">
        <v>11</v>
      </c>
      <c r="F524" s="2" t="s">
        <v>14</v>
      </c>
      <c r="G524" s="2">
        <v>9866.3048500000004</v>
      </c>
    </row>
    <row r="525" spans="1:7" x14ac:dyDescent="0.45">
      <c r="A525" s="2">
        <v>38</v>
      </c>
      <c r="B525" s="2" t="s">
        <v>7</v>
      </c>
      <c r="C525" s="2">
        <v>37.729999999999997</v>
      </c>
      <c r="D525" s="2">
        <v>0</v>
      </c>
      <c r="E525" s="2" t="s">
        <v>11</v>
      </c>
      <c r="F525" s="2" t="s">
        <v>12</v>
      </c>
      <c r="G525" s="2">
        <v>5397.6166999999996</v>
      </c>
    </row>
    <row r="526" spans="1:7" x14ac:dyDescent="0.45">
      <c r="A526" s="2">
        <v>42</v>
      </c>
      <c r="B526" s="2" t="s">
        <v>10</v>
      </c>
      <c r="C526" s="2">
        <v>26.07</v>
      </c>
      <c r="D526" s="2">
        <v>1</v>
      </c>
      <c r="E526" s="2" t="s">
        <v>8</v>
      </c>
      <c r="F526" s="2" t="s">
        <v>12</v>
      </c>
      <c r="G526" s="2">
        <v>38245.593269999998</v>
      </c>
    </row>
    <row r="527" spans="1:7" x14ac:dyDescent="0.45">
      <c r="A527" s="2">
        <v>18</v>
      </c>
      <c r="B527" s="2" t="s">
        <v>7</v>
      </c>
      <c r="C527" s="2">
        <v>33.880000000000003</v>
      </c>
      <c r="D527" s="2">
        <v>0</v>
      </c>
      <c r="E527" s="2" t="s">
        <v>11</v>
      </c>
      <c r="F527" s="2" t="s">
        <v>12</v>
      </c>
      <c r="G527" s="2">
        <v>11482.63485</v>
      </c>
    </row>
    <row r="528" spans="1:7" x14ac:dyDescent="0.45">
      <c r="A528" s="2">
        <v>19</v>
      </c>
      <c r="B528" s="2" t="s">
        <v>7</v>
      </c>
      <c r="C528" s="2">
        <v>30.59</v>
      </c>
      <c r="D528" s="2">
        <v>2</v>
      </c>
      <c r="E528" s="2" t="s">
        <v>11</v>
      </c>
      <c r="F528" s="2" t="s">
        <v>13</v>
      </c>
      <c r="G528" s="2">
        <v>24059.680189999999</v>
      </c>
    </row>
    <row r="529" spans="1:7" x14ac:dyDescent="0.45">
      <c r="A529" s="2">
        <v>51</v>
      </c>
      <c r="B529" s="2" t="s">
        <v>7</v>
      </c>
      <c r="C529" s="2">
        <v>25.8</v>
      </c>
      <c r="D529" s="2">
        <v>1</v>
      </c>
      <c r="E529" s="2" t="s">
        <v>11</v>
      </c>
      <c r="F529" s="2" t="s">
        <v>9</v>
      </c>
      <c r="G529" s="2">
        <v>9861.0249999999996</v>
      </c>
    </row>
    <row r="530" spans="1:7" x14ac:dyDescent="0.45">
      <c r="A530" s="2">
        <v>46</v>
      </c>
      <c r="B530" s="2" t="s">
        <v>10</v>
      </c>
      <c r="C530" s="2">
        <v>39.424999999999997</v>
      </c>
      <c r="D530" s="2">
        <v>1</v>
      </c>
      <c r="E530" s="2" t="s">
        <v>11</v>
      </c>
      <c r="F530" s="2" t="s">
        <v>14</v>
      </c>
      <c r="G530" s="2">
        <v>8342.9087500000005</v>
      </c>
    </row>
    <row r="531" spans="1:7" x14ac:dyDescent="0.45">
      <c r="A531" s="2">
        <v>18</v>
      </c>
      <c r="B531" s="2" t="s">
        <v>10</v>
      </c>
      <c r="C531" s="2">
        <v>25.46</v>
      </c>
      <c r="D531" s="2">
        <v>0</v>
      </c>
      <c r="E531" s="2" t="s">
        <v>11</v>
      </c>
      <c r="F531" s="2" t="s">
        <v>14</v>
      </c>
      <c r="G531" s="2">
        <v>1708.0014000000001</v>
      </c>
    </row>
    <row r="532" spans="1:7" x14ac:dyDescent="0.45">
      <c r="A532" s="2">
        <v>57</v>
      </c>
      <c r="B532" s="2" t="s">
        <v>10</v>
      </c>
      <c r="C532" s="2">
        <v>42.13</v>
      </c>
      <c r="D532" s="2">
        <v>1</v>
      </c>
      <c r="E532" s="2" t="s">
        <v>8</v>
      </c>
      <c r="F532" s="2" t="s">
        <v>12</v>
      </c>
      <c r="G532" s="2">
        <v>48675.517699999997</v>
      </c>
    </row>
    <row r="533" spans="1:7" x14ac:dyDescent="0.45">
      <c r="A533" s="2">
        <v>62</v>
      </c>
      <c r="B533" s="2" t="s">
        <v>7</v>
      </c>
      <c r="C533" s="2">
        <v>31.73</v>
      </c>
      <c r="D533" s="2">
        <v>0</v>
      </c>
      <c r="E533" s="2" t="s">
        <v>11</v>
      </c>
      <c r="F533" s="2" t="s">
        <v>14</v>
      </c>
      <c r="G533" s="2">
        <v>14043.476699999999</v>
      </c>
    </row>
    <row r="534" spans="1:7" x14ac:dyDescent="0.45">
      <c r="A534" s="2">
        <v>59</v>
      </c>
      <c r="B534" s="2" t="s">
        <v>10</v>
      </c>
      <c r="C534" s="2">
        <v>29.7</v>
      </c>
      <c r="D534" s="2">
        <v>2</v>
      </c>
      <c r="E534" s="2" t="s">
        <v>11</v>
      </c>
      <c r="F534" s="2" t="s">
        <v>12</v>
      </c>
      <c r="G534" s="2">
        <v>12925.886</v>
      </c>
    </row>
    <row r="535" spans="1:7" x14ac:dyDescent="0.45">
      <c r="A535" s="2">
        <v>37</v>
      </c>
      <c r="B535" s="2" t="s">
        <v>10</v>
      </c>
      <c r="C535" s="2">
        <v>36.19</v>
      </c>
      <c r="D535" s="2">
        <v>0</v>
      </c>
      <c r="E535" s="2" t="s">
        <v>11</v>
      </c>
      <c r="F535" s="2" t="s">
        <v>12</v>
      </c>
      <c r="G535" s="2">
        <v>19214.705529999999</v>
      </c>
    </row>
    <row r="536" spans="1:7" x14ac:dyDescent="0.45">
      <c r="A536" s="2">
        <v>64</v>
      </c>
      <c r="B536" s="2" t="s">
        <v>10</v>
      </c>
      <c r="C536" s="2">
        <v>40.479999999999997</v>
      </c>
      <c r="D536" s="2">
        <v>0</v>
      </c>
      <c r="E536" s="2" t="s">
        <v>11</v>
      </c>
      <c r="F536" s="2" t="s">
        <v>12</v>
      </c>
      <c r="G536" s="2">
        <v>13831.1152</v>
      </c>
    </row>
    <row r="537" spans="1:7" x14ac:dyDescent="0.45">
      <c r="A537" s="2">
        <v>38</v>
      </c>
      <c r="B537" s="2" t="s">
        <v>10</v>
      </c>
      <c r="C537" s="2">
        <v>28.024999999999999</v>
      </c>
      <c r="D537" s="2">
        <v>1</v>
      </c>
      <c r="E537" s="2" t="s">
        <v>11</v>
      </c>
      <c r="F537" s="2" t="s">
        <v>14</v>
      </c>
      <c r="G537" s="2">
        <v>6067.1267500000004</v>
      </c>
    </row>
    <row r="538" spans="1:7" x14ac:dyDescent="0.45">
      <c r="A538" s="2">
        <v>33</v>
      </c>
      <c r="B538" s="2" t="s">
        <v>7</v>
      </c>
      <c r="C538" s="2">
        <v>38.9</v>
      </c>
      <c r="D538" s="2">
        <v>3</v>
      </c>
      <c r="E538" s="2" t="s">
        <v>11</v>
      </c>
      <c r="F538" s="2" t="s">
        <v>9</v>
      </c>
      <c r="G538" s="2">
        <v>5972.3779999999997</v>
      </c>
    </row>
    <row r="539" spans="1:7" x14ac:dyDescent="0.45">
      <c r="A539" s="2">
        <v>46</v>
      </c>
      <c r="B539" s="2" t="s">
        <v>7</v>
      </c>
      <c r="C539" s="2">
        <v>30.2</v>
      </c>
      <c r="D539" s="2">
        <v>2</v>
      </c>
      <c r="E539" s="2" t="s">
        <v>11</v>
      </c>
      <c r="F539" s="2" t="s">
        <v>9</v>
      </c>
      <c r="G539" s="2">
        <v>8825.0859999999993</v>
      </c>
    </row>
    <row r="540" spans="1:7" x14ac:dyDescent="0.45">
      <c r="A540" s="2">
        <v>46</v>
      </c>
      <c r="B540" s="2" t="s">
        <v>7</v>
      </c>
      <c r="C540" s="2">
        <v>28.05</v>
      </c>
      <c r="D540" s="2">
        <v>1</v>
      </c>
      <c r="E540" s="2" t="s">
        <v>11</v>
      </c>
      <c r="F540" s="2" t="s">
        <v>12</v>
      </c>
      <c r="G540" s="2">
        <v>8233.0974999999999</v>
      </c>
    </row>
    <row r="541" spans="1:7" x14ac:dyDescent="0.45">
      <c r="A541" s="2">
        <v>53</v>
      </c>
      <c r="B541" s="2" t="s">
        <v>10</v>
      </c>
      <c r="C541" s="2">
        <v>31.35</v>
      </c>
      <c r="D541" s="2">
        <v>0</v>
      </c>
      <c r="E541" s="2" t="s">
        <v>11</v>
      </c>
      <c r="F541" s="2" t="s">
        <v>12</v>
      </c>
      <c r="G541" s="2">
        <v>27346.04207</v>
      </c>
    </row>
    <row r="542" spans="1:7" x14ac:dyDescent="0.45">
      <c r="A542" s="2">
        <v>34</v>
      </c>
      <c r="B542" s="2" t="s">
        <v>7</v>
      </c>
      <c r="C542" s="2">
        <v>38</v>
      </c>
      <c r="D542" s="2">
        <v>3</v>
      </c>
      <c r="E542" s="2" t="s">
        <v>11</v>
      </c>
      <c r="F542" s="2" t="s">
        <v>9</v>
      </c>
      <c r="G542" s="2">
        <v>6196.4480000000003</v>
      </c>
    </row>
    <row r="543" spans="1:7" x14ac:dyDescent="0.45">
      <c r="A543" s="2">
        <v>20</v>
      </c>
      <c r="B543" s="2" t="s">
        <v>7</v>
      </c>
      <c r="C543" s="2">
        <v>31.79</v>
      </c>
      <c r="D543" s="2">
        <v>2</v>
      </c>
      <c r="E543" s="2" t="s">
        <v>11</v>
      </c>
      <c r="F543" s="2" t="s">
        <v>12</v>
      </c>
      <c r="G543" s="2">
        <v>3056.3881000000001</v>
      </c>
    </row>
    <row r="544" spans="1:7" x14ac:dyDescent="0.45">
      <c r="A544" s="2">
        <v>63</v>
      </c>
      <c r="B544" s="2" t="s">
        <v>7</v>
      </c>
      <c r="C544" s="2">
        <v>36.299999999999997</v>
      </c>
      <c r="D544" s="2">
        <v>0</v>
      </c>
      <c r="E544" s="2" t="s">
        <v>11</v>
      </c>
      <c r="F544" s="2" t="s">
        <v>12</v>
      </c>
      <c r="G544" s="2">
        <v>13887.204</v>
      </c>
    </row>
    <row r="545" spans="1:7" x14ac:dyDescent="0.45">
      <c r="A545" s="2">
        <v>54</v>
      </c>
      <c r="B545" s="2" t="s">
        <v>7</v>
      </c>
      <c r="C545" s="2">
        <v>47.41</v>
      </c>
      <c r="D545" s="2">
        <v>0</v>
      </c>
      <c r="E545" s="2" t="s">
        <v>8</v>
      </c>
      <c r="F545" s="2" t="s">
        <v>12</v>
      </c>
      <c r="G545" s="2">
        <v>63770.428010000003</v>
      </c>
    </row>
    <row r="546" spans="1:7" x14ac:dyDescent="0.45">
      <c r="A546" s="2">
        <v>54</v>
      </c>
      <c r="B546" s="2" t="s">
        <v>10</v>
      </c>
      <c r="C546" s="2">
        <v>30.21</v>
      </c>
      <c r="D546" s="2">
        <v>0</v>
      </c>
      <c r="E546" s="2" t="s">
        <v>11</v>
      </c>
      <c r="F546" s="2" t="s">
        <v>13</v>
      </c>
      <c r="G546" s="2">
        <v>10231.499900000001</v>
      </c>
    </row>
    <row r="547" spans="1:7" x14ac:dyDescent="0.45">
      <c r="A547" s="2">
        <v>49</v>
      </c>
      <c r="B547" s="2" t="s">
        <v>10</v>
      </c>
      <c r="C547" s="2">
        <v>25.84</v>
      </c>
      <c r="D547" s="2">
        <v>2</v>
      </c>
      <c r="E547" s="2" t="s">
        <v>8</v>
      </c>
      <c r="F547" s="2" t="s">
        <v>13</v>
      </c>
      <c r="G547" s="2">
        <v>23807.240600000001</v>
      </c>
    </row>
    <row r="548" spans="1:7" x14ac:dyDescent="0.45">
      <c r="A548" s="2">
        <v>28</v>
      </c>
      <c r="B548" s="2" t="s">
        <v>10</v>
      </c>
      <c r="C548" s="2">
        <v>35.435000000000002</v>
      </c>
      <c r="D548" s="2">
        <v>0</v>
      </c>
      <c r="E548" s="2" t="s">
        <v>11</v>
      </c>
      <c r="F548" s="2" t="s">
        <v>14</v>
      </c>
      <c r="G548" s="2">
        <v>3268.84665</v>
      </c>
    </row>
    <row r="549" spans="1:7" x14ac:dyDescent="0.45">
      <c r="A549" s="2">
        <v>54</v>
      </c>
      <c r="B549" s="2" t="s">
        <v>7</v>
      </c>
      <c r="C549" s="2">
        <v>46.7</v>
      </c>
      <c r="D549" s="2">
        <v>2</v>
      </c>
      <c r="E549" s="2" t="s">
        <v>11</v>
      </c>
      <c r="F549" s="2" t="s">
        <v>9</v>
      </c>
      <c r="G549" s="2">
        <v>11538.421</v>
      </c>
    </row>
    <row r="550" spans="1:7" x14ac:dyDescent="0.45">
      <c r="A550" s="2">
        <v>25</v>
      </c>
      <c r="B550" s="2" t="s">
        <v>7</v>
      </c>
      <c r="C550" s="2">
        <v>28.594999999999999</v>
      </c>
      <c r="D550" s="2">
        <v>0</v>
      </c>
      <c r="E550" s="2" t="s">
        <v>11</v>
      </c>
      <c r="F550" s="2" t="s">
        <v>14</v>
      </c>
      <c r="G550" s="2">
        <v>3213.6220499999999</v>
      </c>
    </row>
    <row r="551" spans="1:7" x14ac:dyDescent="0.45">
      <c r="A551" s="2">
        <v>43</v>
      </c>
      <c r="B551" s="2" t="s">
        <v>7</v>
      </c>
      <c r="C551" s="2">
        <v>46.2</v>
      </c>
      <c r="D551" s="2">
        <v>0</v>
      </c>
      <c r="E551" s="2" t="s">
        <v>8</v>
      </c>
      <c r="F551" s="2" t="s">
        <v>12</v>
      </c>
      <c r="G551" s="2">
        <v>45863.205000000002</v>
      </c>
    </row>
    <row r="552" spans="1:7" x14ac:dyDescent="0.45">
      <c r="A552" s="2">
        <v>63</v>
      </c>
      <c r="B552" s="2" t="s">
        <v>10</v>
      </c>
      <c r="C552" s="2">
        <v>30.8</v>
      </c>
      <c r="D552" s="2">
        <v>0</v>
      </c>
      <c r="E552" s="2" t="s">
        <v>11</v>
      </c>
      <c r="F552" s="2" t="s">
        <v>9</v>
      </c>
      <c r="G552" s="2">
        <v>13390.558999999999</v>
      </c>
    </row>
    <row r="553" spans="1:7" x14ac:dyDescent="0.45">
      <c r="A553" s="2">
        <v>32</v>
      </c>
      <c r="B553" s="2" t="s">
        <v>7</v>
      </c>
      <c r="C553" s="2">
        <v>28.93</v>
      </c>
      <c r="D553" s="2">
        <v>0</v>
      </c>
      <c r="E553" s="2" t="s">
        <v>11</v>
      </c>
      <c r="F553" s="2" t="s">
        <v>12</v>
      </c>
      <c r="G553" s="2">
        <v>3972.9247</v>
      </c>
    </row>
    <row r="554" spans="1:7" x14ac:dyDescent="0.45">
      <c r="A554" s="2">
        <v>62</v>
      </c>
      <c r="B554" s="2" t="s">
        <v>10</v>
      </c>
      <c r="C554" s="2">
        <v>21.4</v>
      </c>
      <c r="D554" s="2">
        <v>0</v>
      </c>
      <c r="E554" s="2" t="s">
        <v>11</v>
      </c>
      <c r="F554" s="2" t="s">
        <v>9</v>
      </c>
      <c r="G554" s="2">
        <v>12957.118</v>
      </c>
    </row>
    <row r="555" spans="1:7" x14ac:dyDescent="0.45">
      <c r="A555" s="2">
        <v>52</v>
      </c>
      <c r="B555" s="2" t="s">
        <v>7</v>
      </c>
      <c r="C555" s="2">
        <v>31.73</v>
      </c>
      <c r="D555" s="2">
        <v>2</v>
      </c>
      <c r="E555" s="2" t="s">
        <v>11</v>
      </c>
      <c r="F555" s="2" t="s">
        <v>13</v>
      </c>
      <c r="G555" s="2">
        <v>11187.6567</v>
      </c>
    </row>
    <row r="556" spans="1:7" x14ac:dyDescent="0.45">
      <c r="A556" s="2">
        <v>25</v>
      </c>
      <c r="B556" s="2" t="s">
        <v>7</v>
      </c>
      <c r="C556" s="2">
        <v>41.325000000000003</v>
      </c>
      <c r="D556" s="2">
        <v>0</v>
      </c>
      <c r="E556" s="2" t="s">
        <v>11</v>
      </c>
      <c r="F556" s="2" t="s">
        <v>14</v>
      </c>
      <c r="G556" s="2">
        <v>17878.900679999999</v>
      </c>
    </row>
    <row r="557" spans="1:7" x14ac:dyDescent="0.45">
      <c r="A557" s="2">
        <v>28</v>
      </c>
      <c r="B557" s="2" t="s">
        <v>10</v>
      </c>
      <c r="C557" s="2">
        <v>23.8</v>
      </c>
      <c r="D557" s="2">
        <v>2</v>
      </c>
      <c r="E557" s="2" t="s">
        <v>11</v>
      </c>
      <c r="F557" s="2" t="s">
        <v>9</v>
      </c>
      <c r="G557" s="2">
        <v>3847.674</v>
      </c>
    </row>
    <row r="558" spans="1:7" x14ac:dyDescent="0.45">
      <c r="A558" s="2">
        <v>46</v>
      </c>
      <c r="B558" s="2" t="s">
        <v>10</v>
      </c>
      <c r="C558" s="2">
        <v>33.44</v>
      </c>
      <c r="D558" s="2">
        <v>1</v>
      </c>
      <c r="E558" s="2" t="s">
        <v>11</v>
      </c>
      <c r="F558" s="2" t="s">
        <v>14</v>
      </c>
      <c r="G558" s="2">
        <v>8334.5895999999993</v>
      </c>
    </row>
    <row r="559" spans="1:7" x14ac:dyDescent="0.45">
      <c r="A559" s="2">
        <v>34</v>
      </c>
      <c r="B559" s="2" t="s">
        <v>10</v>
      </c>
      <c r="C559" s="2">
        <v>34.21</v>
      </c>
      <c r="D559" s="2">
        <v>0</v>
      </c>
      <c r="E559" s="2" t="s">
        <v>11</v>
      </c>
      <c r="F559" s="2" t="s">
        <v>12</v>
      </c>
      <c r="G559" s="2">
        <v>3935.1799000000001</v>
      </c>
    </row>
    <row r="560" spans="1:7" x14ac:dyDescent="0.45">
      <c r="A560" s="2">
        <v>35</v>
      </c>
      <c r="B560" s="2" t="s">
        <v>7</v>
      </c>
      <c r="C560" s="2">
        <v>34.104999999999997</v>
      </c>
      <c r="D560" s="2">
        <v>3</v>
      </c>
      <c r="E560" s="2" t="s">
        <v>8</v>
      </c>
      <c r="F560" s="2" t="s">
        <v>13</v>
      </c>
      <c r="G560" s="2">
        <v>39983.425949999997</v>
      </c>
    </row>
    <row r="561" spans="1:7" x14ac:dyDescent="0.45">
      <c r="A561" s="2">
        <v>19</v>
      </c>
      <c r="B561" s="2" t="s">
        <v>10</v>
      </c>
      <c r="C561" s="2">
        <v>35.53</v>
      </c>
      <c r="D561" s="2">
        <v>0</v>
      </c>
      <c r="E561" s="2" t="s">
        <v>11</v>
      </c>
      <c r="F561" s="2" t="s">
        <v>13</v>
      </c>
      <c r="G561" s="2">
        <v>1646.4296999999999</v>
      </c>
    </row>
    <row r="562" spans="1:7" x14ac:dyDescent="0.45">
      <c r="A562" s="2">
        <v>46</v>
      </c>
      <c r="B562" s="2" t="s">
        <v>7</v>
      </c>
      <c r="C562" s="2">
        <v>19.95</v>
      </c>
      <c r="D562" s="2">
        <v>2</v>
      </c>
      <c r="E562" s="2" t="s">
        <v>11</v>
      </c>
      <c r="F562" s="2" t="s">
        <v>13</v>
      </c>
      <c r="G562" s="2">
        <v>9193.8384999999998</v>
      </c>
    </row>
    <row r="563" spans="1:7" x14ac:dyDescent="0.45">
      <c r="A563" s="2">
        <v>54</v>
      </c>
      <c r="B563" s="2" t="s">
        <v>7</v>
      </c>
      <c r="C563" s="2">
        <v>32.68</v>
      </c>
      <c r="D563" s="2">
        <v>0</v>
      </c>
      <c r="E563" s="2" t="s">
        <v>11</v>
      </c>
      <c r="F563" s="2" t="s">
        <v>14</v>
      </c>
      <c r="G563" s="2">
        <v>10923.933199999999</v>
      </c>
    </row>
    <row r="564" spans="1:7" x14ac:dyDescent="0.45">
      <c r="A564" s="2">
        <v>27</v>
      </c>
      <c r="B564" s="2" t="s">
        <v>10</v>
      </c>
      <c r="C564" s="2">
        <v>30.5</v>
      </c>
      <c r="D564" s="2">
        <v>0</v>
      </c>
      <c r="E564" s="2" t="s">
        <v>11</v>
      </c>
      <c r="F564" s="2" t="s">
        <v>9</v>
      </c>
      <c r="G564" s="2">
        <v>2494.0219999999999</v>
      </c>
    </row>
    <row r="565" spans="1:7" x14ac:dyDescent="0.45">
      <c r="A565" s="2">
        <v>50</v>
      </c>
      <c r="B565" s="2" t="s">
        <v>10</v>
      </c>
      <c r="C565" s="2">
        <v>44.77</v>
      </c>
      <c r="D565" s="2">
        <v>1</v>
      </c>
      <c r="E565" s="2" t="s">
        <v>11</v>
      </c>
      <c r="F565" s="2" t="s">
        <v>12</v>
      </c>
      <c r="G565" s="2">
        <v>9058.7302999999993</v>
      </c>
    </row>
    <row r="566" spans="1:7" x14ac:dyDescent="0.45">
      <c r="A566" s="2">
        <v>18</v>
      </c>
      <c r="B566" s="2" t="s">
        <v>7</v>
      </c>
      <c r="C566" s="2">
        <v>32.119999999999997</v>
      </c>
      <c r="D566" s="2">
        <v>2</v>
      </c>
      <c r="E566" s="2" t="s">
        <v>11</v>
      </c>
      <c r="F566" s="2" t="s">
        <v>12</v>
      </c>
      <c r="G566" s="2">
        <v>2801.2588000000001</v>
      </c>
    </row>
    <row r="567" spans="1:7" x14ac:dyDescent="0.45">
      <c r="A567" s="2">
        <v>19</v>
      </c>
      <c r="B567" s="2" t="s">
        <v>7</v>
      </c>
      <c r="C567" s="2">
        <v>30.495000000000001</v>
      </c>
      <c r="D567" s="2">
        <v>0</v>
      </c>
      <c r="E567" s="2" t="s">
        <v>11</v>
      </c>
      <c r="F567" s="2" t="s">
        <v>13</v>
      </c>
      <c r="G567" s="2">
        <v>2128.4310500000001</v>
      </c>
    </row>
    <row r="568" spans="1:7" x14ac:dyDescent="0.45">
      <c r="A568" s="2">
        <v>38</v>
      </c>
      <c r="B568" s="2" t="s">
        <v>7</v>
      </c>
      <c r="C568" s="2">
        <v>40.564999999999998</v>
      </c>
      <c r="D568" s="2">
        <v>1</v>
      </c>
      <c r="E568" s="2" t="s">
        <v>11</v>
      </c>
      <c r="F568" s="2" t="s">
        <v>13</v>
      </c>
      <c r="G568" s="2">
        <v>6373.55735</v>
      </c>
    </row>
    <row r="569" spans="1:7" x14ac:dyDescent="0.45">
      <c r="A569" s="2">
        <v>41</v>
      </c>
      <c r="B569" s="2" t="s">
        <v>10</v>
      </c>
      <c r="C569" s="2">
        <v>30.59</v>
      </c>
      <c r="D569" s="2">
        <v>2</v>
      </c>
      <c r="E569" s="2" t="s">
        <v>11</v>
      </c>
      <c r="F569" s="2" t="s">
        <v>13</v>
      </c>
      <c r="G569" s="2">
        <v>7256.7231000000002</v>
      </c>
    </row>
    <row r="570" spans="1:7" x14ac:dyDescent="0.45">
      <c r="A570" s="2">
        <v>49</v>
      </c>
      <c r="B570" s="2" t="s">
        <v>7</v>
      </c>
      <c r="C570" s="2">
        <v>31.9</v>
      </c>
      <c r="D570" s="2">
        <v>5</v>
      </c>
      <c r="E570" s="2" t="s">
        <v>11</v>
      </c>
      <c r="F570" s="2" t="s">
        <v>9</v>
      </c>
      <c r="G570" s="2">
        <v>11552.904</v>
      </c>
    </row>
    <row r="571" spans="1:7" x14ac:dyDescent="0.45">
      <c r="A571" s="2">
        <v>48</v>
      </c>
      <c r="B571" s="2" t="s">
        <v>10</v>
      </c>
      <c r="C571" s="2">
        <v>40.564999999999998</v>
      </c>
      <c r="D571" s="2">
        <v>2</v>
      </c>
      <c r="E571" s="2" t="s">
        <v>8</v>
      </c>
      <c r="F571" s="2" t="s">
        <v>13</v>
      </c>
      <c r="G571" s="2">
        <v>45702.022349999999</v>
      </c>
    </row>
    <row r="572" spans="1:7" x14ac:dyDescent="0.45">
      <c r="A572" s="2">
        <v>31</v>
      </c>
      <c r="B572" s="2" t="s">
        <v>7</v>
      </c>
      <c r="C572" s="2">
        <v>29.1</v>
      </c>
      <c r="D572" s="2">
        <v>0</v>
      </c>
      <c r="E572" s="2" t="s">
        <v>11</v>
      </c>
      <c r="F572" s="2" t="s">
        <v>9</v>
      </c>
      <c r="G572" s="2">
        <v>3761.2919999999999</v>
      </c>
    </row>
    <row r="573" spans="1:7" x14ac:dyDescent="0.45">
      <c r="A573" s="2">
        <v>18</v>
      </c>
      <c r="B573" s="2" t="s">
        <v>7</v>
      </c>
      <c r="C573" s="2">
        <v>37.29</v>
      </c>
      <c r="D573" s="2">
        <v>1</v>
      </c>
      <c r="E573" s="2" t="s">
        <v>11</v>
      </c>
      <c r="F573" s="2" t="s">
        <v>12</v>
      </c>
      <c r="G573" s="2">
        <v>2219.4450999999999</v>
      </c>
    </row>
    <row r="574" spans="1:7" x14ac:dyDescent="0.45">
      <c r="A574" s="2">
        <v>30</v>
      </c>
      <c r="B574" s="2" t="s">
        <v>7</v>
      </c>
      <c r="C574" s="2">
        <v>43.12</v>
      </c>
      <c r="D574" s="2">
        <v>2</v>
      </c>
      <c r="E574" s="2" t="s">
        <v>11</v>
      </c>
      <c r="F574" s="2" t="s">
        <v>12</v>
      </c>
      <c r="G574" s="2">
        <v>4753.6368000000002</v>
      </c>
    </row>
    <row r="575" spans="1:7" x14ac:dyDescent="0.45">
      <c r="A575" s="2">
        <v>62</v>
      </c>
      <c r="B575" s="2" t="s">
        <v>7</v>
      </c>
      <c r="C575" s="2">
        <v>36.86</v>
      </c>
      <c r="D575" s="2">
        <v>1</v>
      </c>
      <c r="E575" s="2" t="s">
        <v>11</v>
      </c>
      <c r="F575" s="2" t="s">
        <v>14</v>
      </c>
      <c r="G575" s="2">
        <v>31620.001059999999</v>
      </c>
    </row>
    <row r="576" spans="1:7" x14ac:dyDescent="0.45">
      <c r="A576" s="2">
        <v>57</v>
      </c>
      <c r="B576" s="2" t="s">
        <v>7</v>
      </c>
      <c r="C576" s="2">
        <v>34.295000000000002</v>
      </c>
      <c r="D576" s="2">
        <v>2</v>
      </c>
      <c r="E576" s="2" t="s">
        <v>11</v>
      </c>
      <c r="F576" s="2" t="s">
        <v>14</v>
      </c>
      <c r="G576" s="2">
        <v>13224.057049999999</v>
      </c>
    </row>
    <row r="577" spans="1:7" x14ac:dyDescent="0.45">
      <c r="A577" s="2">
        <v>58</v>
      </c>
      <c r="B577" s="2" t="s">
        <v>7</v>
      </c>
      <c r="C577" s="2">
        <v>27.17</v>
      </c>
      <c r="D577" s="2">
        <v>0</v>
      </c>
      <c r="E577" s="2" t="s">
        <v>11</v>
      </c>
      <c r="F577" s="2" t="s">
        <v>13</v>
      </c>
      <c r="G577" s="2">
        <v>12222.898300000001</v>
      </c>
    </row>
    <row r="578" spans="1:7" x14ac:dyDescent="0.45">
      <c r="A578" s="2">
        <v>22</v>
      </c>
      <c r="B578" s="2" t="s">
        <v>10</v>
      </c>
      <c r="C578" s="2">
        <v>26.84</v>
      </c>
      <c r="D578" s="2">
        <v>0</v>
      </c>
      <c r="E578" s="2" t="s">
        <v>11</v>
      </c>
      <c r="F578" s="2" t="s">
        <v>12</v>
      </c>
      <c r="G578" s="2">
        <v>1664.9996000000001</v>
      </c>
    </row>
    <row r="579" spans="1:7" x14ac:dyDescent="0.45">
      <c r="A579" s="2">
        <v>31</v>
      </c>
      <c r="B579" s="2" t="s">
        <v>7</v>
      </c>
      <c r="C579" s="2">
        <v>38.094999999999999</v>
      </c>
      <c r="D579" s="2">
        <v>1</v>
      </c>
      <c r="E579" s="2" t="s">
        <v>8</v>
      </c>
      <c r="F579" s="2" t="s">
        <v>14</v>
      </c>
      <c r="G579" s="2">
        <v>58571.074480000003</v>
      </c>
    </row>
    <row r="580" spans="1:7" x14ac:dyDescent="0.45">
      <c r="A580" s="2">
        <v>52</v>
      </c>
      <c r="B580" s="2" t="s">
        <v>10</v>
      </c>
      <c r="C580" s="2">
        <v>30.2</v>
      </c>
      <c r="D580" s="2">
        <v>1</v>
      </c>
      <c r="E580" s="2" t="s">
        <v>11</v>
      </c>
      <c r="F580" s="2" t="s">
        <v>9</v>
      </c>
      <c r="G580" s="2">
        <v>9724.5300000000007</v>
      </c>
    </row>
    <row r="581" spans="1:7" x14ac:dyDescent="0.45">
      <c r="A581" s="2">
        <v>25</v>
      </c>
      <c r="B581" s="2" t="s">
        <v>7</v>
      </c>
      <c r="C581" s="2">
        <v>23.465</v>
      </c>
      <c r="D581" s="2">
        <v>0</v>
      </c>
      <c r="E581" s="2" t="s">
        <v>11</v>
      </c>
      <c r="F581" s="2" t="s">
        <v>14</v>
      </c>
      <c r="G581" s="2">
        <v>3206.4913499999998</v>
      </c>
    </row>
    <row r="582" spans="1:7" x14ac:dyDescent="0.45">
      <c r="A582" s="2">
        <v>59</v>
      </c>
      <c r="B582" s="2" t="s">
        <v>10</v>
      </c>
      <c r="C582" s="2">
        <v>25.46</v>
      </c>
      <c r="D582" s="2">
        <v>1</v>
      </c>
      <c r="E582" s="2" t="s">
        <v>11</v>
      </c>
      <c r="F582" s="2" t="s">
        <v>14</v>
      </c>
      <c r="G582" s="2">
        <v>12913.992399999999</v>
      </c>
    </row>
    <row r="583" spans="1:7" x14ac:dyDescent="0.45">
      <c r="A583" s="2">
        <v>19</v>
      </c>
      <c r="B583" s="2" t="s">
        <v>10</v>
      </c>
      <c r="C583" s="2">
        <v>30.59</v>
      </c>
      <c r="D583" s="2">
        <v>0</v>
      </c>
      <c r="E583" s="2" t="s">
        <v>11</v>
      </c>
      <c r="F583" s="2" t="s">
        <v>13</v>
      </c>
      <c r="G583" s="2">
        <v>1639.5631000000001</v>
      </c>
    </row>
    <row r="584" spans="1:7" x14ac:dyDescent="0.45">
      <c r="A584" s="2">
        <v>39</v>
      </c>
      <c r="B584" s="2" t="s">
        <v>10</v>
      </c>
      <c r="C584" s="2">
        <v>45.43</v>
      </c>
      <c r="D584" s="2">
        <v>2</v>
      </c>
      <c r="E584" s="2" t="s">
        <v>11</v>
      </c>
      <c r="F584" s="2" t="s">
        <v>12</v>
      </c>
      <c r="G584" s="2">
        <v>6356.2707</v>
      </c>
    </row>
    <row r="585" spans="1:7" x14ac:dyDescent="0.45">
      <c r="A585" s="2">
        <v>32</v>
      </c>
      <c r="B585" s="2" t="s">
        <v>7</v>
      </c>
      <c r="C585" s="2">
        <v>23.65</v>
      </c>
      <c r="D585" s="2">
        <v>1</v>
      </c>
      <c r="E585" s="2" t="s">
        <v>11</v>
      </c>
      <c r="F585" s="2" t="s">
        <v>12</v>
      </c>
      <c r="G585" s="2">
        <v>17626.239509999999</v>
      </c>
    </row>
    <row r="586" spans="1:7" x14ac:dyDescent="0.45">
      <c r="A586" s="2">
        <v>19</v>
      </c>
      <c r="B586" s="2" t="s">
        <v>10</v>
      </c>
      <c r="C586" s="2">
        <v>20.7</v>
      </c>
      <c r="D586" s="2">
        <v>0</v>
      </c>
      <c r="E586" s="2" t="s">
        <v>11</v>
      </c>
      <c r="F586" s="2" t="s">
        <v>9</v>
      </c>
      <c r="G586" s="2">
        <v>1242.816</v>
      </c>
    </row>
    <row r="587" spans="1:7" x14ac:dyDescent="0.45">
      <c r="A587" s="2">
        <v>33</v>
      </c>
      <c r="B587" s="2" t="s">
        <v>7</v>
      </c>
      <c r="C587" s="2">
        <v>28.27</v>
      </c>
      <c r="D587" s="2">
        <v>1</v>
      </c>
      <c r="E587" s="2" t="s">
        <v>11</v>
      </c>
      <c r="F587" s="2" t="s">
        <v>12</v>
      </c>
      <c r="G587" s="2">
        <v>4779.6022999999996</v>
      </c>
    </row>
    <row r="588" spans="1:7" x14ac:dyDescent="0.45">
      <c r="A588" s="2">
        <v>21</v>
      </c>
      <c r="B588" s="2" t="s">
        <v>10</v>
      </c>
      <c r="C588" s="2">
        <v>20.234999999999999</v>
      </c>
      <c r="D588" s="2">
        <v>3</v>
      </c>
      <c r="E588" s="2" t="s">
        <v>11</v>
      </c>
      <c r="F588" s="2" t="s">
        <v>14</v>
      </c>
      <c r="G588" s="2">
        <v>3861.2096499999998</v>
      </c>
    </row>
    <row r="589" spans="1:7" x14ac:dyDescent="0.45">
      <c r="A589" s="2">
        <v>34</v>
      </c>
      <c r="B589" s="2" t="s">
        <v>7</v>
      </c>
      <c r="C589" s="2">
        <v>30.21</v>
      </c>
      <c r="D589" s="2">
        <v>1</v>
      </c>
      <c r="E589" s="2" t="s">
        <v>8</v>
      </c>
      <c r="F589" s="2" t="s">
        <v>13</v>
      </c>
      <c r="G589" s="2">
        <v>43943.876100000001</v>
      </c>
    </row>
    <row r="590" spans="1:7" x14ac:dyDescent="0.45">
      <c r="A590" s="2">
        <v>61</v>
      </c>
      <c r="B590" s="2" t="s">
        <v>7</v>
      </c>
      <c r="C590" s="2">
        <v>35.909999999999997</v>
      </c>
      <c r="D590" s="2">
        <v>0</v>
      </c>
      <c r="E590" s="2" t="s">
        <v>11</v>
      </c>
      <c r="F590" s="2" t="s">
        <v>14</v>
      </c>
      <c r="G590" s="2">
        <v>13635.6379</v>
      </c>
    </row>
    <row r="591" spans="1:7" x14ac:dyDescent="0.45">
      <c r="A591" s="2">
        <v>38</v>
      </c>
      <c r="B591" s="2" t="s">
        <v>7</v>
      </c>
      <c r="C591" s="2">
        <v>30.69</v>
      </c>
      <c r="D591" s="2">
        <v>1</v>
      </c>
      <c r="E591" s="2" t="s">
        <v>11</v>
      </c>
      <c r="F591" s="2" t="s">
        <v>12</v>
      </c>
      <c r="G591" s="2">
        <v>5976.8311000000003</v>
      </c>
    </row>
    <row r="592" spans="1:7" x14ac:dyDescent="0.45">
      <c r="A592" s="2">
        <v>58</v>
      </c>
      <c r="B592" s="2" t="s">
        <v>7</v>
      </c>
      <c r="C592" s="2">
        <v>29</v>
      </c>
      <c r="D592" s="2">
        <v>0</v>
      </c>
      <c r="E592" s="2" t="s">
        <v>11</v>
      </c>
      <c r="F592" s="2" t="s">
        <v>9</v>
      </c>
      <c r="G592" s="2">
        <v>11842.441999999999</v>
      </c>
    </row>
    <row r="593" spans="1:7" x14ac:dyDescent="0.45">
      <c r="A593" s="2">
        <v>47</v>
      </c>
      <c r="B593" s="2" t="s">
        <v>10</v>
      </c>
      <c r="C593" s="2">
        <v>19.57</v>
      </c>
      <c r="D593" s="2">
        <v>1</v>
      </c>
      <c r="E593" s="2" t="s">
        <v>11</v>
      </c>
      <c r="F593" s="2" t="s">
        <v>13</v>
      </c>
      <c r="G593" s="2">
        <v>8428.0692999999992</v>
      </c>
    </row>
    <row r="594" spans="1:7" x14ac:dyDescent="0.45">
      <c r="A594" s="2">
        <v>20</v>
      </c>
      <c r="B594" s="2" t="s">
        <v>10</v>
      </c>
      <c r="C594" s="2">
        <v>31.13</v>
      </c>
      <c r="D594" s="2">
        <v>2</v>
      </c>
      <c r="E594" s="2" t="s">
        <v>11</v>
      </c>
      <c r="F594" s="2" t="s">
        <v>12</v>
      </c>
      <c r="G594" s="2">
        <v>2566.4706999999999</v>
      </c>
    </row>
    <row r="595" spans="1:7" x14ac:dyDescent="0.45">
      <c r="A595" s="2">
        <v>21</v>
      </c>
      <c r="B595" s="2" t="s">
        <v>7</v>
      </c>
      <c r="C595" s="2">
        <v>21.85</v>
      </c>
      <c r="D595" s="2">
        <v>1</v>
      </c>
      <c r="E595" s="2" t="s">
        <v>8</v>
      </c>
      <c r="F595" s="2" t="s">
        <v>14</v>
      </c>
      <c r="G595" s="2">
        <v>15359.104499999999</v>
      </c>
    </row>
    <row r="596" spans="1:7" x14ac:dyDescent="0.45">
      <c r="A596" s="2">
        <v>41</v>
      </c>
      <c r="B596" s="2" t="s">
        <v>10</v>
      </c>
      <c r="C596" s="2">
        <v>40.26</v>
      </c>
      <c r="D596" s="2">
        <v>0</v>
      </c>
      <c r="E596" s="2" t="s">
        <v>11</v>
      </c>
      <c r="F596" s="2" t="s">
        <v>12</v>
      </c>
      <c r="G596" s="2">
        <v>5709.1643999999997</v>
      </c>
    </row>
    <row r="597" spans="1:7" x14ac:dyDescent="0.45">
      <c r="A597" s="2">
        <v>46</v>
      </c>
      <c r="B597" s="2" t="s">
        <v>7</v>
      </c>
      <c r="C597" s="2">
        <v>33.725000000000001</v>
      </c>
      <c r="D597" s="2">
        <v>1</v>
      </c>
      <c r="E597" s="2" t="s">
        <v>11</v>
      </c>
      <c r="F597" s="2" t="s">
        <v>14</v>
      </c>
      <c r="G597" s="2">
        <v>8823.9857499999998</v>
      </c>
    </row>
    <row r="598" spans="1:7" x14ac:dyDescent="0.45">
      <c r="A598" s="2">
        <v>42</v>
      </c>
      <c r="B598" s="2" t="s">
        <v>7</v>
      </c>
      <c r="C598" s="2">
        <v>29.48</v>
      </c>
      <c r="D598" s="2">
        <v>2</v>
      </c>
      <c r="E598" s="2" t="s">
        <v>11</v>
      </c>
      <c r="F598" s="2" t="s">
        <v>12</v>
      </c>
      <c r="G598" s="2">
        <v>7640.3091999999997</v>
      </c>
    </row>
    <row r="599" spans="1:7" x14ac:dyDescent="0.45">
      <c r="A599" s="2">
        <v>34</v>
      </c>
      <c r="B599" s="2" t="s">
        <v>7</v>
      </c>
      <c r="C599" s="2">
        <v>33.25</v>
      </c>
      <c r="D599" s="2">
        <v>1</v>
      </c>
      <c r="E599" s="2" t="s">
        <v>11</v>
      </c>
      <c r="F599" s="2" t="s">
        <v>14</v>
      </c>
      <c r="G599" s="2">
        <v>5594.8455000000004</v>
      </c>
    </row>
    <row r="600" spans="1:7" x14ac:dyDescent="0.45">
      <c r="A600" s="2">
        <v>43</v>
      </c>
      <c r="B600" s="2" t="s">
        <v>10</v>
      </c>
      <c r="C600" s="2">
        <v>32.6</v>
      </c>
      <c r="D600" s="2">
        <v>2</v>
      </c>
      <c r="E600" s="2" t="s">
        <v>11</v>
      </c>
      <c r="F600" s="2" t="s">
        <v>9</v>
      </c>
      <c r="G600" s="2">
        <v>7441.5010000000002</v>
      </c>
    </row>
    <row r="601" spans="1:7" x14ac:dyDescent="0.45">
      <c r="A601" s="2">
        <v>52</v>
      </c>
      <c r="B601" s="2" t="s">
        <v>7</v>
      </c>
      <c r="C601" s="2">
        <v>37.524999999999999</v>
      </c>
      <c r="D601" s="2">
        <v>2</v>
      </c>
      <c r="E601" s="2" t="s">
        <v>11</v>
      </c>
      <c r="F601" s="2" t="s">
        <v>13</v>
      </c>
      <c r="G601" s="2">
        <v>33471.971890000001</v>
      </c>
    </row>
    <row r="602" spans="1:7" x14ac:dyDescent="0.45">
      <c r="A602" s="2">
        <v>18</v>
      </c>
      <c r="B602" s="2" t="s">
        <v>7</v>
      </c>
      <c r="C602" s="2">
        <v>39.159999999999997</v>
      </c>
      <c r="D602" s="2">
        <v>0</v>
      </c>
      <c r="E602" s="2" t="s">
        <v>11</v>
      </c>
      <c r="F602" s="2" t="s">
        <v>12</v>
      </c>
      <c r="G602" s="2">
        <v>1633.0444</v>
      </c>
    </row>
    <row r="603" spans="1:7" x14ac:dyDescent="0.45">
      <c r="A603" s="2">
        <v>51</v>
      </c>
      <c r="B603" s="2" t="s">
        <v>10</v>
      </c>
      <c r="C603" s="2">
        <v>31.635000000000002</v>
      </c>
      <c r="D603" s="2">
        <v>0</v>
      </c>
      <c r="E603" s="2" t="s">
        <v>11</v>
      </c>
      <c r="F603" s="2" t="s">
        <v>13</v>
      </c>
      <c r="G603" s="2">
        <v>9174.1356500000002</v>
      </c>
    </row>
    <row r="604" spans="1:7" x14ac:dyDescent="0.45">
      <c r="A604" s="2">
        <v>56</v>
      </c>
      <c r="B604" s="2" t="s">
        <v>7</v>
      </c>
      <c r="C604" s="2">
        <v>25.3</v>
      </c>
      <c r="D604" s="2">
        <v>0</v>
      </c>
      <c r="E604" s="2" t="s">
        <v>11</v>
      </c>
      <c r="F604" s="2" t="s">
        <v>9</v>
      </c>
      <c r="G604" s="2">
        <v>11070.535</v>
      </c>
    </row>
    <row r="605" spans="1:7" x14ac:dyDescent="0.45">
      <c r="A605" s="2">
        <v>64</v>
      </c>
      <c r="B605" s="2" t="s">
        <v>7</v>
      </c>
      <c r="C605" s="2">
        <v>39.049999999999997</v>
      </c>
      <c r="D605" s="2">
        <v>3</v>
      </c>
      <c r="E605" s="2" t="s">
        <v>11</v>
      </c>
      <c r="F605" s="2" t="s">
        <v>12</v>
      </c>
      <c r="G605" s="2">
        <v>16085.127500000001</v>
      </c>
    </row>
    <row r="606" spans="1:7" x14ac:dyDescent="0.45">
      <c r="A606" s="2">
        <v>19</v>
      </c>
      <c r="B606" s="2" t="s">
        <v>7</v>
      </c>
      <c r="C606" s="2">
        <v>28.31</v>
      </c>
      <c r="D606" s="2">
        <v>0</v>
      </c>
      <c r="E606" s="2" t="s">
        <v>8</v>
      </c>
      <c r="F606" s="2" t="s">
        <v>13</v>
      </c>
      <c r="G606" s="2">
        <v>17468.983899999999</v>
      </c>
    </row>
    <row r="607" spans="1:7" x14ac:dyDescent="0.45">
      <c r="A607" s="2">
        <v>51</v>
      </c>
      <c r="B607" s="2" t="s">
        <v>7</v>
      </c>
      <c r="C607" s="2">
        <v>34.1</v>
      </c>
      <c r="D607" s="2">
        <v>0</v>
      </c>
      <c r="E607" s="2" t="s">
        <v>11</v>
      </c>
      <c r="F607" s="2" t="s">
        <v>12</v>
      </c>
      <c r="G607" s="2">
        <v>9283.5619999999999</v>
      </c>
    </row>
    <row r="608" spans="1:7" x14ac:dyDescent="0.45">
      <c r="A608" s="2">
        <v>27</v>
      </c>
      <c r="B608" s="2" t="s">
        <v>7</v>
      </c>
      <c r="C608" s="2">
        <v>25.175000000000001</v>
      </c>
      <c r="D608" s="2">
        <v>0</v>
      </c>
      <c r="E608" s="2" t="s">
        <v>11</v>
      </c>
      <c r="F608" s="2" t="s">
        <v>14</v>
      </c>
      <c r="G608" s="2">
        <v>3558.6202499999999</v>
      </c>
    </row>
    <row r="609" spans="1:7" x14ac:dyDescent="0.45">
      <c r="A609" s="2">
        <v>59</v>
      </c>
      <c r="B609" s="2" t="s">
        <v>7</v>
      </c>
      <c r="C609" s="2">
        <v>23.655000000000001</v>
      </c>
      <c r="D609" s="2">
        <v>0</v>
      </c>
      <c r="E609" s="2" t="s">
        <v>8</v>
      </c>
      <c r="F609" s="2" t="s">
        <v>13</v>
      </c>
      <c r="G609" s="2">
        <v>25678.778450000002</v>
      </c>
    </row>
    <row r="610" spans="1:7" x14ac:dyDescent="0.45">
      <c r="A610" s="2">
        <v>28</v>
      </c>
      <c r="B610" s="2" t="s">
        <v>10</v>
      </c>
      <c r="C610" s="2">
        <v>26.98</v>
      </c>
      <c r="D610" s="2">
        <v>2</v>
      </c>
      <c r="E610" s="2" t="s">
        <v>11</v>
      </c>
      <c r="F610" s="2" t="s">
        <v>14</v>
      </c>
      <c r="G610" s="2">
        <v>4435.0941999999995</v>
      </c>
    </row>
    <row r="611" spans="1:7" x14ac:dyDescent="0.45">
      <c r="A611" s="2">
        <v>30</v>
      </c>
      <c r="B611" s="2" t="s">
        <v>10</v>
      </c>
      <c r="C611" s="2">
        <v>37.799999999999997</v>
      </c>
      <c r="D611" s="2">
        <v>2</v>
      </c>
      <c r="E611" s="2" t="s">
        <v>8</v>
      </c>
      <c r="F611" s="2" t="s">
        <v>9</v>
      </c>
      <c r="G611" s="2">
        <v>39241.442000000003</v>
      </c>
    </row>
    <row r="612" spans="1:7" x14ac:dyDescent="0.45">
      <c r="A612" s="2">
        <v>47</v>
      </c>
      <c r="B612" s="2" t="s">
        <v>7</v>
      </c>
      <c r="C612" s="2">
        <v>29.37</v>
      </c>
      <c r="D612" s="2">
        <v>1</v>
      </c>
      <c r="E612" s="2" t="s">
        <v>11</v>
      </c>
      <c r="F612" s="2" t="s">
        <v>12</v>
      </c>
      <c r="G612" s="2">
        <v>8547.6913000000004</v>
      </c>
    </row>
    <row r="613" spans="1:7" x14ac:dyDescent="0.45">
      <c r="A613" s="2">
        <v>38</v>
      </c>
      <c r="B613" s="2" t="s">
        <v>7</v>
      </c>
      <c r="C613" s="2">
        <v>34.799999999999997</v>
      </c>
      <c r="D613" s="2">
        <v>2</v>
      </c>
      <c r="E613" s="2" t="s">
        <v>11</v>
      </c>
      <c r="F613" s="2" t="s">
        <v>9</v>
      </c>
      <c r="G613" s="2">
        <v>6571.5439999999999</v>
      </c>
    </row>
    <row r="614" spans="1:7" x14ac:dyDescent="0.45">
      <c r="A614" s="2">
        <v>18</v>
      </c>
      <c r="B614" s="2" t="s">
        <v>7</v>
      </c>
      <c r="C614" s="2">
        <v>33.155000000000001</v>
      </c>
      <c r="D614" s="2">
        <v>0</v>
      </c>
      <c r="E614" s="2" t="s">
        <v>11</v>
      </c>
      <c r="F614" s="2" t="s">
        <v>14</v>
      </c>
      <c r="G614" s="2">
        <v>2207.6974500000001</v>
      </c>
    </row>
    <row r="615" spans="1:7" x14ac:dyDescent="0.45">
      <c r="A615" s="2">
        <v>34</v>
      </c>
      <c r="B615" s="2" t="s">
        <v>7</v>
      </c>
      <c r="C615" s="2">
        <v>19</v>
      </c>
      <c r="D615" s="2">
        <v>3</v>
      </c>
      <c r="E615" s="2" t="s">
        <v>11</v>
      </c>
      <c r="F615" s="2" t="s">
        <v>14</v>
      </c>
      <c r="G615" s="2">
        <v>6753.0379999999996</v>
      </c>
    </row>
    <row r="616" spans="1:7" x14ac:dyDescent="0.45">
      <c r="A616" s="2">
        <v>20</v>
      </c>
      <c r="B616" s="2" t="s">
        <v>7</v>
      </c>
      <c r="C616" s="2">
        <v>33</v>
      </c>
      <c r="D616" s="2">
        <v>0</v>
      </c>
      <c r="E616" s="2" t="s">
        <v>11</v>
      </c>
      <c r="F616" s="2" t="s">
        <v>12</v>
      </c>
      <c r="G616" s="2">
        <v>1880.07</v>
      </c>
    </row>
    <row r="617" spans="1:7" x14ac:dyDescent="0.45">
      <c r="A617" s="2">
        <v>47</v>
      </c>
      <c r="B617" s="2" t="s">
        <v>7</v>
      </c>
      <c r="C617" s="2">
        <v>36.630000000000003</v>
      </c>
      <c r="D617" s="2">
        <v>1</v>
      </c>
      <c r="E617" s="2" t="s">
        <v>8</v>
      </c>
      <c r="F617" s="2" t="s">
        <v>12</v>
      </c>
      <c r="G617" s="2">
        <v>42969.852700000003</v>
      </c>
    </row>
    <row r="618" spans="1:7" x14ac:dyDescent="0.45">
      <c r="A618" s="2">
        <v>56</v>
      </c>
      <c r="B618" s="2" t="s">
        <v>7</v>
      </c>
      <c r="C618" s="2">
        <v>28.594999999999999</v>
      </c>
      <c r="D618" s="2">
        <v>0</v>
      </c>
      <c r="E618" s="2" t="s">
        <v>11</v>
      </c>
      <c r="F618" s="2" t="s">
        <v>14</v>
      </c>
      <c r="G618" s="2">
        <v>11658.11505</v>
      </c>
    </row>
    <row r="619" spans="1:7" x14ac:dyDescent="0.45">
      <c r="A619" s="2">
        <v>49</v>
      </c>
      <c r="B619" s="2" t="s">
        <v>10</v>
      </c>
      <c r="C619" s="2">
        <v>25.6</v>
      </c>
      <c r="D619" s="2">
        <v>2</v>
      </c>
      <c r="E619" s="2" t="s">
        <v>8</v>
      </c>
      <c r="F619" s="2" t="s">
        <v>9</v>
      </c>
      <c r="G619" s="2">
        <v>23306.546999999999</v>
      </c>
    </row>
    <row r="620" spans="1:7" x14ac:dyDescent="0.45">
      <c r="A620" s="2">
        <v>19</v>
      </c>
      <c r="B620" s="2" t="s">
        <v>7</v>
      </c>
      <c r="C620" s="2">
        <v>33.11</v>
      </c>
      <c r="D620" s="2">
        <v>0</v>
      </c>
      <c r="E620" s="2" t="s">
        <v>8</v>
      </c>
      <c r="F620" s="2" t="s">
        <v>12</v>
      </c>
      <c r="G620" s="2">
        <v>34439.855900000002</v>
      </c>
    </row>
    <row r="621" spans="1:7" x14ac:dyDescent="0.45">
      <c r="A621" s="2">
        <v>55</v>
      </c>
      <c r="B621" s="2" t="s">
        <v>7</v>
      </c>
      <c r="C621" s="2">
        <v>37.1</v>
      </c>
      <c r="D621" s="2">
        <v>0</v>
      </c>
      <c r="E621" s="2" t="s">
        <v>11</v>
      </c>
      <c r="F621" s="2" t="s">
        <v>9</v>
      </c>
      <c r="G621" s="2">
        <v>10713.644</v>
      </c>
    </row>
    <row r="622" spans="1:7" x14ac:dyDescent="0.45">
      <c r="A622" s="2">
        <v>30</v>
      </c>
      <c r="B622" s="2" t="s">
        <v>10</v>
      </c>
      <c r="C622" s="2">
        <v>31.4</v>
      </c>
      <c r="D622" s="2">
        <v>1</v>
      </c>
      <c r="E622" s="2" t="s">
        <v>11</v>
      </c>
      <c r="F622" s="2" t="s">
        <v>9</v>
      </c>
      <c r="G622" s="2">
        <v>3659.346</v>
      </c>
    </row>
    <row r="623" spans="1:7" x14ac:dyDescent="0.45">
      <c r="A623" s="2">
        <v>37</v>
      </c>
      <c r="B623" s="2" t="s">
        <v>10</v>
      </c>
      <c r="C623" s="2">
        <v>34.1</v>
      </c>
      <c r="D623" s="2">
        <v>4</v>
      </c>
      <c r="E623" s="2" t="s">
        <v>8</v>
      </c>
      <c r="F623" s="2" t="s">
        <v>9</v>
      </c>
      <c r="G623" s="2">
        <v>40182.245999999999</v>
      </c>
    </row>
    <row r="624" spans="1:7" x14ac:dyDescent="0.45">
      <c r="A624" s="2">
        <v>49</v>
      </c>
      <c r="B624" s="2" t="s">
        <v>7</v>
      </c>
      <c r="C624" s="2">
        <v>21.3</v>
      </c>
      <c r="D624" s="2">
        <v>1</v>
      </c>
      <c r="E624" s="2" t="s">
        <v>11</v>
      </c>
      <c r="F624" s="2" t="s">
        <v>9</v>
      </c>
      <c r="G624" s="2">
        <v>9182.17</v>
      </c>
    </row>
    <row r="625" spans="1:7" x14ac:dyDescent="0.45">
      <c r="A625" s="2">
        <v>18</v>
      </c>
      <c r="B625" s="2" t="s">
        <v>10</v>
      </c>
      <c r="C625" s="2">
        <v>33.534999999999997</v>
      </c>
      <c r="D625" s="2">
        <v>0</v>
      </c>
      <c r="E625" s="2" t="s">
        <v>8</v>
      </c>
      <c r="F625" s="2" t="s">
        <v>14</v>
      </c>
      <c r="G625" s="2">
        <v>34617.840649999998</v>
      </c>
    </row>
    <row r="626" spans="1:7" x14ac:dyDescent="0.45">
      <c r="A626" s="2">
        <v>59</v>
      </c>
      <c r="B626" s="2" t="s">
        <v>10</v>
      </c>
      <c r="C626" s="2">
        <v>28.785</v>
      </c>
      <c r="D626" s="2">
        <v>0</v>
      </c>
      <c r="E626" s="2" t="s">
        <v>11</v>
      </c>
      <c r="F626" s="2" t="s">
        <v>13</v>
      </c>
      <c r="G626" s="2">
        <v>12129.614149999999</v>
      </c>
    </row>
    <row r="627" spans="1:7" x14ac:dyDescent="0.45">
      <c r="A627" s="2">
        <v>29</v>
      </c>
      <c r="B627" s="2" t="s">
        <v>7</v>
      </c>
      <c r="C627" s="2">
        <v>26.03</v>
      </c>
      <c r="D627" s="2">
        <v>0</v>
      </c>
      <c r="E627" s="2" t="s">
        <v>11</v>
      </c>
      <c r="F627" s="2" t="s">
        <v>13</v>
      </c>
      <c r="G627" s="2">
        <v>3736.4647</v>
      </c>
    </row>
    <row r="628" spans="1:7" x14ac:dyDescent="0.45">
      <c r="A628" s="2">
        <v>36</v>
      </c>
      <c r="B628" s="2" t="s">
        <v>10</v>
      </c>
      <c r="C628" s="2">
        <v>28.88</v>
      </c>
      <c r="D628" s="2">
        <v>3</v>
      </c>
      <c r="E628" s="2" t="s">
        <v>11</v>
      </c>
      <c r="F628" s="2" t="s">
        <v>14</v>
      </c>
      <c r="G628" s="2">
        <v>6748.5911999999998</v>
      </c>
    </row>
    <row r="629" spans="1:7" x14ac:dyDescent="0.45">
      <c r="A629" s="2">
        <v>33</v>
      </c>
      <c r="B629" s="2" t="s">
        <v>10</v>
      </c>
      <c r="C629" s="2">
        <v>42.46</v>
      </c>
      <c r="D629" s="2">
        <v>1</v>
      </c>
      <c r="E629" s="2" t="s">
        <v>11</v>
      </c>
      <c r="F629" s="2" t="s">
        <v>12</v>
      </c>
      <c r="G629" s="2">
        <v>11326.71487</v>
      </c>
    </row>
    <row r="630" spans="1:7" x14ac:dyDescent="0.45">
      <c r="A630" s="2">
        <v>58</v>
      </c>
      <c r="B630" s="2" t="s">
        <v>10</v>
      </c>
      <c r="C630" s="2">
        <v>38</v>
      </c>
      <c r="D630" s="2">
        <v>0</v>
      </c>
      <c r="E630" s="2" t="s">
        <v>11</v>
      </c>
      <c r="F630" s="2" t="s">
        <v>9</v>
      </c>
      <c r="G630" s="2">
        <v>11365.951999999999</v>
      </c>
    </row>
    <row r="631" spans="1:7" x14ac:dyDescent="0.45">
      <c r="A631" s="2">
        <v>44</v>
      </c>
      <c r="B631" s="2" t="s">
        <v>7</v>
      </c>
      <c r="C631" s="2">
        <v>38.950000000000003</v>
      </c>
      <c r="D631" s="2">
        <v>0</v>
      </c>
      <c r="E631" s="2" t="s">
        <v>8</v>
      </c>
      <c r="F631" s="2" t="s">
        <v>13</v>
      </c>
      <c r="G631" s="2">
        <v>42983.458500000001</v>
      </c>
    </row>
    <row r="632" spans="1:7" x14ac:dyDescent="0.45">
      <c r="A632" s="2">
        <v>53</v>
      </c>
      <c r="B632" s="2" t="s">
        <v>10</v>
      </c>
      <c r="C632" s="2">
        <v>36.1</v>
      </c>
      <c r="D632" s="2">
        <v>1</v>
      </c>
      <c r="E632" s="2" t="s">
        <v>11</v>
      </c>
      <c r="F632" s="2" t="s">
        <v>9</v>
      </c>
      <c r="G632" s="2">
        <v>10085.846</v>
      </c>
    </row>
    <row r="633" spans="1:7" x14ac:dyDescent="0.45">
      <c r="A633" s="2">
        <v>24</v>
      </c>
      <c r="B633" s="2" t="s">
        <v>10</v>
      </c>
      <c r="C633" s="2">
        <v>29.3</v>
      </c>
      <c r="D633" s="2">
        <v>0</v>
      </c>
      <c r="E633" s="2" t="s">
        <v>11</v>
      </c>
      <c r="F633" s="2" t="s">
        <v>9</v>
      </c>
      <c r="G633" s="2">
        <v>1977.8150000000001</v>
      </c>
    </row>
    <row r="634" spans="1:7" x14ac:dyDescent="0.45">
      <c r="A634" s="2">
        <v>29</v>
      </c>
      <c r="B634" s="2" t="s">
        <v>7</v>
      </c>
      <c r="C634" s="2">
        <v>35.53</v>
      </c>
      <c r="D634" s="2">
        <v>0</v>
      </c>
      <c r="E634" s="2" t="s">
        <v>11</v>
      </c>
      <c r="F634" s="2" t="s">
        <v>12</v>
      </c>
      <c r="G634" s="2">
        <v>3366.6696999999999</v>
      </c>
    </row>
    <row r="635" spans="1:7" x14ac:dyDescent="0.45">
      <c r="A635" s="2">
        <v>40</v>
      </c>
      <c r="B635" s="2" t="s">
        <v>10</v>
      </c>
      <c r="C635" s="2">
        <v>22.704999999999998</v>
      </c>
      <c r="D635" s="2">
        <v>2</v>
      </c>
      <c r="E635" s="2" t="s">
        <v>11</v>
      </c>
      <c r="F635" s="2" t="s">
        <v>14</v>
      </c>
      <c r="G635" s="2">
        <v>7173.35995</v>
      </c>
    </row>
    <row r="636" spans="1:7" x14ac:dyDescent="0.45">
      <c r="A636" s="2">
        <v>51</v>
      </c>
      <c r="B636" s="2" t="s">
        <v>10</v>
      </c>
      <c r="C636" s="2">
        <v>39.700000000000003</v>
      </c>
      <c r="D636" s="2">
        <v>1</v>
      </c>
      <c r="E636" s="2" t="s">
        <v>11</v>
      </c>
      <c r="F636" s="2" t="s">
        <v>9</v>
      </c>
      <c r="G636" s="2">
        <v>9391.3459999999995</v>
      </c>
    </row>
    <row r="637" spans="1:7" x14ac:dyDescent="0.45">
      <c r="A637" s="2">
        <v>64</v>
      </c>
      <c r="B637" s="2" t="s">
        <v>10</v>
      </c>
      <c r="C637" s="2">
        <v>38.19</v>
      </c>
      <c r="D637" s="2">
        <v>0</v>
      </c>
      <c r="E637" s="2" t="s">
        <v>11</v>
      </c>
      <c r="F637" s="2" t="s">
        <v>14</v>
      </c>
      <c r="G637" s="2">
        <v>14410.9321</v>
      </c>
    </row>
    <row r="638" spans="1:7" x14ac:dyDescent="0.45">
      <c r="A638" s="2">
        <v>19</v>
      </c>
      <c r="B638" s="2" t="s">
        <v>7</v>
      </c>
      <c r="C638" s="2">
        <v>24.51</v>
      </c>
      <c r="D638" s="2">
        <v>1</v>
      </c>
      <c r="E638" s="2" t="s">
        <v>11</v>
      </c>
      <c r="F638" s="2" t="s">
        <v>13</v>
      </c>
      <c r="G638" s="2">
        <v>2709.1118999999999</v>
      </c>
    </row>
    <row r="639" spans="1:7" x14ac:dyDescent="0.45">
      <c r="A639" s="2">
        <v>35</v>
      </c>
      <c r="B639" s="2" t="s">
        <v>7</v>
      </c>
      <c r="C639" s="2">
        <v>38.094999999999999</v>
      </c>
      <c r="D639" s="2">
        <v>2</v>
      </c>
      <c r="E639" s="2" t="s">
        <v>11</v>
      </c>
      <c r="F639" s="2" t="s">
        <v>14</v>
      </c>
      <c r="G639" s="2">
        <v>24915.046259999999</v>
      </c>
    </row>
    <row r="640" spans="1:7" x14ac:dyDescent="0.45">
      <c r="A640" s="2">
        <v>39</v>
      </c>
      <c r="B640" s="2" t="s">
        <v>10</v>
      </c>
      <c r="C640" s="2">
        <v>26.41</v>
      </c>
      <c r="D640" s="2">
        <v>0</v>
      </c>
      <c r="E640" s="2" t="s">
        <v>8</v>
      </c>
      <c r="F640" s="2" t="s">
        <v>14</v>
      </c>
      <c r="G640" s="2">
        <v>20149.322899999999</v>
      </c>
    </row>
    <row r="641" spans="1:7" x14ac:dyDescent="0.45">
      <c r="A641" s="2">
        <v>56</v>
      </c>
      <c r="B641" s="2" t="s">
        <v>10</v>
      </c>
      <c r="C641" s="2">
        <v>33.659999999999997</v>
      </c>
      <c r="D641" s="2">
        <v>4</v>
      </c>
      <c r="E641" s="2" t="s">
        <v>11</v>
      </c>
      <c r="F641" s="2" t="s">
        <v>12</v>
      </c>
      <c r="G641" s="2">
        <v>12949.1554</v>
      </c>
    </row>
    <row r="642" spans="1:7" x14ac:dyDescent="0.45">
      <c r="A642" s="2">
        <v>33</v>
      </c>
      <c r="B642" s="2" t="s">
        <v>10</v>
      </c>
      <c r="C642" s="2">
        <v>42.4</v>
      </c>
      <c r="D642" s="2">
        <v>5</v>
      </c>
      <c r="E642" s="2" t="s">
        <v>11</v>
      </c>
      <c r="F642" s="2" t="s">
        <v>9</v>
      </c>
      <c r="G642" s="2">
        <v>6666.2430000000004</v>
      </c>
    </row>
    <row r="643" spans="1:7" x14ac:dyDescent="0.45">
      <c r="A643" s="2">
        <v>42</v>
      </c>
      <c r="B643" s="2" t="s">
        <v>10</v>
      </c>
      <c r="C643" s="2">
        <v>28.31</v>
      </c>
      <c r="D643" s="2">
        <v>3</v>
      </c>
      <c r="E643" s="2" t="s">
        <v>8</v>
      </c>
      <c r="F643" s="2" t="s">
        <v>13</v>
      </c>
      <c r="G643" s="2">
        <v>32787.458590000002</v>
      </c>
    </row>
    <row r="644" spans="1:7" x14ac:dyDescent="0.45">
      <c r="A644" s="2">
        <v>61</v>
      </c>
      <c r="B644" s="2" t="s">
        <v>10</v>
      </c>
      <c r="C644" s="2">
        <v>33.914999999999999</v>
      </c>
      <c r="D644" s="2">
        <v>0</v>
      </c>
      <c r="E644" s="2" t="s">
        <v>11</v>
      </c>
      <c r="F644" s="2" t="s">
        <v>14</v>
      </c>
      <c r="G644" s="2">
        <v>13143.86485</v>
      </c>
    </row>
    <row r="645" spans="1:7" x14ac:dyDescent="0.45">
      <c r="A645" s="2">
        <v>23</v>
      </c>
      <c r="B645" s="2" t="s">
        <v>7</v>
      </c>
      <c r="C645" s="2">
        <v>34.96</v>
      </c>
      <c r="D645" s="2">
        <v>3</v>
      </c>
      <c r="E645" s="2" t="s">
        <v>11</v>
      </c>
      <c r="F645" s="2" t="s">
        <v>13</v>
      </c>
      <c r="G645" s="2">
        <v>4466.6214</v>
      </c>
    </row>
    <row r="646" spans="1:7" x14ac:dyDescent="0.45">
      <c r="A646" s="2">
        <v>43</v>
      </c>
      <c r="B646" s="2" t="s">
        <v>10</v>
      </c>
      <c r="C646" s="2">
        <v>35.31</v>
      </c>
      <c r="D646" s="2">
        <v>2</v>
      </c>
      <c r="E646" s="2" t="s">
        <v>11</v>
      </c>
      <c r="F646" s="2" t="s">
        <v>12</v>
      </c>
      <c r="G646" s="2">
        <v>18806.145469999999</v>
      </c>
    </row>
    <row r="647" spans="1:7" x14ac:dyDescent="0.45">
      <c r="A647" s="2">
        <v>48</v>
      </c>
      <c r="B647" s="2" t="s">
        <v>10</v>
      </c>
      <c r="C647" s="2">
        <v>30.78</v>
      </c>
      <c r="D647" s="2">
        <v>3</v>
      </c>
      <c r="E647" s="2" t="s">
        <v>11</v>
      </c>
      <c r="F647" s="2" t="s">
        <v>14</v>
      </c>
      <c r="G647" s="2">
        <v>10141.136200000001</v>
      </c>
    </row>
    <row r="648" spans="1:7" x14ac:dyDescent="0.45">
      <c r="A648" s="2">
        <v>39</v>
      </c>
      <c r="B648" s="2" t="s">
        <v>10</v>
      </c>
      <c r="C648" s="2">
        <v>26.22</v>
      </c>
      <c r="D648" s="2">
        <v>1</v>
      </c>
      <c r="E648" s="2" t="s">
        <v>11</v>
      </c>
      <c r="F648" s="2" t="s">
        <v>13</v>
      </c>
      <c r="G648" s="2">
        <v>6123.5688</v>
      </c>
    </row>
    <row r="649" spans="1:7" x14ac:dyDescent="0.45">
      <c r="A649" s="2">
        <v>40</v>
      </c>
      <c r="B649" s="2" t="s">
        <v>7</v>
      </c>
      <c r="C649" s="2">
        <v>23.37</v>
      </c>
      <c r="D649" s="2">
        <v>3</v>
      </c>
      <c r="E649" s="2" t="s">
        <v>11</v>
      </c>
      <c r="F649" s="2" t="s">
        <v>14</v>
      </c>
      <c r="G649" s="2">
        <v>8252.2842999999993</v>
      </c>
    </row>
    <row r="650" spans="1:7" x14ac:dyDescent="0.45">
      <c r="A650" s="2">
        <v>18</v>
      </c>
      <c r="B650" s="2" t="s">
        <v>10</v>
      </c>
      <c r="C650" s="2">
        <v>28.5</v>
      </c>
      <c r="D650" s="2">
        <v>0</v>
      </c>
      <c r="E650" s="2" t="s">
        <v>11</v>
      </c>
      <c r="F650" s="2" t="s">
        <v>14</v>
      </c>
      <c r="G650" s="2">
        <v>1712.2270000000001</v>
      </c>
    </row>
    <row r="651" spans="1:7" x14ac:dyDescent="0.45">
      <c r="A651" s="2">
        <v>58</v>
      </c>
      <c r="B651" s="2" t="s">
        <v>7</v>
      </c>
      <c r="C651" s="2">
        <v>32.965000000000003</v>
      </c>
      <c r="D651" s="2">
        <v>0</v>
      </c>
      <c r="E651" s="2" t="s">
        <v>11</v>
      </c>
      <c r="F651" s="2" t="s">
        <v>14</v>
      </c>
      <c r="G651" s="2">
        <v>12430.95335</v>
      </c>
    </row>
    <row r="652" spans="1:7" x14ac:dyDescent="0.45">
      <c r="A652" s="2">
        <v>49</v>
      </c>
      <c r="B652" s="2" t="s">
        <v>7</v>
      </c>
      <c r="C652" s="2">
        <v>42.68</v>
      </c>
      <c r="D652" s="2">
        <v>2</v>
      </c>
      <c r="E652" s="2" t="s">
        <v>11</v>
      </c>
      <c r="F652" s="2" t="s">
        <v>12</v>
      </c>
      <c r="G652" s="2">
        <v>9800.8881999999994</v>
      </c>
    </row>
    <row r="653" spans="1:7" x14ac:dyDescent="0.45">
      <c r="A653" s="2">
        <v>53</v>
      </c>
      <c r="B653" s="2" t="s">
        <v>7</v>
      </c>
      <c r="C653" s="2">
        <v>39.6</v>
      </c>
      <c r="D653" s="2">
        <v>1</v>
      </c>
      <c r="E653" s="2" t="s">
        <v>11</v>
      </c>
      <c r="F653" s="2" t="s">
        <v>12</v>
      </c>
      <c r="G653" s="2">
        <v>10579.710999999999</v>
      </c>
    </row>
    <row r="654" spans="1:7" x14ac:dyDescent="0.45">
      <c r="A654" s="2">
        <v>48</v>
      </c>
      <c r="B654" s="2" t="s">
        <v>7</v>
      </c>
      <c r="C654" s="2">
        <v>31.13</v>
      </c>
      <c r="D654" s="2">
        <v>0</v>
      </c>
      <c r="E654" s="2" t="s">
        <v>11</v>
      </c>
      <c r="F654" s="2" t="s">
        <v>12</v>
      </c>
      <c r="G654" s="2">
        <v>8280.6226999999999</v>
      </c>
    </row>
    <row r="655" spans="1:7" x14ac:dyDescent="0.45">
      <c r="A655" s="2">
        <v>45</v>
      </c>
      <c r="B655" s="2" t="s">
        <v>7</v>
      </c>
      <c r="C655" s="2">
        <v>36.299999999999997</v>
      </c>
      <c r="D655" s="2">
        <v>2</v>
      </c>
      <c r="E655" s="2" t="s">
        <v>11</v>
      </c>
      <c r="F655" s="2" t="s">
        <v>12</v>
      </c>
      <c r="G655" s="2">
        <v>8527.5319999999992</v>
      </c>
    </row>
    <row r="656" spans="1:7" x14ac:dyDescent="0.45">
      <c r="A656" s="2">
        <v>59</v>
      </c>
      <c r="B656" s="2" t="s">
        <v>7</v>
      </c>
      <c r="C656" s="2">
        <v>35.200000000000003</v>
      </c>
      <c r="D656" s="2">
        <v>0</v>
      </c>
      <c r="E656" s="2" t="s">
        <v>11</v>
      </c>
      <c r="F656" s="2" t="s">
        <v>12</v>
      </c>
      <c r="G656" s="2">
        <v>12244.531000000001</v>
      </c>
    </row>
    <row r="657" spans="1:7" x14ac:dyDescent="0.45">
      <c r="A657" s="2">
        <v>52</v>
      </c>
      <c r="B657" s="2" t="s">
        <v>7</v>
      </c>
      <c r="C657" s="2">
        <v>25.3</v>
      </c>
      <c r="D657" s="2">
        <v>2</v>
      </c>
      <c r="E657" s="2" t="s">
        <v>8</v>
      </c>
      <c r="F657" s="2" t="s">
        <v>12</v>
      </c>
      <c r="G657" s="2">
        <v>24667.419000000002</v>
      </c>
    </row>
    <row r="658" spans="1:7" x14ac:dyDescent="0.45">
      <c r="A658" s="2">
        <v>26</v>
      </c>
      <c r="B658" s="2" t="s">
        <v>7</v>
      </c>
      <c r="C658" s="2">
        <v>42.4</v>
      </c>
      <c r="D658" s="2">
        <v>1</v>
      </c>
      <c r="E658" s="2" t="s">
        <v>11</v>
      </c>
      <c r="F658" s="2" t="s">
        <v>9</v>
      </c>
      <c r="G658" s="2">
        <v>3410.3240000000001</v>
      </c>
    </row>
    <row r="659" spans="1:7" x14ac:dyDescent="0.45">
      <c r="A659" s="2">
        <v>27</v>
      </c>
      <c r="B659" s="2" t="s">
        <v>10</v>
      </c>
      <c r="C659" s="2">
        <v>33.155000000000001</v>
      </c>
      <c r="D659" s="2">
        <v>2</v>
      </c>
      <c r="E659" s="2" t="s">
        <v>11</v>
      </c>
      <c r="F659" s="2" t="s">
        <v>13</v>
      </c>
      <c r="G659" s="2">
        <v>4058.71245</v>
      </c>
    </row>
    <row r="660" spans="1:7" x14ac:dyDescent="0.45">
      <c r="A660" s="2">
        <v>48</v>
      </c>
      <c r="B660" s="2" t="s">
        <v>7</v>
      </c>
      <c r="C660" s="2">
        <v>35.909999999999997</v>
      </c>
      <c r="D660" s="2">
        <v>1</v>
      </c>
      <c r="E660" s="2" t="s">
        <v>11</v>
      </c>
      <c r="F660" s="2" t="s">
        <v>14</v>
      </c>
      <c r="G660" s="2">
        <v>26392.260289999998</v>
      </c>
    </row>
    <row r="661" spans="1:7" x14ac:dyDescent="0.45">
      <c r="A661" s="2">
        <v>57</v>
      </c>
      <c r="B661" s="2" t="s">
        <v>7</v>
      </c>
      <c r="C661" s="2">
        <v>28.785</v>
      </c>
      <c r="D661" s="2">
        <v>4</v>
      </c>
      <c r="E661" s="2" t="s">
        <v>11</v>
      </c>
      <c r="F661" s="2" t="s">
        <v>14</v>
      </c>
      <c r="G661" s="2">
        <v>14394.398150000001</v>
      </c>
    </row>
    <row r="662" spans="1:7" x14ac:dyDescent="0.45">
      <c r="A662" s="2">
        <v>37</v>
      </c>
      <c r="B662" s="2" t="s">
        <v>10</v>
      </c>
      <c r="C662" s="2">
        <v>46.53</v>
      </c>
      <c r="D662" s="2">
        <v>3</v>
      </c>
      <c r="E662" s="2" t="s">
        <v>11</v>
      </c>
      <c r="F662" s="2" t="s">
        <v>12</v>
      </c>
      <c r="G662" s="2">
        <v>6435.6237000000001</v>
      </c>
    </row>
    <row r="663" spans="1:7" x14ac:dyDescent="0.45">
      <c r="A663" s="2">
        <v>57</v>
      </c>
      <c r="B663" s="2" t="s">
        <v>7</v>
      </c>
      <c r="C663" s="2">
        <v>23.98</v>
      </c>
      <c r="D663" s="2">
        <v>1</v>
      </c>
      <c r="E663" s="2" t="s">
        <v>11</v>
      </c>
      <c r="F663" s="2" t="s">
        <v>12</v>
      </c>
      <c r="G663" s="2">
        <v>22192.437109999999</v>
      </c>
    </row>
    <row r="664" spans="1:7" x14ac:dyDescent="0.45">
      <c r="A664" s="2">
        <v>32</v>
      </c>
      <c r="B664" s="2" t="s">
        <v>7</v>
      </c>
      <c r="C664" s="2">
        <v>31.54</v>
      </c>
      <c r="D664" s="2">
        <v>1</v>
      </c>
      <c r="E664" s="2" t="s">
        <v>11</v>
      </c>
      <c r="F664" s="2" t="s">
        <v>14</v>
      </c>
      <c r="G664" s="2">
        <v>5148.5526</v>
      </c>
    </row>
    <row r="665" spans="1:7" x14ac:dyDescent="0.45">
      <c r="A665" s="2">
        <v>18</v>
      </c>
      <c r="B665" s="2" t="s">
        <v>10</v>
      </c>
      <c r="C665" s="2">
        <v>33.659999999999997</v>
      </c>
      <c r="D665" s="2">
        <v>0</v>
      </c>
      <c r="E665" s="2" t="s">
        <v>11</v>
      </c>
      <c r="F665" s="2" t="s">
        <v>12</v>
      </c>
      <c r="G665" s="2">
        <v>1136.3994</v>
      </c>
    </row>
    <row r="666" spans="1:7" x14ac:dyDescent="0.45">
      <c r="A666" s="2">
        <v>64</v>
      </c>
      <c r="B666" s="2" t="s">
        <v>7</v>
      </c>
      <c r="C666" s="2">
        <v>22.99</v>
      </c>
      <c r="D666" s="2">
        <v>0</v>
      </c>
      <c r="E666" s="2" t="s">
        <v>8</v>
      </c>
      <c r="F666" s="2" t="s">
        <v>12</v>
      </c>
      <c r="G666" s="2">
        <v>27037.914100000002</v>
      </c>
    </row>
    <row r="667" spans="1:7" x14ac:dyDescent="0.45">
      <c r="A667" s="2">
        <v>43</v>
      </c>
      <c r="B667" s="2" t="s">
        <v>10</v>
      </c>
      <c r="C667" s="2">
        <v>38.06</v>
      </c>
      <c r="D667" s="2">
        <v>2</v>
      </c>
      <c r="E667" s="2" t="s">
        <v>8</v>
      </c>
      <c r="F667" s="2" t="s">
        <v>12</v>
      </c>
      <c r="G667" s="2">
        <v>42560.430399999997</v>
      </c>
    </row>
    <row r="668" spans="1:7" x14ac:dyDescent="0.45">
      <c r="A668" s="2">
        <v>49</v>
      </c>
      <c r="B668" s="2" t="s">
        <v>10</v>
      </c>
      <c r="C668" s="2">
        <v>28.7</v>
      </c>
      <c r="D668" s="2">
        <v>1</v>
      </c>
      <c r="E668" s="2" t="s">
        <v>11</v>
      </c>
      <c r="F668" s="2" t="s">
        <v>9</v>
      </c>
      <c r="G668" s="2">
        <v>8703.4560000000001</v>
      </c>
    </row>
    <row r="669" spans="1:7" x14ac:dyDescent="0.45">
      <c r="A669" s="2">
        <v>40</v>
      </c>
      <c r="B669" s="2" t="s">
        <v>7</v>
      </c>
      <c r="C669" s="2">
        <v>32.774999999999999</v>
      </c>
      <c r="D669" s="2">
        <v>2</v>
      </c>
      <c r="E669" s="2" t="s">
        <v>8</v>
      </c>
      <c r="F669" s="2" t="s">
        <v>13</v>
      </c>
      <c r="G669" s="2">
        <v>40003.332249999999</v>
      </c>
    </row>
    <row r="670" spans="1:7" x14ac:dyDescent="0.45">
      <c r="A670" s="2">
        <v>62</v>
      </c>
      <c r="B670" s="2" t="s">
        <v>10</v>
      </c>
      <c r="C670" s="2">
        <v>32.015000000000001</v>
      </c>
      <c r="D670" s="2">
        <v>0</v>
      </c>
      <c r="E670" s="2" t="s">
        <v>8</v>
      </c>
      <c r="F670" s="2" t="s">
        <v>14</v>
      </c>
      <c r="G670" s="2">
        <v>45710.207849999999</v>
      </c>
    </row>
    <row r="671" spans="1:7" x14ac:dyDescent="0.45">
      <c r="A671" s="2">
        <v>40</v>
      </c>
      <c r="B671" s="2" t="s">
        <v>7</v>
      </c>
      <c r="C671" s="2">
        <v>29.81</v>
      </c>
      <c r="D671" s="2">
        <v>1</v>
      </c>
      <c r="E671" s="2" t="s">
        <v>11</v>
      </c>
      <c r="F671" s="2" t="s">
        <v>12</v>
      </c>
      <c r="G671" s="2">
        <v>6500.2358999999997</v>
      </c>
    </row>
    <row r="672" spans="1:7" x14ac:dyDescent="0.45">
      <c r="A672" s="2">
        <v>30</v>
      </c>
      <c r="B672" s="2" t="s">
        <v>10</v>
      </c>
      <c r="C672" s="2">
        <v>31.57</v>
      </c>
      <c r="D672" s="2">
        <v>3</v>
      </c>
      <c r="E672" s="2" t="s">
        <v>11</v>
      </c>
      <c r="F672" s="2" t="s">
        <v>12</v>
      </c>
      <c r="G672" s="2">
        <v>4837.5823</v>
      </c>
    </row>
    <row r="673" spans="1:7" x14ac:dyDescent="0.45">
      <c r="A673" s="2">
        <v>29</v>
      </c>
      <c r="B673" s="2" t="s">
        <v>7</v>
      </c>
      <c r="C673" s="2">
        <v>31.16</v>
      </c>
      <c r="D673" s="2">
        <v>0</v>
      </c>
      <c r="E673" s="2" t="s">
        <v>11</v>
      </c>
      <c r="F673" s="2" t="s">
        <v>14</v>
      </c>
      <c r="G673" s="2">
        <v>3943.5954000000002</v>
      </c>
    </row>
    <row r="674" spans="1:7" x14ac:dyDescent="0.45">
      <c r="A674" s="2">
        <v>36</v>
      </c>
      <c r="B674" s="2" t="s">
        <v>10</v>
      </c>
      <c r="C674" s="2">
        <v>29.7</v>
      </c>
      <c r="D674" s="2">
        <v>0</v>
      </c>
      <c r="E674" s="2" t="s">
        <v>11</v>
      </c>
      <c r="F674" s="2" t="s">
        <v>12</v>
      </c>
      <c r="G674" s="2">
        <v>4399.7309999999998</v>
      </c>
    </row>
    <row r="675" spans="1:7" x14ac:dyDescent="0.45">
      <c r="A675" s="2">
        <v>41</v>
      </c>
      <c r="B675" s="2" t="s">
        <v>7</v>
      </c>
      <c r="C675" s="2">
        <v>31.02</v>
      </c>
      <c r="D675" s="2">
        <v>0</v>
      </c>
      <c r="E675" s="2" t="s">
        <v>11</v>
      </c>
      <c r="F675" s="2" t="s">
        <v>12</v>
      </c>
      <c r="G675" s="2">
        <v>6185.3208000000004</v>
      </c>
    </row>
    <row r="676" spans="1:7" x14ac:dyDescent="0.45">
      <c r="A676" s="2">
        <v>44</v>
      </c>
      <c r="B676" s="2" t="s">
        <v>7</v>
      </c>
      <c r="C676" s="2">
        <v>43.89</v>
      </c>
      <c r="D676" s="2">
        <v>2</v>
      </c>
      <c r="E676" s="2" t="s">
        <v>8</v>
      </c>
      <c r="F676" s="2" t="s">
        <v>12</v>
      </c>
      <c r="G676" s="2">
        <v>46200.985099999998</v>
      </c>
    </row>
    <row r="677" spans="1:7" x14ac:dyDescent="0.45">
      <c r="A677" s="2">
        <v>45</v>
      </c>
      <c r="B677" s="2" t="s">
        <v>10</v>
      </c>
      <c r="C677" s="2">
        <v>21.375</v>
      </c>
      <c r="D677" s="2">
        <v>0</v>
      </c>
      <c r="E677" s="2" t="s">
        <v>11</v>
      </c>
      <c r="F677" s="2" t="s">
        <v>13</v>
      </c>
      <c r="G677" s="2">
        <v>7222.7862500000001</v>
      </c>
    </row>
    <row r="678" spans="1:7" x14ac:dyDescent="0.45">
      <c r="A678" s="2">
        <v>55</v>
      </c>
      <c r="B678" s="2" t="s">
        <v>7</v>
      </c>
      <c r="C678" s="2">
        <v>40.81</v>
      </c>
      <c r="D678" s="2">
        <v>3</v>
      </c>
      <c r="E678" s="2" t="s">
        <v>11</v>
      </c>
      <c r="F678" s="2" t="s">
        <v>12</v>
      </c>
      <c r="G678" s="2">
        <v>12485.8009</v>
      </c>
    </row>
    <row r="679" spans="1:7" x14ac:dyDescent="0.45">
      <c r="A679" s="2">
        <v>60</v>
      </c>
      <c r="B679" s="2" t="s">
        <v>10</v>
      </c>
      <c r="C679" s="2">
        <v>31.35</v>
      </c>
      <c r="D679" s="2">
        <v>3</v>
      </c>
      <c r="E679" s="2" t="s">
        <v>8</v>
      </c>
      <c r="F679" s="2" t="s">
        <v>13</v>
      </c>
      <c r="G679" s="2">
        <v>46130.5265</v>
      </c>
    </row>
    <row r="680" spans="1:7" x14ac:dyDescent="0.45">
      <c r="A680" s="2">
        <v>56</v>
      </c>
      <c r="B680" s="2" t="s">
        <v>10</v>
      </c>
      <c r="C680" s="2">
        <v>36.1</v>
      </c>
      <c r="D680" s="2">
        <v>3</v>
      </c>
      <c r="E680" s="2" t="s">
        <v>11</v>
      </c>
      <c r="F680" s="2" t="s">
        <v>9</v>
      </c>
      <c r="G680" s="2">
        <v>12363.547</v>
      </c>
    </row>
    <row r="681" spans="1:7" x14ac:dyDescent="0.45">
      <c r="A681" s="2">
        <v>49</v>
      </c>
      <c r="B681" s="2" t="s">
        <v>7</v>
      </c>
      <c r="C681" s="2">
        <v>23.18</v>
      </c>
      <c r="D681" s="2">
        <v>2</v>
      </c>
      <c r="E681" s="2" t="s">
        <v>11</v>
      </c>
      <c r="F681" s="2" t="s">
        <v>13</v>
      </c>
      <c r="G681" s="2">
        <v>10156.7832</v>
      </c>
    </row>
    <row r="682" spans="1:7" x14ac:dyDescent="0.45">
      <c r="A682" s="2">
        <v>21</v>
      </c>
      <c r="B682" s="2" t="s">
        <v>7</v>
      </c>
      <c r="C682" s="2">
        <v>17.399999999999999</v>
      </c>
      <c r="D682" s="2">
        <v>1</v>
      </c>
      <c r="E682" s="2" t="s">
        <v>11</v>
      </c>
      <c r="F682" s="2" t="s">
        <v>9</v>
      </c>
      <c r="G682" s="2">
        <v>2585.2689999999998</v>
      </c>
    </row>
    <row r="683" spans="1:7" x14ac:dyDescent="0.45">
      <c r="A683" s="2">
        <v>19</v>
      </c>
      <c r="B683" s="2" t="s">
        <v>10</v>
      </c>
      <c r="C683" s="2">
        <v>20.3</v>
      </c>
      <c r="D683" s="2">
        <v>0</v>
      </c>
      <c r="E683" s="2" t="s">
        <v>11</v>
      </c>
      <c r="F683" s="2" t="s">
        <v>9</v>
      </c>
      <c r="G683" s="2">
        <v>1242.26</v>
      </c>
    </row>
    <row r="684" spans="1:7" x14ac:dyDescent="0.45">
      <c r="A684" s="2">
        <v>39</v>
      </c>
      <c r="B684" s="2" t="s">
        <v>10</v>
      </c>
      <c r="C684" s="2">
        <v>35.299999999999997</v>
      </c>
      <c r="D684" s="2">
        <v>2</v>
      </c>
      <c r="E684" s="2" t="s">
        <v>8</v>
      </c>
      <c r="F684" s="2" t="s">
        <v>9</v>
      </c>
      <c r="G684" s="2">
        <v>40103.89</v>
      </c>
    </row>
    <row r="685" spans="1:7" x14ac:dyDescent="0.45">
      <c r="A685" s="2">
        <v>53</v>
      </c>
      <c r="B685" s="2" t="s">
        <v>10</v>
      </c>
      <c r="C685" s="2">
        <v>24.32</v>
      </c>
      <c r="D685" s="2">
        <v>0</v>
      </c>
      <c r="E685" s="2" t="s">
        <v>11</v>
      </c>
      <c r="F685" s="2" t="s">
        <v>13</v>
      </c>
      <c r="G685" s="2">
        <v>9863.4717999999993</v>
      </c>
    </row>
    <row r="686" spans="1:7" x14ac:dyDescent="0.45">
      <c r="A686" s="2">
        <v>33</v>
      </c>
      <c r="B686" s="2" t="s">
        <v>7</v>
      </c>
      <c r="C686" s="2">
        <v>18.5</v>
      </c>
      <c r="D686" s="2">
        <v>1</v>
      </c>
      <c r="E686" s="2" t="s">
        <v>11</v>
      </c>
      <c r="F686" s="2" t="s">
        <v>9</v>
      </c>
      <c r="G686" s="2">
        <v>4766.0219999999999</v>
      </c>
    </row>
    <row r="687" spans="1:7" x14ac:dyDescent="0.45">
      <c r="A687" s="2">
        <v>53</v>
      </c>
      <c r="B687" s="2" t="s">
        <v>10</v>
      </c>
      <c r="C687" s="2">
        <v>26.41</v>
      </c>
      <c r="D687" s="2">
        <v>2</v>
      </c>
      <c r="E687" s="2" t="s">
        <v>11</v>
      </c>
      <c r="F687" s="2" t="s">
        <v>14</v>
      </c>
      <c r="G687" s="2">
        <v>11244.376899999999</v>
      </c>
    </row>
    <row r="688" spans="1:7" x14ac:dyDescent="0.45">
      <c r="A688" s="2">
        <v>42</v>
      </c>
      <c r="B688" s="2" t="s">
        <v>10</v>
      </c>
      <c r="C688" s="2">
        <v>26.125</v>
      </c>
      <c r="D688" s="2">
        <v>2</v>
      </c>
      <c r="E688" s="2" t="s">
        <v>11</v>
      </c>
      <c r="F688" s="2" t="s">
        <v>14</v>
      </c>
      <c r="G688" s="2">
        <v>7729.6457499999997</v>
      </c>
    </row>
    <row r="689" spans="1:7" x14ac:dyDescent="0.45">
      <c r="A689" s="2">
        <v>40</v>
      </c>
      <c r="B689" s="2" t="s">
        <v>10</v>
      </c>
      <c r="C689" s="2">
        <v>41.69</v>
      </c>
      <c r="D689" s="2">
        <v>0</v>
      </c>
      <c r="E689" s="2" t="s">
        <v>11</v>
      </c>
      <c r="F689" s="2" t="s">
        <v>12</v>
      </c>
      <c r="G689" s="2">
        <v>5438.7491</v>
      </c>
    </row>
    <row r="690" spans="1:7" x14ac:dyDescent="0.45">
      <c r="A690" s="2">
        <v>47</v>
      </c>
      <c r="B690" s="2" t="s">
        <v>7</v>
      </c>
      <c r="C690" s="2">
        <v>24.1</v>
      </c>
      <c r="D690" s="2">
        <v>1</v>
      </c>
      <c r="E690" s="2" t="s">
        <v>11</v>
      </c>
      <c r="F690" s="2" t="s">
        <v>9</v>
      </c>
      <c r="G690" s="2">
        <v>26236.579969999999</v>
      </c>
    </row>
    <row r="691" spans="1:7" x14ac:dyDescent="0.45">
      <c r="A691" s="2">
        <v>27</v>
      </c>
      <c r="B691" s="2" t="s">
        <v>10</v>
      </c>
      <c r="C691" s="2">
        <v>31.13</v>
      </c>
      <c r="D691" s="2">
        <v>1</v>
      </c>
      <c r="E691" s="2" t="s">
        <v>8</v>
      </c>
      <c r="F691" s="2" t="s">
        <v>12</v>
      </c>
      <c r="G691" s="2">
        <v>34806.467700000001</v>
      </c>
    </row>
    <row r="692" spans="1:7" x14ac:dyDescent="0.45">
      <c r="A692" s="2">
        <v>21</v>
      </c>
      <c r="B692" s="2" t="s">
        <v>10</v>
      </c>
      <c r="C692" s="2">
        <v>27.36</v>
      </c>
      <c r="D692" s="2">
        <v>0</v>
      </c>
      <c r="E692" s="2" t="s">
        <v>11</v>
      </c>
      <c r="F692" s="2" t="s">
        <v>14</v>
      </c>
      <c r="G692" s="2">
        <v>2104.1134000000002</v>
      </c>
    </row>
    <row r="693" spans="1:7" x14ac:dyDescent="0.45">
      <c r="A693" s="2">
        <v>47</v>
      </c>
      <c r="B693" s="2" t="s">
        <v>10</v>
      </c>
      <c r="C693" s="2">
        <v>36.200000000000003</v>
      </c>
      <c r="D693" s="2">
        <v>1</v>
      </c>
      <c r="E693" s="2" t="s">
        <v>11</v>
      </c>
      <c r="F693" s="2" t="s">
        <v>9</v>
      </c>
      <c r="G693" s="2">
        <v>8068.1850000000004</v>
      </c>
    </row>
    <row r="694" spans="1:7" x14ac:dyDescent="0.45">
      <c r="A694" s="2">
        <v>20</v>
      </c>
      <c r="B694" s="2" t="s">
        <v>10</v>
      </c>
      <c r="C694" s="2">
        <v>32.395000000000003</v>
      </c>
      <c r="D694" s="2">
        <v>1</v>
      </c>
      <c r="E694" s="2" t="s">
        <v>11</v>
      </c>
      <c r="F694" s="2" t="s">
        <v>13</v>
      </c>
      <c r="G694" s="2">
        <v>2362.2290499999999</v>
      </c>
    </row>
    <row r="695" spans="1:7" x14ac:dyDescent="0.45">
      <c r="A695" s="2">
        <v>24</v>
      </c>
      <c r="B695" s="2" t="s">
        <v>10</v>
      </c>
      <c r="C695" s="2">
        <v>23.655000000000001</v>
      </c>
      <c r="D695" s="2">
        <v>0</v>
      </c>
      <c r="E695" s="2" t="s">
        <v>11</v>
      </c>
      <c r="F695" s="2" t="s">
        <v>13</v>
      </c>
      <c r="G695" s="2">
        <v>2352.9684499999998</v>
      </c>
    </row>
    <row r="696" spans="1:7" x14ac:dyDescent="0.45">
      <c r="A696" s="2">
        <v>27</v>
      </c>
      <c r="B696" s="2" t="s">
        <v>7</v>
      </c>
      <c r="C696" s="2">
        <v>34.799999999999997</v>
      </c>
      <c r="D696" s="2">
        <v>1</v>
      </c>
      <c r="E696" s="2" t="s">
        <v>11</v>
      </c>
      <c r="F696" s="2" t="s">
        <v>9</v>
      </c>
      <c r="G696" s="2">
        <v>3577.9989999999998</v>
      </c>
    </row>
    <row r="697" spans="1:7" x14ac:dyDescent="0.45">
      <c r="A697" s="2">
        <v>26</v>
      </c>
      <c r="B697" s="2" t="s">
        <v>7</v>
      </c>
      <c r="C697" s="2">
        <v>40.185000000000002</v>
      </c>
      <c r="D697" s="2">
        <v>0</v>
      </c>
      <c r="E697" s="2" t="s">
        <v>11</v>
      </c>
      <c r="F697" s="2" t="s">
        <v>13</v>
      </c>
      <c r="G697" s="2">
        <v>3201.2451500000002</v>
      </c>
    </row>
    <row r="698" spans="1:7" x14ac:dyDescent="0.45">
      <c r="A698" s="2">
        <v>53</v>
      </c>
      <c r="B698" s="2" t="s">
        <v>7</v>
      </c>
      <c r="C698" s="2">
        <v>32.299999999999997</v>
      </c>
      <c r="D698" s="2">
        <v>2</v>
      </c>
      <c r="E698" s="2" t="s">
        <v>11</v>
      </c>
      <c r="F698" s="2" t="s">
        <v>14</v>
      </c>
      <c r="G698" s="2">
        <v>29186.482360000002</v>
      </c>
    </row>
    <row r="699" spans="1:7" x14ac:dyDescent="0.45">
      <c r="A699" s="2">
        <v>41</v>
      </c>
      <c r="B699" s="2" t="s">
        <v>10</v>
      </c>
      <c r="C699" s="2">
        <v>35.75</v>
      </c>
      <c r="D699" s="2">
        <v>1</v>
      </c>
      <c r="E699" s="2" t="s">
        <v>8</v>
      </c>
      <c r="F699" s="2" t="s">
        <v>12</v>
      </c>
      <c r="G699" s="2">
        <v>40273.645499999999</v>
      </c>
    </row>
    <row r="700" spans="1:7" x14ac:dyDescent="0.45">
      <c r="A700" s="2">
        <v>56</v>
      </c>
      <c r="B700" s="2" t="s">
        <v>10</v>
      </c>
      <c r="C700" s="2">
        <v>33.725000000000001</v>
      </c>
      <c r="D700" s="2">
        <v>0</v>
      </c>
      <c r="E700" s="2" t="s">
        <v>11</v>
      </c>
      <c r="F700" s="2" t="s">
        <v>13</v>
      </c>
      <c r="G700" s="2">
        <v>10976.24575</v>
      </c>
    </row>
    <row r="701" spans="1:7" x14ac:dyDescent="0.45">
      <c r="A701" s="2">
        <v>23</v>
      </c>
      <c r="B701" s="2" t="s">
        <v>7</v>
      </c>
      <c r="C701" s="2">
        <v>39.270000000000003</v>
      </c>
      <c r="D701" s="2">
        <v>2</v>
      </c>
      <c r="E701" s="2" t="s">
        <v>11</v>
      </c>
      <c r="F701" s="2" t="s">
        <v>12</v>
      </c>
      <c r="G701" s="2">
        <v>3500.6122999999998</v>
      </c>
    </row>
    <row r="702" spans="1:7" x14ac:dyDescent="0.45">
      <c r="A702" s="2">
        <v>21</v>
      </c>
      <c r="B702" s="2" t="s">
        <v>7</v>
      </c>
      <c r="C702" s="2">
        <v>34.869999999999997</v>
      </c>
      <c r="D702" s="2">
        <v>0</v>
      </c>
      <c r="E702" s="2" t="s">
        <v>11</v>
      </c>
      <c r="F702" s="2" t="s">
        <v>12</v>
      </c>
      <c r="G702" s="2">
        <v>2020.5523000000001</v>
      </c>
    </row>
    <row r="703" spans="1:7" x14ac:dyDescent="0.45">
      <c r="A703" s="2">
        <v>50</v>
      </c>
      <c r="B703" s="2" t="s">
        <v>7</v>
      </c>
      <c r="C703" s="2">
        <v>44.744999999999997</v>
      </c>
      <c r="D703" s="2">
        <v>0</v>
      </c>
      <c r="E703" s="2" t="s">
        <v>11</v>
      </c>
      <c r="F703" s="2" t="s">
        <v>14</v>
      </c>
      <c r="G703" s="2">
        <v>9541.6955500000004</v>
      </c>
    </row>
    <row r="704" spans="1:7" x14ac:dyDescent="0.45">
      <c r="A704" s="2">
        <v>53</v>
      </c>
      <c r="B704" s="2" t="s">
        <v>10</v>
      </c>
      <c r="C704" s="2">
        <v>41.47</v>
      </c>
      <c r="D704" s="2">
        <v>0</v>
      </c>
      <c r="E704" s="2" t="s">
        <v>11</v>
      </c>
      <c r="F704" s="2" t="s">
        <v>12</v>
      </c>
      <c r="G704" s="2">
        <v>9504.3102999999992</v>
      </c>
    </row>
    <row r="705" spans="1:7" x14ac:dyDescent="0.45">
      <c r="A705" s="2">
        <v>34</v>
      </c>
      <c r="B705" s="2" t="s">
        <v>7</v>
      </c>
      <c r="C705" s="2">
        <v>26.41</v>
      </c>
      <c r="D705" s="2">
        <v>1</v>
      </c>
      <c r="E705" s="2" t="s">
        <v>11</v>
      </c>
      <c r="F705" s="2" t="s">
        <v>13</v>
      </c>
      <c r="G705" s="2">
        <v>5385.3379000000004</v>
      </c>
    </row>
    <row r="706" spans="1:7" x14ac:dyDescent="0.45">
      <c r="A706" s="2">
        <v>47</v>
      </c>
      <c r="B706" s="2" t="s">
        <v>7</v>
      </c>
      <c r="C706" s="2">
        <v>29.545000000000002</v>
      </c>
      <c r="D706" s="2">
        <v>1</v>
      </c>
      <c r="E706" s="2" t="s">
        <v>11</v>
      </c>
      <c r="F706" s="2" t="s">
        <v>13</v>
      </c>
      <c r="G706" s="2">
        <v>8930.9345499999999</v>
      </c>
    </row>
    <row r="707" spans="1:7" x14ac:dyDescent="0.45">
      <c r="A707" s="2">
        <v>33</v>
      </c>
      <c r="B707" s="2" t="s">
        <v>7</v>
      </c>
      <c r="C707" s="2">
        <v>32.9</v>
      </c>
      <c r="D707" s="2">
        <v>2</v>
      </c>
      <c r="E707" s="2" t="s">
        <v>11</v>
      </c>
      <c r="F707" s="2" t="s">
        <v>9</v>
      </c>
      <c r="G707" s="2">
        <v>5375.0379999999996</v>
      </c>
    </row>
    <row r="708" spans="1:7" x14ac:dyDescent="0.45">
      <c r="A708" s="2">
        <v>51</v>
      </c>
      <c r="B708" s="2" t="s">
        <v>7</v>
      </c>
      <c r="C708" s="2">
        <v>38.06</v>
      </c>
      <c r="D708" s="2">
        <v>0</v>
      </c>
      <c r="E708" s="2" t="s">
        <v>8</v>
      </c>
      <c r="F708" s="2" t="s">
        <v>12</v>
      </c>
      <c r="G708" s="2">
        <v>44400.4064</v>
      </c>
    </row>
    <row r="709" spans="1:7" x14ac:dyDescent="0.45">
      <c r="A709" s="2">
        <v>49</v>
      </c>
      <c r="B709" s="2" t="s">
        <v>10</v>
      </c>
      <c r="C709" s="2">
        <v>28.69</v>
      </c>
      <c r="D709" s="2">
        <v>3</v>
      </c>
      <c r="E709" s="2" t="s">
        <v>11</v>
      </c>
      <c r="F709" s="2" t="s">
        <v>13</v>
      </c>
      <c r="G709" s="2">
        <v>10264.4421</v>
      </c>
    </row>
    <row r="710" spans="1:7" x14ac:dyDescent="0.45">
      <c r="A710" s="2">
        <v>31</v>
      </c>
      <c r="B710" s="2" t="s">
        <v>7</v>
      </c>
      <c r="C710" s="2">
        <v>30.495000000000001</v>
      </c>
      <c r="D710" s="2">
        <v>3</v>
      </c>
      <c r="E710" s="2" t="s">
        <v>11</v>
      </c>
      <c r="F710" s="2" t="s">
        <v>14</v>
      </c>
      <c r="G710" s="2">
        <v>6113.2310500000003</v>
      </c>
    </row>
    <row r="711" spans="1:7" x14ac:dyDescent="0.45">
      <c r="A711" s="2">
        <v>36</v>
      </c>
      <c r="B711" s="2" t="s">
        <v>7</v>
      </c>
      <c r="C711" s="2">
        <v>27.74</v>
      </c>
      <c r="D711" s="2">
        <v>0</v>
      </c>
      <c r="E711" s="2" t="s">
        <v>11</v>
      </c>
      <c r="F711" s="2" t="s">
        <v>14</v>
      </c>
      <c r="G711" s="2">
        <v>5469.0065999999997</v>
      </c>
    </row>
    <row r="712" spans="1:7" x14ac:dyDescent="0.45">
      <c r="A712" s="2">
        <v>18</v>
      </c>
      <c r="B712" s="2" t="s">
        <v>10</v>
      </c>
      <c r="C712" s="2">
        <v>35.200000000000003</v>
      </c>
      <c r="D712" s="2">
        <v>1</v>
      </c>
      <c r="E712" s="2" t="s">
        <v>11</v>
      </c>
      <c r="F712" s="2" t="s">
        <v>12</v>
      </c>
      <c r="G712" s="2">
        <v>1727.54</v>
      </c>
    </row>
    <row r="713" spans="1:7" x14ac:dyDescent="0.45">
      <c r="A713" s="2">
        <v>50</v>
      </c>
      <c r="B713" s="2" t="s">
        <v>7</v>
      </c>
      <c r="C713" s="2">
        <v>23.54</v>
      </c>
      <c r="D713" s="2">
        <v>2</v>
      </c>
      <c r="E713" s="2" t="s">
        <v>11</v>
      </c>
      <c r="F713" s="2" t="s">
        <v>12</v>
      </c>
      <c r="G713" s="2">
        <v>10107.220600000001</v>
      </c>
    </row>
    <row r="714" spans="1:7" x14ac:dyDescent="0.45">
      <c r="A714" s="2">
        <v>43</v>
      </c>
      <c r="B714" s="2" t="s">
        <v>7</v>
      </c>
      <c r="C714" s="2">
        <v>30.684999999999999</v>
      </c>
      <c r="D714" s="2">
        <v>2</v>
      </c>
      <c r="E714" s="2" t="s">
        <v>11</v>
      </c>
      <c r="F714" s="2" t="s">
        <v>13</v>
      </c>
      <c r="G714" s="2">
        <v>8310.8391499999998</v>
      </c>
    </row>
    <row r="715" spans="1:7" x14ac:dyDescent="0.45">
      <c r="A715" s="2">
        <v>20</v>
      </c>
      <c r="B715" s="2" t="s">
        <v>10</v>
      </c>
      <c r="C715" s="2">
        <v>40.47</v>
      </c>
      <c r="D715" s="2">
        <v>0</v>
      </c>
      <c r="E715" s="2" t="s">
        <v>11</v>
      </c>
      <c r="F715" s="2" t="s">
        <v>14</v>
      </c>
      <c r="G715" s="2">
        <v>1984.4532999999999</v>
      </c>
    </row>
    <row r="716" spans="1:7" x14ac:dyDescent="0.45">
      <c r="A716" s="2">
        <v>24</v>
      </c>
      <c r="B716" s="2" t="s">
        <v>7</v>
      </c>
      <c r="C716" s="2">
        <v>22.6</v>
      </c>
      <c r="D716" s="2">
        <v>0</v>
      </c>
      <c r="E716" s="2" t="s">
        <v>11</v>
      </c>
      <c r="F716" s="2" t="s">
        <v>9</v>
      </c>
      <c r="G716" s="2">
        <v>2457.502</v>
      </c>
    </row>
    <row r="717" spans="1:7" x14ac:dyDescent="0.45">
      <c r="A717" s="2">
        <v>60</v>
      </c>
      <c r="B717" s="2" t="s">
        <v>10</v>
      </c>
      <c r="C717" s="2">
        <v>28.9</v>
      </c>
      <c r="D717" s="2">
        <v>0</v>
      </c>
      <c r="E717" s="2" t="s">
        <v>11</v>
      </c>
      <c r="F717" s="2" t="s">
        <v>9</v>
      </c>
      <c r="G717" s="2">
        <v>12146.971</v>
      </c>
    </row>
    <row r="718" spans="1:7" x14ac:dyDescent="0.45">
      <c r="A718" s="2">
        <v>49</v>
      </c>
      <c r="B718" s="2" t="s">
        <v>7</v>
      </c>
      <c r="C718" s="2">
        <v>22.61</v>
      </c>
      <c r="D718" s="2">
        <v>1</v>
      </c>
      <c r="E718" s="2" t="s">
        <v>11</v>
      </c>
      <c r="F718" s="2" t="s">
        <v>13</v>
      </c>
      <c r="G718" s="2">
        <v>9566.9909000000007</v>
      </c>
    </row>
    <row r="719" spans="1:7" x14ac:dyDescent="0.45">
      <c r="A719" s="2">
        <v>60</v>
      </c>
      <c r="B719" s="2" t="s">
        <v>10</v>
      </c>
      <c r="C719" s="2">
        <v>24.32</v>
      </c>
      <c r="D719" s="2">
        <v>1</v>
      </c>
      <c r="E719" s="2" t="s">
        <v>11</v>
      </c>
      <c r="F719" s="2" t="s">
        <v>13</v>
      </c>
      <c r="G719" s="2">
        <v>13112.604799999999</v>
      </c>
    </row>
    <row r="720" spans="1:7" x14ac:dyDescent="0.45">
      <c r="A720" s="2">
        <v>51</v>
      </c>
      <c r="B720" s="2" t="s">
        <v>7</v>
      </c>
      <c r="C720" s="2">
        <v>36.67</v>
      </c>
      <c r="D720" s="2">
        <v>2</v>
      </c>
      <c r="E720" s="2" t="s">
        <v>11</v>
      </c>
      <c r="F720" s="2" t="s">
        <v>13</v>
      </c>
      <c r="G720" s="2">
        <v>10848.1343</v>
      </c>
    </row>
    <row r="721" spans="1:7" x14ac:dyDescent="0.45">
      <c r="A721" s="2">
        <v>58</v>
      </c>
      <c r="B721" s="2" t="s">
        <v>7</v>
      </c>
      <c r="C721" s="2">
        <v>33.44</v>
      </c>
      <c r="D721" s="2">
        <v>0</v>
      </c>
      <c r="E721" s="2" t="s">
        <v>11</v>
      </c>
      <c r="F721" s="2" t="s">
        <v>13</v>
      </c>
      <c r="G721" s="2">
        <v>12231.613600000001</v>
      </c>
    </row>
    <row r="722" spans="1:7" x14ac:dyDescent="0.45">
      <c r="A722" s="2">
        <v>51</v>
      </c>
      <c r="B722" s="2" t="s">
        <v>7</v>
      </c>
      <c r="C722" s="2">
        <v>40.659999999999997</v>
      </c>
      <c r="D722" s="2">
        <v>0</v>
      </c>
      <c r="E722" s="2" t="s">
        <v>11</v>
      </c>
      <c r="F722" s="2" t="s">
        <v>14</v>
      </c>
      <c r="G722" s="2">
        <v>9875.6803999999993</v>
      </c>
    </row>
    <row r="723" spans="1:7" x14ac:dyDescent="0.45">
      <c r="A723" s="2">
        <v>53</v>
      </c>
      <c r="B723" s="2" t="s">
        <v>10</v>
      </c>
      <c r="C723" s="2">
        <v>36.6</v>
      </c>
      <c r="D723" s="2">
        <v>3</v>
      </c>
      <c r="E723" s="2" t="s">
        <v>11</v>
      </c>
      <c r="F723" s="2" t="s">
        <v>9</v>
      </c>
      <c r="G723" s="2">
        <v>11264.540999999999</v>
      </c>
    </row>
    <row r="724" spans="1:7" x14ac:dyDescent="0.45">
      <c r="A724" s="2">
        <v>62</v>
      </c>
      <c r="B724" s="2" t="s">
        <v>10</v>
      </c>
      <c r="C724" s="2">
        <v>37.4</v>
      </c>
      <c r="D724" s="2">
        <v>0</v>
      </c>
      <c r="E724" s="2" t="s">
        <v>11</v>
      </c>
      <c r="F724" s="2" t="s">
        <v>9</v>
      </c>
      <c r="G724" s="2">
        <v>12979.358</v>
      </c>
    </row>
    <row r="725" spans="1:7" x14ac:dyDescent="0.45">
      <c r="A725" s="2">
        <v>19</v>
      </c>
      <c r="B725" s="2" t="s">
        <v>10</v>
      </c>
      <c r="C725" s="2">
        <v>35.4</v>
      </c>
      <c r="D725" s="2">
        <v>0</v>
      </c>
      <c r="E725" s="2" t="s">
        <v>11</v>
      </c>
      <c r="F725" s="2" t="s">
        <v>9</v>
      </c>
      <c r="G725" s="2">
        <v>1263.249</v>
      </c>
    </row>
    <row r="726" spans="1:7" x14ac:dyDescent="0.45">
      <c r="A726" s="2">
        <v>50</v>
      </c>
      <c r="B726" s="2" t="s">
        <v>7</v>
      </c>
      <c r="C726" s="2">
        <v>27.074999999999999</v>
      </c>
      <c r="D726" s="2">
        <v>1</v>
      </c>
      <c r="E726" s="2" t="s">
        <v>11</v>
      </c>
      <c r="F726" s="2" t="s">
        <v>14</v>
      </c>
      <c r="G726" s="2">
        <v>10106.134249999999</v>
      </c>
    </row>
    <row r="727" spans="1:7" x14ac:dyDescent="0.45">
      <c r="A727" s="2">
        <v>30</v>
      </c>
      <c r="B727" s="2" t="s">
        <v>7</v>
      </c>
      <c r="C727" s="2">
        <v>39.049999999999997</v>
      </c>
      <c r="D727" s="2">
        <v>3</v>
      </c>
      <c r="E727" s="2" t="s">
        <v>8</v>
      </c>
      <c r="F727" s="2" t="s">
        <v>12</v>
      </c>
      <c r="G727" s="2">
        <v>40932.429499999998</v>
      </c>
    </row>
    <row r="728" spans="1:7" x14ac:dyDescent="0.45">
      <c r="A728" s="2">
        <v>41</v>
      </c>
      <c r="B728" s="2" t="s">
        <v>10</v>
      </c>
      <c r="C728" s="2">
        <v>28.405000000000001</v>
      </c>
      <c r="D728" s="2">
        <v>1</v>
      </c>
      <c r="E728" s="2" t="s">
        <v>11</v>
      </c>
      <c r="F728" s="2" t="s">
        <v>13</v>
      </c>
      <c r="G728" s="2">
        <v>6664.68595</v>
      </c>
    </row>
    <row r="729" spans="1:7" x14ac:dyDescent="0.45">
      <c r="A729" s="2">
        <v>29</v>
      </c>
      <c r="B729" s="2" t="s">
        <v>7</v>
      </c>
      <c r="C729" s="2">
        <v>21.754999999999999</v>
      </c>
      <c r="D729" s="2">
        <v>1</v>
      </c>
      <c r="E729" s="2" t="s">
        <v>8</v>
      </c>
      <c r="F729" s="2" t="s">
        <v>14</v>
      </c>
      <c r="G729" s="2">
        <v>16657.71745</v>
      </c>
    </row>
    <row r="730" spans="1:7" x14ac:dyDescent="0.45">
      <c r="A730" s="2">
        <v>18</v>
      </c>
      <c r="B730" s="2" t="s">
        <v>7</v>
      </c>
      <c r="C730" s="2">
        <v>40.28</v>
      </c>
      <c r="D730" s="2">
        <v>0</v>
      </c>
      <c r="E730" s="2" t="s">
        <v>11</v>
      </c>
      <c r="F730" s="2" t="s">
        <v>14</v>
      </c>
      <c r="G730" s="2">
        <v>2217.6012000000001</v>
      </c>
    </row>
    <row r="731" spans="1:7" x14ac:dyDescent="0.45">
      <c r="A731" s="2">
        <v>41</v>
      </c>
      <c r="B731" s="2" t="s">
        <v>7</v>
      </c>
      <c r="C731" s="2">
        <v>36.08</v>
      </c>
      <c r="D731" s="2">
        <v>1</v>
      </c>
      <c r="E731" s="2" t="s">
        <v>11</v>
      </c>
      <c r="F731" s="2" t="s">
        <v>12</v>
      </c>
      <c r="G731" s="2">
        <v>6781.3541999999998</v>
      </c>
    </row>
    <row r="732" spans="1:7" x14ac:dyDescent="0.45">
      <c r="A732" s="2">
        <v>35</v>
      </c>
      <c r="B732" s="2" t="s">
        <v>10</v>
      </c>
      <c r="C732" s="2">
        <v>24.42</v>
      </c>
      <c r="D732" s="2">
        <v>3</v>
      </c>
      <c r="E732" s="2" t="s">
        <v>8</v>
      </c>
      <c r="F732" s="2" t="s">
        <v>12</v>
      </c>
      <c r="G732" s="2">
        <v>19361.998800000001</v>
      </c>
    </row>
    <row r="733" spans="1:7" x14ac:dyDescent="0.45">
      <c r="A733" s="2">
        <v>53</v>
      </c>
      <c r="B733" s="2" t="s">
        <v>10</v>
      </c>
      <c r="C733" s="2">
        <v>21.4</v>
      </c>
      <c r="D733" s="2">
        <v>1</v>
      </c>
      <c r="E733" s="2" t="s">
        <v>11</v>
      </c>
      <c r="F733" s="2" t="s">
        <v>9</v>
      </c>
      <c r="G733" s="2">
        <v>10065.413</v>
      </c>
    </row>
    <row r="734" spans="1:7" x14ac:dyDescent="0.45">
      <c r="A734" s="2">
        <v>24</v>
      </c>
      <c r="B734" s="2" t="s">
        <v>7</v>
      </c>
      <c r="C734" s="2">
        <v>30.1</v>
      </c>
      <c r="D734" s="2">
        <v>3</v>
      </c>
      <c r="E734" s="2" t="s">
        <v>11</v>
      </c>
      <c r="F734" s="2" t="s">
        <v>9</v>
      </c>
      <c r="G734" s="2">
        <v>4234.9269999999997</v>
      </c>
    </row>
    <row r="735" spans="1:7" x14ac:dyDescent="0.45">
      <c r="A735" s="2">
        <v>48</v>
      </c>
      <c r="B735" s="2" t="s">
        <v>7</v>
      </c>
      <c r="C735" s="2">
        <v>27.265000000000001</v>
      </c>
      <c r="D735" s="2">
        <v>1</v>
      </c>
      <c r="E735" s="2" t="s">
        <v>11</v>
      </c>
      <c r="F735" s="2" t="s">
        <v>14</v>
      </c>
      <c r="G735" s="2">
        <v>9447.2503500000003</v>
      </c>
    </row>
    <row r="736" spans="1:7" x14ac:dyDescent="0.45">
      <c r="A736" s="2">
        <v>59</v>
      </c>
      <c r="B736" s="2" t="s">
        <v>7</v>
      </c>
      <c r="C736" s="2">
        <v>32.1</v>
      </c>
      <c r="D736" s="2">
        <v>3</v>
      </c>
      <c r="E736" s="2" t="s">
        <v>11</v>
      </c>
      <c r="F736" s="2" t="s">
        <v>9</v>
      </c>
      <c r="G736" s="2">
        <v>14007.222</v>
      </c>
    </row>
    <row r="737" spans="1:7" x14ac:dyDescent="0.45">
      <c r="A737" s="2">
        <v>49</v>
      </c>
      <c r="B737" s="2" t="s">
        <v>7</v>
      </c>
      <c r="C737" s="2">
        <v>34.770000000000003</v>
      </c>
      <c r="D737" s="2">
        <v>1</v>
      </c>
      <c r="E737" s="2" t="s">
        <v>11</v>
      </c>
      <c r="F737" s="2" t="s">
        <v>13</v>
      </c>
      <c r="G737" s="2">
        <v>9583.8932999999997</v>
      </c>
    </row>
    <row r="738" spans="1:7" x14ac:dyDescent="0.45">
      <c r="A738" s="2">
        <v>37</v>
      </c>
      <c r="B738" s="2" t="s">
        <v>7</v>
      </c>
      <c r="C738" s="2">
        <v>38.39</v>
      </c>
      <c r="D738" s="2">
        <v>0</v>
      </c>
      <c r="E738" s="2" t="s">
        <v>8</v>
      </c>
      <c r="F738" s="2" t="s">
        <v>12</v>
      </c>
      <c r="G738" s="2">
        <v>40419.019099999998</v>
      </c>
    </row>
    <row r="739" spans="1:7" x14ac:dyDescent="0.45">
      <c r="A739" s="2">
        <v>26</v>
      </c>
      <c r="B739" s="2" t="s">
        <v>10</v>
      </c>
      <c r="C739" s="2">
        <v>23.7</v>
      </c>
      <c r="D739" s="2">
        <v>2</v>
      </c>
      <c r="E739" s="2" t="s">
        <v>11</v>
      </c>
      <c r="F739" s="2" t="s">
        <v>9</v>
      </c>
      <c r="G739" s="2">
        <v>3484.3310000000001</v>
      </c>
    </row>
    <row r="740" spans="1:7" x14ac:dyDescent="0.45">
      <c r="A740" s="2">
        <v>23</v>
      </c>
      <c r="B740" s="2" t="s">
        <v>10</v>
      </c>
      <c r="C740" s="2">
        <v>31.73</v>
      </c>
      <c r="D740" s="2">
        <v>3</v>
      </c>
      <c r="E740" s="2" t="s">
        <v>8</v>
      </c>
      <c r="F740" s="2" t="s">
        <v>14</v>
      </c>
      <c r="G740" s="2">
        <v>36189.101699999999</v>
      </c>
    </row>
    <row r="741" spans="1:7" x14ac:dyDescent="0.45">
      <c r="A741" s="2">
        <v>29</v>
      </c>
      <c r="B741" s="2" t="s">
        <v>10</v>
      </c>
      <c r="C741" s="2">
        <v>35.5</v>
      </c>
      <c r="D741" s="2">
        <v>2</v>
      </c>
      <c r="E741" s="2" t="s">
        <v>8</v>
      </c>
      <c r="F741" s="2" t="s">
        <v>9</v>
      </c>
      <c r="G741" s="2">
        <v>44585.455869999998</v>
      </c>
    </row>
    <row r="742" spans="1:7" x14ac:dyDescent="0.45">
      <c r="A742" s="2">
        <v>45</v>
      </c>
      <c r="B742" s="2" t="s">
        <v>10</v>
      </c>
      <c r="C742" s="2">
        <v>24.035</v>
      </c>
      <c r="D742" s="2">
        <v>2</v>
      </c>
      <c r="E742" s="2" t="s">
        <v>11</v>
      </c>
      <c r="F742" s="2" t="s">
        <v>14</v>
      </c>
      <c r="G742" s="2">
        <v>8604.4836500000001</v>
      </c>
    </row>
    <row r="743" spans="1:7" x14ac:dyDescent="0.45">
      <c r="A743" s="2">
        <v>27</v>
      </c>
      <c r="B743" s="2" t="s">
        <v>10</v>
      </c>
      <c r="C743" s="2">
        <v>29.15</v>
      </c>
      <c r="D743" s="2">
        <v>0</v>
      </c>
      <c r="E743" s="2" t="s">
        <v>8</v>
      </c>
      <c r="F743" s="2" t="s">
        <v>12</v>
      </c>
      <c r="G743" s="2">
        <v>18246.495500000001</v>
      </c>
    </row>
    <row r="744" spans="1:7" x14ac:dyDescent="0.45">
      <c r="A744" s="2">
        <v>53</v>
      </c>
      <c r="B744" s="2" t="s">
        <v>10</v>
      </c>
      <c r="C744" s="2">
        <v>34.104999999999997</v>
      </c>
      <c r="D744" s="2">
        <v>0</v>
      </c>
      <c r="E744" s="2" t="s">
        <v>8</v>
      </c>
      <c r="F744" s="2" t="s">
        <v>14</v>
      </c>
      <c r="G744" s="2">
        <v>43254.417950000003</v>
      </c>
    </row>
    <row r="745" spans="1:7" x14ac:dyDescent="0.45">
      <c r="A745" s="2">
        <v>31</v>
      </c>
      <c r="B745" s="2" t="s">
        <v>7</v>
      </c>
      <c r="C745" s="2">
        <v>26.62</v>
      </c>
      <c r="D745" s="2">
        <v>0</v>
      </c>
      <c r="E745" s="2" t="s">
        <v>11</v>
      </c>
      <c r="F745" s="2" t="s">
        <v>12</v>
      </c>
      <c r="G745" s="2">
        <v>3757.8447999999999</v>
      </c>
    </row>
    <row r="746" spans="1:7" x14ac:dyDescent="0.45">
      <c r="A746" s="2">
        <v>50</v>
      </c>
      <c r="B746" s="2" t="s">
        <v>10</v>
      </c>
      <c r="C746" s="2">
        <v>26.41</v>
      </c>
      <c r="D746" s="2">
        <v>0</v>
      </c>
      <c r="E746" s="2" t="s">
        <v>11</v>
      </c>
      <c r="F746" s="2" t="s">
        <v>13</v>
      </c>
      <c r="G746" s="2">
        <v>8827.2098999999998</v>
      </c>
    </row>
    <row r="747" spans="1:7" x14ac:dyDescent="0.45">
      <c r="A747" s="2">
        <v>50</v>
      </c>
      <c r="B747" s="2" t="s">
        <v>7</v>
      </c>
      <c r="C747" s="2">
        <v>30.114999999999998</v>
      </c>
      <c r="D747" s="2">
        <v>1</v>
      </c>
      <c r="E747" s="2" t="s">
        <v>11</v>
      </c>
      <c r="F747" s="2" t="s">
        <v>13</v>
      </c>
      <c r="G747" s="2">
        <v>9910.3598500000007</v>
      </c>
    </row>
    <row r="748" spans="1:7" x14ac:dyDescent="0.45">
      <c r="A748" s="2">
        <v>34</v>
      </c>
      <c r="B748" s="2" t="s">
        <v>10</v>
      </c>
      <c r="C748" s="2">
        <v>27</v>
      </c>
      <c r="D748" s="2">
        <v>2</v>
      </c>
      <c r="E748" s="2" t="s">
        <v>11</v>
      </c>
      <c r="F748" s="2" t="s">
        <v>9</v>
      </c>
      <c r="G748" s="2">
        <v>11737.848840000001</v>
      </c>
    </row>
    <row r="749" spans="1:7" x14ac:dyDescent="0.45">
      <c r="A749" s="2">
        <v>19</v>
      </c>
      <c r="B749" s="2" t="s">
        <v>10</v>
      </c>
      <c r="C749" s="2">
        <v>21.754999999999999</v>
      </c>
      <c r="D749" s="2">
        <v>0</v>
      </c>
      <c r="E749" s="2" t="s">
        <v>11</v>
      </c>
      <c r="F749" s="2" t="s">
        <v>13</v>
      </c>
      <c r="G749" s="2">
        <v>1627.2824499999999</v>
      </c>
    </row>
    <row r="750" spans="1:7" x14ac:dyDescent="0.45">
      <c r="A750" s="2">
        <v>47</v>
      </c>
      <c r="B750" s="2" t="s">
        <v>7</v>
      </c>
      <c r="C750" s="2">
        <v>36</v>
      </c>
      <c r="D750" s="2">
        <v>1</v>
      </c>
      <c r="E750" s="2" t="s">
        <v>11</v>
      </c>
      <c r="F750" s="2" t="s">
        <v>9</v>
      </c>
      <c r="G750" s="2">
        <v>8556.9069999999992</v>
      </c>
    </row>
    <row r="751" spans="1:7" x14ac:dyDescent="0.45">
      <c r="A751" s="2">
        <v>28</v>
      </c>
      <c r="B751" s="2" t="s">
        <v>10</v>
      </c>
      <c r="C751" s="2">
        <v>30.875</v>
      </c>
      <c r="D751" s="2">
        <v>0</v>
      </c>
      <c r="E751" s="2" t="s">
        <v>11</v>
      </c>
      <c r="F751" s="2" t="s">
        <v>13</v>
      </c>
      <c r="G751" s="2">
        <v>3062.5082499999999</v>
      </c>
    </row>
    <row r="752" spans="1:7" x14ac:dyDescent="0.45">
      <c r="A752" s="2">
        <v>37</v>
      </c>
      <c r="B752" s="2" t="s">
        <v>7</v>
      </c>
      <c r="C752" s="2">
        <v>26.4</v>
      </c>
      <c r="D752" s="2">
        <v>0</v>
      </c>
      <c r="E752" s="2" t="s">
        <v>8</v>
      </c>
      <c r="F752" s="2" t="s">
        <v>12</v>
      </c>
      <c r="G752" s="2">
        <v>19539.242999999999</v>
      </c>
    </row>
    <row r="753" spans="1:7" x14ac:dyDescent="0.45">
      <c r="A753" s="2">
        <v>21</v>
      </c>
      <c r="B753" s="2" t="s">
        <v>10</v>
      </c>
      <c r="C753" s="2">
        <v>28.975000000000001</v>
      </c>
      <c r="D753" s="2">
        <v>0</v>
      </c>
      <c r="E753" s="2" t="s">
        <v>11</v>
      </c>
      <c r="F753" s="2" t="s">
        <v>13</v>
      </c>
      <c r="G753" s="2">
        <v>1906.35825</v>
      </c>
    </row>
    <row r="754" spans="1:7" x14ac:dyDescent="0.45">
      <c r="A754" s="2">
        <v>64</v>
      </c>
      <c r="B754" s="2" t="s">
        <v>10</v>
      </c>
      <c r="C754" s="2">
        <v>37.905000000000001</v>
      </c>
      <c r="D754" s="2">
        <v>0</v>
      </c>
      <c r="E754" s="2" t="s">
        <v>11</v>
      </c>
      <c r="F754" s="2" t="s">
        <v>13</v>
      </c>
      <c r="G754" s="2">
        <v>14210.53595</v>
      </c>
    </row>
    <row r="755" spans="1:7" x14ac:dyDescent="0.45">
      <c r="A755" s="2">
        <v>58</v>
      </c>
      <c r="B755" s="2" t="s">
        <v>7</v>
      </c>
      <c r="C755" s="2">
        <v>22.77</v>
      </c>
      <c r="D755" s="2">
        <v>0</v>
      </c>
      <c r="E755" s="2" t="s">
        <v>11</v>
      </c>
      <c r="F755" s="2" t="s">
        <v>12</v>
      </c>
      <c r="G755" s="2">
        <v>11833.782300000001</v>
      </c>
    </row>
    <row r="756" spans="1:7" x14ac:dyDescent="0.45">
      <c r="A756" s="2">
        <v>24</v>
      </c>
      <c r="B756" s="2" t="s">
        <v>10</v>
      </c>
      <c r="C756" s="2">
        <v>33.630000000000003</v>
      </c>
      <c r="D756" s="2">
        <v>4</v>
      </c>
      <c r="E756" s="2" t="s">
        <v>11</v>
      </c>
      <c r="F756" s="2" t="s">
        <v>14</v>
      </c>
      <c r="G756" s="2">
        <v>17128.426080000001</v>
      </c>
    </row>
    <row r="757" spans="1:7" x14ac:dyDescent="0.45">
      <c r="A757" s="2">
        <v>31</v>
      </c>
      <c r="B757" s="2" t="s">
        <v>10</v>
      </c>
      <c r="C757" s="2">
        <v>27.645</v>
      </c>
      <c r="D757" s="2">
        <v>2</v>
      </c>
      <c r="E757" s="2" t="s">
        <v>11</v>
      </c>
      <c r="F757" s="2" t="s">
        <v>14</v>
      </c>
      <c r="G757" s="2">
        <v>5031.26955</v>
      </c>
    </row>
    <row r="758" spans="1:7" x14ac:dyDescent="0.45">
      <c r="A758" s="2">
        <v>39</v>
      </c>
      <c r="B758" s="2" t="s">
        <v>7</v>
      </c>
      <c r="C758" s="2">
        <v>22.8</v>
      </c>
      <c r="D758" s="2">
        <v>3</v>
      </c>
      <c r="E758" s="2" t="s">
        <v>11</v>
      </c>
      <c r="F758" s="2" t="s">
        <v>14</v>
      </c>
      <c r="G758" s="2">
        <v>7985.8149999999996</v>
      </c>
    </row>
    <row r="759" spans="1:7" x14ac:dyDescent="0.45">
      <c r="A759" s="2">
        <v>47</v>
      </c>
      <c r="B759" s="2" t="s">
        <v>7</v>
      </c>
      <c r="C759" s="2">
        <v>27.83</v>
      </c>
      <c r="D759" s="2">
        <v>0</v>
      </c>
      <c r="E759" s="2" t="s">
        <v>8</v>
      </c>
      <c r="F759" s="2" t="s">
        <v>12</v>
      </c>
      <c r="G759" s="2">
        <v>23065.420699999999</v>
      </c>
    </row>
    <row r="760" spans="1:7" x14ac:dyDescent="0.45">
      <c r="A760" s="2">
        <v>30</v>
      </c>
      <c r="B760" s="2" t="s">
        <v>10</v>
      </c>
      <c r="C760" s="2">
        <v>37.43</v>
      </c>
      <c r="D760" s="2">
        <v>3</v>
      </c>
      <c r="E760" s="2" t="s">
        <v>11</v>
      </c>
      <c r="F760" s="2" t="s">
        <v>14</v>
      </c>
      <c r="G760" s="2">
        <v>5428.7277000000004</v>
      </c>
    </row>
    <row r="761" spans="1:7" x14ac:dyDescent="0.45">
      <c r="A761" s="2">
        <v>18</v>
      </c>
      <c r="B761" s="2" t="s">
        <v>10</v>
      </c>
      <c r="C761" s="2">
        <v>38.17</v>
      </c>
      <c r="D761" s="2">
        <v>0</v>
      </c>
      <c r="E761" s="2" t="s">
        <v>8</v>
      </c>
      <c r="F761" s="2" t="s">
        <v>12</v>
      </c>
      <c r="G761" s="2">
        <v>36307.798300000002</v>
      </c>
    </row>
    <row r="762" spans="1:7" x14ac:dyDescent="0.45">
      <c r="A762" s="2">
        <v>22</v>
      </c>
      <c r="B762" s="2" t="s">
        <v>7</v>
      </c>
      <c r="C762" s="2">
        <v>34.58</v>
      </c>
      <c r="D762" s="2">
        <v>2</v>
      </c>
      <c r="E762" s="2" t="s">
        <v>11</v>
      </c>
      <c r="F762" s="2" t="s">
        <v>14</v>
      </c>
      <c r="G762" s="2">
        <v>3925.7582000000002</v>
      </c>
    </row>
    <row r="763" spans="1:7" x14ac:dyDescent="0.45">
      <c r="A763" s="2">
        <v>23</v>
      </c>
      <c r="B763" s="2" t="s">
        <v>10</v>
      </c>
      <c r="C763" s="2">
        <v>35.200000000000003</v>
      </c>
      <c r="D763" s="2">
        <v>1</v>
      </c>
      <c r="E763" s="2" t="s">
        <v>11</v>
      </c>
      <c r="F763" s="2" t="s">
        <v>9</v>
      </c>
      <c r="G763" s="2">
        <v>2416.9549999999999</v>
      </c>
    </row>
    <row r="764" spans="1:7" x14ac:dyDescent="0.45">
      <c r="A764" s="2">
        <v>33</v>
      </c>
      <c r="B764" s="2" t="s">
        <v>10</v>
      </c>
      <c r="C764" s="2">
        <v>27.1</v>
      </c>
      <c r="D764" s="2">
        <v>1</v>
      </c>
      <c r="E764" s="2" t="s">
        <v>8</v>
      </c>
      <c r="F764" s="2" t="s">
        <v>9</v>
      </c>
      <c r="G764" s="2">
        <v>19040.876</v>
      </c>
    </row>
    <row r="765" spans="1:7" x14ac:dyDescent="0.45">
      <c r="A765" s="2">
        <v>27</v>
      </c>
      <c r="B765" s="2" t="s">
        <v>10</v>
      </c>
      <c r="C765" s="2">
        <v>26.03</v>
      </c>
      <c r="D765" s="2">
        <v>0</v>
      </c>
      <c r="E765" s="2" t="s">
        <v>11</v>
      </c>
      <c r="F765" s="2" t="s">
        <v>14</v>
      </c>
      <c r="G765" s="2">
        <v>3070.8087</v>
      </c>
    </row>
    <row r="766" spans="1:7" x14ac:dyDescent="0.45">
      <c r="A766" s="2">
        <v>45</v>
      </c>
      <c r="B766" s="2" t="s">
        <v>7</v>
      </c>
      <c r="C766" s="2">
        <v>25.175000000000001</v>
      </c>
      <c r="D766" s="2">
        <v>2</v>
      </c>
      <c r="E766" s="2" t="s">
        <v>11</v>
      </c>
      <c r="F766" s="2" t="s">
        <v>14</v>
      </c>
      <c r="G766" s="2">
        <v>9095.0682500000003</v>
      </c>
    </row>
    <row r="767" spans="1:7" x14ac:dyDescent="0.45">
      <c r="A767" s="2">
        <v>57</v>
      </c>
      <c r="B767" s="2" t="s">
        <v>7</v>
      </c>
      <c r="C767" s="2">
        <v>31.824999999999999</v>
      </c>
      <c r="D767" s="2">
        <v>0</v>
      </c>
      <c r="E767" s="2" t="s">
        <v>11</v>
      </c>
      <c r="F767" s="2" t="s">
        <v>13</v>
      </c>
      <c r="G767" s="2">
        <v>11842.623750000001</v>
      </c>
    </row>
    <row r="768" spans="1:7" x14ac:dyDescent="0.45">
      <c r="A768" s="2">
        <v>47</v>
      </c>
      <c r="B768" s="2" t="s">
        <v>10</v>
      </c>
      <c r="C768" s="2">
        <v>32.299999999999997</v>
      </c>
      <c r="D768" s="2">
        <v>1</v>
      </c>
      <c r="E768" s="2" t="s">
        <v>11</v>
      </c>
      <c r="F768" s="2" t="s">
        <v>9</v>
      </c>
      <c r="G768" s="2">
        <v>8062.7640000000001</v>
      </c>
    </row>
    <row r="769" spans="1:7" x14ac:dyDescent="0.45">
      <c r="A769" s="2">
        <v>42</v>
      </c>
      <c r="B769" s="2" t="s">
        <v>7</v>
      </c>
      <c r="C769" s="2">
        <v>29</v>
      </c>
      <c r="D769" s="2">
        <v>1</v>
      </c>
      <c r="E769" s="2" t="s">
        <v>11</v>
      </c>
      <c r="F769" s="2" t="s">
        <v>9</v>
      </c>
      <c r="G769" s="2">
        <v>7050.6419999999998</v>
      </c>
    </row>
    <row r="770" spans="1:7" x14ac:dyDescent="0.45">
      <c r="A770" s="2">
        <v>64</v>
      </c>
      <c r="B770" s="2" t="s">
        <v>7</v>
      </c>
      <c r="C770" s="2">
        <v>39.700000000000003</v>
      </c>
      <c r="D770" s="2">
        <v>0</v>
      </c>
      <c r="E770" s="2" t="s">
        <v>11</v>
      </c>
      <c r="F770" s="2" t="s">
        <v>9</v>
      </c>
      <c r="G770" s="2">
        <v>14319.031000000001</v>
      </c>
    </row>
    <row r="771" spans="1:7" x14ac:dyDescent="0.45">
      <c r="A771" s="2">
        <v>38</v>
      </c>
      <c r="B771" s="2" t="s">
        <v>7</v>
      </c>
      <c r="C771" s="2">
        <v>19.475000000000001</v>
      </c>
      <c r="D771" s="2">
        <v>2</v>
      </c>
      <c r="E771" s="2" t="s">
        <v>11</v>
      </c>
      <c r="F771" s="2" t="s">
        <v>13</v>
      </c>
      <c r="G771" s="2">
        <v>6933.2422500000002</v>
      </c>
    </row>
    <row r="772" spans="1:7" x14ac:dyDescent="0.45">
      <c r="A772" s="2">
        <v>61</v>
      </c>
      <c r="B772" s="2" t="s">
        <v>10</v>
      </c>
      <c r="C772" s="2">
        <v>36.1</v>
      </c>
      <c r="D772" s="2">
        <v>3</v>
      </c>
      <c r="E772" s="2" t="s">
        <v>11</v>
      </c>
      <c r="F772" s="2" t="s">
        <v>9</v>
      </c>
      <c r="G772" s="2">
        <v>27941.28758</v>
      </c>
    </row>
    <row r="773" spans="1:7" x14ac:dyDescent="0.45">
      <c r="A773" s="2">
        <v>53</v>
      </c>
      <c r="B773" s="2" t="s">
        <v>7</v>
      </c>
      <c r="C773" s="2">
        <v>26.7</v>
      </c>
      <c r="D773" s="2">
        <v>2</v>
      </c>
      <c r="E773" s="2" t="s">
        <v>11</v>
      </c>
      <c r="F773" s="2" t="s">
        <v>9</v>
      </c>
      <c r="G773" s="2">
        <v>11150.78</v>
      </c>
    </row>
    <row r="774" spans="1:7" x14ac:dyDescent="0.45">
      <c r="A774" s="2">
        <v>44</v>
      </c>
      <c r="B774" s="2" t="s">
        <v>7</v>
      </c>
      <c r="C774" s="2">
        <v>36.479999999999997</v>
      </c>
      <c r="D774" s="2">
        <v>0</v>
      </c>
      <c r="E774" s="2" t="s">
        <v>11</v>
      </c>
      <c r="F774" s="2" t="s">
        <v>14</v>
      </c>
      <c r="G774" s="2">
        <v>12797.20962</v>
      </c>
    </row>
    <row r="775" spans="1:7" x14ac:dyDescent="0.45">
      <c r="A775" s="2">
        <v>19</v>
      </c>
      <c r="B775" s="2" t="s">
        <v>7</v>
      </c>
      <c r="C775" s="2">
        <v>28.88</v>
      </c>
      <c r="D775" s="2">
        <v>0</v>
      </c>
      <c r="E775" s="2" t="s">
        <v>8</v>
      </c>
      <c r="F775" s="2" t="s">
        <v>13</v>
      </c>
      <c r="G775" s="2">
        <v>17748.5062</v>
      </c>
    </row>
    <row r="776" spans="1:7" x14ac:dyDescent="0.45">
      <c r="A776" s="2">
        <v>41</v>
      </c>
      <c r="B776" s="2" t="s">
        <v>10</v>
      </c>
      <c r="C776" s="2">
        <v>34.200000000000003</v>
      </c>
      <c r="D776" s="2">
        <v>2</v>
      </c>
      <c r="E776" s="2" t="s">
        <v>11</v>
      </c>
      <c r="F776" s="2" t="s">
        <v>13</v>
      </c>
      <c r="G776" s="2">
        <v>7261.741</v>
      </c>
    </row>
    <row r="777" spans="1:7" x14ac:dyDescent="0.45">
      <c r="A777" s="2">
        <v>51</v>
      </c>
      <c r="B777" s="2" t="s">
        <v>10</v>
      </c>
      <c r="C777" s="2">
        <v>33.33</v>
      </c>
      <c r="D777" s="2">
        <v>3</v>
      </c>
      <c r="E777" s="2" t="s">
        <v>11</v>
      </c>
      <c r="F777" s="2" t="s">
        <v>12</v>
      </c>
      <c r="G777" s="2">
        <v>10560.4917</v>
      </c>
    </row>
    <row r="778" spans="1:7" x14ac:dyDescent="0.45">
      <c r="A778" s="2">
        <v>40</v>
      </c>
      <c r="B778" s="2" t="s">
        <v>10</v>
      </c>
      <c r="C778" s="2">
        <v>32.299999999999997</v>
      </c>
      <c r="D778" s="2">
        <v>2</v>
      </c>
      <c r="E778" s="2" t="s">
        <v>11</v>
      </c>
      <c r="F778" s="2" t="s">
        <v>13</v>
      </c>
      <c r="G778" s="2">
        <v>6986.6970000000001</v>
      </c>
    </row>
    <row r="779" spans="1:7" x14ac:dyDescent="0.45">
      <c r="A779" s="2">
        <v>45</v>
      </c>
      <c r="B779" s="2" t="s">
        <v>10</v>
      </c>
      <c r="C779" s="2">
        <v>39.805</v>
      </c>
      <c r="D779" s="2">
        <v>0</v>
      </c>
      <c r="E779" s="2" t="s">
        <v>11</v>
      </c>
      <c r="F779" s="2" t="s">
        <v>14</v>
      </c>
      <c r="G779" s="2">
        <v>7448.4039499999999</v>
      </c>
    </row>
    <row r="780" spans="1:7" x14ac:dyDescent="0.45">
      <c r="A780" s="2">
        <v>35</v>
      </c>
      <c r="B780" s="2" t="s">
        <v>10</v>
      </c>
      <c r="C780" s="2">
        <v>34.32</v>
      </c>
      <c r="D780" s="2">
        <v>3</v>
      </c>
      <c r="E780" s="2" t="s">
        <v>11</v>
      </c>
      <c r="F780" s="2" t="s">
        <v>12</v>
      </c>
      <c r="G780" s="2">
        <v>5934.3797999999997</v>
      </c>
    </row>
    <row r="781" spans="1:7" x14ac:dyDescent="0.45">
      <c r="A781" s="2">
        <v>53</v>
      </c>
      <c r="B781" s="2" t="s">
        <v>10</v>
      </c>
      <c r="C781" s="2">
        <v>28.88</v>
      </c>
      <c r="D781" s="2">
        <v>0</v>
      </c>
      <c r="E781" s="2" t="s">
        <v>11</v>
      </c>
      <c r="F781" s="2" t="s">
        <v>13</v>
      </c>
      <c r="G781" s="2">
        <v>9869.8101999999999</v>
      </c>
    </row>
    <row r="782" spans="1:7" x14ac:dyDescent="0.45">
      <c r="A782" s="2">
        <v>30</v>
      </c>
      <c r="B782" s="2" t="s">
        <v>10</v>
      </c>
      <c r="C782" s="2">
        <v>24.4</v>
      </c>
      <c r="D782" s="2">
        <v>3</v>
      </c>
      <c r="E782" s="2" t="s">
        <v>8</v>
      </c>
      <c r="F782" s="2" t="s">
        <v>9</v>
      </c>
      <c r="G782" s="2">
        <v>18259.216</v>
      </c>
    </row>
    <row r="783" spans="1:7" x14ac:dyDescent="0.45">
      <c r="A783" s="2">
        <v>18</v>
      </c>
      <c r="B783" s="2" t="s">
        <v>10</v>
      </c>
      <c r="C783" s="2">
        <v>41.14</v>
      </c>
      <c r="D783" s="2">
        <v>0</v>
      </c>
      <c r="E783" s="2" t="s">
        <v>11</v>
      </c>
      <c r="F783" s="2" t="s">
        <v>12</v>
      </c>
      <c r="G783" s="2">
        <v>1146.7965999999999</v>
      </c>
    </row>
    <row r="784" spans="1:7" x14ac:dyDescent="0.45">
      <c r="A784" s="2">
        <v>51</v>
      </c>
      <c r="B784" s="2" t="s">
        <v>10</v>
      </c>
      <c r="C784" s="2">
        <v>35.97</v>
      </c>
      <c r="D784" s="2">
        <v>1</v>
      </c>
      <c r="E784" s="2" t="s">
        <v>11</v>
      </c>
      <c r="F784" s="2" t="s">
        <v>12</v>
      </c>
      <c r="G784" s="2">
        <v>9386.1612999999998</v>
      </c>
    </row>
    <row r="785" spans="1:7" x14ac:dyDescent="0.45">
      <c r="A785" s="2">
        <v>50</v>
      </c>
      <c r="B785" s="2" t="s">
        <v>7</v>
      </c>
      <c r="C785" s="2">
        <v>27.6</v>
      </c>
      <c r="D785" s="2">
        <v>1</v>
      </c>
      <c r="E785" s="2" t="s">
        <v>8</v>
      </c>
      <c r="F785" s="2" t="s">
        <v>9</v>
      </c>
      <c r="G785" s="2">
        <v>24520.263999999999</v>
      </c>
    </row>
    <row r="786" spans="1:7" x14ac:dyDescent="0.45">
      <c r="A786" s="2">
        <v>31</v>
      </c>
      <c r="B786" s="2" t="s">
        <v>7</v>
      </c>
      <c r="C786" s="2">
        <v>29.26</v>
      </c>
      <c r="D786" s="2">
        <v>1</v>
      </c>
      <c r="E786" s="2" t="s">
        <v>11</v>
      </c>
      <c r="F786" s="2" t="s">
        <v>12</v>
      </c>
      <c r="G786" s="2">
        <v>4350.5144</v>
      </c>
    </row>
    <row r="787" spans="1:7" x14ac:dyDescent="0.45">
      <c r="A787" s="2">
        <v>35</v>
      </c>
      <c r="B787" s="2" t="s">
        <v>7</v>
      </c>
      <c r="C787" s="2">
        <v>27.7</v>
      </c>
      <c r="D787" s="2">
        <v>3</v>
      </c>
      <c r="E787" s="2" t="s">
        <v>11</v>
      </c>
      <c r="F787" s="2" t="s">
        <v>9</v>
      </c>
      <c r="G787" s="2">
        <v>6414.1779999999999</v>
      </c>
    </row>
    <row r="788" spans="1:7" x14ac:dyDescent="0.45">
      <c r="A788" s="2">
        <v>60</v>
      </c>
      <c r="B788" s="2" t="s">
        <v>10</v>
      </c>
      <c r="C788" s="2">
        <v>36.954999999999998</v>
      </c>
      <c r="D788" s="2">
        <v>0</v>
      </c>
      <c r="E788" s="2" t="s">
        <v>11</v>
      </c>
      <c r="F788" s="2" t="s">
        <v>14</v>
      </c>
      <c r="G788" s="2">
        <v>12741.167450000001</v>
      </c>
    </row>
    <row r="789" spans="1:7" x14ac:dyDescent="0.45">
      <c r="A789" s="2">
        <v>21</v>
      </c>
      <c r="B789" s="2" t="s">
        <v>10</v>
      </c>
      <c r="C789" s="2">
        <v>36.86</v>
      </c>
      <c r="D789" s="2">
        <v>0</v>
      </c>
      <c r="E789" s="2" t="s">
        <v>11</v>
      </c>
      <c r="F789" s="2" t="s">
        <v>13</v>
      </c>
      <c r="G789" s="2">
        <v>1917.3184000000001</v>
      </c>
    </row>
    <row r="790" spans="1:7" x14ac:dyDescent="0.45">
      <c r="A790" s="2">
        <v>29</v>
      </c>
      <c r="B790" s="2" t="s">
        <v>10</v>
      </c>
      <c r="C790" s="2">
        <v>22.515000000000001</v>
      </c>
      <c r="D790" s="2">
        <v>3</v>
      </c>
      <c r="E790" s="2" t="s">
        <v>11</v>
      </c>
      <c r="F790" s="2" t="s">
        <v>14</v>
      </c>
      <c r="G790" s="2">
        <v>5209.5788499999999</v>
      </c>
    </row>
    <row r="791" spans="1:7" x14ac:dyDescent="0.45">
      <c r="A791" s="2">
        <v>62</v>
      </c>
      <c r="B791" s="2" t="s">
        <v>7</v>
      </c>
      <c r="C791" s="2">
        <v>29.92</v>
      </c>
      <c r="D791" s="2">
        <v>0</v>
      </c>
      <c r="E791" s="2" t="s">
        <v>11</v>
      </c>
      <c r="F791" s="2" t="s">
        <v>12</v>
      </c>
      <c r="G791" s="2">
        <v>13457.960800000001</v>
      </c>
    </row>
    <row r="792" spans="1:7" x14ac:dyDescent="0.45">
      <c r="A792" s="2">
        <v>39</v>
      </c>
      <c r="B792" s="2" t="s">
        <v>7</v>
      </c>
      <c r="C792" s="2">
        <v>41.8</v>
      </c>
      <c r="D792" s="2">
        <v>0</v>
      </c>
      <c r="E792" s="2" t="s">
        <v>11</v>
      </c>
      <c r="F792" s="2" t="s">
        <v>12</v>
      </c>
      <c r="G792" s="2">
        <v>5662.2250000000004</v>
      </c>
    </row>
    <row r="793" spans="1:7" x14ac:dyDescent="0.45">
      <c r="A793" s="2">
        <v>19</v>
      </c>
      <c r="B793" s="2" t="s">
        <v>10</v>
      </c>
      <c r="C793" s="2">
        <v>27.6</v>
      </c>
      <c r="D793" s="2">
        <v>0</v>
      </c>
      <c r="E793" s="2" t="s">
        <v>11</v>
      </c>
      <c r="F793" s="2" t="s">
        <v>9</v>
      </c>
      <c r="G793" s="2">
        <v>1252.4069999999999</v>
      </c>
    </row>
    <row r="794" spans="1:7" x14ac:dyDescent="0.45">
      <c r="A794" s="2">
        <v>22</v>
      </c>
      <c r="B794" s="2" t="s">
        <v>7</v>
      </c>
      <c r="C794" s="2">
        <v>23.18</v>
      </c>
      <c r="D794" s="2">
        <v>0</v>
      </c>
      <c r="E794" s="2" t="s">
        <v>11</v>
      </c>
      <c r="F794" s="2" t="s">
        <v>14</v>
      </c>
      <c r="G794" s="2">
        <v>2731.9122000000002</v>
      </c>
    </row>
    <row r="795" spans="1:7" x14ac:dyDescent="0.45">
      <c r="A795" s="2">
        <v>53</v>
      </c>
      <c r="B795" s="2" t="s">
        <v>10</v>
      </c>
      <c r="C795" s="2">
        <v>20.9</v>
      </c>
      <c r="D795" s="2">
        <v>0</v>
      </c>
      <c r="E795" s="2" t="s">
        <v>8</v>
      </c>
      <c r="F795" s="2" t="s">
        <v>12</v>
      </c>
      <c r="G795" s="2">
        <v>21195.817999999999</v>
      </c>
    </row>
    <row r="796" spans="1:7" x14ac:dyDescent="0.45">
      <c r="A796" s="2">
        <v>39</v>
      </c>
      <c r="B796" s="2" t="s">
        <v>7</v>
      </c>
      <c r="C796" s="2">
        <v>31.92</v>
      </c>
      <c r="D796" s="2">
        <v>2</v>
      </c>
      <c r="E796" s="2" t="s">
        <v>11</v>
      </c>
      <c r="F796" s="2" t="s">
        <v>13</v>
      </c>
      <c r="G796" s="2">
        <v>7209.4917999999998</v>
      </c>
    </row>
    <row r="797" spans="1:7" x14ac:dyDescent="0.45">
      <c r="A797" s="2">
        <v>27</v>
      </c>
      <c r="B797" s="2" t="s">
        <v>10</v>
      </c>
      <c r="C797" s="2">
        <v>28.5</v>
      </c>
      <c r="D797" s="2">
        <v>0</v>
      </c>
      <c r="E797" s="2" t="s">
        <v>8</v>
      </c>
      <c r="F797" s="2" t="s">
        <v>13</v>
      </c>
      <c r="G797" s="2">
        <v>18310.741999999998</v>
      </c>
    </row>
    <row r="798" spans="1:7" x14ac:dyDescent="0.45">
      <c r="A798" s="2">
        <v>30</v>
      </c>
      <c r="B798" s="2" t="s">
        <v>10</v>
      </c>
      <c r="C798" s="2">
        <v>44.22</v>
      </c>
      <c r="D798" s="2">
        <v>2</v>
      </c>
      <c r="E798" s="2" t="s">
        <v>11</v>
      </c>
      <c r="F798" s="2" t="s">
        <v>12</v>
      </c>
      <c r="G798" s="2">
        <v>4266.1657999999998</v>
      </c>
    </row>
    <row r="799" spans="1:7" x14ac:dyDescent="0.45">
      <c r="A799" s="2">
        <v>30</v>
      </c>
      <c r="B799" s="2" t="s">
        <v>7</v>
      </c>
      <c r="C799" s="2">
        <v>22.895</v>
      </c>
      <c r="D799" s="2">
        <v>1</v>
      </c>
      <c r="E799" s="2" t="s">
        <v>11</v>
      </c>
      <c r="F799" s="2" t="s">
        <v>14</v>
      </c>
      <c r="G799" s="2">
        <v>4719.52405</v>
      </c>
    </row>
    <row r="800" spans="1:7" x14ac:dyDescent="0.45">
      <c r="A800" s="2">
        <v>58</v>
      </c>
      <c r="B800" s="2" t="s">
        <v>7</v>
      </c>
      <c r="C800" s="2">
        <v>33.1</v>
      </c>
      <c r="D800" s="2">
        <v>0</v>
      </c>
      <c r="E800" s="2" t="s">
        <v>11</v>
      </c>
      <c r="F800" s="2" t="s">
        <v>9</v>
      </c>
      <c r="G800" s="2">
        <v>11848.141</v>
      </c>
    </row>
    <row r="801" spans="1:7" x14ac:dyDescent="0.45">
      <c r="A801" s="2">
        <v>33</v>
      </c>
      <c r="B801" s="2" t="s">
        <v>10</v>
      </c>
      <c r="C801" s="2">
        <v>24.795000000000002</v>
      </c>
      <c r="D801" s="2">
        <v>0</v>
      </c>
      <c r="E801" s="2" t="s">
        <v>8</v>
      </c>
      <c r="F801" s="2" t="s">
        <v>14</v>
      </c>
      <c r="G801" s="2">
        <v>17904.527050000001</v>
      </c>
    </row>
    <row r="802" spans="1:7" x14ac:dyDescent="0.45">
      <c r="A802" s="2">
        <v>42</v>
      </c>
      <c r="B802" s="2" t="s">
        <v>7</v>
      </c>
      <c r="C802" s="2">
        <v>26.18</v>
      </c>
      <c r="D802" s="2">
        <v>1</v>
      </c>
      <c r="E802" s="2" t="s">
        <v>11</v>
      </c>
      <c r="F802" s="2" t="s">
        <v>12</v>
      </c>
      <c r="G802" s="2">
        <v>7046.7222000000002</v>
      </c>
    </row>
    <row r="803" spans="1:7" x14ac:dyDescent="0.45">
      <c r="A803" s="2">
        <v>64</v>
      </c>
      <c r="B803" s="2" t="s">
        <v>7</v>
      </c>
      <c r="C803" s="2">
        <v>35.97</v>
      </c>
      <c r="D803" s="2">
        <v>0</v>
      </c>
      <c r="E803" s="2" t="s">
        <v>11</v>
      </c>
      <c r="F803" s="2" t="s">
        <v>12</v>
      </c>
      <c r="G803" s="2">
        <v>14313.846299999999</v>
      </c>
    </row>
    <row r="804" spans="1:7" x14ac:dyDescent="0.45">
      <c r="A804" s="2">
        <v>21</v>
      </c>
      <c r="B804" s="2" t="s">
        <v>10</v>
      </c>
      <c r="C804" s="2">
        <v>22.3</v>
      </c>
      <c r="D804" s="2">
        <v>1</v>
      </c>
      <c r="E804" s="2" t="s">
        <v>11</v>
      </c>
      <c r="F804" s="2" t="s">
        <v>9</v>
      </c>
      <c r="G804" s="2">
        <v>2103.08</v>
      </c>
    </row>
    <row r="805" spans="1:7" x14ac:dyDescent="0.45">
      <c r="A805" s="2">
        <v>18</v>
      </c>
      <c r="B805" s="2" t="s">
        <v>7</v>
      </c>
      <c r="C805" s="2">
        <v>42.24</v>
      </c>
      <c r="D805" s="2">
        <v>0</v>
      </c>
      <c r="E805" s="2" t="s">
        <v>8</v>
      </c>
      <c r="F805" s="2" t="s">
        <v>12</v>
      </c>
      <c r="G805" s="2">
        <v>38792.685599999997</v>
      </c>
    </row>
    <row r="806" spans="1:7" x14ac:dyDescent="0.45">
      <c r="A806" s="2">
        <v>23</v>
      </c>
      <c r="B806" s="2" t="s">
        <v>10</v>
      </c>
      <c r="C806" s="2">
        <v>26.51</v>
      </c>
      <c r="D806" s="2">
        <v>0</v>
      </c>
      <c r="E806" s="2" t="s">
        <v>11</v>
      </c>
      <c r="F806" s="2" t="s">
        <v>12</v>
      </c>
      <c r="G806" s="2">
        <v>1815.8759</v>
      </c>
    </row>
    <row r="807" spans="1:7" x14ac:dyDescent="0.45">
      <c r="A807" s="2">
        <v>45</v>
      </c>
      <c r="B807" s="2" t="s">
        <v>7</v>
      </c>
      <c r="C807" s="2">
        <v>35.814999999999998</v>
      </c>
      <c r="D807" s="2">
        <v>0</v>
      </c>
      <c r="E807" s="2" t="s">
        <v>11</v>
      </c>
      <c r="F807" s="2" t="s">
        <v>13</v>
      </c>
      <c r="G807" s="2">
        <v>7731.8578500000003</v>
      </c>
    </row>
    <row r="808" spans="1:7" x14ac:dyDescent="0.45">
      <c r="A808" s="2">
        <v>40</v>
      </c>
      <c r="B808" s="2" t="s">
        <v>7</v>
      </c>
      <c r="C808" s="2">
        <v>41.42</v>
      </c>
      <c r="D808" s="2">
        <v>1</v>
      </c>
      <c r="E808" s="2" t="s">
        <v>11</v>
      </c>
      <c r="F808" s="2" t="s">
        <v>13</v>
      </c>
      <c r="G808" s="2">
        <v>28476.734990000001</v>
      </c>
    </row>
    <row r="809" spans="1:7" x14ac:dyDescent="0.45">
      <c r="A809" s="2">
        <v>19</v>
      </c>
      <c r="B809" s="2" t="s">
        <v>7</v>
      </c>
      <c r="C809" s="2">
        <v>36.575000000000003</v>
      </c>
      <c r="D809" s="2">
        <v>0</v>
      </c>
      <c r="E809" s="2" t="s">
        <v>11</v>
      </c>
      <c r="F809" s="2" t="s">
        <v>13</v>
      </c>
      <c r="G809" s="2">
        <v>2136.8822500000001</v>
      </c>
    </row>
    <row r="810" spans="1:7" x14ac:dyDescent="0.45">
      <c r="A810" s="2">
        <v>18</v>
      </c>
      <c r="B810" s="2" t="s">
        <v>10</v>
      </c>
      <c r="C810" s="2">
        <v>30.14</v>
      </c>
      <c r="D810" s="2">
        <v>0</v>
      </c>
      <c r="E810" s="2" t="s">
        <v>11</v>
      </c>
      <c r="F810" s="2" t="s">
        <v>12</v>
      </c>
      <c r="G810" s="2">
        <v>1131.5065999999999</v>
      </c>
    </row>
    <row r="811" spans="1:7" x14ac:dyDescent="0.45">
      <c r="A811" s="2">
        <v>25</v>
      </c>
      <c r="B811" s="2" t="s">
        <v>10</v>
      </c>
      <c r="C811" s="2">
        <v>25.84</v>
      </c>
      <c r="D811" s="2">
        <v>1</v>
      </c>
      <c r="E811" s="2" t="s">
        <v>11</v>
      </c>
      <c r="F811" s="2" t="s">
        <v>14</v>
      </c>
      <c r="G811" s="2">
        <v>3309.7926000000002</v>
      </c>
    </row>
    <row r="812" spans="1:7" x14ac:dyDescent="0.45">
      <c r="A812" s="2">
        <v>46</v>
      </c>
      <c r="B812" s="2" t="s">
        <v>7</v>
      </c>
      <c r="C812" s="2">
        <v>30.8</v>
      </c>
      <c r="D812" s="2">
        <v>3</v>
      </c>
      <c r="E812" s="2" t="s">
        <v>11</v>
      </c>
      <c r="F812" s="2" t="s">
        <v>9</v>
      </c>
      <c r="G812" s="2">
        <v>9414.92</v>
      </c>
    </row>
    <row r="813" spans="1:7" x14ac:dyDescent="0.45">
      <c r="A813" s="2">
        <v>33</v>
      </c>
      <c r="B813" s="2" t="s">
        <v>7</v>
      </c>
      <c r="C813" s="2">
        <v>42.94</v>
      </c>
      <c r="D813" s="2">
        <v>3</v>
      </c>
      <c r="E813" s="2" t="s">
        <v>11</v>
      </c>
      <c r="F813" s="2" t="s">
        <v>13</v>
      </c>
      <c r="G813" s="2">
        <v>6360.9935999999998</v>
      </c>
    </row>
    <row r="814" spans="1:7" x14ac:dyDescent="0.45">
      <c r="A814" s="2">
        <v>54</v>
      </c>
      <c r="B814" s="2" t="s">
        <v>10</v>
      </c>
      <c r="C814" s="2">
        <v>21.01</v>
      </c>
      <c r="D814" s="2">
        <v>2</v>
      </c>
      <c r="E814" s="2" t="s">
        <v>11</v>
      </c>
      <c r="F814" s="2" t="s">
        <v>12</v>
      </c>
      <c r="G814" s="2">
        <v>11013.7119</v>
      </c>
    </row>
    <row r="815" spans="1:7" x14ac:dyDescent="0.45">
      <c r="A815" s="2">
        <v>28</v>
      </c>
      <c r="B815" s="2" t="s">
        <v>10</v>
      </c>
      <c r="C815" s="2">
        <v>22.515000000000001</v>
      </c>
      <c r="D815" s="2">
        <v>2</v>
      </c>
      <c r="E815" s="2" t="s">
        <v>11</v>
      </c>
      <c r="F815" s="2" t="s">
        <v>14</v>
      </c>
      <c r="G815" s="2">
        <v>4428.8878500000001</v>
      </c>
    </row>
    <row r="816" spans="1:7" x14ac:dyDescent="0.45">
      <c r="A816" s="2">
        <v>36</v>
      </c>
      <c r="B816" s="2" t="s">
        <v>10</v>
      </c>
      <c r="C816" s="2">
        <v>34.43</v>
      </c>
      <c r="D816" s="2">
        <v>2</v>
      </c>
      <c r="E816" s="2" t="s">
        <v>11</v>
      </c>
      <c r="F816" s="2" t="s">
        <v>12</v>
      </c>
      <c r="G816" s="2">
        <v>5584.3056999999999</v>
      </c>
    </row>
    <row r="817" spans="1:7" x14ac:dyDescent="0.45">
      <c r="A817" s="2">
        <v>20</v>
      </c>
      <c r="B817" s="2" t="s">
        <v>7</v>
      </c>
      <c r="C817" s="2">
        <v>31.46</v>
      </c>
      <c r="D817" s="2">
        <v>0</v>
      </c>
      <c r="E817" s="2" t="s">
        <v>11</v>
      </c>
      <c r="F817" s="2" t="s">
        <v>12</v>
      </c>
      <c r="G817" s="2">
        <v>1877.9294</v>
      </c>
    </row>
    <row r="818" spans="1:7" x14ac:dyDescent="0.45">
      <c r="A818" s="2">
        <v>24</v>
      </c>
      <c r="B818" s="2" t="s">
        <v>7</v>
      </c>
      <c r="C818" s="2">
        <v>24.225000000000001</v>
      </c>
      <c r="D818" s="2">
        <v>0</v>
      </c>
      <c r="E818" s="2" t="s">
        <v>11</v>
      </c>
      <c r="F818" s="2" t="s">
        <v>13</v>
      </c>
      <c r="G818" s="2">
        <v>2842.7607499999999</v>
      </c>
    </row>
    <row r="819" spans="1:7" x14ac:dyDescent="0.45">
      <c r="A819" s="2">
        <v>23</v>
      </c>
      <c r="B819" s="2" t="s">
        <v>10</v>
      </c>
      <c r="C819" s="2">
        <v>37.1</v>
      </c>
      <c r="D819" s="2">
        <v>3</v>
      </c>
      <c r="E819" s="2" t="s">
        <v>11</v>
      </c>
      <c r="F819" s="2" t="s">
        <v>9</v>
      </c>
      <c r="G819" s="2">
        <v>3597.596</v>
      </c>
    </row>
    <row r="820" spans="1:7" x14ac:dyDescent="0.45">
      <c r="A820" s="2">
        <v>47</v>
      </c>
      <c r="B820" s="2" t="s">
        <v>7</v>
      </c>
      <c r="C820" s="2">
        <v>26.125</v>
      </c>
      <c r="D820" s="2">
        <v>1</v>
      </c>
      <c r="E820" s="2" t="s">
        <v>8</v>
      </c>
      <c r="F820" s="2" t="s">
        <v>14</v>
      </c>
      <c r="G820" s="2">
        <v>23401.30575</v>
      </c>
    </row>
    <row r="821" spans="1:7" x14ac:dyDescent="0.45">
      <c r="A821" s="2">
        <v>33</v>
      </c>
      <c r="B821" s="2" t="s">
        <v>7</v>
      </c>
      <c r="C821" s="2">
        <v>35.53</v>
      </c>
      <c r="D821" s="2">
        <v>0</v>
      </c>
      <c r="E821" s="2" t="s">
        <v>8</v>
      </c>
      <c r="F821" s="2" t="s">
        <v>13</v>
      </c>
      <c r="G821" s="2">
        <v>55135.402090000003</v>
      </c>
    </row>
    <row r="822" spans="1:7" x14ac:dyDescent="0.45">
      <c r="A822" s="2">
        <v>45</v>
      </c>
      <c r="B822" s="2" t="s">
        <v>10</v>
      </c>
      <c r="C822" s="2">
        <v>33.700000000000003</v>
      </c>
      <c r="D822" s="2">
        <v>1</v>
      </c>
      <c r="E822" s="2" t="s">
        <v>11</v>
      </c>
      <c r="F822" s="2" t="s">
        <v>9</v>
      </c>
      <c r="G822" s="2">
        <v>7445.9179999999997</v>
      </c>
    </row>
    <row r="823" spans="1:7" x14ac:dyDescent="0.45">
      <c r="A823" s="2">
        <v>26</v>
      </c>
      <c r="B823" s="2" t="s">
        <v>10</v>
      </c>
      <c r="C823" s="2">
        <v>17.670000000000002</v>
      </c>
      <c r="D823" s="2">
        <v>0</v>
      </c>
      <c r="E823" s="2" t="s">
        <v>11</v>
      </c>
      <c r="F823" s="2" t="s">
        <v>13</v>
      </c>
      <c r="G823" s="2">
        <v>2680.9493000000002</v>
      </c>
    </row>
    <row r="824" spans="1:7" x14ac:dyDescent="0.45">
      <c r="A824" s="2">
        <v>18</v>
      </c>
      <c r="B824" s="2" t="s">
        <v>7</v>
      </c>
      <c r="C824" s="2">
        <v>31.13</v>
      </c>
      <c r="D824" s="2">
        <v>0</v>
      </c>
      <c r="E824" s="2" t="s">
        <v>11</v>
      </c>
      <c r="F824" s="2" t="s">
        <v>12</v>
      </c>
      <c r="G824" s="2">
        <v>1621.8827000000001</v>
      </c>
    </row>
    <row r="825" spans="1:7" x14ac:dyDescent="0.45">
      <c r="A825" s="2">
        <v>44</v>
      </c>
      <c r="B825" s="2" t="s">
        <v>7</v>
      </c>
      <c r="C825" s="2">
        <v>29.81</v>
      </c>
      <c r="D825" s="2">
        <v>2</v>
      </c>
      <c r="E825" s="2" t="s">
        <v>11</v>
      </c>
      <c r="F825" s="2" t="s">
        <v>12</v>
      </c>
      <c r="G825" s="2">
        <v>8219.2039000000004</v>
      </c>
    </row>
    <row r="826" spans="1:7" x14ac:dyDescent="0.45">
      <c r="A826" s="2">
        <v>60</v>
      </c>
      <c r="B826" s="2" t="s">
        <v>10</v>
      </c>
      <c r="C826" s="2">
        <v>24.32</v>
      </c>
      <c r="D826" s="2">
        <v>0</v>
      </c>
      <c r="E826" s="2" t="s">
        <v>11</v>
      </c>
      <c r="F826" s="2" t="s">
        <v>13</v>
      </c>
      <c r="G826" s="2">
        <v>12523.604799999999</v>
      </c>
    </row>
    <row r="827" spans="1:7" x14ac:dyDescent="0.45">
      <c r="A827" s="2">
        <v>64</v>
      </c>
      <c r="B827" s="2" t="s">
        <v>7</v>
      </c>
      <c r="C827" s="2">
        <v>31.824999999999999</v>
      </c>
      <c r="D827" s="2">
        <v>2</v>
      </c>
      <c r="E827" s="2" t="s">
        <v>11</v>
      </c>
      <c r="F827" s="2" t="s">
        <v>14</v>
      </c>
      <c r="G827" s="2">
        <v>16069.08475</v>
      </c>
    </row>
    <row r="828" spans="1:7" x14ac:dyDescent="0.45">
      <c r="A828" s="2">
        <v>56</v>
      </c>
      <c r="B828" s="2" t="s">
        <v>10</v>
      </c>
      <c r="C828" s="2">
        <v>31.79</v>
      </c>
      <c r="D828" s="2">
        <v>2</v>
      </c>
      <c r="E828" s="2" t="s">
        <v>8</v>
      </c>
      <c r="F828" s="2" t="s">
        <v>12</v>
      </c>
      <c r="G828" s="2">
        <v>43813.866099999999</v>
      </c>
    </row>
    <row r="829" spans="1:7" x14ac:dyDescent="0.45">
      <c r="A829" s="2">
        <v>36</v>
      </c>
      <c r="B829" s="2" t="s">
        <v>10</v>
      </c>
      <c r="C829" s="2">
        <v>28.024999999999999</v>
      </c>
      <c r="D829" s="2">
        <v>1</v>
      </c>
      <c r="E829" s="2" t="s">
        <v>8</v>
      </c>
      <c r="F829" s="2" t="s">
        <v>14</v>
      </c>
      <c r="G829" s="2">
        <v>20773.62775</v>
      </c>
    </row>
    <row r="830" spans="1:7" x14ac:dyDescent="0.45">
      <c r="A830" s="2">
        <v>41</v>
      </c>
      <c r="B830" s="2" t="s">
        <v>10</v>
      </c>
      <c r="C830" s="2">
        <v>30.78</v>
      </c>
      <c r="D830" s="2">
        <v>3</v>
      </c>
      <c r="E830" s="2" t="s">
        <v>8</v>
      </c>
      <c r="F830" s="2" t="s">
        <v>14</v>
      </c>
      <c r="G830" s="2">
        <v>39597.407200000001</v>
      </c>
    </row>
    <row r="831" spans="1:7" x14ac:dyDescent="0.45">
      <c r="A831" s="2">
        <v>39</v>
      </c>
      <c r="B831" s="2" t="s">
        <v>10</v>
      </c>
      <c r="C831" s="2">
        <v>21.85</v>
      </c>
      <c r="D831" s="2">
        <v>1</v>
      </c>
      <c r="E831" s="2" t="s">
        <v>11</v>
      </c>
      <c r="F831" s="2" t="s">
        <v>13</v>
      </c>
      <c r="G831" s="2">
        <v>6117.4944999999998</v>
      </c>
    </row>
    <row r="832" spans="1:7" x14ac:dyDescent="0.45">
      <c r="A832" s="2">
        <v>63</v>
      </c>
      <c r="B832" s="2" t="s">
        <v>10</v>
      </c>
      <c r="C832" s="2">
        <v>33.1</v>
      </c>
      <c r="D832" s="2">
        <v>0</v>
      </c>
      <c r="E832" s="2" t="s">
        <v>11</v>
      </c>
      <c r="F832" s="2" t="s">
        <v>9</v>
      </c>
      <c r="G832" s="2">
        <v>13393.755999999999</v>
      </c>
    </row>
    <row r="833" spans="1:7" x14ac:dyDescent="0.45">
      <c r="A833" s="2">
        <v>36</v>
      </c>
      <c r="B833" s="2" t="s">
        <v>7</v>
      </c>
      <c r="C833" s="2">
        <v>25.84</v>
      </c>
      <c r="D833" s="2">
        <v>0</v>
      </c>
      <c r="E833" s="2" t="s">
        <v>11</v>
      </c>
      <c r="F833" s="2" t="s">
        <v>13</v>
      </c>
      <c r="G833" s="2">
        <v>5266.3656000000001</v>
      </c>
    </row>
    <row r="834" spans="1:7" x14ac:dyDescent="0.45">
      <c r="A834" s="2">
        <v>28</v>
      </c>
      <c r="B834" s="2" t="s">
        <v>7</v>
      </c>
      <c r="C834" s="2">
        <v>23.844999999999999</v>
      </c>
      <c r="D834" s="2">
        <v>2</v>
      </c>
      <c r="E834" s="2" t="s">
        <v>11</v>
      </c>
      <c r="F834" s="2" t="s">
        <v>13</v>
      </c>
      <c r="G834" s="2">
        <v>4719.7365499999996</v>
      </c>
    </row>
    <row r="835" spans="1:7" x14ac:dyDescent="0.45">
      <c r="A835" s="2">
        <v>58</v>
      </c>
      <c r="B835" s="2" t="s">
        <v>10</v>
      </c>
      <c r="C835" s="2">
        <v>34.39</v>
      </c>
      <c r="D835" s="2">
        <v>0</v>
      </c>
      <c r="E835" s="2" t="s">
        <v>11</v>
      </c>
      <c r="F835" s="2" t="s">
        <v>13</v>
      </c>
      <c r="G835" s="2">
        <v>11743.9341</v>
      </c>
    </row>
    <row r="836" spans="1:7" x14ac:dyDescent="0.45">
      <c r="A836" s="2">
        <v>36</v>
      </c>
      <c r="B836" s="2" t="s">
        <v>10</v>
      </c>
      <c r="C836" s="2">
        <v>33.82</v>
      </c>
      <c r="D836" s="2">
        <v>1</v>
      </c>
      <c r="E836" s="2" t="s">
        <v>11</v>
      </c>
      <c r="F836" s="2" t="s">
        <v>13</v>
      </c>
      <c r="G836" s="2">
        <v>5377.4578000000001</v>
      </c>
    </row>
    <row r="837" spans="1:7" x14ac:dyDescent="0.45">
      <c r="A837" s="2">
        <v>42</v>
      </c>
      <c r="B837" s="2" t="s">
        <v>10</v>
      </c>
      <c r="C837" s="2">
        <v>35.97</v>
      </c>
      <c r="D837" s="2">
        <v>2</v>
      </c>
      <c r="E837" s="2" t="s">
        <v>11</v>
      </c>
      <c r="F837" s="2" t="s">
        <v>12</v>
      </c>
      <c r="G837" s="2">
        <v>7160.3302999999996</v>
      </c>
    </row>
    <row r="838" spans="1:7" x14ac:dyDescent="0.45">
      <c r="A838" s="2">
        <v>36</v>
      </c>
      <c r="B838" s="2" t="s">
        <v>10</v>
      </c>
      <c r="C838" s="2">
        <v>31.5</v>
      </c>
      <c r="D838" s="2">
        <v>0</v>
      </c>
      <c r="E838" s="2" t="s">
        <v>11</v>
      </c>
      <c r="F838" s="2" t="s">
        <v>9</v>
      </c>
      <c r="G838" s="2">
        <v>4402.2330000000002</v>
      </c>
    </row>
    <row r="839" spans="1:7" x14ac:dyDescent="0.45">
      <c r="A839" s="2">
        <v>56</v>
      </c>
      <c r="B839" s="2" t="s">
        <v>7</v>
      </c>
      <c r="C839" s="2">
        <v>28.31</v>
      </c>
      <c r="D839" s="2">
        <v>0</v>
      </c>
      <c r="E839" s="2" t="s">
        <v>11</v>
      </c>
      <c r="F839" s="2" t="s">
        <v>14</v>
      </c>
      <c r="G839" s="2">
        <v>11657.7189</v>
      </c>
    </row>
    <row r="840" spans="1:7" x14ac:dyDescent="0.45">
      <c r="A840" s="2">
        <v>35</v>
      </c>
      <c r="B840" s="2" t="s">
        <v>7</v>
      </c>
      <c r="C840" s="2">
        <v>23.465</v>
      </c>
      <c r="D840" s="2">
        <v>2</v>
      </c>
      <c r="E840" s="2" t="s">
        <v>11</v>
      </c>
      <c r="F840" s="2" t="s">
        <v>14</v>
      </c>
      <c r="G840" s="2">
        <v>6402.2913500000004</v>
      </c>
    </row>
    <row r="841" spans="1:7" x14ac:dyDescent="0.45">
      <c r="A841" s="2">
        <v>59</v>
      </c>
      <c r="B841" s="2" t="s">
        <v>7</v>
      </c>
      <c r="C841" s="2">
        <v>31.35</v>
      </c>
      <c r="D841" s="2">
        <v>0</v>
      </c>
      <c r="E841" s="2" t="s">
        <v>11</v>
      </c>
      <c r="F841" s="2" t="s">
        <v>13</v>
      </c>
      <c r="G841" s="2">
        <v>12622.1795</v>
      </c>
    </row>
    <row r="842" spans="1:7" x14ac:dyDescent="0.45">
      <c r="A842" s="2">
        <v>21</v>
      </c>
      <c r="B842" s="2" t="s">
        <v>10</v>
      </c>
      <c r="C842" s="2">
        <v>31.1</v>
      </c>
      <c r="D842" s="2">
        <v>0</v>
      </c>
      <c r="E842" s="2" t="s">
        <v>11</v>
      </c>
      <c r="F842" s="2" t="s">
        <v>9</v>
      </c>
      <c r="G842" s="2">
        <v>1526.3119999999999</v>
      </c>
    </row>
    <row r="843" spans="1:7" x14ac:dyDescent="0.45">
      <c r="A843" s="2">
        <v>59</v>
      </c>
      <c r="B843" s="2" t="s">
        <v>10</v>
      </c>
      <c r="C843" s="2">
        <v>24.7</v>
      </c>
      <c r="D843" s="2">
        <v>0</v>
      </c>
      <c r="E843" s="2" t="s">
        <v>11</v>
      </c>
      <c r="F843" s="2" t="s">
        <v>14</v>
      </c>
      <c r="G843" s="2">
        <v>12323.936</v>
      </c>
    </row>
    <row r="844" spans="1:7" x14ac:dyDescent="0.45">
      <c r="A844" s="2">
        <v>23</v>
      </c>
      <c r="B844" s="2" t="s">
        <v>7</v>
      </c>
      <c r="C844" s="2">
        <v>32.78</v>
      </c>
      <c r="D844" s="2">
        <v>2</v>
      </c>
      <c r="E844" s="2" t="s">
        <v>8</v>
      </c>
      <c r="F844" s="2" t="s">
        <v>12</v>
      </c>
      <c r="G844" s="2">
        <v>36021.011200000001</v>
      </c>
    </row>
    <row r="845" spans="1:7" x14ac:dyDescent="0.45">
      <c r="A845" s="2">
        <v>57</v>
      </c>
      <c r="B845" s="2" t="s">
        <v>7</v>
      </c>
      <c r="C845" s="2">
        <v>29.81</v>
      </c>
      <c r="D845" s="2">
        <v>0</v>
      </c>
      <c r="E845" s="2" t="s">
        <v>8</v>
      </c>
      <c r="F845" s="2" t="s">
        <v>12</v>
      </c>
      <c r="G845" s="2">
        <v>27533.912899999999</v>
      </c>
    </row>
    <row r="846" spans="1:7" x14ac:dyDescent="0.45">
      <c r="A846" s="2">
        <v>53</v>
      </c>
      <c r="B846" s="2" t="s">
        <v>10</v>
      </c>
      <c r="C846" s="2">
        <v>30.495000000000001</v>
      </c>
      <c r="D846" s="2">
        <v>0</v>
      </c>
      <c r="E846" s="2" t="s">
        <v>11</v>
      </c>
      <c r="F846" s="2" t="s">
        <v>14</v>
      </c>
      <c r="G846" s="2">
        <v>10072.055050000001</v>
      </c>
    </row>
    <row r="847" spans="1:7" x14ac:dyDescent="0.45">
      <c r="A847" s="2">
        <v>60</v>
      </c>
      <c r="B847" s="2" t="s">
        <v>7</v>
      </c>
      <c r="C847" s="2">
        <v>32.450000000000003</v>
      </c>
      <c r="D847" s="2">
        <v>0</v>
      </c>
      <c r="E847" s="2" t="s">
        <v>8</v>
      </c>
      <c r="F847" s="2" t="s">
        <v>12</v>
      </c>
      <c r="G847" s="2">
        <v>45008.955499999996</v>
      </c>
    </row>
    <row r="848" spans="1:7" x14ac:dyDescent="0.45">
      <c r="A848" s="2">
        <v>51</v>
      </c>
      <c r="B848" s="2" t="s">
        <v>7</v>
      </c>
      <c r="C848" s="2">
        <v>34.200000000000003</v>
      </c>
      <c r="D848" s="2">
        <v>1</v>
      </c>
      <c r="E848" s="2" t="s">
        <v>11</v>
      </c>
      <c r="F848" s="2" t="s">
        <v>9</v>
      </c>
      <c r="G848" s="2">
        <v>9872.7009999999991</v>
      </c>
    </row>
    <row r="849" spans="1:7" x14ac:dyDescent="0.45">
      <c r="A849" s="2">
        <v>23</v>
      </c>
      <c r="B849" s="2" t="s">
        <v>10</v>
      </c>
      <c r="C849" s="2">
        <v>50.38</v>
      </c>
      <c r="D849" s="2">
        <v>1</v>
      </c>
      <c r="E849" s="2" t="s">
        <v>11</v>
      </c>
      <c r="F849" s="2" t="s">
        <v>12</v>
      </c>
      <c r="G849" s="2">
        <v>2438.0551999999998</v>
      </c>
    </row>
    <row r="850" spans="1:7" x14ac:dyDescent="0.45">
      <c r="A850" s="2">
        <v>27</v>
      </c>
      <c r="B850" s="2" t="s">
        <v>7</v>
      </c>
      <c r="C850" s="2">
        <v>24.1</v>
      </c>
      <c r="D850" s="2">
        <v>0</v>
      </c>
      <c r="E850" s="2" t="s">
        <v>11</v>
      </c>
      <c r="F850" s="2" t="s">
        <v>9</v>
      </c>
      <c r="G850" s="2">
        <v>2974.1260000000002</v>
      </c>
    </row>
    <row r="851" spans="1:7" x14ac:dyDescent="0.45">
      <c r="A851" s="2">
        <v>55</v>
      </c>
      <c r="B851" s="2" t="s">
        <v>10</v>
      </c>
      <c r="C851" s="2">
        <v>32.774999999999999</v>
      </c>
      <c r="D851" s="2">
        <v>0</v>
      </c>
      <c r="E851" s="2" t="s">
        <v>11</v>
      </c>
      <c r="F851" s="2" t="s">
        <v>13</v>
      </c>
      <c r="G851" s="2">
        <v>10601.632250000001</v>
      </c>
    </row>
    <row r="852" spans="1:7" x14ac:dyDescent="0.45">
      <c r="A852" s="2">
        <v>37</v>
      </c>
      <c r="B852" s="2" t="s">
        <v>7</v>
      </c>
      <c r="C852" s="2">
        <v>30.78</v>
      </c>
      <c r="D852" s="2">
        <v>0</v>
      </c>
      <c r="E852" s="2" t="s">
        <v>8</v>
      </c>
      <c r="F852" s="2" t="s">
        <v>14</v>
      </c>
      <c r="G852" s="2">
        <v>37270.1512</v>
      </c>
    </row>
    <row r="853" spans="1:7" x14ac:dyDescent="0.45">
      <c r="A853" s="2">
        <v>61</v>
      </c>
      <c r="B853" s="2" t="s">
        <v>10</v>
      </c>
      <c r="C853" s="2">
        <v>32.299999999999997</v>
      </c>
      <c r="D853" s="2">
        <v>2</v>
      </c>
      <c r="E853" s="2" t="s">
        <v>11</v>
      </c>
      <c r="F853" s="2" t="s">
        <v>13</v>
      </c>
      <c r="G853" s="2">
        <v>14119.62</v>
      </c>
    </row>
    <row r="854" spans="1:7" x14ac:dyDescent="0.45">
      <c r="A854" s="2">
        <v>46</v>
      </c>
      <c r="B854" s="2" t="s">
        <v>7</v>
      </c>
      <c r="C854" s="2">
        <v>35.53</v>
      </c>
      <c r="D854" s="2">
        <v>0</v>
      </c>
      <c r="E854" s="2" t="s">
        <v>8</v>
      </c>
      <c r="F854" s="2" t="s">
        <v>14</v>
      </c>
      <c r="G854" s="2">
        <v>42111.664700000001</v>
      </c>
    </row>
    <row r="855" spans="1:7" x14ac:dyDescent="0.45">
      <c r="A855" s="2">
        <v>53</v>
      </c>
      <c r="B855" s="2" t="s">
        <v>7</v>
      </c>
      <c r="C855" s="2">
        <v>23.75</v>
      </c>
      <c r="D855" s="2">
        <v>2</v>
      </c>
      <c r="E855" s="2" t="s">
        <v>11</v>
      </c>
      <c r="F855" s="2" t="s">
        <v>14</v>
      </c>
      <c r="G855" s="2">
        <v>11729.6795</v>
      </c>
    </row>
    <row r="856" spans="1:7" x14ac:dyDescent="0.45">
      <c r="A856" s="2">
        <v>49</v>
      </c>
      <c r="B856" s="2" t="s">
        <v>7</v>
      </c>
      <c r="C856" s="2">
        <v>23.844999999999999</v>
      </c>
      <c r="D856" s="2">
        <v>3</v>
      </c>
      <c r="E856" s="2" t="s">
        <v>8</v>
      </c>
      <c r="F856" s="2" t="s">
        <v>14</v>
      </c>
      <c r="G856" s="2">
        <v>24106.912550000001</v>
      </c>
    </row>
    <row r="857" spans="1:7" x14ac:dyDescent="0.45">
      <c r="A857" s="2">
        <v>20</v>
      </c>
      <c r="B857" s="2" t="s">
        <v>7</v>
      </c>
      <c r="C857" s="2">
        <v>29.6</v>
      </c>
      <c r="D857" s="2">
        <v>0</v>
      </c>
      <c r="E857" s="2" t="s">
        <v>11</v>
      </c>
      <c r="F857" s="2" t="s">
        <v>9</v>
      </c>
      <c r="G857" s="2">
        <v>1875.3440000000001</v>
      </c>
    </row>
    <row r="858" spans="1:7" x14ac:dyDescent="0.45">
      <c r="A858" s="2">
        <v>48</v>
      </c>
      <c r="B858" s="2" t="s">
        <v>7</v>
      </c>
      <c r="C858" s="2">
        <v>33.11</v>
      </c>
      <c r="D858" s="2">
        <v>0</v>
      </c>
      <c r="E858" s="2" t="s">
        <v>8</v>
      </c>
      <c r="F858" s="2" t="s">
        <v>12</v>
      </c>
      <c r="G858" s="2">
        <v>40974.164900000003</v>
      </c>
    </row>
    <row r="859" spans="1:7" x14ac:dyDescent="0.45">
      <c r="A859" s="2">
        <v>25</v>
      </c>
      <c r="B859" s="2" t="s">
        <v>10</v>
      </c>
      <c r="C859" s="2">
        <v>24.13</v>
      </c>
      <c r="D859" s="2">
        <v>0</v>
      </c>
      <c r="E859" s="2" t="s">
        <v>8</v>
      </c>
      <c r="F859" s="2" t="s">
        <v>13</v>
      </c>
      <c r="G859" s="2">
        <v>15817.985699999999</v>
      </c>
    </row>
    <row r="860" spans="1:7" x14ac:dyDescent="0.45">
      <c r="A860" s="2">
        <v>25</v>
      </c>
      <c r="B860" s="2" t="s">
        <v>7</v>
      </c>
      <c r="C860" s="2">
        <v>32.229999999999997</v>
      </c>
      <c r="D860" s="2">
        <v>1</v>
      </c>
      <c r="E860" s="2" t="s">
        <v>11</v>
      </c>
      <c r="F860" s="2" t="s">
        <v>12</v>
      </c>
      <c r="G860" s="2">
        <v>18218.161390000001</v>
      </c>
    </row>
    <row r="861" spans="1:7" x14ac:dyDescent="0.45">
      <c r="A861" s="2">
        <v>57</v>
      </c>
      <c r="B861" s="2" t="s">
        <v>10</v>
      </c>
      <c r="C861" s="2">
        <v>28.1</v>
      </c>
      <c r="D861" s="2">
        <v>0</v>
      </c>
      <c r="E861" s="2" t="s">
        <v>11</v>
      </c>
      <c r="F861" s="2" t="s">
        <v>9</v>
      </c>
      <c r="G861" s="2">
        <v>10965.446</v>
      </c>
    </row>
    <row r="862" spans="1:7" x14ac:dyDescent="0.45">
      <c r="A862" s="2">
        <v>37</v>
      </c>
      <c r="B862" s="2" t="s">
        <v>7</v>
      </c>
      <c r="C862" s="2">
        <v>47.6</v>
      </c>
      <c r="D862" s="2">
        <v>2</v>
      </c>
      <c r="E862" s="2" t="s">
        <v>8</v>
      </c>
      <c r="F862" s="2" t="s">
        <v>9</v>
      </c>
      <c r="G862" s="2">
        <v>46113.510999999999</v>
      </c>
    </row>
    <row r="863" spans="1:7" x14ac:dyDescent="0.45">
      <c r="A863" s="2">
        <v>38</v>
      </c>
      <c r="B863" s="2" t="s">
        <v>7</v>
      </c>
      <c r="C863" s="2">
        <v>28</v>
      </c>
      <c r="D863" s="2">
        <v>3</v>
      </c>
      <c r="E863" s="2" t="s">
        <v>11</v>
      </c>
      <c r="F863" s="2" t="s">
        <v>9</v>
      </c>
      <c r="G863" s="2">
        <v>7151.0919999999996</v>
      </c>
    </row>
    <row r="864" spans="1:7" x14ac:dyDescent="0.45">
      <c r="A864" s="2">
        <v>55</v>
      </c>
      <c r="B864" s="2" t="s">
        <v>7</v>
      </c>
      <c r="C864" s="2">
        <v>33.534999999999997</v>
      </c>
      <c r="D864" s="2">
        <v>2</v>
      </c>
      <c r="E864" s="2" t="s">
        <v>11</v>
      </c>
      <c r="F864" s="2" t="s">
        <v>13</v>
      </c>
      <c r="G864" s="2">
        <v>12269.68865</v>
      </c>
    </row>
    <row r="865" spans="1:7" x14ac:dyDescent="0.45">
      <c r="A865" s="2">
        <v>36</v>
      </c>
      <c r="B865" s="2" t="s">
        <v>7</v>
      </c>
      <c r="C865" s="2">
        <v>19.855</v>
      </c>
      <c r="D865" s="2">
        <v>0</v>
      </c>
      <c r="E865" s="2" t="s">
        <v>11</v>
      </c>
      <c r="F865" s="2" t="s">
        <v>14</v>
      </c>
      <c r="G865" s="2">
        <v>5458.0464499999998</v>
      </c>
    </row>
    <row r="866" spans="1:7" x14ac:dyDescent="0.45">
      <c r="A866" s="2">
        <v>51</v>
      </c>
      <c r="B866" s="2" t="s">
        <v>10</v>
      </c>
      <c r="C866" s="2">
        <v>25.4</v>
      </c>
      <c r="D866" s="2">
        <v>0</v>
      </c>
      <c r="E866" s="2" t="s">
        <v>11</v>
      </c>
      <c r="F866" s="2" t="s">
        <v>9</v>
      </c>
      <c r="G866" s="2">
        <v>8782.4689999999991</v>
      </c>
    </row>
    <row r="867" spans="1:7" x14ac:dyDescent="0.45">
      <c r="A867" s="2">
        <v>40</v>
      </c>
      <c r="B867" s="2" t="s">
        <v>10</v>
      </c>
      <c r="C867" s="2">
        <v>29.9</v>
      </c>
      <c r="D867" s="2">
        <v>2</v>
      </c>
      <c r="E867" s="2" t="s">
        <v>11</v>
      </c>
      <c r="F867" s="2" t="s">
        <v>9</v>
      </c>
      <c r="G867" s="2">
        <v>6600.3609999999999</v>
      </c>
    </row>
    <row r="868" spans="1:7" x14ac:dyDescent="0.45">
      <c r="A868" s="2">
        <v>18</v>
      </c>
      <c r="B868" s="2" t="s">
        <v>10</v>
      </c>
      <c r="C868" s="2">
        <v>37.29</v>
      </c>
      <c r="D868" s="2">
        <v>0</v>
      </c>
      <c r="E868" s="2" t="s">
        <v>11</v>
      </c>
      <c r="F868" s="2" t="s">
        <v>12</v>
      </c>
      <c r="G868" s="2">
        <v>1141.4450999999999</v>
      </c>
    </row>
    <row r="869" spans="1:7" x14ac:dyDescent="0.45">
      <c r="A869" s="2">
        <v>57</v>
      </c>
      <c r="B869" s="2" t="s">
        <v>10</v>
      </c>
      <c r="C869" s="2">
        <v>43.7</v>
      </c>
      <c r="D869" s="2">
        <v>1</v>
      </c>
      <c r="E869" s="2" t="s">
        <v>11</v>
      </c>
      <c r="F869" s="2" t="s">
        <v>9</v>
      </c>
      <c r="G869" s="2">
        <v>11576.13</v>
      </c>
    </row>
    <row r="870" spans="1:7" x14ac:dyDescent="0.45">
      <c r="A870" s="2">
        <v>61</v>
      </c>
      <c r="B870" s="2" t="s">
        <v>10</v>
      </c>
      <c r="C870" s="2">
        <v>23.655000000000001</v>
      </c>
      <c r="D870" s="2">
        <v>0</v>
      </c>
      <c r="E870" s="2" t="s">
        <v>11</v>
      </c>
      <c r="F870" s="2" t="s">
        <v>14</v>
      </c>
      <c r="G870" s="2">
        <v>13129.603450000001</v>
      </c>
    </row>
    <row r="871" spans="1:7" x14ac:dyDescent="0.45">
      <c r="A871" s="2">
        <v>25</v>
      </c>
      <c r="B871" s="2" t="s">
        <v>7</v>
      </c>
      <c r="C871" s="2">
        <v>24.3</v>
      </c>
      <c r="D871" s="2">
        <v>3</v>
      </c>
      <c r="E871" s="2" t="s">
        <v>11</v>
      </c>
      <c r="F871" s="2" t="s">
        <v>9</v>
      </c>
      <c r="G871" s="2">
        <v>4391.652</v>
      </c>
    </row>
    <row r="872" spans="1:7" x14ac:dyDescent="0.45">
      <c r="A872" s="2">
        <v>50</v>
      </c>
      <c r="B872" s="2" t="s">
        <v>10</v>
      </c>
      <c r="C872" s="2">
        <v>36.200000000000003</v>
      </c>
      <c r="D872" s="2">
        <v>0</v>
      </c>
      <c r="E872" s="2" t="s">
        <v>11</v>
      </c>
      <c r="F872" s="2" t="s">
        <v>9</v>
      </c>
      <c r="G872" s="2">
        <v>8457.8179999999993</v>
      </c>
    </row>
    <row r="873" spans="1:7" x14ac:dyDescent="0.45">
      <c r="A873" s="2">
        <v>26</v>
      </c>
      <c r="B873" s="2" t="s">
        <v>7</v>
      </c>
      <c r="C873" s="2">
        <v>29.48</v>
      </c>
      <c r="D873" s="2">
        <v>1</v>
      </c>
      <c r="E873" s="2" t="s">
        <v>11</v>
      </c>
      <c r="F873" s="2" t="s">
        <v>12</v>
      </c>
      <c r="G873" s="2">
        <v>3392.3652000000002</v>
      </c>
    </row>
    <row r="874" spans="1:7" x14ac:dyDescent="0.45">
      <c r="A874" s="2">
        <v>42</v>
      </c>
      <c r="B874" s="2" t="s">
        <v>10</v>
      </c>
      <c r="C874" s="2">
        <v>24.86</v>
      </c>
      <c r="D874" s="2">
        <v>0</v>
      </c>
      <c r="E874" s="2" t="s">
        <v>11</v>
      </c>
      <c r="F874" s="2" t="s">
        <v>12</v>
      </c>
      <c r="G874" s="2">
        <v>5966.8873999999996</v>
      </c>
    </row>
    <row r="875" spans="1:7" x14ac:dyDescent="0.45">
      <c r="A875" s="2">
        <v>43</v>
      </c>
      <c r="B875" s="2" t="s">
        <v>10</v>
      </c>
      <c r="C875" s="2">
        <v>30.1</v>
      </c>
      <c r="D875" s="2">
        <v>1</v>
      </c>
      <c r="E875" s="2" t="s">
        <v>11</v>
      </c>
      <c r="F875" s="2" t="s">
        <v>9</v>
      </c>
      <c r="G875" s="2">
        <v>6849.0259999999998</v>
      </c>
    </row>
    <row r="876" spans="1:7" x14ac:dyDescent="0.45">
      <c r="A876" s="2">
        <v>44</v>
      </c>
      <c r="B876" s="2" t="s">
        <v>10</v>
      </c>
      <c r="C876" s="2">
        <v>21.85</v>
      </c>
      <c r="D876" s="2">
        <v>3</v>
      </c>
      <c r="E876" s="2" t="s">
        <v>11</v>
      </c>
      <c r="F876" s="2" t="s">
        <v>14</v>
      </c>
      <c r="G876" s="2">
        <v>8891.1394999999993</v>
      </c>
    </row>
    <row r="877" spans="1:7" x14ac:dyDescent="0.45">
      <c r="A877" s="2">
        <v>23</v>
      </c>
      <c r="B877" s="2" t="s">
        <v>7</v>
      </c>
      <c r="C877" s="2">
        <v>28.12</v>
      </c>
      <c r="D877" s="2">
        <v>0</v>
      </c>
      <c r="E877" s="2" t="s">
        <v>11</v>
      </c>
      <c r="F877" s="2" t="s">
        <v>13</v>
      </c>
      <c r="G877" s="2">
        <v>2690.1138000000001</v>
      </c>
    </row>
    <row r="878" spans="1:7" x14ac:dyDescent="0.45">
      <c r="A878" s="2">
        <v>49</v>
      </c>
      <c r="B878" s="2" t="s">
        <v>7</v>
      </c>
      <c r="C878" s="2">
        <v>27.1</v>
      </c>
      <c r="D878" s="2">
        <v>1</v>
      </c>
      <c r="E878" s="2" t="s">
        <v>11</v>
      </c>
      <c r="F878" s="2" t="s">
        <v>9</v>
      </c>
      <c r="G878" s="2">
        <v>26140.3603</v>
      </c>
    </row>
    <row r="879" spans="1:7" x14ac:dyDescent="0.45">
      <c r="A879" s="2">
        <v>33</v>
      </c>
      <c r="B879" s="2" t="s">
        <v>10</v>
      </c>
      <c r="C879" s="2">
        <v>33.44</v>
      </c>
      <c r="D879" s="2">
        <v>5</v>
      </c>
      <c r="E879" s="2" t="s">
        <v>11</v>
      </c>
      <c r="F879" s="2" t="s">
        <v>12</v>
      </c>
      <c r="G879" s="2">
        <v>6653.7885999999999</v>
      </c>
    </row>
    <row r="880" spans="1:7" x14ac:dyDescent="0.45">
      <c r="A880" s="2">
        <v>41</v>
      </c>
      <c r="B880" s="2" t="s">
        <v>10</v>
      </c>
      <c r="C880" s="2">
        <v>28.8</v>
      </c>
      <c r="D880" s="2">
        <v>1</v>
      </c>
      <c r="E880" s="2" t="s">
        <v>11</v>
      </c>
      <c r="F880" s="2" t="s">
        <v>9</v>
      </c>
      <c r="G880" s="2">
        <v>6282.2349999999997</v>
      </c>
    </row>
    <row r="881" spans="1:7" x14ac:dyDescent="0.45">
      <c r="A881" s="2">
        <v>37</v>
      </c>
      <c r="B881" s="2" t="s">
        <v>7</v>
      </c>
      <c r="C881" s="2">
        <v>29.5</v>
      </c>
      <c r="D881" s="2">
        <v>2</v>
      </c>
      <c r="E881" s="2" t="s">
        <v>11</v>
      </c>
      <c r="F881" s="2" t="s">
        <v>9</v>
      </c>
      <c r="G881" s="2">
        <v>6311.9520000000002</v>
      </c>
    </row>
    <row r="882" spans="1:7" x14ac:dyDescent="0.45">
      <c r="A882" s="2">
        <v>22</v>
      </c>
      <c r="B882" s="2" t="s">
        <v>10</v>
      </c>
      <c r="C882" s="2">
        <v>34.799999999999997</v>
      </c>
      <c r="D882" s="2">
        <v>3</v>
      </c>
      <c r="E882" s="2" t="s">
        <v>11</v>
      </c>
      <c r="F882" s="2" t="s">
        <v>9</v>
      </c>
      <c r="G882" s="2">
        <v>3443.0639999999999</v>
      </c>
    </row>
    <row r="883" spans="1:7" x14ac:dyDescent="0.45">
      <c r="A883" s="2">
        <v>23</v>
      </c>
      <c r="B883" s="2" t="s">
        <v>10</v>
      </c>
      <c r="C883" s="2">
        <v>27.36</v>
      </c>
      <c r="D883" s="2">
        <v>1</v>
      </c>
      <c r="E883" s="2" t="s">
        <v>11</v>
      </c>
      <c r="F883" s="2" t="s">
        <v>13</v>
      </c>
      <c r="G883" s="2">
        <v>2789.0574000000001</v>
      </c>
    </row>
    <row r="884" spans="1:7" x14ac:dyDescent="0.45">
      <c r="A884" s="2">
        <v>21</v>
      </c>
      <c r="B884" s="2" t="s">
        <v>7</v>
      </c>
      <c r="C884" s="2">
        <v>22.135000000000002</v>
      </c>
      <c r="D884" s="2">
        <v>0</v>
      </c>
      <c r="E884" s="2" t="s">
        <v>11</v>
      </c>
      <c r="F884" s="2" t="s">
        <v>14</v>
      </c>
      <c r="G884" s="2">
        <v>2585.8506499999999</v>
      </c>
    </row>
    <row r="885" spans="1:7" x14ac:dyDescent="0.45">
      <c r="A885" s="2">
        <v>51</v>
      </c>
      <c r="B885" s="2" t="s">
        <v>7</v>
      </c>
      <c r="C885" s="2">
        <v>37.049999999999997</v>
      </c>
      <c r="D885" s="2">
        <v>3</v>
      </c>
      <c r="E885" s="2" t="s">
        <v>8</v>
      </c>
      <c r="F885" s="2" t="s">
        <v>14</v>
      </c>
      <c r="G885" s="2">
        <v>46255.112500000003</v>
      </c>
    </row>
    <row r="886" spans="1:7" x14ac:dyDescent="0.45">
      <c r="A886" s="2">
        <v>25</v>
      </c>
      <c r="B886" s="2" t="s">
        <v>10</v>
      </c>
      <c r="C886" s="2">
        <v>26.695</v>
      </c>
      <c r="D886" s="2">
        <v>4</v>
      </c>
      <c r="E886" s="2" t="s">
        <v>11</v>
      </c>
      <c r="F886" s="2" t="s">
        <v>13</v>
      </c>
      <c r="G886" s="2">
        <v>4877.9810500000003</v>
      </c>
    </row>
    <row r="887" spans="1:7" x14ac:dyDescent="0.45">
      <c r="A887" s="2">
        <v>32</v>
      </c>
      <c r="B887" s="2" t="s">
        <v>10</v>
      </c>
      <c r="C887" s="2">
        <v>28.93</v>
      </c>
      <c r="D887" s="2">
        <v>1</v>
      </c>
      <c r="E887" s="2" t="s">
        <v>8</v>
      </c>
      <c r="F887" s="2" t="s">
        <v>12</v>
      </c>
      <c r="G887" s="2">
        <v>19719.6947</v>
      </c>
    </row>
    <row r="888" spans="1:7" x14ac:dyDescent="0.45">
      <c r="A888" s="2">
        <v>57</v>
      </c>
      <c r="B888" s="2" t="s">
        <v>10</v>
      </c>
      <c r="C888" s="2">
        <v>28.975000000000001</v>
      </c>
      <c r="D888" s="2">
        <v>0</v>
      </c>
      <c r="E888" s="2" t="s">
        <v>8</v>
      </c>
      <c r="F888" s="2" t="s">
        <v>14</v>
      </c>
      <c r="G888" s="2">
        <v>27218.437249999999</v>
      </c>
    </row>
    <row r="889" spans="1:7" x14ac:dyDescent="0.45">
      <c r="A889" s="2">
        <v>36</v>
      </c>
      <c r="B889" s="2" t="s">
        <v>7</v>
      </c>
      <c r="C889" s="2">
        <v>30.02</v>
      </c>
      <c r="D889" s="2">
        <v>0</v>
      </c>
      <c r="E889" s="2" t="s">
        <v>11</v>
      </c>
      <c r="F889" s="2" t="s">
        <v>13</v>
      </c>
      <c r="G889" s="2">
        <v>5272.1758</v>
      </c>
    </row>
    <row r="890" spans="1:7" x14ac:dyDescent="0.45">
      <c r="A890" s="2">
        <v>22</v>
      </c>
      <c r="B890" s="2" t="s">
        <v>10</v>
      </c>
      <c r="C890" s="2">
        <v>39.5</v>
      </c>
      <c r="D890" s="2">
        <v>0</v>
      </c>
      <c r="E890" s="2" t="s">
        <v>11</v>
      </c>
      <c r="F890" s="2" t="s">
        <v>9</v>
      </c>
      <c r="G890" s="2">
        <v>1682.597</v>
      </c>
    </row>
    <row r="891" spans="1:7" x14ac:dyDescent="0.45">
      <c r="A891" s="2">
        <v>57</v>
      </c>
      <c r="B891" s="2" t="s">
        <v>10</v>
      </c>
      <c r="C891" s="2">
        <v>33.630000000000003</v>
      </c>
      <c r="D891" s="2">
        <v>1</v>
      </c>
      <c r="E891" s="2" t="s">
        <v>11</v>
      </c>
      <c r="F891" s="2" t="s">
        <v>13</v>
      </c>
      <c r="G891" s="2">
        <v>11945.1327</v>
      </c>
    </row>
    <row r="892" spans="1:7" x14ac:dyDescent="0.45">
      <c r="A892" s="2">
        <v>64</v>
      </c>
      <c r="B892" s="2" t="s">
        <v>7</v>
      </c>
      <c r="C892" s="2">
        <v>26.885000000000002</v>
      </c>
      <c r="D892" s="2">
        <v>0</v>
      </c>
      <c r="E892" s="2" t="s">
        <v>8</v>
      </c>
      <c r="F892" s="2" t="s">
        <v>13</v>
      </c>
      <c r="G892" s="2">
        <v>29330.98315</v>
      </c>
    </row>
    <row r="893" spans="1:7" x14ac:dyDescent="0.45">
      <c r="A893" s="2">
        <v>36</v>
      </c>
      <c r="B893" s="2" t="s">
        <v>7</v>
      </c>
      <c r="C893" s="2">
        <v>29.04</v>
      </c>
      <c r="D893" s="2">
        <v>4</v>
      </c>
      <c r="E893" s="2" t="s">
        <v>11</v>
      </c>
      <c r="F893" s="2" t="s">
        <v>12</v>
      </c>
      <c r="G893" s="2">
        <v>7243.8136000000004</v>
      </c>
    </row>
    <row r="894" spans="1:7" x14ac:dyDescent="0.45">
      <c r="A894" s="2">
        <v>54</v>
      </c>
      <c r="B894" s="2" t="s">
        <v>10</v>
      </c>
      <c r="C894" s="2">
        <v>24.035</v>
      </c>
      <c r="D894" s="2">
        <v>0</v>
      </c>
      <c r="E894" s="2" t="s">
        <v>11</v>
      </c>
      <c r="F894" s="2" t="s">
        <v>14</v>
      </c>
      <c r="G894" s="2">
        <v>10422.916649999999</v>
      </c>
    </row>
    <row r="895" spans="1:7" x14ac:dyDescent="0.45">
      <c r="A895" s="2">
        <v>47</v>
      </c>
      <c r="B895" s="2" t="s">
        <v>10</v>
      </c>
      <c r="C895" s="2">
        <v>38.94</v>
      </c>
      <c r="D895" s="2">
        <v>2</v>
      </c>
      <c r="E895" s="2" t="s">
        <v>8</v>
      </c>
      <c r="F895" s="2" t="s">
        <v>12</v>
      </c>
      <c r="G895" s="2">
        <v>44202.653599999998</v>
      </c>
    </row>
    <row r="896" spans="1:7" x14ac:dyDescent="0.45">
      <c r="A896" s="2">
        <v>62</v>
      </c>
      <c r="B896" s="2" t="s">
        <v>10</v>
      </c>
      <c r="C896" s="2">
        <v>32.11</v>
      </c>
      <c r="D896" s="2">
        <v>0</v>
      </c>
      <c r="E896" s="2" t="s">
        <v>11</v>
      </c>
      <c r="F896" s="2" t="s">
        <v>14</v>
      </c>
      <c r="G896" s="2">
        <v>13555.0049</v>
      </c>
    </row>
    <row r="897" spans="1:7" x14ac:dyDescent="0.45">
      <c r="A897" s="2">
        <v>61</v>
      </c>
      <c r="B897" s="2" t="s">
        <v>7</v>
      </c>
      <c r="C897" s="2">
        <v>44</v>
      </c>
      <c r="D897" s="2">
        <v>0</v>
      </c>
      <c r="E897" s="2" t="s">
        <v>11</v>
      </c>
      <c r="F897" s="2" t="s">
        <v>9</v>
      </c>
      <c r="G897" s="2">
        <v>13063.883</v>
      </c>
    </row>
    <row r="898" spans="1:7" x14ac:dyDescent="0.45">
      <c r="A898" s="2">
        <v>43</v>
      </c>
      <c r="B898" s="2" t="s">
        <v>7</v>
      </c>
      <c r="C898" s="2">
        <v>20.045000000000002</v>
      </c>
      <c r="D898" s="2">
        <v>2</v>
      </c>
      <c r="E898" s="2" t="s">
        <v>8</v>
      </c>
      <c r="F898" s="2" t="s">
        <v>14</v>
      </c>
      <c r="G898" s="2">
        <v>19798.054550000001</v>
      </c>
    </row>
    <row r="899" spans="1:7" x14ac:dyDescent="0.45">
      <c r="A899" s="2">
        <v>19</v>
      </c>
      <c r="B899" s="2" t="s">
        <v>10</v>
      </c>
      <c r="C899" s="2">
        <v>25.555</v>
      </c>
      <c r="D899" s="2">
        <v>1</v>
      </c>
      <c r="E899" s="2" t="s">
        <v>11</v>
      </c>
      <c r="F899" s="2" t="s">
        <v>13</v>
      </c>
      <c r="G899" s="2">
        <v>2221.5644499999999</v>
      </c>
    </row>
    <row r="900" spans="1:7" x14ac:dyDescent="0.45">
      <c r="A900" s="2">
        <v>18</v>
      </c>
      <c r="B900" s="2" t="s">
        <v>7</v>
      </c>
      <c r="C900" s="2">
        <v>40.26</v>
      </c>
      <c r="D900" s="2">
        <v>0</v>
      </c>
      <c r="E900" s="2" t="s">
        <v>11</v>
      </c>
      <c r="F900" s="2" t="s">
        <v>12</v>
      </c>
      <c r="G900" s="2">
        <v>1634.5734</v>
      </c>
    </row>
    <row r="901" spans="1:7" x14ac:dyDescent="0.45">
      <c r="A901" s="2">
        <v>19</v>
      </c>
      <c r="B901" s="2" t="s">
        <v>7</v>
      </c>
      <c r="C901" s="2">
        <v>22.515000000000001</v>
      </c>
      <c r="D901" s="2">
        <v>0</v>
      </c>
      <c r="E901" s="2" t="s">
        <v>11</v>
      </c>
      <c r="F901" s="2" t="s">
        <v>13</v>
      </c>
      <c r="G901" s="2">
        <v>2117.3388500000001</v>
      </c>
    </row>
    <row r="902" spans="1:7" x14ac:dyDescent="0.45">
      <c r="A902" s="2">
        <v>49</v>
      </c>
      <c r="B902" s="2" t="s">
        <v>10</v>
      </c>
      <c r="C902" s="2">
        <v>22.515000000000001</v>
      </c>
      <c r="D902" s="2">
        <v>0</v>
      </c>
      <c r="E902" s="2" t="s">
        <v>11</v>
      </c>
      <c r="F902" s="2" t="s">
        <v>14</v>
      </c>
      <c r="G902" s="2">
        <v>8688.8588500000005</v>
      </c>
    </row>
    <row r="903" spans="1:7" x14ac:dyDescent="0.45">
      <c r="A903" s="2">
        <v>60</v>
      </c>
      <c r="B903" s="2" t="s">
        <v>10</v>
      </c>
      <c r="C903" s="2">
        <v>40.92</v>
      </c>
      <c r="D903" s="2">
        <v>0</v>
      </c>
      <c r="E903" s="2" t="s">
        <v>8</v>
      </c>
      <c r="F903" s="2" t="s">
        <v>12</v>
      </c>
      <c r="G903" s="2">
        <v>48673.558799999999</v>
      </c>
    </row>
    <row r="904" spans="1:7" x14ac:dyDescent="0.45">
      <c r="A904" s="2">
        <v>26</v>
      </c>
      <c r="B904" s="2" t="s">
        <v>10</v>
      </c>
      <c r="C904" s="2">
        <v>27.265000000000001</v>
      </c>
      <c r="D904" s="2">
        <v>3</v>
      </c>
      <c r="E904" s="2" t="s">
        <v>11</v>
      </c>
      <c r="F904" s="2" t="s">
        <v>14</v>
      </c>
      <c r="G904" s="2">
        <v>4661.2863500000003</v>
      </c>
    </row>
    <row r="905" spans="1:7" x14ac:dyDescent="0.45">
      <c r="A905" s="2">
        <v>49</v>
      </c>
      <c r="B905" s="2" t="s">
        <v>10</v>
      </c>
      <c r="C905" s="2">
        <v>36.85</v>
      </c>
      <c r="D905" s="2">
        <v>0</v>
      </c>
      <c r="E905" s="2" t="s">
        <v>11</v>
      </c>
      <c r="F905" s="2" t="s">
        <v>12</v>
      </c>
      <c r="G905" s="2">
        <v>8125.7844999999998</v>
      </c>
    </row>
    <row r="906" spans="1:7" x14ac:dyDescent="0.45">
      <c r="A906" s="2">
        <v>60</v>
      </c>
      <c r="B906" s="2" t="s">
        <v>7</v>
      </c>
      <c r="C906" s="2">
        <v>35.1</v>
      </c>
      <c r="D906" s="2">
        <v>0</v>
      </c>
      <c r="E906" s="2" t="s">
        <v>11</v>
      </c>
      <c r="F906" s="2" t="s">
        <v>9</v>
      </c>
      <c r="G906" s="2">
        <v>12644.589</v>
      </c>
    </row>
    <row r="907" spans="1:7" x14ac:dyDescent="0.45">
      <c r="A907" s="2">
        <v>26</v>
      </c>
      <c r="B907" s="2" t="s">
        <v>7</v>
      </c>
      <c r="C907" s="2">
        <v>29.355</v>
      </c>
      <c r="D907" s="2">
        <v>2</v>
      </c>
      <c r="E907" s="2" t="s">
        <v>11</v>
      </c>
      <c r="F907" s="2" t="s">
        <v>14</v>
      </c>
      <c r="G907" s="2">
        <v>4564.1914500000003</v>
      </c>
    </row>
    <row r="908" spans="1:7" x14ac:dyDescent="0.45">
      <c r="A908" s="2">
        <v>27</v>
      </c>
      <c r="B908" s="2" t="s">
        <v>10</v>
      </c>
      <c r="C908" s="2">
        <v>32.585000000000001</v>
      </c>
      <c r="D908" s="2">
        <v>3</v>
      </c>
      <c r="E908" s="2" t="s">
        <v>11</v>
      </c>
      <c r="F908" s="2" t="s">
        <v>14</v>
      </c>
      <c r="G908" s="2">
        <v>4846.9201499999999</v>
      </c>
    </row>
    <row r="909" spans="1:7" x14ac:dyDescent="0.45">
      <c r="A909" s="2">
        <v>44</v>
      </c>
      <c r="B909" s="2" t="s">
        <v>7</v>
      </c>
      <c r="C909" s="2">
        <v>32.340000000000003</v>
      </c>
      <c r="D909" s="2">
        <v>1</v>
      </c>
      <c r="E909" s="2" t="s">
        <v>11</v>
      </c>
      <c r="F909" s="2" t="s">
        <v>12</v>
      </c>
      <c r="G909" s="2">
        <v>7633.7205999999996</v>
      </c>
    </row>
    <row r="910" spans="1:7" x14ac:dyDescent="0.45">
      <c r="A910" s="2">
        <v>63</v>
      </c>
      <c r="B910" s="2" t="s">
        <v>10</v>
      </c>
      <c r="C910" s="2">
        <v>39.799999999999997</v>
      </c>
      <c r="D910" s="2">
        <v>3</v>
      </c>
      <c r="E910" s="2" t="s">
        <v>11</v>
      </c>
      <c r="F910" s="2" t="s">
        <v>9</v>
      </c>
      <c r="G910" s="2">
        <v>15170.069</v>
      </c>
    </row>
    <row r="911" spans="1:7" x14ac:dyDescent="0.45">
      <c r="A911" s="2">
        <v>32</v>
      </c>
      <c r="B911" s="2" t="s">
        <v>7</v>
      </c>
      <c r="C911" s="2">
        <v>24.6</v>
      </c>
      <c r="D911" s="2">
        <v>0</v>
      </c>
      <c r="E911" s="2" t="s">
        <v>8</v>
      </c>
      <c r="F911" s="2" t="s">
        <v>9</v>
      </c>
      <c r="G911" s="2">
        <v>17496.306</v>
      </c>
    </row>
    <row r="912" spans="1:7" x14ac:dyDescent="0.45">
      <c r="A912" s="2">
        <v>22</v>
      </c>
      <c r="B912" s="2" t="s">
        <v>10</v>
      </c>
      <c r="C912" s="2">
        <v>28.31</v>
      </c>
      <c r="D912" s="2">
        <v>1</v>
      </c>
      <c r="E912" s="2" t="s">
        <v>11</v>
      </c>
      <c r="F912" s="2" t="s">
        <v>13</v>
      </c>
      <c r="G912" s="2">
        <v>2639.0428999999999</v>
      </c>
    </row>
    <row r="913" spans="1:7" x14ac:dyDescent="0.45">
      <c r="A913" s="2">
        <v>18</v>
      </c>
      <c r="B913" s="2" t="s">
        <v>10</v>
      </c>
      <c r="C913" s="2">
        <v>31.73</v>
      </c>
      <c r="D913" s="2">
        <v>0</v>
      </c>
      <c r="E913" s="2" t="s">
        <v>8</v>
      </c>
      <c r="F913" s="2" t="s">
        <v>14</v>
      </c>
      <c r="G913" s="2">
        <v>33732.686699999998</v>
      </c>
    </row>
    <row r="914" spans="1:7" x14ac:dyDescent="0.45">
      <c r="A914" s="2">
        <v>59</v>
      </c>
      <c r="B914" s="2" t="s">
        <v>7</v>
      </c>
      <c r="C914" s="2">
        <v>26.695</v>
      </c>
      <c r="D914" s="2">
        <v>3</v>
      </c>
      <c r="E914" s="2" t="s">
        <v>11</v>
      </c>
      <c r="F914" s="2" t="s">
        <v>13</v>
      </c>
      <c r="G914" s="2">
        <v>14382.709049999999</v>
      </c>
    </row>
    <row r="915" spans="1:7" x14ac:dyDescent="0.45">
      <c r="A915" s="2">
        <v>44</v>
      </c>
      <c r="B915" s="2" t="s">
        <v>7</v>
      </c>
      <c r="C915" s="2">
        <v>27.5</v>
      </c>
      <c r="D915" s="2">
        <v>1</v>
      </c>
      <c r="E915" s="2" t="s">
        <v>11</v>
      </c>
      <c r="F915" s="2" t="s">
        <v>9</v>
      </c>
      <c r="G915" s="2">
        <v>7626.9930000000004</v>
      </c>
    </row>
    <row r="916" spans="1:7" x14ac:dyDescent="0.45">
      <c r="A916" s="2">
        <v>33</v>
      </c>
      <c r="B916" s="2" t="s">
        <v>10</v>
      </c>
      <c r="C916" s="2">
        <v>24.605</v>
      </c>
      <c r="D916" s="2">
        <v>2</v>
      </c>
      <c r="E916" s="2" t="s">
        <v>11</v>
      </c>
      <c r="F916" s="2" t="s">
        <v>13</v>
      </c>
      <c r="G916" s="2">
        <v>5257.5079500000002</v>
      </c>
    </row>
    <row r="917" spans="1:7" x14ac:dyDescent="0.45">
      <c r="A917" s="2">
        <v>24</v>
      </c>
      <c r="B917" s="2" t="s">
        <v>7</v>
      </c>
      <c r="C917" s="2">
        <v>33.99</v>
      </c>
      <c r="D917" s="2">
        <v>0</v>
      </c>
      <c r="E917" s="2" t="s">
        <v>11</v>
      </c>
      <c r="F917" s="2" t="s">
        <v>12</v>
      </c>
      <c r="G917" s="2">
        <v>2473.3341</v>
      </c>
    </row>
    <row r="918" spans="1:7" x14ac:dyDescent="0.45">
      <c r="A918" s="2">
        <v>43</v>
      </c>
      <c r="B918" s="2" t="s">
        <v>7</v>
      </c>
      <c r="C918" s="2">
        <v>26.885000000000002</v>
      </c>
      <c r="D918" s="2">
        <v>0</v>
      </c>
      <c r="E918" s="2" t="s">
        <v>8</v>
      </c>
      <c r="F918" s="2" t="s">
        <v>13</v>
      </c>
      <c r="G918" s="2">
        <v>21774.32215</v>
      </c>
    </row>
    <row r="919" spans="1:7" x14ac:dyDescent="0.45">
      <c r="A919" s="2">
        <v>45</v>
      </c>
      <c r="B919" s="2" t="s">
        <v>10</v>
      </c>
      <c r="C919" s="2">
        <v>22.895</v>
      </c>
      <c r="D919" s="2">
        <v>0</v>
      </c>
      <c r="E919" s="2" t="s">
        <v>8</v>
      </c>
      <c r="F919" s="2" t="s">
        <v>14</v>
      </c>
      <c r="G919" s="2">
        <v>35069.374519999998</v>
      </c>
    </row>
    <row r="920" spans="1:7" x14ac:dyDescent="0.45">
      <c r="A920" s="2">
        <v>61</v>
      </c>
      <c r="B920" s="2" t="s">
        <v>7</v>
      </c>
      <c r="C920" s="2">
        <v>28.2</v>
      </c>
      <c r="D920" s="2">
        <v>0</v>
      </c>
      <c r="E920" s="2" t="s">
        <v>11</v>
      </c>
      <c r="F920" s="2" t="s">
        <v>9</v>
      </c>
      <c r="G920" s="2">
        <v>13041.921</v>
      </c>
    </row>
    <row r="921" spans="1:7" x14ac:dyDescent="0.45">
      <c r="A921" s="2">
        <v>35</v>
      </c>
      <c r="B921" s="2" t="s">
        <v>7</v>
      </c>
      <c r="C921" s="2">
        <v>34.21</v>
      </c>
      <c r="D921" s="2">
        <v>1</v>
      </c>
      <c r="E921" s="2" t="s">
        <v>11</v>
      </c>
      <c r="F921" s="2" t="s">
        <v>12</v>
      </c>
      <c r="G921" s="2">
        <v>5245.2268999999997</v>
      </c>
    </row>
    <row r="922" spans="1:7" x14ac:dyDescent="0.45">
      <c r="A922" s="2">
        <v>62</v>
      </c>
      <c r="B922" s="2" t="s">
        <v>7</v>
      </c>
      <c r="C922" s="2">
        <v>25</v>
      </c>
      <c r="D922" s="2">
        <v>0</v>
      </c>
      <c r="E922" s="2" t="s">
        <v>11</v>
      </c>
      <c r="F922" s="2" t="s">
        <v>9</v>
      </c>
      <c r="G922" s="2">
        <v>13451.121999999999</v>
      </c>
    </row>
    <row r="923" spans="1:7" x14ac:dyDescent="0.45">
      <c r="A923" s="2">
        <v>62</v>
      </c>
      <c r="B923" s="2" t="s">
        <v>7</v>
      </c>
      <c r="C923" s="2">
        <v>33.200000000000003</v>
      </c>
      <c r="D923" s="2">
        <v>0</v>
      </c>
      <c r="E923" s="2" t="s">
        <v>11</v>
      </c>
      <c r="F923" s="2" t="s">
        <v>9</v>
      </c>
      <c r="G923" s="2">
        <v>13462.52</v>
      </c>
    </row>
    <row r="924" spans="1:7" x14ac:dyDescent="0.45">
      <c r="A924" s="2">
        <v>38</v>
      </c>
      <c r="B924" s="2" t="s">
        <v>10</v>
      </c>
      <c r="C924" s="2">
        <v>31</v>
      </c>
      <c r="D924" s="2">
        <v>1</v>
      </c>
      <c r="E924" s="2" t="s">
        <v>11</v>
      </c>
      <c r="F924" s="2" t="s">
        <v>9</v>
      </c>
      <c r="G924" s="2">
        <v>5488.2619999999997</v>
      </c>
    </row>
    <row r="925" spans="1:7" x14ac:dyDescent="0.45">
      <c r="A925" s="2">
        <v>34</v>
      </c>
      <c r="B925" s="2" t="s">
        <v>10</v>
      </c>
      <c r="C925" s="2">
        <v>35.814999999999998</v>
      </c>
      <c r="D925" s="2">
        <v>0</v>
      </c>
      <c r="E925" s="2" t="s">
        <v>11</v>
      </c>
      <c r="F925" s="2" t="s">
        <v>13</v>
      </c>
      <c r="G925" s="2">
        <v>4320.4108500000002</v>
      </c>
    </row>
    <row r="926" spans="1:7" x14ac:dyDescent="0.45">
      <c r="A926" s="2">
        <v>43</v>
      </c>
      <c r="B926" s="2" t="s">
        <v>10</v>
      </c>
      <c r="C926" s="2">
        <v>23.2</v>
      </c>
      <c r="D926" s="2">
        <v>0</v>
      </c>
      <c r="E926" s="2" t="s">
        <v>11</v>
      </c>
      <c r="F926" s="2" t="s">
        <v>9</v>
      </c>
      <c r="G926" s="2">
        <v>6250.4350000000004</v>
      </c>
    </row>
    <row r="927" spans="1:7" x14ac:dyDescent="0.45">
      <c r="A927" s="2">
        <v>50</v>
      </c>
      <c r="B927" s="2" t="s">
        <v>10</v>
      </c>
      <c r="C927" s="2">
        <v>32.11</v>
      </c>
      <c r="D927" s="2">
        <v>2</v>
      </c>
      <c r="E927" s="2" t="s">
        <v>11</v>
      </c>
      <c r="F927" s="2" t="s">
        <v>14</v>
      </c>
      <c r="G927" s="2">
        <v>25333.332839999999</v>
      </c>
    </row>
    <row r="928" spans="1:7" x14ac:dyDescent="0.45">
      <c r="A928" s="2">
        <v>19</v>
      </c>
      <c r="B928" s="2" t="s">
        <v>7</v>
      </c>
      <c r="C928" s="2">
        <v>23.4</v>
      </c>
      <c r="D928" s="2">
        <v>2</v>
      </c>
      <c r="E928" s="2" t="s">
        <v>11</v>
      </c>
      <c r="F928" s="2" t="s">
        <v>9</v>
      </c>
      <c r="G928" s="2">
        <v>2913.569</v>
      </c>
    </row>
    <row r="929" spans="1:7" x14ac:dyDescent="0.45">
      <c r="A929" s="2">
        <v>57</v>
      </c>
      <c r="B929" s="2" t="s">
        <v>7</v>
      </c>
      <c r="C929" s="2">
        <v>20.100000000000001</v>
      </c>
      <c r="D929" s="2">
        <v>1</v>
      </c>
      <c r="E929" s="2" t="s">
        <v>11</v>
      </c>
      <c r="F929" s="2" t="s">
        <v>9</v>
      </c>
      <c r="G929" s="2">
        <v>12032.325999999999</v>
      </c>
    </row>
    <row r="930" spans="1:7" x14ac:dyDescent="0.45">
      <c r="A930" s="2">
        <v>62</v>
      </c>
      <c r="B930" s="2" t="s">
        <v>7</v>
      </c>
      <c r="C930" s="2">
        <v>39.159999999999997</v>
      </c>
      <c r="D930" s="2">
        <v>0</v>
      </c>
      <c r="E930" s="2" t="s">
        <v>11</v>
      </c>
      <c r="F930" s="2" t="s">
        <v>12</v>
      </c>
      <c r="G930" s="2">
        <v>13470.804400000001</v>
      </c>
    </row>
    <row r="931" spans="1:7" x14ac:dyDescent="0.45">
      <c r="A931" s="2">
        <v>41</v>
      </c>
      <c r="B931" s="2" t="s">
        <v>10</v>
      </c>
      <c r="C931" s="2">
        <v>34.21</v>
      </c>
      <c r="D931" s="2">
        <v>1</v>
      </c>
      <c r="E931" s="2" t="s">
        <v>11</v>
      </c>
      <c r="F931" s="2" t="s">
        <v>12</v>
      </c>
      <c r="G931" s="2">
        <v>6289.7548999999999</v>
      </c>
    </row>
    <row r="932" spans="1:7" x14ac:dyDescent="0.45">
      <c r="A932" s="2">
        <v>26</v>
      </c>
      <c r="B932" s="2" t="s">
        <v>10</v>
      </c>
      <c r="C932" s="2">
        <v>46.53</v>
      </c>
      <c r="D932" s="2">
        <v>1</v>
      </c>
      <c r="E932" s="2" t="s">
        <v>11</v>
      </c>
      <c r="F932" s="2" t="s">
        <v>12</v>
      </c>
      <c r="G932" s="2">
        <v>2927.0646999999999</v>
      </c>
    </row>
    <row r="933" spans="1:7" x14ac:dyDescent="0.45">
      <c r="A933" s="2">
        <v>39</v>
      </c>
      <c r="B933" s="2" t="s">
        <v>7</v>
      </c>
      <c r="C933" s="2">
        <v>32.5</v>
      </c>
      <c r="D933" s="2">
        <v>1</v>
      </c>
      <c r="E933" s="2" t="s">
        <v>11</v>
      </c>
      <c r="F933" s="2" t="s">
        <v>9</v>
      </c>
      <c r="G933" s="2">
        <v>6238.2979999999998</v>
      </c>
    </row>
    <row r="934" spans="1:7" x14ac:dyDescent="0.45">
      <c r="A934" s="2">
        <v>46</v>
      </c>
      <c r="B934" s="2" t="s">
        <v>10</v>
      </c>
      <c r="C934" s="2">
        <v>25.8</v>
      </c>
      <c r="D934" s="2">
        <v>5</v>
      </c>
      <c r="E934" s="2" t="s">
        <v>11</v>
      </c>
      <c r="F934" s="2" t="s">
        <v>9</v>
      </c>
      <c r="G934" s="2">
        <v>10096.969999999999</v>
      </c>
    </row>
    <row r="935" spans="1:7" x14ac:dyDescent="0.45">
      <c r="A935" s="2">
        <v>45</v>
      </c>
      <c r="B935" s="2" t="s">
        <v>7</v>
      </c>
      <c r="C935" s="2">
        <v>35.299999999999997</v>
      </c>
      <c r="D935" s="2">
        <v>0</v>
      </c>
      <c r="E935" s="2" t="s">
        <v>11</v>
      </c>
      <c r="F935" s="2" t="s">
        <v>9</v>
      </c>
      <c r="G935" s="2">
        <v>7348.1419999999998</v>
      </c>
    </row>
    <row r="936" spans="1:7" x14ac:dyDescent="0.45">
      <c r="A936" s="2">
        <v>32</v>
      </c>
      <c r="B936" s="2" t="s">
        <v>10</v>
      </c>
      <c r="C936" s="2">
        <v>37.18</v>
      </c>
      <c r="D936" s="2">
        <v>2</v>
      </c>
      <c r="E936" s="2" t="s">
        <v>11</v>
      </c>
      <c r="F936" s="2" t="s">
        <v>12</v>
      </c>
      <c r="G936" s="2">
        <v>4673.3922000000002</v>
      </c>
    </row>
    <row r="937" spans="1:7" x14ac:dyDescent="0.45">
      <c r="A937" s="2">
        <v>59</v>
      </c>
      <c r="B937" s="2" t="s">
        <v>7</v>
      </c>
      <c r="C937" s="2">
        <v>27.5</v>
      </c>
      <c r="D937" s="2">
        <v>0</v>
      </c>
      <c r="E937" s="2" t="s">
        <v>11</v>
      </c>
      <c r="F937" s="2" t="s">
        <v>9</v>
      </c>
      <c r="G937" s="2">
        <v>12233.828</v>
      </c>
    </row>
    <row r="938" spans="1:7" x14ac:dyDescent="0.45">
      <c r="A938" s="2">
        <v>44</v>
      </c>
      <c r="B938" s="2" t="s">
        <v>10</v>
      </c>
      <c r="C938" s="2">
        <v>29.734999999999999</v>
      </c>
      <c r="D938" s="2">
        <v>2</v>
      </c>
      <c r="E938" s="2" t="s">
        <v>11</v>
      </c>
      <c r="F938" s="2" t="s">
        <v>14</v>
      </c>
      <c r="G938" s="2">
        <v>32108.662820000001</v>
      </c>
    </row>
    <row r="939" spans="1:7" x14ac:dyDescent="0.45">
      <c r="A939" s="2">
        <v>39</v>
      </c>
      <c r="B939" s="2" t="s">
        <v>7</v>
      </c>
      <c r="C939" s="2">
        <v>24.225000000000001</v>
      </c>
      <c r="D939" s="2">
        <v>5</v>
      </c>
      <c r="E939" s="2" t="s">
        <v>11</v>
      </c>
      <c r="F939" s="2" t="s">
        <v>13</v>
      </c>
      <c r="G939" s="2">
        <v>8965.7957499999993</v>
      </c>
    </row>
    <row r="940" spans="1:7" x14ac:dyDescent="0.45">
      <c r="A940" s="2">
        <v>18</v>
      </c>
      <c r="B940" s="2" t="s">
        <v>10</v>
      </c>
      <c r="C940" s="2">
        <v>26.18</v>
      </c>
      <c r="D940" s="2">
        <v>2</v>
      </c>
      <c r="E940" s="2" t="s">
        <v>11</v>
      </c>
      <c r="F940" s="2" t="s">
        <v>12</v>
      </c>
      <c r="G940" s="2">
        <v>2304.0021999999999</v>
      </c>
    </row>
    <row r="941" spans="1:7" x14ac:dyDescent="0.45">
      <c r="A941" s="2">
        <v>53</v>
      </c>
      <c r="B941" s="2" t="s">
        <v>10</v>
      </c>
      <c r="C941" s="2">
        <v>29.48</v>
      </c>
      <c r="D941" s="2">
        <v>0</v>
      </c>
      <c r="E941" s="2" t="s">
        <v>11</v>
      </c>
      <c r="F941" s="2" t="s">
        <v>12</v>
      </c>
      <c r="G941" s="2">
        <v>9487.6442000000006</v>
      </c>
    </row>
    <row r="942" spans="1:7" x14ac:dyDescent="0.45">
      <c r="A942" s="2">
        <v>18</v>
      </c>
      <c r="B942" s="2" t="s">
        <v>10</v>
      </c>
      <c r="C942" s="2">
        <v>23.21</v>
      </c>
      <c r="D942" s="2">
        <v>0</v>
      </c>
      <c r="E942" s="2" t="s">
        <v>11</v>
      </c>
      <c r="F942" s="2" t="s">
        <v>12</v>
      </c>
      <c r="G942" s="2">
        <v>1121.8739</v>
      </c>
    </row>
    <row r="943" spans="1:7" x14ac:dyDescent="0.45">
      <c r="A943" s="2">
        <v>50</v>
      </c>
      <c r="B943" s="2" t="s">
        <v>7</v>
      </c>
      <c r="C943" s="2">
        <v>46.09</v>
      </c>
      <c r="D943" s="2">
        <v>1</v>
      </c>
      <c r="E943" s="2" t="s">
        <v>11</v>
      </c>
      <c r="F943" s="2" t="s">
        <v>12</v>
      </c>
      <c r="G943" s="2">
        <v>9549.5650999999998</v>
      </c>
    </row>
    <row r="944" spans="1:7" x14ac:dyDescent="0.45">
      <c r="A944" s="2">
        <v>18</v>
      </c>
      <c r="B944" s="2" t="s">
        <v>7</v>
      </c>
      <c r="C944" s="2">
        <v>40.185000000000002</v>
      </c>
      <c r="D944" s="2">
        <v>0</v>
      </c>
      <c r="E944" s="2" t="s">
        <v>11</v>
      </c>
      <c r="F944" s="2" t="s">
        <v>14</v>
      </c>
      <c r="G944" s="2">
        <v>2217.4691499999999</v>
      </c>
    </row>
    <row r="945" spans="1:7" x14ac:dyDescent="0.45">
      <c r="A945" s="2">
        <v>19</v>
      </c>
      <c r="B945" s="2" t="s">
        <v>10</v>
      </c>
      <c r="C945" s="2">
        <v>22.61</v>
      </c>
      <c r="D945" s="2">
        <v>0</v>
      </c>
      <c r="E945" s="2" t="s">
        <v>11</v>
      </c>
      <c r="F945" s="2" t="s">
        <v>13</v>
      </c>
      <c r="G945" s="2">
        <v>1628.4709</v>
      </c>
    </row>
    <row r="946" spans="1:7" x14ac:dyDescent="0.45">
      <c r="A946" s="2">
        <v>62</v>
      </c>
      <c r="B946" s="2" t="s">
        <v>10</v>
      </c>
      <c r="C946" s="2">
        <v>39.93</v>
      </c>
      <c r="D946" s="2">
        <v>0</v>
      </c>
      <c r="E946" s="2" t="s">
        <v>11</v>
      </c>
      <c r="F946" s="2" t="s">
        <v>12</v>
      </c>
      <c r="G946" s="2">
        <v>12982.8747</v>
      </c>
    </row>
    <row r="947" spans="1:7" x14ac:dyDescent="0.45">
      <c r="A947" s="2">
        <v>56</v>
      </c>
      <c r="B947" s="2" t="s">
        <v>7</v>
      </c>
      <c r="C947" s="2">
        <v>35.799999999999997</v>
      </c>
      <c r="D947" s="2">
        <v>1</v>
      </c>
      <c r="E947" s="2" t="s">
        <v>11</v>
      </c>
      <c r="F947" s="2" t="s">
        <v>9</v>
      </c>
      <c r="G947" s="2">
        <v>11674.13</v>
      </c>
    </row>
    <row r="948" spans="1:7" x14ac:dyDescent="0.45">
      <c r="A948" s="2">
        <v>42</v>
      </c>
      <c r="B948" s="2" t="s">
        <v>10</v>
      </c>
      <c r="C948" s="2">
        <v>35.799999999999997</v>
      </c>
      <c r="D948" s="2">
        <v>2</v>
      </c>
      <c r="E948" s="2" t="s">
        <v>11</v>
      </c>
      <c r="F948" s="2" t="s">
        <v>9</v>
      </c>
      <c r="G948" s="2">
        <v>7160.0940000000001</v>
      </c>
    </row>
    <row r="949" spans="1:7" x14ac:dyDescent="0.45">
      <c r="A949" s="2">
        <v>37</v>
      </c>
      <c r="B949" s="2" t="s">
        <v>10</v>
      </c>
      <c r="C949" s="2">
        <v>34.200000000000003</v>
      </c>
      <c r="D949" s="2">
        <v>1</v>
      </c>
      <c r="E949" s="2" t="s">
        <v>8</v>
      </c>
      <c r="F949" s="2" t="s">
        <v>14</v>
      </c>
      <c r="G949" s="2">
        <v>39047.285000000003</v>
      </c>
    </row>
    <row r="950" spans="1:7" x14ac:dyDescent="0.45">
      <c r="A950" s="2">
        <v>42</v>
      </c>
      <c r="B950" s="2" t="s">
        <v>10</v>
      </c>
      <c r="C950" s="2">
        <v>31.254999999999999</v>
      </c>
      <c r="D950" s="2">
        <v>0</v>
      </c>
      <c r="E950" s="2" t="s">
        <v>11</v>
      </c>
      <c r="F950" s="2" t="s">
        <v>13</v>
      </c>
      <c r="G950" s="2">
        <v>6358.7764500000003</v>
      </c>
    </row>
    <row r="951" spans="1:7" x14ac:dyDescent="0.45">
      <c r="A951" s="2">
        <v>25</v>
      </c>
      <c r="B951" s="2" t="s">
        <v>10</v>
      </c>
      <c r="C951" s="2">
        <v>29.7</v>
      </c>
      <c r="D951" s="2">
        <v>3</v>
      </c>
      <c r="E951" s="2" t="s">
        <v>8</v>
      </c>
      <c r="F951" s="2" t="s">
        <v>9</v>
      </c>
      <c r="G951" s="2">
        <v>19933.457999999999</v>
      </c>
    </row>
    <row r="952" spans="1:7" x14ac:dyDescent="0.45">
      <c r="A952" s="2">
        <v>57</v>
      </c>
      <c r="B952" s="2" t="s">
        <v>10</v>
      </c>
      <c r="C952" s="2">
        <v>18.335000000000001</v>
      </c>
      <c r="D952" s="2">
        <v>0</v>
      </c>
      <c r="E952" s="2" t="s">
        <v>11</v>
      </c>
      <c r="F952" s="2" t="s">
        <v>14</v>
      </c>
      <c r="G952" s="2">
        <v>11534.872649999999</v>
      </c>
    </row>
    <row r="953" spans="1:7" x14ac:dyDescent="0.45">
      <c r="A953" s="2">
        <v>51</v>
      </c>
      <c r="B953" s="2" t="s">
        <v>10</v>
      </c>
      <c r="C953" s="2">
        <v>42.9</v>
      </c>
      <c r="D953" s="2">
        <v>2</v>
      </c>
      <c r="E953" s="2" t="s">
        <v>8</v>
      </c>
      <c r="F953" s="2" t="s">
        <v>12</v>
      </c>
      <c r="G953" s="2">
        <v>47462.894</v>
      </c>
    </row>
    <row r="954" spans="1:7" x14ac:dyDescent="0.45">
      <c r="A954" s="2">
        <v>30</v>
      </c>
      <c r="B954" s="2" t="s">
        <v>7</v>
      </c>
      <c r="C954" s="2">
        <v>28.405000000000001</v>
      </c>
      <c r="D954" s="2">
        <v>1</v>
      </c>
      <c r="E954" s="2" t="s">
        <v>11</v>
      </c>
      <c r="F954" s="2" t="s">
        <v>13</v>
      </c>
      <c r="G954" s="2">
        <v>4527.1829500000003</v>
      </c>
    </row>
    <row r="955" spans="1:7" x14ac:dyDescent="0.45">
      <c r="A955" s="2">
        <v>44</v>
      </c>
      <c r="B955" s="2" t="s">
        <v>10</v>
      </c>
      <c r="C955" s="2">
        <v>30.2</v>
      </c>
      <c r="D955" s="2">
        <v>2</v>
      </c>
      <c r="E955" s="2" t="s">
        <v>8</v>
      </c>
      <c r="F955" s="2" t="s">
        <v>9</v>
      </c>
      <c r="G955" s="2">
        <v>38998.546000000002</v>
      </c>
    </row>
    <row r="956" spans="1:7" x14ac:dyDescent="0.45">
      <c r="A956" s="2">
        <v>34</v>
      </c>
      <c r="B956" s="2" t="s">
        <v>10</v>
      </c>
      <c r="C956" s="2">
        <v>27.835000000000001</v>
      </c>
      <c r="D956" s="2">
        <v>1</v>
      </c>
      <c r="E956" s="2" t="s">
        <v>8</v>
      </c>
      <c r="F956" s="2" t="s">
        <v>13</v>
      </c>
      <c r="G956" s="2">
        <v>20009.63365</v>
      </c>
    </row>
    <row r="957" spans="1:7" x14ac:dyDescent="0.45">
      <c r="A957" s="2">
        <v>31</v>
      </c>
      <c r="B957" s="2" t="s">
        <v>10</v>
      </c>
      <c r="C957" s="2">
        <v>39.49</v>
      </c>
      <c r="D957" s="2">
        <v>1</v>
      </c>
      <c r="E957" s="2" t="s">
        <v>11</v>
      </c>
      <c r="F957" s="2" t="s">
        <v>12</v>
      </c>
      <c r="G957" s="2">
        <v>3875.7341000000001</v>
      </c>
    </row>
    <row r="958" spans="1:7" x14ac:dyDescent="0.45">
      <c r="A958" s="2">
        <v>54</v>
      </c>
      <c r="B958" s="2" t="s">
        <v>10</v>
      </c>
      <c r="C958" s="2">
        <v>30.8</v>
      </c>
      <c r="D958" s="2">
        <v>1</v>
      </c>
      <c r="E958" s="2" t="s">
        <v>8</v>
      </c>
      <c r="F958" s="2" t="s">
        <v>12</v>
      </c>
      <c r="G958" s="2">
        <v>41999.519999999997</v>
      </c>
    </row>
    <row r="959" spans="1:7" x14ac:dyDescent="0.45">
      <c r="A959" s="2">
        <v>24</v>
      </c>
      <c r="B959" s="2" t="s">
        <v>10</v>
      </c>
      <c r="C959" s="2">
        <v>26.79</v>
      </c>
      <c r="D959" s="2">
        <v>1</v>
      </c>
      <c r="E959" s="2" t="s">
        <v>11</v>
      </c>
      <c r="F959" s="2" t="s">
        <v>13</v>
      </c>
      <c r="G959" s="2">
        <v>12609.88702</v>
      </c>
    </row>
    <row r="960" spans="1:7" x14ac:dyDescent="0.45">
      <c r="A960" s="2">
        <v>43</v>
      </c>
      <c r="B960" s="2" t="s">
        <v>10</v>
      </c>
      <c r="C960" s="2">
        <v>34.96</v>
      </c>
      <c r="D960" s="2">
        <v>1</v>
      </c>
      <c r="E960" s="2" t="s">
        <v>8</v>
      </c>
      <c r="F960" s="2" t="s">
        <v>14</v>
      </c>
      <c r="G960" s="2">
        <v>41034.221400000002</v>
      </c>
    </row>
    <row r="961" spans="1:7" x14ac:dyDescent="0.45">
      <c r="A961" s="2">
        <v>48</v>
      </c>
      <c r="B961" s="2" t="s">
        <v>10</v>
      </c>
      <c r="C961" s="2">
        <v>36.67</v>
      </c>
      <c r="D961" s="2">
        <v>1</v>
      </c>
      <c r="E961" s="2" t="s">
        <v>11</v>
      </c>
      <c r="F961" s="2" t="s">
        <v>13</v>
      </c>
      <c r="G961" s="2">
        <v>28468.919010000001</v>
      </c>
    </row>
    <row r="962" spans="1:7" x14ac:dyDescent="0.45">
      <c r="A962" s="2">
        <v>19</v>
      </c>
      <c r="B962" s="2" t="s">
        <v>7</v>
      </c>
      <c r="C962" s="2">
        <v>39.615000000000002</v>
      </c>
      <c r="D962" s="2">
        <v>1</v>
      </c>
      <c r="E962" s="2" t="s">
        <v>11</v>
      </c>
      <c r="F962" s="2" t="s">
        <v>13</v>
      </c>
      <c r="G962" s="2">
        <v>2730.1078499999999</v>
      </c>
    </row>
    <row r="963" spans="1:7" x14ac:dyDescent="0.45">
      <c r="A963" s="2">
        <v>29</v>
      </c>
      <c r="B963" s="2" t="s">
        <v>7</v>
      </c>
      <c r="C963" s="2">
        <v>25.9</v>
      </c>
      <c r="D963" s="2">
        <v>0</v>
      </c>
      <c r="E963" s="2" t="s">
        <v>11</v>
      </c>
      <c r="F963" s="2" t="s">
        <v>9</v>
      </c>
      <c r="G963" s="2">
        <v>3353.2840000000001</v>
      </c>
    </row>
    <row r="964" spans="1:7" x14ac:dyDescent="0.45">
      <c r="A964" s="2">
        <v>63</v>
      </c>
      <c r="B964" s="2" t="s">
        <v>7</v>
      </c>
      <c r="C964" s="2">
        <v>35.200000000000003</v>
      </c>
      <c r="D964" s="2">
        <v>1</v>
      </c>
      <c r="E964" s="2" t="s">
        <v>11</v>
      </c>
      <c r="F964" s="2" t="s">
        <v>12</v>
      </c>
      <c r="G964" s="2">
        <v>14474.674999999999</v>
      </c>
    </row>
    <row r="965" spans="1:7" x14ac:dyDescent="0.45">
      <c r="A965" s="2">
        <v>46</v>
      </c>
      <c r="B965" s="2" t="s">
        <v>10</v>
      </c>
      <c r="C965" s="2">
        <v>24.795000000000002</v>
      </c>
      <c r="D965" s="2">
        <v>3</v>
      </c>
      <c r="E965" s="2" t="s">
        <v>11</v>
      </c>
      <c r="F965" s="2" t="s">
        <v>14</v>
      </c>
      <c r="G965" s="2">
        <v>9500.5730500000009</v>
      </c>
    </row>
    <row r="966" spans="1:7" x14ac:dyDescent="0.45">
      <c r="A966" s="2">
        <v>52</v>
      </c>
      <c r="B966" s="2" t="s">
        <v>10</v>
      </c>
      <c r="C966" s="2">
        <v>36.765000000000001</v>
      </c>
      <c r="D966" s="2">
        <v>2</v>
      </c>
      <c r="E966" s="2" t="s">
        <v>11</v>
      </c>
      <c r="F966" s="2" t="s">
        <v>13</v>
      </c>
      <c r="G966" s="2">
        <v>26467.09737</v>
      </c>
    </row>
    <row r="967" spans="1:7" x14ac:dyDescent="0.45">
      <c r="A967" s="2">
        <v>35</v>
      </c>
      <c r="B967" s="2" t="s">
        <v>10</v>
      </c>
      <c r="C967" s="2">
        <v>27.1</v>
      </c>
      <c r="D967" s="2">
        <v>1</v>
      </c>
      <c r="E967" s="2" t="s">
        <v>11</v>
      </c>
      <c r="F967" s="2" t="s">
        <v>9</v>
      </c>
      <c r="G967" s="2">
        <v>4746.3440000000001</v>
      </c>
    </row>
    <row r="968" spans="1:7" x14ac:dyDescent="0.45">
      <c r="A968" s="2">
        <v>51</v>
      </c>
      <c r="B968" s="2" t="s">
        <v>10</v>
      </c>
      <c r="C968" s="2">
        <v>24.795000000000002</v>
      </c>
      <c r="D968" s="2">
        <v>2</v>
      </c>
      <c r="E968" s="2" t="s">
        <v>8</v>
      </c>
      <c r="F968" s="2" t="s">
        <v>13</v>
      </c>
      <c r="G968" s="2">
        <v>23967.38305</v>
      </c>
    </row>
    <row r="969" spans="1:7" x14ac:dyDescent="0.45">
      <c r="A969" s="2">
        <v>44</v>
      </c>
      <c r="B969" s="2" t="s">
        <v>10</v>
      </c>
      <c r="C969" s="2">
        <v>25.364999999999998</v>
      </c>
      <c r="D969" s="2">
        <v>1</v>
      </c>
      <c r="E969" s="2" t="s">
        <v>11</v>
      </c>
      <c r="F969" s="2" t="s">
        <v>13</v>
      </c>
      <c r="G969" s="2">
        <v>7518.0253499999999</v>
      </c>
    </row>
    <row r="970" spans="1:7" x14ac:dyDescent="0.45">
      <c r="A970" s="2">
        <v>21</v>
      </c>
      <c r="B970" s="2" t="s">
        <v>10</v>
      </c>
      <c r="C970" s="2">
        <v>25.745000000000001</v>
      </c>
      <c r="D970" s="2">
        <v>2</v>
      </c>
      <c r="E970" s="2" t="s">
        <v>11</v>
      </c>
      <c r="F970" s="2" t="s">
        <v>14</v>
      </c>
      <c r="G970" s="2">
        <v>3279.8685500000001</v>
      </c>
    </row>
    <row r="971" spans="1:7" x14ac:dyDescent="0.45">
      <c r="A971" s="2">
        <v>39</v>
      </c>
      <c r="B971" s="2" t="s">
        <v>7</v>
      </c>
      <c r="C971" s="2">
        <v>34.32</v>
      </c>
      <c r="D971" s="2">
        <v>5</v>
      </c>
      <c r="E971" s="2" t="s">
        <v>11</v>
      </c>
      <c r="F971" s="2" t="s">
        <v>12</v>
      </c>
      <c r="G971" s="2">
        <v>8596.8277999999991</v>
      </c>
    </row>
    <row r="972" spans="1:7" x14ac:dyDescent="0.45">
      <c r="A972" s="2">
        <v>50</v>
      </c>
      <c r="B972" s="2" t="s">
        <v>7</v>
      </c>
      <c r="C972" s="2">
        <v>28.16</v>
      </c>
      <c r="D972" s="2">
        <v>3</v>
      </c>
      <c r="E972" s="2" t="s">
        <v>11</v>
      </c>
      <c r="F972" s="2" t="s">
        <v>12</v>
      </c>
      <c r="G972" s="2">
        <v>10702.642400000001</v>
      </c>
    </row>
    <row r="973" spans="1:7" x14ac:dyDescent="0.45">
      <c r="A973" s="2">
        <v>34</v>
      </c>
      <c r="B973" s="2" t="s">
        <v>7</v>
      </c>
      <c r="C973" s="2">
        <v>23.56</v>
      </c>
      <c r="D973" s="2">
        <v>0</v>
      </c>
      <c r="E973" s="2" t="s">
        <v>11</v>
      </c>
      <c r="F973" s="2" t="s">
        <v>14</v>
      </c>
      <c r="G973" s="2">
        <v>4992.3764000000001</v>
      </c>
    </row>
    <row r="974" spans="1:7" x14ac:dyDescent="0.45">
      <c r="A974" s="2">
        <v>22</v>
      </c>
      <c r="B974" s="2" t="s">
        <v>7</v>
      </c>
      <c r="C974" s="2">
        <v>20.234999999999999</v>
      </c>
      <c r="D974" s="2">
        <v>0</v>
      </c>
      <c r="E974" s="2" t="s">
        <v>11</v>
      </c>
      <c r="F974" s="2" t="s">
        <v>13</v>
      </c>
      <c r="G974" s="2">
        <v>2527.8186500000002</v>
      </c>
    </row>
    <row r="975" spans="1:7" x14ac:dyDescent="0.45">
      <c r="A975" s="2">
        <v>19</v>
      </c>
      <c r="B975" s="2" t="s">
        <v>7</v>
      </c>
      <c r="C975" s="2">
        <v>40.5</v>
      </c>
      <c r="D975" s="2">
        <v>0</v>
      </c>
      <c r="E975" s="2" t="s">
        <v>11</v>
      </c>
      <c r="F975" s="2" t="s">
        <v>9</v>
      </c>
      <c r="G975" s="2">
        <v>1759.338</v>
      </c>
    </row>
    <row r="976" spans="1:7" x14ac:dyDescent="0.45">
      <c r="A976" s="2">
        <v>26</v>
      </c>
      <c r="B976" s="2" t="s">
        <v>10</v>
      </c>
      <c r="C976" s="2">
        <v>35.42</v>
      </c>
      <c r="D976" s="2">
        <v>0</v>
      </c>
      <c r="E976" s="2" t="s">
        <v>11</v>
      </c>
      <c r="F976" s="2" t="s">
        <v>12</v>
      </c>
      <c r="G976" s="2">
        <v>2322.6217999999999</v>
      </c>
    </row>
    <row r="977" spans="1:7" x14ac:dyDescent="0.45">
      <c r="A977" s="2">
        <v>29</v>
      </c>
      <c r="B977" s="2" t="s">
        <v>10</v>
      </c>
      <c r="C977" s="2">
        <v>22.895</v>
      </c>
      <c r="D977" s="2">
        <v>0</v>
      </c>
      <c r="E977" s="2" t="s">
        <v>8</v>
      </c>
      <c r="F977" s="2" t="s">
        <v>14</v>
      </c>
      <c r="G977" s="2">
        <v>16138.762049999999</v>
      </c>
    </row>
    <row r="978" spans="1:7" x14ac:dyDescent="0.45">
      <c r="A978" s="2">
        <v>48</v>
      </c>
      <c r="B978" s="2" t="s">
        <v>10</v>
      </c>
      <c r="C978" s="2">
        <v>40.15</v>
      </c>
      <c r="D978" s="2">
        <v>0</v>
      </c>
      <c r="E978" s="2" t="s">
        <v>11</v>
      </c>
      <c r="F978" s="2" t="s">
        <v>12</v>
      </c>
      <c r="G978" s="2">
        <v>7804.1605</v>
      </c>
    </row>
    <row r="979" spans="1:7" x14ac:dyDescent="0.45">
      <c r="A979" s="2">
        <v>26</v>
      </c>
      <c r="B979" s="2" t="s">
        <v>10</v>
      </c>
      <c r="C979" s="2">
        <v>29.15</v>
      </c>
      <c r="D979" s="2">
        <v>1</v>
      </c>
      <c r="E979" s="2" t="s">
        <v>11</v>
      </c>
      <c r="F979" s="2" t="s">
        <v>12</v>
      </c>
      <c r="G979" s="2">
        <v>2902.9065000000001</v>
      </c>
    </row>
    <row r="980" spans="1:7" x14ac:dyDescent="0.45">
      <c r="A980" s="2">
        <v>45</v>
      </c>
      <c r="B980" s="2" t="s">
        <v>7</v>
      </c>
      <c r="C980" s="2">
        <v>39.994999999999997</v>
      </c>
      <c r="D980" s="2">
        <v>3</v>
      </c>
      <c r="E980" s="2" t="s">
        <v>11</v>
      </c>
      <c r="F980" s="2" t="s">
        <v>14</v>
      </c>
      <c r="G980" s="2">
        <v>9704.6680500000002</v>
      </c>
    </row>
    <row r="981" spans="1:7" x14ac:dyDescent="0.45">
      <c r="A981" s="2">
        <v>36</v>
      </c>
      <c r="B981" s="2" t="s">
        <v>7</v>
      </c>
      <c r="C981" s="2">
        <v>29.92</v>
      </c>
      <c r="D981" s="2">
        <v>0</v>
      </c>
      <c r="E981" s="2" t="s">
        <v>11</v>
      </c>
      <c r="F981" s="2" t="s">
        <v>12</v>
      </c>
      <c r="G981" s="2">
        <v>4889.0367999999999</v>
      </c>
    </row>
    <row r="982" spans="1:7" x14ac:dyDescent="0.45">
      <c r="A982" s="2">
        <v>54</v>
      </c>
      <c r="B982" s="2" t="s">
        <v>10</v>
      </c>
      <c r="C982" s="2">
        <v>25.46</v>
      </c>
      <c r="D982" s="2">
        <v>1</v>
      </c>
      <c r="E982" s="2" t="s">
        <v>11</v>
      </c>
      <c r="F982" s="2" t="s">
        <v>14</v>
      </c>
      <c r="G982" s="2">
        <v>25517.11363</v>
      </c>
    </row>
    <row r="983" spans="1:7" x14ac:dyDescent="0.45">
      <c r="A983" s="2">
        <v>34</v>
      </c>
      <c r="B983" s="2" t="s">
        <v>10</v>
      </c>
      <c r="C983" s="2">
        <v>21.375</v>
      </c>
      <c r="D983" s="2">
        <v>0</v>
      </c>
      <c r="E983" s="2" t="s">
        <v>11</v>
      </c>
      <c r="F983" s="2" t="s">
        <v>14</v>
      </c>
      <c r="G983" s="2">
        <v>4500.33925</v>
      </c>
    </row>
    <row r="984" spans="1:7" x14ac:dyDescent="0.45">
      <c r="A984" s="2">
        <v>31</v>
      </c>
      <c r="B984" s="2" t="s">
        <v>10</v>
      </c>
      <c r="C984" s="2">
        <v>25.9</v>
      </c>
      <c r="D984" s="2">
        <v>3</v>
      </c>
      <c r="E984" s="2" t="s">
        <v>8</v>
      </c>
      <c r="F984" s="2" t="s">
        <v>9</v>
      </c>
      <c r="G984" s="2">
        <v>19199.944</v>
      </c>
    </row>
    <row r="985" spans="1:7" x14ac:dyDescent="0.45">
      <c r="A985" s="2">
        <v>27</v>
      </c>
      <c r="B985" s="2" t="s">
        <v>7</v>
      </c>
      <c r="C985" s="2">
        <v>30.59</v>
      </c>
      <c r="D985" s="2">
        <v>1</v>
      </c>
      <c r="E985" s="2" t="s">
        <v>11</v>
      </c>
      <c r="F985" s="2" t="s">
        <v>14</v>
      </c>
      <c r="G985" s="2">
        <v>16796.411940000002</v>
      </c>
    </row>
    <row r="986" spans="1:7" x14ac:dyDescent="0.45">
      <c r="A986" s="2">
        <v>20</v>
      </c>
      <c r="B986" s="2" t="s">
        <v>10</v>
      </c>
      <c r="C986" s="2">
        <v>30.114999999999998</v>
      </c>
      <c r="D986" s="2">
        <v>5</v>
      </c>
      <c r="E986" s="2" t="s">
        <v>11</v>
      </c>
      <c r="F986" s="2" t="s">
        <v>14</v>
      </c>
      <c r="G986" s="2">
        <v>4915.0598499999996</v>
      </c>
    </row>
    <row r="987" spans="1:7" x14ac:dyDescent="0.45">
      <c r="A987" s="2">
        <v>44</v>
      </c>
      <c r="B987" s="2" t="s">
        <v>7</v>
      </c>
      <c r="C987" s="2">
        <v>25.8</v>
      </c>
      <c r="D987" s="2">
        <v>1</v>
      </c>
      <c r="E987" s="2" t="s">
        <v>11</v>
      </c>
      <c r="F987" s="2" t="s">
        <v>9</v>
      </c>
      <c r="G987" s="2">
        <v>7624.63</v>
      </c>
    </row>
    <row r="988" spans="1:7" x14ac:dyDescent="0.45">
      <c r="A988" s="2">
        <v>43</v>
      </c>
      <c r="B988" s="2" t="s">
        <v>10</v>
      </c>
      <c r="C988" s="2">
        <v>30.114999999999998</v>
      </c>
      <c r="D988" s="2">
        <v>3</v>
      </c>
      <c r="E988" s="2" t="s">
        <v>11</v>
      </c>
      <c r="F988" s="2" t="s">
        <v>13</v>
      </c>
      <c r="G988" s="2">
        <v>8410.0468500000006</v>
      </c>
    </row>
    <row r="989" spans="1:7" x14ac:dyDescent="0.45">
      <c r="A989" s="2">
        <v>45</v>
      </c>
      <c r="B989" s="2" t="s">
        <v>7</v>
      </c>
      <c r="C989" s="2">
        <v>27.645</v>
      </c>
      <c r="D989" s="2">
        <v>1</v>
      </c>
      <c r="E989" s="2" t="s">
        <v>11</v>
      </c>
      <c r="F989" s="2" t="s">
        <v>13</v>
      </c>
      <c r="G989" s="2">
        <v>28340.188849999999</v>
      </c>
    </row>
    <row r="990" spans="1:7" x14ac:dyDescent="0.45">
      <c r="A990" s="2">
        <v>34</v>
      </c>
      <c r="B990" s="2" t="s">
        <v>10</v>
      </c>
      <c r="C990" s="2">
        <v>34.674999999999997</v>
      </c>
      <c r="D990" s="2">
        <v>0</v>
      </c>
      <c r="E990" s="2" t="s">
        <v>11</v>
      </c>
      <c r="F990" s="2" t="s">
        <v>14</v>
      </c>
      <c r="G990" s="2">
        <v>4518.8262500000001</v>
      </c>
    </row>
    <row r="991" spans="1:7" x14ac:dyDescent="0.45">
      <c r="A991" s="2">
        <v>24</v>
      </c>
      <c r="B991" s="2" t="s">
        <v>7</v>
      </c>
      <c r="C991" s="2">
        <v>20.52</v>
      </c>
      <c r="D991" s="2">
        <v>0</v>
      </c>
      <c r="E991" s="2" t="s">
        <v>8</v>
      </c>
      <c r="F991" s="2" t="s">
        <v>14</v>
      </c>
      <c r="G991" s="2">
        <v>14571.890799999999</v>
      </c>
    </row>
    <row r="992" spans="1:7" x14ac:dyDescent="0.45">
      <c r="A992" s="2">
        <v>26</v>
      </c>
      <c r="B992" s="2" t="s">
        <v>7</v>
      </c>
      <c r="C992" s="2">
        <v>19.8</v>
      </c>
      <c r="D992" s="2">
        <v>1</v>
      </c>
      <c r="E992" s="2" t="s">
        <v>11</v>
      </c>
      <c r="F992" s="2" t="s">
        <v>9</v>
      </c>
      <c r="G992" s="2">
        <v>3378.91</v>
      </c>
    </row>
    <row r="993" spans="1:7" x14ac:dyDescent="0.45">
      <c r="A993" s="2">
        <v>38</v>
      </c>
      <c r="B993" s="2" t="s">
        <v>7</v>
      </c>
      <c r="C993" s="2">
        <v>27.835000000000001</v>
      </c>
      <c r="D993" s="2">
        <v>2</v>
      </c>
      <c r="E993" s="2" t="s">
        <v>11</v>
      </c>
      <c r="F993" s="2" t="s">
        <v>14</v>
      </c>
      <c r="G993" s="2">
        <v>7144.86265</v>
      </c>
    </row>
    <row r="994" spans="1:7" x14ac:dyDescent="0.45">
      <c r="A994" s="2">
        <v>50</v>
      </c>
      <c r="B994" s="2" t="s">
        <v>7</v>
      </c>
      <c r="C994" s="2">
        <v>31.6</v>
      </c>
      <c r="D994" s="2">
        <v>2</v>
      </c>
      <c r="E994" s="2" t="s">
        <v>11</v>
      </c>
      <c r="F994" s="2" t="s">
        <v>9</v>
      </c>
      <c r="G994" s="2">
        <v>10118.424000000001</v>
      </c>
    </row>
    <row r="995" spans="1:7" x14ac:dyDescent="0.45">
      <c r="A995" s="2">
        <v>38</v>
      </c>
      <c r="B995" s="2" t="s">
        <v>10</v>
      </c>
      <c r="C995" s="2">
        <v>28.27</v>
      </c>
      <c r="D995" s="2">
        <v>1</v>
      </c>
      <c r="E995" s="2" t="s">
        <v>11</v>
      </c>
      <c r="F995" s="2" t="s">
        <v>12</v>
      </c>
      <c r="G995" s="2">
        <v>5484.4673000000003</v>
      </c>
    </row>
    <row r="996" spans="1:7" x14ac:dyDescent="0.45">
      <c r="A996" s="2">
        <v>27</v>
      </c>
      <c r="B996" s="2" t="s">
        <v>7</v>
      </c>
      <c r="C996" s="2">
        <v>20.045000000000002</v>
      </c>
      <c r="D996" s="2">
        <v>3</v>
      </c>
      <c r="E996" s="2" t="s">
        <v>8</v>
      </c>
      <c r="F996" s="2" t="s">
        <v>13</v>
      </c>
      <c r="G996" s="2">
        <v>16420.494549999999</v>
      </c>
    </row>
    <row r="997" spans="1:7" x14ac:dyDescent="0.45">
      <c r="A997" s="2">
        <v>39</v>
      </c>
      <c r="B997" s="2" t="s">
        <v>7</v>
      </c>
      <c r="C997" s="2">
        <v>23.274999999999999</v>
      </c>
      <c r="D997" s="2">
        <v>3</v>
      </c>
      <c r="E997" s="2" t="s">
        <v>11</v>
      </c>
      <c r="F997" s="2" t="s">
        <v>14</v>
      </c>
      <c r="G997" s="2">
        <v>7986.4752500000004</v>
      </c>
    </row>
    <row r="998" spans="1:7" x14ac:dyDescent="0.45">
      <c r="A998" s="2">
        <v>39</v>
      </c>
      <c r="B998" s="2" t="s">
        <v>7</v>
      </c>
      <c r="C998" s="2">
        <v>34.1</v>
      </c>
      <c r="D998" s="2">
        <v>3</v>
      </c>
      <c r="E998" s="2" t="s">
        <v>11</v>
      </c>
      <c r="F998" s="2" t="s">
        <v>9</v>
      </c>
      <c r="G998" s="2">
        <v>7418.5219999999999</v>
      </c>
    </row>
    <row r="999" spans="1:7" x14ac:dyDescent="0.45">
      <c r="A999" s="2">
        <v>63</v>
      </c>
      <c r="B999" s="2" t="s">
        <v>7</v>
      </c>
      <c r="C999" s="2">
        <v>36.85</v>
      </c>
      <c r="D999" s="2">
        <v>0</v>
      </c>
      <c r="E999" s="2" t="s">
        <v>11</v>
      </c>
      <c r="F999" s="2" t="s">
        <v>12</v>
      </c>
      <c r="G999" s="2">
        <v>13887.968500000001</v>
      </c>
    </row>
    <row r="1000" spans="1:7" x14ac:dyDescent="0.45">
      <c r="A1000" s="2">
        <v>33</v>
      </c>
      <c r="B1000" s="2" t="s">
        <v>7</v>
      </c>
      <c r="C1000" s="2">
        <v>36.29</v>
      </c>
      <c r="D1000" s="2">
        <v>3</v>
      </c>
      <c r="E1000" s="2" t="s">
        <v>11</v>
      </c>
      <c r="F1000" s="2" t="s">
        <v>14</v>
      </c>
      <c r="G1000" s="2">
        <v>6551.7501000000002</v>
      </c>
    </row>
    <row r="1001" spans="1:7" x14ac:dyDescent="0.45">
      <c r="A1001" s="2">
        <v>36</v>
      </c>
      <c r="B1001" s="2" t="s">
        <v>7</v>
      </c>
      <c r="C1001" s="2">
        <v>26.885000000000002</v>
      </c>
      <c r="D1001" s="2">
        <v>0</v>
      </c>
      <c r="E1001" s="2" t="s">
        <v>11</v>
      </c>
      <c r="F1001" s="2" t="s">
        <v>13</v>
      </c>
      <c r="G1001" s="2">
        <v>5267.8181500000001</v>
      </c>
    </row>
    <row r="1002" spans="1:7" x14ac:dyDescent="0.45">
      <c r="A1002" s="2">
        <v>30</v>
      </c>
      <c r="B1002" s="2" t="s">
        <v>10</v>
      </c>
      <c r="C1002" s="2">
        <v>22.99</v>
      </c>
      <c r="D1002" s="2">
        <v>2</v>
      </c>
      <c r="E1002" s="2" t="s">
        <v>8</v>
      </c>
      <c r="F1002" s="2" t="s">
        <v>13</v>
      </c>
      <c r="G1002" s="2">
        <v>17361.766100000001</v>
      </c>
    </row>
    <row r="1003" spans="1:7" x14ac:dyDescent="0.45">
      <c r="A1003" s="2">
        <v>24</v>
      </c>
      <c r="B1003" s="2" t="s">
        <v>10</v>
      </c>
      <c r="C1003" s="2">
        <v>32.700000000000003</v>
      </c>
      <c r="D1003" s="2">
        <v>0</v>
      </c>
      <c r="E1003" s="2" t="s">
        <v>8</v>
      </c>
      <c r="F1003" s="2" t="s">
        <v>9</v>
      </c>
      <c r="G1003" s="2">
        <v>34472.841</v>
      </c>
    </row>
    <row r="1004" spans="1:7" x14ac:dyDescent="0.45">
      <c r="A1004" s="2">
        <v>24</v>
      </c>
      <c r="B1004" s="2" t="s">
        <v>10</v>
      </c>
      <c r="C1004" s="2">
        <v>25.8</v>
      </c>
      <c r="D1004" s="2">
        <v>0</v>
      </c>
      <c r="E1004" s="2" t="s">
        <v>11</v>
      </c>
      <c r="F1004" s="2" t="s">
        <v>9</v>
      </c>
      <c r="G1004" s="2">
        <v>1972.95</v>
      </c>
    </row>
    <row r="1005" spans="1:7" x14ac:dyDescent="0.45">
      <c r="A1005" s="2">
        <v>48</v>
      </c>
      <c r="B1005" s="2" t="s">
        <v>10</v>
      </c>
      <c r="C1005" s="2">
        <v>29.6</v>
      </c>
      <c r="D1005" s="2">
        <v>0</v>
      </c>
      <c r="E1005" s="2" t="s">
        <v>11</v>
      </c>
      <c r="F1005" s="2" t="s">
        <v>9</v>
      </c>
      <c r="G1005" s="2">
        <v>21232.182260000001</v>
      </c>
    </row>
    <row r="1006" spans="1:7" x14ac:dyDescent="0.45">
      <c r="A1006" s="2">
        <v>47</v>
      </c>
      <c r="B1006" s="2" t="s">
        <v>10</v>
      </c>
      <c r="C1006" s="2">
        <v>19.190000000000001</v>
      </c>
      <c r="D1006" s="2">
        <v>1</v>
      </c>
      <c r="E1006" s="2" t="s">
        <v>11</v>
      </c>
      <c r="F1006" s="2" t="s">
        <v>14</v>
      </c>
      <c r="G1006" s="2">
        <v>8627.5411000000004</v>
      </c>
    </row>
    <row r="1007" spans="1:7" x14ac:dyDescent="0.45">
      <c r="A1007" s="2">
        <v>29</v>
      </c>
      <c r="B1007" s="2" t="s">
        <v>10</v>
      </c>
      <c r="C1007" s="2">
        <v>31.73</v>
      </c>
      <c r="D1007" s="2">
        <v>2</v>
      </c>
      <c r="E1007" s="2" t="s">
        <v>11</v>
      </c>
      <c r="F1007" s="2" t="s">
        <v>13</v>
      </c>
      <c r="G1007" s="2">
        <v>4433.3877000000002</v>
      </c>
    </row>
    <row r="1008" spans="1:7" x14ac:dyDescent="0.45">
      <c r="A1008" s="2">
        <v>28</v>
      </c>
      <c r="B1008" s="2" t="s">
        <v>10</v>
      </c>
      <c r="C1008" s="2">
        <v>29.26</v>
      </c>
      <c r="D1008" s="2">
        <v>2</v>
      </c>
      <c r="E1008" s="2" t="s">
        <v>11</v>
      </c>
      <c r="F1008" s="2" t="s">
        <v>14</v>
      </c>
      <c r="G1008" s="2">
        <v>4438.2633999999998</v>
      </c>
    </row>
    <row r="1009" spans="1:7" x14ac:dyDescent="0.45">
      <c r="A1009" s="2">
        <v>47</v>
      </c>
      <c r="B1009" s="2" t="s">
        <v>10</v>
      </c>
      <c r="C1009" s="2">
        <v>28.215</v>
      </c>
      <c r="D1009" s="2">
        <v>3</v>
      </c>
      <c r="E1009" s="2" t="s">
        <v>8</v>
      </c>
      <c r="F1009" s="2" t="s">
        <v>13</v>
      </c>
      <c r="G1009" s="2">
        <v>24915.220850000002</v>
      </c>
    </row>
    <row r="1010" spans="1:7" x14ac:dyDescent="0.45">
      <c r="A1010" s="2">
        <v>25</v>
      </c>
      <c r="B1010" s="2" t="s">
        <v>10</v>
      </c>
      <c r="C1010" s="2">
        <v>24.984999999999999</v>
      </c>
      <c r="D1010" s="2">
        <v>2</v>
      </c>
      <c r="E1010" s="2" t="s">
        <v>11</v>
      </c>
      <c r="F1010" s="2" t="s">
        <v>14</v>
      </c>
      <c r="G1010" s="2">
        <v>23241.47453</v>
      </c>
    </row>
    <row r="1011" spans="1:7" x14ac:dyDescent="0.45">
      <c r="A1011" s="2">
        <v>51</v>
      </c>
      <c r="B1011" s="2" t="s">
        <v>10</v>
      </c>
      <c r="C1011" s="2">
        <v>27.74</v>
      </c>
      <c r="D1011" s="2">
        <v>1</v>
      </c>
      <c r="E1011" s="2" t="s">
        <v>11</v>
      </c>
      <c r="F1011" s="2" t="s">
        <v>14</v>
      </c>
      <c r="G1011" s="2">
        <v>9957.7216000000008</v>
      </c>
    </row>
    <row r="1012" spans="1:7" x14ac:dyDescent="0.45">
      <c r="A1012" s="2">
        <v>48</v>
      </c>
      <c r="B1012" s="2" t="s">
        <v>7</v>
      </c>
      <c r="C1012" s="2">
        <v>22.8</v>
      </c>
      <c r="D1012" s="2">
        <v>0</v>
      </c>
      <c r="E1012" s="2" t="s">
        <v>11</v>
      </c>
      <c r="F1012" s="2" t="s">
        <v>9</v>
      </c>
      <c r="G1012" s="2">
        <v>8269.0439999999999</v>
      </c>
    </row>
    <row r="1013" spans="1:7" x14ac:dyDescent="0.45">
      <c r="A1013" s="2">
        <v>43</v>
      </c>
      <c r="B1013" s="2" t="s">
        <v>10</v>
      </c>
      <c r="C1013" s="2">
        <v>20.13</v>
      </c>
      <c r="D1013" s="2">
        <v>2</v>
      </c>
      <c r="E1013" s="2" t="s">
        <v>8</v>
      </c>
      <c r="F1013" s="2" t="s">
        <v>12</v>
      </c>
      <c r="G1013" s="2">
        <v>18767.737700000001</v>
      </c>
    </row>
    <row r="1014" spans="1:7" x14ac:dyDescent="0.45">
      <c r="A1014" s="2">
        <v>61</v>
      </c>
      <c r="B1014" s="2" t="s">
        <v>7</v>
      </c>
      <c r="C1014" s="2">
        <v>33.33</v>
      </c>
      <c r="D1014" s="2">
        <v>4</v>
      </c>
      <c r="E1014" s="2" t="s">
        <v>11</v>
      </c>
      <c r="F1014" s="2" t="s">
        <v>12</v>
      </c>
      <c r="G1014" s="2">
        <v>36580.282160000002</v>
      </c>
    </row>
    <row r="1015" spans="1:7" x14ac:dyDescent="0.45">
      <c r="A1015" s="2">
        <v>48</v>
      </c>
      <c r="B1015" s="2" t="s">
        <v>10</v>
      </c>
      <c r="C1015" s="2">
        <v>32.299999999999997</v>
      </c>
      <c r="D1015" s="2">
        <v>1</v>
      </c>
      <c r="E1015" s="2" t="s">
        <v>11</v>
      </c>
      <c r="F1015" s="2" t="s">
        <v>13</v>
      </c>
      <c r="G1015" s="2">
        <v>8765.2489999999998</v>
      </c>
    </row>
    <row r="1016" spans="1:7" x14ac:dyDescent="0.45">
      <c r="A1016" s="2">
        <v>38</v>
      </c>
      <c r="B1016" s="2" t="s">
        <v>7</v>
      </c>
      <c r="C1016" s="2">
        <v>27.6</v>
      </c>
      <c r="D1016" s="2">
        <v>0</v>
      </c>
      <c r="E1016" s="2" t="s">
        <v>11</v>
      </c>
      <c r="F1016" s="2" t="s">
        <v>9</v>
      </c>
      <c r="G1016" s="2">
        <v>5383.5360000000001</v>
      </c>
    </row>
    <row r="1017" spans="1:7" x14ac:dyDescent="0.45">
      <c r="A1017" s="2">
        <v>59</v>
      </c>
      <c r="B1017" s="2" t="s">
        <v>10</v>
      </c>
      <c r="C1017" s="2">
        <v>25.46</v>
      </c>
      <c r="D1017" s="2">
        <v>0</v>
      </c>
      <c r="E1017" s="2" t="s">
        <v>11</v>
      </c>
      <c r="F1017" s="2" t="s">
        <v>13</v>
      </c>
      <c r="G1017" s="2">
        <v>12124.992399999999</v>
      </c>
    </row>
    <row r="1018" spans="1:7" x14ac:dyDescent="0.45">
      <c r="A1018" s="2">
        <v>19</v>
      </c>
      <c r="B1018" s="2" t="s">
        <v>7</v>
      </c>
      <c r="C1018" s="2">
        <v>24.605</v>
      </c>
      <c r="D1018" s="2">
        <v>1</v>
      </c>
      <c r="E1018" s="2" t="s">
        <v>11</v>
      </c>
      <c r="F1018" s="2" t="s">
        <v>13</v>
      </c>
      <c r="G1018" s="2">
        <v>2709.24395</v>
      </c>
    </row>
    <row r="1019" spans="1:7" x14ac:dyDescent="0.45">
      <c r="A1019" s="2">
        <v>26</v>
      </c>
      <c r="B1019" s="2" t="s">
        <v>7</v>
      </c>
      <c r="C1019" s="2">
        <v>34.200000000000003</v>
      </c>
      <c r="D1019" s="2">
        <v>2</v>
      </c>
      <c r="E1019" s="2" t="s">
        <v>11</v>
      </c>
      <c r="F1019" s="2" t="s">
        <v>9</v>
      </c>
      <c r="G1019" s="2">
        <v>3987.9259999999999</v>
      </c>
    </row>
    <row r="1020" spans="1:7" x14ac:dyDescent="0.45">
      <c r="A1020" s="2">
        <v>54</v>
      </c>
      <c r="B1020" s="2" t="s">
        <v>7</v>
      </c>
      <c r="C1020" s="2">
        <v>35.814999999999998</v>
      </c>
      <c r="D1020" s="2">
        <v>3</v>
      </c>
      <c r="E1020" s="2" t="s">
        <v>11</v>
      </c>
      <c r="F1020" s="2" t="s">
        <v>13</v>
      </c>
      <c r="G1020" s="2">
        <v>12495.290849999999</v>
      </c>
    </row>
    <row r="1021" spans="1:7" x14ac:dyDescent="0.45">
      <c r="A1021" s="2">
        <v>21</v>
      </c>
      <c r="B1021" s="2" t="s">
        <v>7</v>
      </c>
      <c r="C1021" s="2">
        <v>32.68</v>
      </c>
      <c r="D1021" s="2">
        <v>2</v>
      </c>
      <c r="E1021" s="2" t="s">
        <v>11</v>
      </c>
      <c r="F1021" s="2" t="s">
        <v>13</v>
      </c>
      <c r="G1021" s="2">
        <v>26018.950519999999</v>
      </c>
    </row>
    <row r="1022" spans="1:7" x14ac:dyDescent="0.45">
      <c r="A1022" s="2">
        <v>51</v>
      </c>
      <c r="B1022" s="2" t="s">
        <v>10</v>
      </c>
      <c r="C1022" s="2">
        <v>37</v>
      </c>
      <c r="D1022" s="2">
        <v>0</v>
      </c>
      <c r="E1022" s="2" t="s">
        <v>11</v>
      </c>
      <c r="F1022" s="2" t="s">
        <v>9</v>
      </c>
      <c r="G1022" s="2">
        <v>8798.5930000000008</v>
      </c>
    </row>
    <row r="1023" spans="1:7" x14ac:dyDescent="0.45">
      <c r="A1023" s="2">
        <v>22</v>
      </c>
      <c r="B1023" s="2" t="s">
        <v>7</v>
      </c>
      <c r="C1023" s="2">
        <v>31.02</v>
      </c>
      <c r="D1023" s="2">
        <v>3</v>
      </c>
      <c r="E1023" s="2" t="s">
        <v>8</v>
      </c>
      <c r="F1023" s="2" t="s">
        <v>12</v>
      </c>
      <c r="G1023" s="2">
        <v>35595.589800000002</v>
      </c>
    </row>
    <row r="1024" spans="1:7" x14ac:dyDescent="0.45">
      <c r="A1024" s="2">
        <v>47</v>
      </c>
      <c r="B1024" s="2" t="s">
        <v>10</v>
      </c>
      <c r="C1024" s="2">
        <v>36.08</v>
      </c>
      <c r="D1024" s="2">
        <v>1</v>
      </c>
      <c r="E1024" s="2" t="s">
        <v>8</v>
      </c>
      <c r="F1024" s="2" t="s">
        <v>12</v>
      </c>
      <c r="G1024" s="2">
        <v>42211.138200000001</v>
      </c>
    </row>
    <row r="1025" spans="1:7" x14ac:dyDescent="0.45">
      <c r="A1025" s="2">
        <v>18</v>
      </c>
      <c r="B1025" s="2" t="s">
        <v>10</v>
      </c>
      <c r="C1025" s="2">
        <v>23.32</v>
      </c>
      <c r="D1025" s="2">
        <v>1</v>
      </c>
      <c r="E1025" s="2" t="s">
        <v>11</v>
      </c>
      <c r="F1025" s="2" t="s">
        <v>12</v>
      </c>
      <c r="G1025" s="2">
        <v>1711.0268000000001</v>
      </c>
    </row>
    <row r="1026" spans="1:7" x14ac:dyDescent="0.45">
      <c r="A1026" s="2">
        <v>47</v>
      </c>
      <c r="B1026" s="2" t="s">
        <v>7</v>
      </c>
      <c r="C1026" s="2">
        <v>45.32</v>
      </c>
      <c r="D1026" s="2">
        <v>1</v>
      </c>
      <c r="E1026" s="2" t="s">
        <v>11</v>
      </c>
      <c r="F1026" s="2" t="s">
        <v>12</v>
      </c>
      <c r="G1026" s="2">
        <v>8569.8618000000006</v>
      </c>
    </row>
    <row r="1027" spans="1:7" x14ac:dyDescent="0.45">
      <c r="A1027" s="2">
        <v>21</v>
      </c>
      <c r="B1027" s="2" t="s">
        <v>7</v>
      </c>
      <c r="C1027" s="2">
        <v>34.6</v>
      </c>
      <c r="D1027" s="2">
        <v>0</v>
      </c>
      <c r="E1027" s="2" t="s">
        <v>11</v>
      </c>
      <c r="F1027" s="2" t="s">
        <v>9</v>
      </c>
      <c r="G1027" s="2">
        <v>2020.1769999999999</v>
      </c>
    </row>
    <row r="1028" spans="1:7" x14ac:dyDescent="0.45">
      <c r="A1028" s="2">
        <v>19</v>
      </c>
      <c r="B1028" s="2" t="s">
        <v>10</v>
      </c>
      <c r="C1028" s="2">
        <v>26.03</v>
      </c>
      <c r="D1028" s="2">
        <v>1</v>
      </c>
      <c r="E1028" s="2" t="s">
        <v>8</v>
      </c>
      <c r="F1028" s="2" t="s">
        <v>13</v>
      </c>
      <c r="G1028" s="2">
        <v>16450.894700000001</v>
      </c>
    </row>
    <row r="1029" spans="1:7" x14ac:dyDescent="0.45">
      <c r="A1029" s="2">
        <v>23</v>
      </c>
      <c r="B1029" s="2" t="s">
        <v>10</v>
      </c>
      <c r="C1029" s="2">
        <v>18.715</v>
      </c>
      <c r="D1029" s="2">
        <v>0</v>
      </c>
      <c r="E1029" s="2" t="s">
        <v>11</v>
      </c>
      <c r="F1029" s="2" t="s">
        <v>13</v>
      </c>
      <c r="G1029" s="2">
        <v>21595.382290000001</v>
      </c>
    </row>
    <row r="1030" spans="1:7" x14ac:dyDescent="0.45">
      <c r="A1030" s="2">
        <v>54</v>
      </c>
      <c r="B1030" s="2" t="s">
        <v>10</v>
      </c>
      <c r="C1030" s="2">
        <v>31.6</v>
      </c>
      <c r="D1030" s="2">
        <v>0</v>
      </c>
      <c r="E1030" s="2" t="s">
        <v>11</v>
      </c>
      <c r="F1030" s="2" t="s">
        <v>9</v>
      </c>
      <c r="G1030" s="2">
        <v>9850.4320000000007</v>
      </c>
    </row>
    <row r="1031" spans="1:7" x14ac:dyDescent="0.45">
      <c r="A1031" s="2">
        <v>37</v>
      </c>
      <c r="B1031" s="2" t="s">
        <v>7</v>
      </c>
      <c r="C1031" s="2">
        <v>17.29</v>
      </c>
      <c r="D1031" s="2">
        <v>2</v>
      </c>
      <c r="E1031" s="2" t="s">
        <v>11</v>
      </c>
      <c r="F1031" s="2" t="s">
        <v>14</v>
      </c>
      <c r="G1031" s="2">
        <v>6877.9800999999998</v>
      </c>
    </row>
    <row r="1032" spans="1:7" x14ac:dyDescent="0.45">
      <c r="A1032" s="2">
        <v>46</v>
      </c>
      <c r="B1032" s="2" t="s">
        <v>7</v>
      </c>
      <c r="C1032" s="2">
        <v>23.655000000000001</v>
      </c>
      <c r="D1032" s="2">
        <v>1</v>
      </c>
      <c r="E1032" s="2" t="s">
        <v>8</v>
      </c>
      <c r="F1032" s="2" t="s">
        <v>13</v>
      </c>
      <c r="G1032" s="2">
        <v>21677.283449999999</v>
      </c>
    </row>
    <row r="1033" spans="1:7" x14ac:dyDescent="0.45">
      <c r="A1033" s="2">
        <v>55</v>
      </c>
      <c r="B1033" s="2" t="s">
        <v>7</v>
      </c>
      <c r="C1033" s="2">
        <v>35.200000000000003</v>
      </c>
      <c r="D1033" s="2">
        <v>0</v>
      </c>
      <c r="E1033" s="2" t="s">
        <v>8</v>
      </c>
      <c r="F1033" s="2" t="s">
        <v>12</v>
      </c>
      <c r="G1033" s="2">
        <v>44423.803</v>
      </c>
    </row>
    <row r="1034" spans="1:7" x14ac:dyDescent="0.45">
      <c r="A1034" s="2">
        <v>30</v>
      </c>
      <c r="B1034" s="2" t="s">
        <v>7</v>
      </c>
      <c r="C1034" s="2">
        <v>27.93</v>
      </c>
      <c r="D1034" s="2">
        <v>0</v>
      </c>
      <c r="E1034" s="2" t="s">
        <v>11</v>
      </c>
      <c r="F1034" s="2" t="s">
        <v>14</v>
      </c>
      <c r="G1034" s="2">
        <v>4137.5227000000004</v>
      </c>
    </row>
    <row r="1035" spans="1:7" x14ac:dyDescent="0.45">
      <c r="A1035" s="2">
        <v>18</v>
      </c>
      <c r="B1035" s="2" t="s">
        <v>10</v>
      </c>
      <c r="C1035" s="2">
        <v>21.565000000000001</v>
      </c>
      <c r="D1035" s="2">
        <v>0</v>
      </c>
      <c r="E1035" s="2" t="s">
        <v>8</v>
      </c>
      <c r="F1035" s="2" t="s">
        <v>14</v>
      </c>
      <c r="G1035" s="2">
        <v>13747.87235</v>
      </c>
    </row>
    <row r="1036" spans="1:7" x14ac:dyDescent="0.45">
      <c r="A1036" s="2">
        <v>61</v>
      </c>
      <c r="B1036" s="2" t="s">
        <v>10</v>
      </c>
      <c r="C1036" s="2">
        <v>38.380000000000003</v>
      </c>
      <c r="D1036" s="2">
        <v>0</v>
      </c>
      <c r="E1036" s="2" t="s">
        <v>11</v>
      </c>
      <c r="F1036" s="2" t="s">
        <v>13</v>
      </c>
      <c r="G1036" s="2">
        <v>12950.0712</v>
      </c>
    </row>
    <row r="1037" spans="1:7" x14ac:dyDescent="0.45">
      <c r="A1037" s="2">
        <v>54</v>
      </c>
      <c r="B1037" s="2" t="s">
        <v>7</v>
      </c>
      <c r="C1037" s="2">
        <v>23</v>
      </c>
      <c r="D1037" s="2">
        <v>3</v>
      </c>
      <c r="E1037" s="2" t="s">
        <v>11</v>
      </c>
      <c r="F1037" s="2" t="s">
        <v>9</v>
      </c>
      <c r="G1037" s="2">
        <v>12094.477999999999</v>
      </c>
    </row>
    <row r="1038" spans="1:7" x14ac:dyDescent="0.45">
      <c r="A1038" s="2">
        <v>22</v>
      </c>
      <c r="B1038" s="2" t="s">
        <v>10</v>
      </c>
      <c r="C1038" s="2">
        <v>37.07</v>
      </c>
      <c r="D1038" s="2">
        <v>2</v>
      </c>
      <c r="E1038" s="2" t="s">
        <v>8</v>
      </c>
      <c r="F1038" s="2" t="s">
        <v>12</v>
      </c>
      <c r="G1038" s="2">
        <v>37484.4493</v>
      </c>
    </row>
    <row r="1039" spans="1:7" x14ac:dyDescent="0.45">
      <c r="A1039" s="2">
        <v>45</v>
      </c>
      <c r="B1039" s="2" t="s">
        <v>7</v>
      </c>
      <c r="C1039" s="2">
        <v>30.495000000000001</v>
      </c>
      <c r="D1039" s="2">
        <v>1</v>
      </c>
      <c r="E1039" s="2" t="s">
        <v>8</v>
      </c>
      <c r="F1039" s="2" t="s">
        <v>13</v>
      </c>
      <c r="G1039" s="2">
        <v>39725.518049999999</v>
      </c>
    </row>
    <row r="1040" spans="1:7" x14ac:dyDescent="0.45">
      <c r="A1040" s="2">
        <v>22</v>
      </c>
      <c r="B1040" s="2" t="s">
        <v>10</v>
      </c>
      <c r="C1040" s="2">
        <v>28.88</v>
      </c>
      <c r="D1040" s="2">
        <v>0</v>
      </c>
      <c r="E1040" s="2" t="s">
        <v>11</v>
      </c>
      <c r="F1040" s="2" t="s">
        <v>14</v>
      </c>
      <c r="G1040" s="2">
        <v>2250.8352</v>
      </c>
    </row>
    <row r="1041" spans="1:7" x14ac:dyDescent="0.45">
      <c r="A1041" s="2">
        <v>19</v>
      </c>
      <c r="B1041" s="2" t="s">
        <v>10</v>
      </c>
      <c r="C1041" s="2">
        <v>27.265000000000001</v>
      </c>
      <c r="D1041" s="2">
        <v>2</v>
      </c>
      <c r="E1041" s="2" t="s">
        <v>11</v>
      </c>
      <c r="F1041" s="2" t="s">
        <v>13</v>
      </c>
      <c r="G1041" s="2">
        <v>22493.659640000002</v>
      </c>
    </row>
    <row r="1042" spans="1:7" x14ac:dyDescent="0.45">
      <c r="A1042" s="2">
        <v>35</v>
      </c>
      <c r="B1042" s="2" t="s">
        <v>7</v>
      </c>
      <c r="C1042" s="2">
        <v>28.024999999999999</v>
      </c>
      <c r="D1042" s="2">
        <v>0</v>
      </c>
      <c r="E1042" s="2" t="s">
        <v>8</v>
      </c>
      <c r="F1042" s="2" t="s">
        <v>13</v>
      </c>
      <c r="G1042" s="2">
        <v>20234.854749999999</v>
      </c>
    </row>
    <row r="1043" spans="1:7" x14ac:dyDescent="0.45">
      <c r="A1043" s="2">
        <v>18</v>
      </c>
      <c r="B1043" s="2" t="s">
        <v>10</v>
      </c>
      <c r="C1043" s="2">
        <v>23.085000000000001</v>
      </c>
      <c r="D1043" s="2">
        <v>0</v>
      </c>
      <c r="E1043" s="2" t="s">
        <v>11</v>
      </c>
      <c r="F1043" s="2" t="s">
        <v>14</v>
      </c>
      <c r="G1043" s="2">
        <v>1704.7001499999999</v>
      </c>
    </row>
    <row r="1044" spans="1:7" x14ac:dyDescent="0.45">
      <c r="A1044" s="2">
        <v>20</v>
      </c>
      <c r="B1044" s="2" t="s">
        <v>10</v>
      </c>
      <c r="C1044" s="2">
        <v>30.684999999999999</v>
      </c>
      <c r="D1044" s="2">
        <v>0</v>
      </c>
      <c r="E1044" s="2" t="s">
        <v>8</v>
      </c>
      <c r="F1044" s="2" t="s">
        <v>14</v>
      </c>
      <c r="G1044" s="2">
        <v>33475.817150000003</v>
      </c>
    </row>
    <row r="1045" spans="1:7" x14ac:dyDescent="0.45">
      <c r="A1045" s="2">
        <v>28</v>
      </c>
      <c r="B1045" s="2" t="s">
        <v>7</v>
      </c>
      <c r="C1045" s="2">
        <v>25.8</v>
      </c>
      <c r="D1045" s="2">
        <v>0</v>
      </c>
      <c r="E1045" s="2" t="s">
        <v>11</v>
      </c>
      <c r="F1045" s="2" t="s">
        <v>9</v>
      </c>
      <c r="G1045" s="2">
        <v>3161.4540000000002</v>
      </c>
    </row>
    <row r="1046" spans="1:7" x14ac:dyDescent="0.45">
      <c r="A1046" s="2">
        <v>55</v>
      </c>
      <c r="B1046" s="2" t="s">
        <v>10</v>
      </c>
      <c r="C1046" s="2">
        <v>35.244999999999997</v>
      </c>
      <c r="D1046" s="2">
        <v>1</v>
      </c>
      <c r="E1046" s="2" t="s">
        <v>11</v>
      </c>
      <c r="F1046" s="2" t="s">
        <v>14</v>
      </c>
      <c r="G1046" s="2">
        <v>11394.065549999999</v>
      </c>
    </row>
    <row r="1047" spans="1:7" x14ac:dyDescent="0.45">
      <c r="A1047" s="2">
        <v>43</v>
      </c>
      <c r="B1047" s="2" t="s">
        <v>7</v>
      </c>
      <c r="C1047" s="2">
        <v>24.7</v>
      </c>
      <c r="D1047" s="2">
        <v>2</v>
      </c>
      <c r="E1047" s="2" t="s">
        <v>8</v>
      </c>
      <c r="F1047" s="2" t="s">
        <v>13</v>
      </c>
      <c r="G1047" s="2">
        <v>21880.82</v>
      </c>
    </row>
    <row r="1048" spans="1:7" x14ac:dyDescent="0.45">
      <c r="A1048" s="2">
        <v>43</v>
      </c>
      <c r="B1048" s="2" t="s">
        <v>7</v>
      </c>
      <c r="C1048" s="2">
        <v>25.08</v>
      </c>
      <c r="D1048" s="2">
        <v>0</v>
      </c>
      <c r="E1048" s="2" t="s">
        <v>11</v>
      </c>
      <c r="F1048" s="2" t="s">
        <v>14</v>
      </c>
      <c r="G1048" s="2">
        <v>7325.0482000000002</v>
      </c>
    </row>
    <row r="1049" spans="1:7" x14ac:dyDescent="0.45">
      <c r="A1049" s="2">
        <v>22</v>
      </c>
      <c r="B1049" s="2" t="s">
        <v>10</v>
      </c>
      <c r="C1049" s="2">
        <v>52.58</v>
      </c>
      <c r="D1049" s="2">
        <v>1</v>
      </c>
      <c r="E1049" s="2" t="s">
        <v>8</v>
      </c>
      <c r="F1049" s="2" t="s">
        <v>12</v>
      </c>
      <c r="G1049" s="2">
        <v>44501.398200000003</v>
      </c>
    </row>
    <row r="1050" spans="1:7" x14ac:dyDescent="0.45">
      <c r="A1050" s="2">
        <v>25</v>
      </c>
      <c r="B1050" s="2" t="s">
        <v>7</v>
      </c>
      <c r="C1050" s="2">
        <v>22.515000000000001</v>
      </c>
      <c r="D1050" s="2">
        <v>1</v>
      </c>
      <c r="E1050" s="2" t="s">
        <v>11</v>
      </c>
      <c r="F1050" s="2" t="s">
        <v>13</v>
      </c>
      <c r="G1050" s="2">
        <v>3594.17085</v>
      </c>
    </row>
    <row r="1051" spans="1:7" x14ac:dyDescent="0.45">
      <c r="A1051" s="2">
        <v>49</v>
      </c>
      <c r="B1051" s="2" t="s">
        <v>10</v>
      </c>
      <c r="C1051" s="2">
        <v>30.9</v>
      </c>
      <c r="D1051" s="2">
        <v>0</v>
      </c>
      <c r="E1051" s="2" t="s">
        <v>8</v>
      </c>
      <c r="F1051" s="2" t="s">
        <v>9</v>
      </c>
      <c r="G1051" s="2">
        <v>39727.614000000001</v>
      </c>
    </row>
    <row r="1052" spans="1:7" x14ac:dyDescent="0.45">
      <c r="A1052" s="2">
        <v>44</v>
      </c>
      <c r="B1052" s="2" t="s">
        <v>7</v>
      </c>
      <c r="C1052" s="2">
        <v>36.954999999999998</v>
      </c>
      <c r="D1052" s="2">
        <v>1</v>
      </c>
      <c r="E1052" s="2" t="s">
        <v>11</v>
      </c>
      <c r="F1052" s="2" t="s">
        <v>13</v>
      </c>
      <c r="G1052" s="2">
        <v>8023.1354499999998</v>
      </c>
    </row>
    <row r="1053" spans="1:7" x14ac:dyDescent="0.45">
      <c r="A1053" s="2">
        <v>64</v>
      </c>
      <c r="B1053" s="2" t="s">
        <v>10</v>
      </c>
      <c r="C1053" s="2">
        <v>26.41</v>
      </c>
      <c r="D1053" s="2">
        <v>0</v>
      </c>
      <c r="E1053" s="2" t="s">
        <v>11</v>
      </c>
      <c r="F1053" s="2" t="s">
        <v>14</v>
      </c>
      <c r="G1053" s="2">
        <v>14394.5579</v>
      </c>
    </row>
    <row r="1054" spans="1:7" x14ac:dyDescent="0.45">
      <c r="A1054" s="2">
        <v>49</v>
      </c>
      <c r="B1054" s="2" t="s">
        <v>10</v>
      </c>
      <c r="C1054" s="2">
        <v>29.83</v>
      </c>
      <c r="D1054" s="2">
        <v>1</v>
      </c>
      <c r="E1054" s="2" t="s">
        <v>11</v>
      </c>
      <c r="F1054" s="2" t="s">
        <v>14</v>
      </c>
      <c r="G1054" s="2">
        <v>9288.0267000000003</v>
      </c>
    </row>
    <row r="1055" spans="1:7" x14ac:dyDescent="0.45">
      <c r="A1055" s="2">
        <v>47</v>
      </c>
      <c r="B1055" s="2" t="s">
        <v>10</v>
      </c>
      <c r="C1055" s="2">
        <v>29.8</v>
      </c>
      <c r="D1055" s="2">
        <v>3</v>
      </c>
      <c r="E1055" s="2" t="s">
        <v>8</v>
      </c>
      <c r="F1055" s="2" t="s">
        <v>9</v>
      </c>
      <c r="G1055" s="2">
        <v>25309.489000000001</v>
      </c>
    </row>
    <row r="1056" spans="1:7" x14ac:dyDescent="0.45">
      <c r="A1056" s="2">
        <v>27</v>
      </c>
      <c r="B1056" s="2" t="s">
        <v>7</v>
      </c>
      <c r="C1056" s="2">
        <v>21.47</v>
      </c>
      <c r="D1056" s="2">
        <v>0</v>
      </c>
      <c r="E1056" s="2" t="s">
        <v>11</v>
      </c>
      <c r="F1056" s="2" t="s">
        <v>13</v>
      </c>
      <c r="G1056" s="2">
        <v>3353.4703</v>
      </c>
    </row>
    <row r="1057" spans="1:7" x14ac:dyDescent="0.45">
      <c r="A1057" s="2">
        <v>55</v>
      </c>
      <c r="B1057" s="2" t="s">
        <v>10</v>
      </c>
      <c r="C1057" s="2">
        <v>27.645</v>
      </c>
      <c r="D1057" s="2">
        <v>0</v>
      </c>
      <c r="E1057" s="2" t="s">
        <v>11</v>
      </c>
      <c r="F1057" s="2" t="s">
        <v>13</v>
      </c>
      <c r="G1057" s="2">
        <v>10594.501550000001</v>
      </c>
    </row>
    <row r="1058" spans="1:7" x14ac:dyDescent="0.45">
      <c r="A1058" s="2">
        <v>48</v>
      </c>
      <c r="B1058" s="2" t="s">
        <v>7</v>
      </c>
      <c r="C1058" s="2">
        <v>28.9</v>
      </c>
      <c r="D1058" s="2">
        <v>0</v>
      </c>
      <c r="E1058" s="2" t="s">
        <v>11</v>
      </c>
      <c r="F1058" s="2" t="s">
        <v>9</v>
      </c>
      <c r="G1058" s="2">
        <v>8277.5229999999992</v>
      </c>
    </row>
    <row r="1059" spans="1:7" x14ac:dyDescent="0.45">
      <c r="A1059" s="2">
        <v>45</v>
      </c>
      <c r="B1059" s="2" t="s">
        <v>7</v>
      </c>
      <c r="C1059" s="2">
        <v>31.79</v>
      </c>
      <c r="D1059" s="2">
        <v>0</v>
      </c>
      <c r="E1059" s="2" t="s">
        <v>11</v>
      </c>
      <c r="F1059" s="2" t="s">
        <v>12</v>
      </c>
      <c r="G1059" s="2">
        <v>17929.303370000001</v>
      </c>
    </row>
    <row r="1060" spans="1:7" x14ac:dyDescent="0.45">
      <c r="A1060" s="2">
        <v>24</v>
      </c>
      <c r="B1060" s="2" t="s">
        <v>7</v>
      </c>
      <c r="C1060" s="2">
        <v>39.49</v>
      </c>
      <c r="D1060" s="2">
        <v>0</v>
      </c>
      <c r="E1060" s="2" t="s">
        <v>11</v>
      </c>
      <c r="F1060" s="2" t="s">
        <v>12</v>
      </c>
      <c r="G1060" s="2">
        <v>2480.9791</v>
      </c>
    </row>
    <row r="1061" spans="1:7" x14ac:dyDescent="0.45">
      <c r="A1061" s="2">
        <v>32</v>
      </c>
      <c r="B1061" s="2" t="s">
        <v>10</v>
      </c>
      <c r="C1061" s="2">
        <v>33.82</v>
      </c>
      <c r="D1061" s="2">
        <v>1</v>
      </c>
      <c r="E1061" s="2" t="s">
        <v>11</v>
      </c>
      <c r="F1061" s="2" t="s">
        <v>13</v>
      </c>
      <c r="G1061" s="2">
        <v>4462.7218000000003</v>
      </c>
    </row>
    <row r="1062" spans="1:7" x14ac:dyDescent="0.45">
      <c r="A1062" s="2">
        <v>24</v>
      </c>
      <c r="B1062" s="2" t="s">
        <v>10</v>
      </c>
      <c r="C1062" s="2">
        <v>32.01</v>
      </c>
      <c r="D1062" s="2">
        <v>0</v>
      </c>
      <c r="E1062" s="2" t="s">
        <v>11</v>
      </c>
      <c r="F1062" s="2" t="s">
        <v>12</v>
      </c>
      <c r="G1062" s="2">
        <v>1981.5818999999999</v>
      </c>
    </row>
    <row r="1063" spans="1:7" x14ac:dyDescent="0.45">
      <c r="A1063" s="2">
        <v>57</v>
      </c>
      <c r="B1063" s="2" t="s">
        <v>10</v>
      </c>
      <c r="C1063" s="2">
        <v>27.94</v>
      </c>
      <c r="D1063" s="2">
        <v>1</v>
      </c>
      <c r="E1063" s="2" t="s">
        <v>11</v>
      </c>
      <c r="F1063" s="2" t="s">
        <v>12</v>
      </c>
      <c r="G1063" s="2">
        <v>11554.223599999999</v>
      </c>
    </row>
    <row r="1064" spans="1:7" x14ac:dyDescent="0.45">
      <c r="A1064" s="2">
        <v>59</v>
      </c>
      <c r="B1064" s="2" t="s">
        <v>10</v>
      </c>
      <c r="C1064" s="2">
        <v>41.14</v>
      </c>
      <c r="D1064" s="2">
        <v>1</v>
      </c>
      <c r="E1064" s="2" t="s">
        <v>8</v>
      </c>
      <c r="F1064" s="2" t="s">
        <v>12</v>
      </c>
      <c r="G1064" s="2">
        <v>48970.247600000002</v>
      </c>
    </row>
    <row r="1065" spans="1:7" x14ac:dyDescent="0.45">
      <c r="A1065" s="2">
        <v>36</v>
      </c>
      <c r="B1065" s="2" t="s">
        <v>10</v>
      </c>
      <c r="C1065" s="2">
        <v>28.594999999999999</v>
      </c>
      <c r="D1065" s="2">
        <v>3</v>
      </c>
      <c r="E1065" s="2" t="s">
        <v>11</v>
      </c>
      <c r="F1065" s="2" t="s">
        <v>13</v>
      </c>
      <c r="G1065" s="2">
        <v>6548.1950500000003</v>
      </c>
    </row>
    <row r="1066" spans="1:7" x14ac:dyDescent="0.45">
      <c r="A1066" s="2">
        <v>29</v>
      </c>
      <c r="B1066" s="2" t="s">
        <v>7</v>
      </c>
      <c r="C1066" s="2">
        <v>25.6</v>
      </c>
      <c r="D1066" s="2">
        <v>4</v>
      </c>
      <c r="E1066" s="2" t="s">
        <v>11</v>
      </c>
      <c r="F1066" s="2" t="s">
        <v>9</v>
      </c>
      <c r="G1066" s="2">
        <v>5708.8670000000002</v>
      </c>
    </row>
    <row r="1067" spans="1:7" x14ac:dyDescent="0.45">
      <c r="A1067" s="2">
        <v>42</v>
      </c>
      <c r="B1067" s="2" t="s">
        <v>7</v>
      </c>
      <c r="C1067" s="2">
        <v>25.3</v>
      </c>
      <c r="D1067" s="2">
        <v>1</v>
      </c>
      <c r="E1067" s="2" t="s">
        <v>11</v>
      </c>
      <c r="F1067" s="2" t="s">
        <v>9</v>
      </c>
      <c r="G1067" s="2">
        <v>7045.4989999999998</v>
      </c>
    </row>
    <row r="1068" spans="1:7" x14ac:dyDescent="0.45">
      <c r="A1068" s="2">
        <v>48</v>
      </c>
      <c r="B1068" s="2" t="s">
        <v>10</v>
      </c>
      <c r="C1068" s="2">
        <v>37.29</v>
      </c>
      <c r="D1068" s="2">
        <v>2</v>
      </c>
      <c r="E1068" s="2" t="s">
        <v>11</v>
      </c>
      <c r="F1068" s="2" t="s">
        <v>12</v>
      </c>
      <c r="G1068" s="2">
        <v>8978.1851000000006</v>
      </c>
    </row>
    <row r="1069" spans="1:7" x14ac:dyDescent="0.45">
      <c r="A1069" s="2">
        <v>39</v>
      </c>
      <c r="B1069" s="2" t="s">
        <v>10</v>
      </c>
      <c r="C1069" s="2">
        <v>42.655000000000001</v>
      </c>
      <c r="D1069" s="2">
        <v>0</v>
      </c>
      <c r="E1069" s="2" t="s">
        <v>11</v>
      </c>
      <c r="F1069" s="2" t="s">
        <v>14</v>
      </c>
      <c r="G1069" s="2">
        <v>5757.41345</v>
      </c>
    </row>
    <row r="1070" spans="1:7" x14ac:dyDescent="0.45">
      <c r="A1070" s="2">
        <v>63</v>
      </c>
      <c r="B1070" s="2" t="s">
        <v>10</v>
      </c>
      <c r="C1070" s="2">
        <v>21.66</v>
      </c>
      <c r="D1070" s="2">
        <v>1</v>
      </c>
      <c r="E1070" s="2" t="s">
        <v>11</v>
      </c>
      <c r="F1070" s="2" t="s">
        <v>13</v>
      </c>
      <c r="G1070" s="2">
        <v>14349.8544</v>
      </c>
    </row>
    <row r="1071" spans="1:7" x14ac:dyDescent="0.45">
      <c r="A1071" s="2">
        <v>54</v>
      </c>
      <c r="B1071" s="2" t="s">
        <v>7</v>
      </c>
      <c r="C1071" s="2">
        <v>31.9</v>
      </c>
      <c r="D1071" s="2">
        <v>1</v>
      </c>
      <c r="E1071" s="2" t="s">
        <v>11</v>
      </c>
      <c r="F1071" s="2" t="s">
        <v>12</v>
      </c>
      <c r="G1071" s="2">
        <v>10928.849</v>
      </c>
    </row>
    <row r="1072" spans="1:7" x14ac:dyDescent="0.45">
      <c r="A1072" s="2">
        <v>37</v>
      </c>
      <c r="B1072" s="2" t="s">
        <v>10</v>
      </c>
      <c r="C1072" s="2">
        <v>37.07</v>
      </c>
      <c r="D1072" s="2">
        <v>1</v>
      </c>
      <c r="E1072" s="2" t="s">
        <v>8</v>
      </c>
      <c r="F1072" s="2" t="s">
        <v>12</v>
      </c>
      <c r="G1072" s="2">
        <v>39871.704299999998</v>
      </c>
    </row>
    <row r="1073" spans="1:7" x14ac:dyDescent="0.45">
      <c r="A1073" s="2">
        <v>63</v>
      </c>
      <c r="B1073" s="2" t="s">
        <v>10</v>
      </c>
      <c r="C1073" s="2">
        <v>31.445</v>
      </c>
      <c r="D1073" s="2">
        <v>0</v>
      </c>
      <c r="E1073" s="2" t="s">
        <v>11</v>
      </c>
      <c r="F1073" s="2" t="s">
        <v>14</v>
      </c>
      <c r="G1073" s="2">
        <v>13974.455550000001</v>
      </c>
    </row>
    <row r="1074" spans="1:7" x14ac:dyDescent="0.45">
      <c r="A1074" s="2">
        <v>21</v>
      </c>
      <c r="B1074" s="2" t="s">
        <v>10</v>
      </c>
      <c r="C1074" s="2">
        <v>31.254999999999999</v>
      </c>
      <c r="D1074" s="2">
        <v>0</v>
      </c>
      <c r="E1074" s="2" t="s">
        <v>11</v>
      </c>
      <c r="F1074" s="2" t="s">
        <v>13</v>
      </c>
      <c r="G1074" s="2">
        <v>1909.52745</v>
      </c>
    </row>
    <row r="1075" spans="1:7" x14ac:dyDescent="0.45">
      <c r="A1075" s="2">
        <v>54</v>
      </c>
      <c r="B1075" s="2" t="s">
        <v>7</v>
      </c>
      <c r="C1075" s="2">
        <v>28.88</v>
      </c>
      <c r="D1075" s="2">
        <v>2</v>
      </c>
      <c r="E1075" s="2" t="s">
        <v>11</v>
      </c>
      <c r="F1075" s="2" t="s">
        <v>14</v>
      </c>
      <c r="G1075" s="2">
        <v>12096.6512</v>
      </c>
    </row>
    <row r="1076" spans="1:7" x14ac:dyDescent="0.45">
      <c r="A1076" s="2">
        <v>60</v>
      </c>
      <c r="B1076" s="2" t="s">
        <v>7</v>
      </c>
      <c r="C1076" s="2">
        <v>18.335000000000001</v>
      </c>
      <c r="D1076" s="2">
        <v>0</v>
      </c>
      <c r="E1076" s="2" t="s">
        <v>11</v>
      </c>
      <c r="F1076" s="2" t="s">
        <v>14</v>
      </c>
      <c r="G1076" s="2">
        <v>13204.28565</v>
      </c>
    </row>
    <row r="1077" spans="1:7" x14ac:dyDescent="0.45">
      <c r="A1077" s="2">
        <v>32</v>
      </c>
      <c r="B1077" s="2" t="s">
        <v>7</v>
      </c>
      <c r="C1077" s="2">
        <v>29.59</v>
      </c>
      <c r="D1077" s="2">
        <v>1</v>
      </c>
      <c r="E1077" s="2" t="s">
        <v>11</v>
      </c>
      <c r="F1077" s="2" t="s">
        <v>12</v>
      </c>
      <c r="G1077" s="2">
        <v>4562.8420999999998</v>
      </c>
    </row>
    <row r="1078" spans="1:7" x14ac:dyDescent="0.45">
      <c r="A1078" s="2">
        <v>47</v>
      </c>
      <c r="B1078" s="2" t="s">
        <v>7</v>
      </c>
      <c r="C1078" s="2">
        <v>32</v>
      </c>
      <c r="D1078" s="2">
        <v>1</v>
      </c>
      <c r="E1078" s="2" t="s">
        <v>11</v>
      </c>
      <c r="F1078" s="2" t="s">
        <v>9</v>
      </c>
      <c r="G1078" s="2">
        <v>8551.3469999999998</v>
      </c>
    </row>
    <row r="1079" spans="1:7" x14ac:dyDescent="0.45">
      <c r="A1079" s="2">
        <v>21</v>
      </c>
      <c r="B1079" s="2" t="s">
        <v>10</v>
      </c>
      <c r="C1079" s="2">
        <v>26.03</v>
      </c>
      <c r="D1079" s="2">
        <v>0</v>
      </c>
      <c r="E1079" s="2" t="s">
        <v>11</v>
      </c>
      <c r="F1079" s="2" t="s">
        <v>14</v>
      </c>
      <c r="G1079" s="2">
        <v>2102.2647000000002</v>
      </c>
    </row>
    <row r="1080" spans="1:7" x14ac:dyDescent="0.45">
      <c r="A1080" s="2">
        <v>28</v>
      </c>
      <c r="B1080" s="2" t="s">
        <v>10</v>
      </c>
      <c r="C1080" s="2">
        <v>31.68</v>
      </c>
      <c r="D1080" s="2">
        <v>0</v>
      </c>
      <c r="E1080" s="2" t="s">
        <v>8</v>
      </c>
      <c r="F1080" s="2" t="s">
        <v>12</v>
      </c>
      <c r="G1080" s="2">
        <v>34672.147199999999</v>
      </c>
    </row>
    <row r="1081" spans="1:7" x14ac:dyDescent="0.45">
      <c r="A1081" s="2">
        <v>63</v>
      </c>
      <c r="B1081" s="2" t="s">
        <v>10</v>
      </c>
      <c r="C1081" s="2">
        <v>33.659999999999997</v>
      </c>
      <c r="D1081" s="2">
        <v>3</v>
      </c>
      <c r="E1081" s="2" t="s">
        <v>11</v>
      </c>
      <c r="F1081" s="2" t="s">
        <v>12</v>
      </c>
      <c r="G1081" s="2">
        <v>15161.5344</v>
      </c>
    </row>
    <row r="1082" spans="1:7" x14ac:dyDescent="0.45">
      <c r="A1082" s="2">
        <v>18</v>
      </c>
      <c r="B1082" s="2" t="s">
        <v>10</v>
      </c>
      <c r="C1082" s="2">
        <v>21.78</v>
      </c>
      <c r="D1082" s="2">
        <v>2</v>
      </c>
      <c r="E1082" s="2" t="s">
        <v>11</v>
      </c>
      <c r="F1082" s="2" t="s">
        <v>12</v>
      </c>
      <c r="G1082" s="2">
        <v>11884.048580000001</v>
      </c>
    </row>
    <row r="1083" spans="1:7" x14ac:dyDescent="0.45">
      <c r="A1083" s="2">
        <v>32</v>
      </c>
      <c r="B1083" s="2" t="s">
        <v>10</v>
      </c>
      <c r="C1083" s="2">
        <v>27.835000000000001</v>
      </c>
      <c r="D1083" s="2">
        <v>1</v>
      </c>
      <c r="E1083" s="2" t="s">
        <v>11</v>
      </c>
      <c r="F1083" s="2" t="s">
        <v>13</v>
      </c>
      <c r="G1083" s="2">
        <v>4454.40265</v>
      </c>
    </row>
    <row r="1084" spans="1:7" x14ac:dyDescent="0.45">
      <c r="A1084" s="2">
        <v>38</v>
      </c>
      <c r="B1084" s="2" t="s">
        <v>10</v>
      </c>
      <c r="C1084" s="2">
        <v>19.95</v>
      </c>
      <c r="D1084" s="2">
        <v>1</v>
      </c>
      <c r="E1084" s="2" t="s">
        <v>11</v>
      </c>
      <c r="F1084" s="2" t="s">
        <v>13</v>
      </c>
      <c r="G1084" s="2">
        <v>5855.9025000000001</v>
      </c>
    </row>
    <row r="1085" spans="1:7" x14ac:dyDescent="0.45">
      <c r="A1085" s="2">
        <v>32</v>
      </c>
      <c r="B1085" s="2" t="s">
        <v>10</v>
      </c>
      <c r="C1085" s="2">
        <v>31.5</v>
      </c>
      <c r="D1085" s="2">
        <v>1</v>
      </c>
      <c r="E1085" s="2" t="s">
        <v>11</v>
      </c>
      <c r="F1085" s="2" t="s">
        <v>9</v>
      </c>
      <c r="G1085" s="2">
        <v>4076.4969999999998</v>
      </c>
    </row>
    <row r="1086" spans="1:7" x14ac:dyDescent="0.45">
      <c r="A1086" s="2">
        <v>62</v>
      </c>
      <c r="B1086" s="2" t="s">
        <v>7</v>
      </c>
      <c r="C1086" s="2">
        <v>30.495000000000001</v>
      </c>
      <c r="D1086" s="2">
        <v>2</v>
      </c>
      <c r="E1086" s="2" t="s">
        <v>11</v>
      </c>
      <c r="F1086" s="2" t="s">
        <v>13</v>
      </c>
      <c r="G1086" s="2">
        <v>15019.760050000001</v>
      </c>
    </row>
    <row r="1087" spans="1:7" x14ac:dyDescent="0.45">
      <c r="A1087" s="2">
        <v>39</v>
      </c>
      <c r="B1087" s="2" t="s">
        <v>7</v>
      </c>
      <c r="C1087" s="2">
        <v>18.3</v>
      </c>
      <c r="D1087" s="2">
        <v>5</v>
      </c>
      <c r="E1087" s="2" t="s">
        <v>8</v>
      </c>
      <c r="F1087" s="2" t="s">
        <v>9</v>
      </c>
      <c r="G1087" s="2">
        <v>19023.259999999998</v>
      </c>
    </row>
    <row r="1088" spans="1:7" x14ac:dyDescent="0.45">
      <c r="A1088" s="2">
        <v>55</v>
      </c>
      <c r="B1088" s="2" t="s">
        <v>10</v>
      </c>
      <c r="C1088" s="2">
        <v>28.975000000000001</v>
      </c>
      <c r="D1088" s="2">
        <v>0</v>
      </c>
      <c r="E1088" s="2" t="s">
        <v>11</v>
      </c>
      <c r="F1088" s="2" t="s">
        <v>14</v>
      </c>
      <c r="G1088" s="2">
        <v>10796.35025</v>
      </c>
    </row>
    <row r="1089" spans="1:7" x14ac:dyDescent="0.45">
      <c r="A1089" s="2">
        <v>57</v>
      </c>
      <c r="B1089" s="2" t="s">
        <v>10</v>
      </c>
      <c r="C1089" s="2">
        <v>31.54</v>
      </c>
      <c r="D1089" s="2">
        <v>0</v>
      </c>
      <c r="E1089" s="2" t="s">
        <v>11</v>
      </c>
      <c r="F1089" s="2" t="s">
        <v>13</v>
      </c>
      <c r="G1089" s="2">
        <v>11353.2276</v>
      </c>
    </row>
    <row r="1090" spans="1:7" x14ac:dyDescent="0.45">
      <c r="A1090" s="2">
        <v>52</v>
      </c>
      <c r="B1090" s="2" t="s">
        <v>10</v>
      </c>
      <c r="C1090" s="2">
        <v>47.74</v>
      </c>
      <c r="D1090" s="2">
        <v>1</v>
      </c>
      <c r="E1090" s="2" t="s">
        <v>11</v>
      </c>
      <c r="F1090" s="2" t="s">
        <v>12</v>
      </c>
      <c r="G1090" s="2">
        <v>9748.9105999999992</v>
      </c>
    </row>
    <row r="1091" spans="1:7" x14ac:dyDescent="0.45">
      <c r="A1091" s="2">
        <v>56</v>
      </c>
      <c r="B1091" s="2" t="s">
        <v>10</v>
      </c>
      <c r="C1091" s="2">
        <v>22.1</v>
      </c>
      <c r="D1091" s="2">
        <v>0</v>
      </c>
      <c r="E1091" s="2" t="s">
        <v>11</v>
      </c>
      <c r="F1091" s="2" t="s">
        <v>9</v>
      </c>
      <c r="G1091" s="2">
        <v>10577.087</v>
      </c>
    </row>
    <row r="1092" spans="1:7" x14ac:dyDescent="0.45">
      <c r="A1092" s="2">
        <v>47</v>
      </c>
      <c r="B1092" s="2" t="s">
        <v>10</v>
      </c>
      <c r="C1092" s="2">
        <v>36.19</v>
      </c>
      <c r="D1092" s="2">
        <v>0</v>
      </c>
      <c r="E1092" s="2" t="s">
        <v>8</v>
      </c>
      <c r="F1092" s="2" t="s">
        <v>12</v>
      </c>
      <c r="G1092" s="2">
        <v>41676.081100000003</v>
      </c>
    </row>
    <row r="1093" spans="1:7" x14ac:dyDescent="0.45">
      <c r="A1093" s="2">
        <v>55</v>
      </c>
      <c r="B1093" s="2" t="s">
        <v>7</v>
      </c>
      <c r="C1093" s="2">
        <v>29.83</v>
      </c>
      <c r="D1093" s="2">
        <v>0</v>
      </c>
      <c r="E1093" s="2" t="s">
        <v>11</v>
      </c>
      <c r="F1093" s="2" t="s">
        <v>14</v>
      </c>
      <c r="G1093" s="2">
        <v>11286.538699999999</v>
      </c>
    </row>
    <row r="1094" spans="1:7" x14ac:dyDescent="0.45">
      <c r="A1094" s="2">
        <v>23</v>
      </c>
      <c r="B1094" s="2" t="s">
        <v>10</v>
      </c>
      <c r="C1094" s="2">
        <v>32.700000000000003</v>
      </c>
      <c r="D1094" s="2">
        <v>3</v>
      </c>
      <c r="E1094" s="2" t="s">
        <v>11</v>
      </c>
      <c r="F1094" s="2" t="s">
        <v>9</v>
      </c>
      <c r="G1094" s="2">
        <v>3591.48</v>
      </c>
    </row>
    <row r="1095" spans="1:7" x14ac:dyDescent="0.45">
      <c r="A1095" s="2">
        <v>22</v>
      </c>
      <c r="B1095" s="2" t="s">
        <v>7</v>
      </c>
      <c r="C1095" s="2">
        <v>30.4</v>
      </c>
      <c r="D1095" s="2">
        <v>0</v>
      </c>
      <c r="E1095" s="2" t="s">
        <v>8</v>
      </c>
      <c r="F1095" s="2" t="s">
        <v>13</v>
      </c>
      <c r="G1095" s="2">
        <v>33907.548000000003</v>
      </c>
    </row>
    <row r="1096" spans="1:7" x14ac:dyDescent="0.45">
      <c r="A1096" s="2">
        <v>50</v>
      </c>
      <c r="B1096" s="2" t="s">
        <v>7</v>
      </c>
      <c r="C1096" s="2">
        <v>33.700000000000003</v>
      </c>
      <c r="D1096" s="2">
        <v>4</v>
      </c>
      <c r="E1096" s="2" t="s">
        <v>11</v>
      </c>
      <c r="F1096" s="2" t="s">
        <v>9</v>
      </c>
      <c r="G1096" s="2">
        <v>11299.343000000001</v>
      </c>
    </row>
    <row r="1097" spans="1:7" x14ac:dyDescent="0.45">
      <c r="A1097" s="2">
        <v>18</v>
      </c>
      <c r="B1097" s="2" t="s">
        <v>7</v>
      </c>
      <c r="C1097" s="2">
        <v>31.35</v>
      </c>
      <c r="D1097" s="2">
        <v>4</v>
      </c>
      <c r="E1097" s="2" t="s">
        <v>11</v>
      </c>
      <c r="F1097" s="2" t="s">
        <v>14</v>
      </c>
      <c r="G1097" s="2">
        <v>4561.1885000000002</v>
      </c>
    </row>
    <row r="1098" spans="1:7" x14ac:dyDescent="0.45">
      <c r="A1098" s="2">
        <v>51</v>
      </c>
      <c r="B1098" s="2" t="s">
        <v>7</v>
      </c>
      <c r="C1098" s="2">
        <v>34.96</v>
      </c>
      <c r="D1098" s="2">
        <v>2</v>
      </c>
      <c r="E1098" s="2" t="s">
        <v>8</v>
      </c>
      <c r="F1098" s="2" t="s">
        <v>14</v>
      </c>
      <c r="G1098" s="2">
        <v>44641.197399999997</v>
      </c>
    </row>
    <row r="1099" spans="1:7" x14ac:dyDescent="0.45">
      <c r="A1099" s="2">
        <v>22</v>
      </c>
      <c r="B1099" s="2" t="s">
        <v>10</v>
      </c>
      <c r="C1099" s="2">
        <v>33.770000000000003</v>
      </c>
      <c r="D1099" s="2">
        <v>0</v>
      </c>
      <c r="E1099" s="2" t="s">
        <v>11</v>
      </c>
      <c r="F1099" s="2" t="s">
        <v>12</v>
      </c>
      <c r="G1099" s="2">
        <v>1674.6323</v>
      </c>
    </row>
    <row r="1100" spans="1:7" x14ac:dyDescent="0.45">
      <c r="A1100" s="2">
        <v>52</v>
      </c>
      <c r="B1100" s="2" t="s">
        <v>7</v>
      </c>
      <c r="C1100" s="2">
        <v>30.875</v>
      </c>
      <c r="D1100" s="2">
        <v>0</v>
      </c>
      <c r="E1100" s="2" t="s">
        <v>11</v>
      </c>
      <c r="F1100" s="2" t="s">
        <v>14</v>
      </c>
      <c r="G1100" s="2">
        <v>23045.566159999998</v>
      </c>
    </row>
    <row r="1101" spans="1:7" x14ac:dyDescent="0.45">
      <c r="A1101" s="2">
        <v>25</v>
      </c>
      <c r="B1101" s="2" t="s">
        <v>7</v>
      </c>
      <c r="C1101" s="2">
        <v>33.99</v>
      </c>
      <c r="D1101" s="2">
        <v>1</v>
      </c>
      <c r="E1101" s="2" t="s">
        <v>11</v>
      </c>
      <c r="F1101" s="2" t="s">
        <v>12</v>
      </c>
      <c r="G1101" s="2">
        <v>3227.1210999999998</v>
      </c>
    </row>
    <row r="1102" spans="1:7" x14ac:dyDescent="0.45">
      <c r="A1102" s="2">
        <v>33</v>
      </c>
      <c r="B1102" s="2" t="s">
        <v>7</v>
      </c>
      <c r="C1102" s="2">
        <v>19.094999999999999</v>
      </c>
      <c r="D1102" s="2">
        <v>2</v>
      </c>
      <c r="E1102" s="2" t="s">
        <v>8</v>
      </c>
      <c r="F1102" s="2" t="s">
        <v>14</v>
      </c>
      <c r="G1102" s="2">
        <v>16776.304049999999</v>
      </c>
    </row>
    <row r="1103" spans="1:7" x14ac:dyDescent="0.45">
      <c r="A1103" s="2">
        <v>53</v>
      </c>
      <c r="B1103" s="2" t="s">
        <v>10</v>
      </c>
      <c r="C1103" s="2">
        <v>28.6</v>
      </c>
      <c r="D1103" s="2">
        <v>3</v>
      </c>
      <c r="E1103" s="2" t="s">
        <v>11</v>
      </c>
      <c r="F1103" s="2" t="s">
        <v>9</v>
      </c>
      <c r="G1103" s="2">
        <v>11253.421</v>
      </c>
    </row>
    <row r="1104" spans="1:7" x14ac:dyDescent="0.45">
      <c r="A1104" s="2">
        <v>29</v>
      </c>
      <c r="B1104" s="2" t="s">
        <v>10</v>
      </c>
      <c r="C1104" s="2">
        <v>38.94</v>
      </c>
      <c r="D1104" s="2">
        <v>1</v>
      </c>
      <c r="E1104" s="2" t="s">
        <v>11</v>
      </c>
      <c r="F1104" s="2" t="s">
        <v>12</v>
      </c>
      <c r="G1104" s="2">
        <v>3471.4096</v>
      </c>
    </row>
    <row r="1105" spans="1:7" x14ac:dyDescent="0.45">
      <c r="A1105" s="2">
        <v>58</v>
      </c>
      <c r="B1105" s="2" t="s">
        <v>10</v>
      </c>
      <c r="C1105" s="2">
        <v>36.08</v>
      </c>
      <c r="D1105" s="2">
        <v>0</v>
      </c>
      <c r="E1105" s="2" t="s">
        <v>11</v>
      </c>
      <c r="F1105" s="2" t="s">
        <v>12</v>
      </c>
      <c r="G1105" s="2">
        <v>11363.2832</v>
      </c>
    </row>
    <row r="1106" spans="1:7" x14ac:dyDescent="0.45">
      <c r="A1106" s="2">
        <v>37</v>
      </c>
      <c r="B1106" s="2" t="s">
        <v>10</v>
      </c>
      <c r="C1106" s="2">
        <v>29.8</v>
      </c>
      <c r="D1106" s="2">
        <v>0</v>
      </c>
      <c r="E1106" s="2" t="s">
        <v>11</v>
      </c>
      <c r="F1106" s="2" t="s">
        <v>9</v>
      </c>
      <c r="G1106" s="2">
        <v>20420.604650000001</v>
      </c>
    </row>
    <row r="1107" spans="1:7" x14ac:dyDescent="0.45">
      <c r="A1107" s="2">
        <v>54</v>
      </c>
      <c r="B1107" s="2" t="s">
        <v>7</v>
      </c>
      <c r="C1107" s="2">
        <v>31.24</v>
      </c>
      <c r="D1107" s="2">
        <v>0</v>
      </c>
      <c r="E1107" s="2" t="s">
        <v>11</v>
      </c>
      <c r="F1107" s="2" t="s">
        <v>12</v>
      </c>
      <c r="G1107" s="2">
        <v>10338.9316</v>
      </c>
    </row>
    <row r="1108" spans="1:7" x14ac:dyDescent="0.45">
      <c r="A1108" s="2">
        <v>49</v>
      </c>
      <c r="B1108" s="2" t="s">
        <v>7</v>
      </c>
      <c r="C1108" s="2">
        <v>29.925000000000001</v>
      </c>
      <c r="D1108" s="2">
        <v>0</v>
      </c>
      <c r="E1108" s="2" t="s">
        <v>11</v>
      </c>
      <c r="F1108" s="2" t="s">
        <v>13</v>
      </c>
      <c r="G1108" s="2">
        <v>8988.1587500000005</v>
      </c>
    </row>
    <row r="1109" spans="1:7" x14ac:dyDescent="0.45">
      <c r="A1109" s="2">
        <v>50</v>
      </c>
      <c r="B1109" s="2" t="s">
        <v>7</v>
      </c>
      <c r="C1109" s="2">
        <v>26.22</v>
      </c>
      <c r="D1109" s="2">
        <v>2</v>
      </c>
      <c r="E1109" s="2" t="s">
        <v>11</v>
      </c>
      <c r="F1109" s="2" t="s">
        <v>13</v>
      </c>
      <c r="G1109" s="2">
        <v>10493.9458</v>
      </c>
    </row>
    <row r="1110" spans="1:7" x14ac:dyDescent="0.45">
      <c r="A1110" s="2">
        <v>26</v>
      </c>
      <c r="B1110" s="2" t="s">
        <v>10</v>
      </c>
      <c r="C1110" s="2">
        <v>30</v>
      </c>
      <c r="D1110" s="2">
        <v>1</v>
      </c>
      <c r="E1110" s="2" t="s">
        <v>11</v>
      </c>
      <c r="F1110" s="2" t="s">
        <v>9</v>
      </c>
      <c r="G1110" s="2">
        <v>2904.0880000000002</v>
      </c>
    </row>
    <row r="1111" spans="1:7" x14ac:dyDescent="0.45">
      <c r="A1111" s="2">
        <v>45</v>
      </c>
      <c r="B1111" s="2" t="s">
        <v>10</v>
      </c>
      <c r="C1111" s="2">
        <v>20.350000000000001</v>
      </c>
      <c r="D1111" s="2">
        <v>3</v>
      </c>
      <c r="E1111" s="2" t="s">
        <v>11</v>
      </c>
      <c r="F1111" s="2" t="s">
        <v>12</v>
      </c>
      <c r="G1111" s="2">
        <v>8605.3615000000009</v>
      </c>
    </row>
    <row r="1112" spans="1:7" x14ac:dyDescent="0.45">
      <c r="A1112" s="2">
        <v>54</v>
      </c>
      <c r="B1112" s="2" t="s">
        <v>7</v>
      </c>
      <c r="C1112" s="2">
        <v>32.299999999999997</v>
      </c>
      <c r="D1112" s="2">
        <v>1</v>
      </c>
      <c r="E1112" s="2" t="s">
        <v>11</v>
      </c>
      <c r="F1112" s="2" t="s">
        <v>14</v>
      </c>
      <c r="G1112" s="2">
        <v>11512.405000000001</v>
      </c>
    </row>
    <row r="1113" spans="1:7" x14ac:dyDescent="0.45">
      <c r="A1113" s="2">
        <v>38</v>
      </c>
      <c r="B1113" s="2" t="s">
        <v>10</v>
      </c>
      <c r="C1113" s="2">
        <v>38.39</v>
      </c>
      <c r="D1113" s="2">
        <v>3</v>
      </c>
      <c r="E1113" s="2" t="s">
        <v>8</v>
      </c>
      <c r="F1113" s="2" t="s">
        <v>12</v>
      </c>
      <c r="G1113" s="2">
        <v>41949.244100000004</v>
      </c>
    </row>
    <row r="1114" spans="1:7" x14ac:dyDescent="0.45">
      <c r="A1114" s="2">
        <v>48</v>
      </c>
      <c r="B1114" s="2" t="s">
        <v>7</v>
      </c>
      <c r="C1114" s="2">
        <v>25.85</v>
      </c>
      <c r="D1114" s="2">
        <v>3</v>
      </c>
      <c r="E1114" s="2" t="s">
        <v>8</v>
      </c>
      <c r="F1114" s="2" t="s">
        <v>12</v>
      </c>
      <c r="G1114" s="2">
        <v>24180.933499999999</v>
      </c>
    </row>
    <row r="1115" spans="1:7" x14ac:dyDescent="0.45">
      <c r="A1115" s="2">
        <v>28</v>
      </c>
      <c r="B1115" s="2" t="s">
        <v>7</v>
      </c>
      <c r="C1115" s="2">
        <v>26.315000000000001</v>
      </c>
      <c r="D1115" s="2">
        <v>3</v>
      </c>
      <c r="E1115" s="2" t="s">
        <v>11</v>
      </c>
      <c r="F1115" s="2" t="s">
        <v>13</v>
      </c>
      <c r="G1115" s="2">
        <v>5312.1698500000002</v>
      </c>
    </row>
    <row r="1116" spans="1:7" x14ac:dyDescent="0.45">
      <c r="A1116" s="2">
        <v>23</v>
      </c>
      <c r="B1116" s="2" t="s">
        <v>10</v>
      </c>
      <c r="C1116" s="2">
        <v>24.51</v>
      </c>
      <c r="D1116" s="2">
        <v>0</v>
      </c>
      <c r="E1116" s="2" t="s">
        <v>11</v>
      </c>
      <c r="F1116" s="2" t="s">
        <v>14</v>
      </c>
      <c r="G1116" s="2">
        <v>2396.0958999999998</v>
      </c>
    </row>
    <row r="1117" spans="1:7" x14ac:dyDescent="0.45">
      <c r="A1117" s="2">
        <v>55</v>
      </c>
      <c r="B1117" s="2" t="s">
        <v>10</v>
      </c>
      <c r="C1117" s="2">
        <v>32.67</v>
      </c>
      <c r="D1117" s="2">
        <v>1</v>
      </c>
      <c r="E1117" s="2" t="s">
        <v>11</v>
      </c>
      <c r="F1117" s="2" t="s">
        <v>12</v>
      </c>
      <c r="G1117" s="2">
        <v>10807.4863</v>
      </c>
    </row>
    <row r="1118" spans="1:7" x14ac:dyDescent="0.45">
      <c r="A1118" s="2">
        <v>41</v>
      </c>
      <c r="B1118" s="2" t="s">
        <v>10</v>
      </c>
      <c r="C1118" s="2">
        <v>29.64</v>
      </c>
      <c r="D1118" s="2">
        <v>5</v>
      </c>
      <c r="E1118" s="2" t="s">
        <v>11</v>
      </c>
      <c r="F1118" s="2" t="s">
        <v>14</v>
      </c>
      <c r="G1118" s="2">
        <v>9222.4025999999994</v>
      </c>
    </row>
    <row r="1119" spans="1:7" x14ac:dyDescent="0.45">
      <c r="A1119" s="2">
        <v>25</v>
      </c>
      <c r="B1119" s="2" t="s">
        <v>10</v>
      </c>
      <c r="C1119" s="2">
        <v>33.33</v>
      </c>
      <c r="D1119" s="2">
        <v>2</v>
      </c>
      <c r="E1119" s="2" t="s">
        <v>8</v>
      </c>
      <c r="F1119" s="2" t="s">
        <v>12</v>
      </c>
      <c r="G1119" s="2">
        <v>36124.573700000001</v>
      </c>
    </row>
    <row r="1120" spans="1:7" x14ac:dyDescent="0.45">
      <c r="A1120" s="2">
        <v>33</v>
      </c>
      <c r="B1120" s="2" t="s">
        <v>10</v>
      </c>
      <c r="C1120" s="2">
        <v>35.75</v>
      </c>
      <c r="D1120" s="2">
        <v>1</v>
      </c>
      <c r="E1120" s="2" t="s">
        <v>8</v>
      </c>
      <c r="F1120" s="2" t="s">
        <v>12</v>
      </c>
      <c r="G1120" s="2">
        <v>38282.749499999998</v>
      </c>
    </row>
    <row r="1121" spans="1:7" x14ac:dyDescent="0.45">
      <c r="A1121" s="2">
        <v>30</v>
      </c>
      <c r="B1121" s="2" t="s">
        <v>7</v>
      </c>
      <c r="C1121" s="2">
        <v>19.95</v>
      </c>
      <c r="D1121" s="2">
        <v>3</v>
      </c>
      <c r="E1121" s="2" t="s">
        <v>11</v>
      </c>
      <c r="F1121" s="2" t="s">
        <v>13</v>
      </c>
      <c r="G1121" s="2">
        <v>5693.4305000000004</v>
      </c>
    </row>
    <row r="1122" spans="1:7" x14ac:dyDescent="0.45">
      <c r="A1122" s="2">
        <v>23</v>
      </c>
      <c r="B1122" s="2" t="s">
        <v>7</v>
      </c>
      <c r="C1122" s="2">
        <v>31.4</v>
      </c>
      <c r="D1122" s="2">
        <v>0</v>
      </c>
      <c r="E1122" s="2" t="s">
        <v>8</v>
      </c>
      <c r="F1122" s="2" t="s">
        <v>9</v>
      </c>
      <c r="G1122" s="2">
        <v>34166.273000000001</v>
      </c>
    </row>
    <row r="1123" spans="1:7" x14ac:dyDescent="0.45">
      <c r="A1123" s="2">
        <v>46</v>
      </c>
      <c r="B1123" s="2" t="s">
        <v>10</v>
      </c>
      <c r="C1123" s="2">
        <v>38.17</v>
      </c>
      <c r="D1123" s="2">
        <v>2</v>
      </c>
      <c r="E1123" s="2" t="s">
        <v>11</v>
      </c>
      <c r="F1123" s="2" t="s">
        <v>12</v>
      </c>
      <c r="G1123" s="2">
        <v>8347.1643000000004</v>
      </c>
    </row>
    <row r="1124" spans="1:7" x14ac:dyDescent="0.45">
      <c r="A1124" s="2">
        <v>53</v>
      </c>
      <c r="B1124" s="2" t="s">
        <v>7</v>
      </c>
      <c r="C1124" s="2">
        <v>36.86</v>
      </c>
      <c r="D1124" s="2">
        <v>3</v>
      </c>
      <c r="E1124" s="2" t="s">
        <v>8</v>
      </c>
      <c r="F1124" s="2" t="s">
        <v>13</v>
      </c>
      <c r="G1124" s="2">
        <v>46661.4424</v>
      </c>
    </row>
    <row r="1125" spans="1:7" x14ac:dyDescent="0.45">
      <c r="A1125" s="2">
        <v>27</v>
      </c>
      <c r="B1125" s="2" t="s">
        <v>7</v>
      </c>
      <c r="C1125" s="2">
        <v>32.395000000000003</v>
      </c>
      <c r="D1125" s="2">
        <v>1</v>
      </c>
      <c r="E1125" s="2" t="s">
        <v>11</v>
      </c>
      <c r="F1125" s="2" t="s">
        <v>14</v>
      </c>
      <c r="G1125" s="2">
        <v>18903.491409999999</v>
      </c>
    </row>
    <row r="1126" spans="1:7" x14ac:dyDescent="0.45">
      <c r="A1126" s="2">
        <v>23</v>
      </c>
      <c r="B1126" s="2" t="s">
        <v>7</v>
      </c>
      <c r="C1126" s="2">
        <v>42.75</v>
      </c>
      <c r="D1126" s="2">
        <v>1</v>
      </c>
      <c r="E1126" s="2" t="s">
        <v>8</v>
      </c>
      <c r="F1126" s="2" t="s">
        <v>14</v>
      </c>
      <c r="G1126" s="2">
        <v>40904.199500000002</v>
      </c>
    </row>
    <row r="1127" spans="1:7" x14ac:dyDescent="0.45">
      <c r="A1127" s="2">
        <v>63</v>
      </c>
      <c r="B1127" s="2" t="s">
        <v>7</v>
      </c>
      <c r="C1127" s="2">
        <v>25.08</v>
      </c>
      <c r="D1127" s="2">
        <v>0</v>
      </c>
      <c r="E1127" s="2" t="s">
        <v>11</v>
      </c>
      <c r="F1127" s="2" t="s">
        <v>13</v>
      </c>
      <c r="G1127" s="2">
        <v>14254.608200000001</v>
      </c>
    </row>
    <row r="1128" spans="1:7" x14ac:dyDescent="0.45">
      <c r="A1128" s="2">
        <v>55</v>
      </c>
      <c r="B1128" s="2" t="s">
        <v>10</v>
      </c>
      <c r="C1128" s="2">
        <v>29.9</v>
      </c>
      <c r="D1128" s="2">
        <v>0</v>
      </c>
      <c r="E1128" s="2" t="s">
        <v>11</v>
      </c>
      <c r="F1128" s="2" t="s">
        <v>9</v>
      </c>
      <c r="G1128" s="2">
        <v>10214.636</v>
      </c>
    </row>
    <row r="1129" spans="1:7" x14ac:dyDescent="0.45">
      <c r="A1129" s="2">
        <v>35</v>
      </c>
      <c r="B1129" s="2" t="s">
        <v>7</v>
      </c>
      <c r="C1129" s="2">
        <v>35.86</v>
      </c>
      <c r="D1129" s="2">
        <v>2</v>
      </c>
      <c r="E1129" s="2" t="s">
        <v>11</v>
      </c>
      <c r="F1129" s="2" t="s">
        <v>12</v>
      </c>
      <c r="G1129" s="2">
        <v>5836.5204000000003</v>
      </c>
    </row>
    <row r="1130" spans="1:7" x14ac:dyDescent="0.45">
      <c r="A1130" s="2">
        <v>34</v>
      </c>
      <c r="B1130" s="2" t="s">
        <v>10</v>
      </c>
      <c r="C1130" s="2">
        <v>32.799999999999997</v>
      </c>
      <c r="D1130" s="2">
        <v>1</v>
      </c>
      <c r="E1130" s="2" t="s">
        <v>11</v>
      </c>
      <c r="F1130" s="2" t="s">
        <v>9</v>
      </c>
      <c r="G1130" s="2">
        <v>14358.364369999999</v>
      </c>
    </row>
    <row r="1131" spans="1:7" x14ac:dyDescent="0.45">
      <c r="A1131" s="2">
        <v>19</v>
      </c>
      <c r="B1131" s="2" t="s">
        <v>7</v>
      </c>
      <c r="C1131" s="2">
        <v>18.600000000000001</v>
      </c>
      <c r="D1131" s="2">
        <v>0</v>
      </c>
      <c r="E1131" s="2" t="s">
        <v>11</v>
      </c>
      <c r="F1131" s="2" t="s">
        <v>9</v>
      </c>
      <c r="G1131" s="2">
        <v>1728.8969999999999</v>
      </c>
    </row>
    <row r="1132" spans="1:7" x14ac:dyDescent="0.45">
      <c r="A1132" s="2">
        <v>39</v>
      </c>
      <c r="B1132" s="2" t="s">
        <v>7</v>
      </c>
      <c r="C1132" s="2">
        <v>23.87</v>
      </c>
      <c r="D1132" s="2">
        <v>5</v>
      </c>
      <c r="E1132" s="2" t="s">
        <v>11</v>
      </c>
      <c r="F1132" s="2" t="s">
        <v>12</v>
      </c>
      <c r="G1132" s="2">
        <v>8582.3022999999994</v>
      </c>
    </row>
    <row r="1133" spans="1:7" x14ac:dyDescent="0.45">
      <c r="A1133" s="2">
        <v>27</v>
      </c>
      <c r="B1133" s="2" t="s">
        <v>10</v>
      </c>
      <c r="C1133" s="2">
        <v>45.9</v>
      </c>
      <c r="D1133" s="2">
        <v>2</v>
      </c>
      <c r="E1133" s="2" t="s">
        <v>11</v>
      </c>
      <c r="F1133" s="2" t="s">
        <v>9</v>
      </c>
      <c r="G1133" s="2">
        <v>3693.4279999999999</v>
      </c>
    </row>
    <row r="1134" spans="1:7" x14ac:dyDescent="0.45">
      <c r="A1134" s="2">
        <v>57</v>
      </c>
      <c r="B1134" s="2" t="s">
        <v>10</v>
      </c>
      <c r="C1134" s="2">
        <v>40.28</v>
      </c>
      <c r="D1134" s="2">
        <v>0</v>
      </c>
      <c r="E1134" s="2" t="s">
        <v>11</v>
      </c>
      <c r="F1134" s="2" t="s">
        <v>14</v>
      </c>
      <c r="G1134" s="2">
        <v>20709.020339999999</v>
      </c>
    </row>
    <row r="1135" spans="1:7" x14ac:dyDescent="0.45">
      <c r="A1135" s="2">
        <v>52</v>
      </c>
      <c r="B1135" s="2" t="s">
        <v>7</v>
      </c>
      <c r="C1135" s="2">
        <v>18.335000000000001</v>
      </c>
      <c r="D1135" s="2">
        <v>0</v>
      </c>
      <c r="E1135" s="2" t="s">
        <v>11</v>
      </c>
      <c r="F1135" s="2" t="s">
        <v>13</v>
      </c>
      <c r="G1135" s="2">
        <v>9991.0376500000002</v>
      </c>
    </row>
    <row r="1136" spans="1:7" x14ac:dyDescent="0.45">
      <c r="A1136" s="2">
        <v>28</v>
      </c>
      <c r="B1136" s="2" t="s">
        <v>10</v>
      </c>
      <c r="C1136" s="2">
        <v>33.82</v>
      </c>
      <c r="D1136" s="2">
        <v>0</v>
      </c>
      <c r="E1136" s="2" t="s">
        <v>11</v>
      </c>
      <c r="F1136" s="2" t="s">
        <v>13</v>
      </c>
      <c r="G1136" s="2">
        <v>19673.335729999999</v>
      </c>
    </row>
    <row r="1137" spans="1:7" x14ac:dyDescent="0.45">
      <c r="A1137" s="2">
        <v>50</v>
      </c>
      <c r="B1137" s="2" t="s">
        <v>7</v>
      </c>
      <c r="C1137" s="2">
        <v>28.12</v>
      </c>
      <c r="D1137" s="2">
        <v>3</v>
      </c>
      <c r="E1137" s="2" t="s">
        <v>11</v>
      </c>
      <c r="F1137" s="2" t="s">
        <v>13</v>
      </c>
      <c r="G1137" s="2">
        <v>11085.586799999999</v>
      </c>
    </row>
    <row r="1138" spans="1:7" x14ac:dyDescent="0.45">
      <c r="A1138" s="2">
        <v>44</v>
      </c>
      <c r="B1138" s="2" t="s">
        <v>7</v>
      </c>
      <c r="C1138" s="2">
        <v>25</v>
      </c>
      <c r="D1138" s="2">
        <v>1</v>
      </c>
      <c r="E1138" s="2" t="s">
        <v>11</v>
      </c>
      <c r="F1138" s="2" t="s">
        <v>9</v>
      </c>
      <c r="G1138" s="2">
        <v>7623.518</v>
      </c>
    </row>
    <row r="1139" spans="1:7" x14ac:dyDescent="0.45">
      <c r="A1139" s="2">
        <v>26</v>
      </c>
      <c r="B1139" s="2" t="s">
        <v>7</v>
      </c>
      <c r="C1139" s="2">
        <v>22.23</v>
      </c>
      <c r="D1139" s="2">
        <v>0</v>
      </c>
      <c r="E1139" s="2" t="s">
        <v>11</v>
      </c>
      <c r="F1139" s="2" t="s">
        <v>13</v>
      </c>
      <c r="G1139" s="2">
        <v>3176.2876999999999</v>
      </c>
    </row>
    <row r="1140" spans="1:7" x14ac:dyDescent="0.45">
      <c r="A1140" s="2">
        <v>33</v>
      </c>
      <c r="B1140" s="2" t="s">
        <v>10</v>
      </c>
      <c r="C1140" s="2">
        <v>30.25</v>
      </c>
      <c r="D1140" s="2">
        <v>0</v>
      </c>
      <c r="E1140" s="2" t="s">
        <v>11</v>
      </c>
      <c r="F1140" s="2" t="s">
        <v>12</v>
      </c>
      <c r="G1140" s="2">
        <v>3704.3544999999999</v>
      </c>
    </row>
    <row r="1141" spans="1:7" x14ac:dyDescent="0.45">
      <c r="A1141" s="2">
        <v>19</v>
      </c>
      <c r="B1141" s="2" t="s">
        <v>7</v>
      </c>
      <c r="C1141" s="2">
        <v>32.49</v>
      </c>
      <c r="D1141" s="2">
        <v>0</v>
      </c>
      <c r="E1141" s="2" t="s">
        <v>8</v>
      </c>
      <c r="F1141" s="2" t="s">
        <v>13</v>
      </c>
      <c r="G1141" s="2">
        <v>36898.733079999998</v>
      </c>
    </row>
    <row r="1142" spans="1:7" x14ac:dyDescent="0.45">
      <c r="A1142" s="2">
        <v>50</v>
      </c>
      <c r="B1142" s="2" t="s">
        <v>10</v>
      </c>
      <c r="C1142" s="2">
        <v>37.07</v>
      </c>
      <c r="D1142" s="2">
        <v>1</v>
      </c>
      <c r="E1142" s="2" t="s">
        <v>11</v>
      </c>
      <c r="F1142" s="2" t="s">
        <v>12</v>
      </c>
      <c r="G1142" s="2">
        <v>9048.0272999999997</v>
      </c>
    </row>
    <row r="1143" spans="1:7" x14ac:dyDescent="0.45">
      <c r="A1143" s="2">
        <v>41</v>
      </c>
      <c r="B1143" s="2" t="s">
        <v>7</v>
      </c>
      <c r="C1143" s="2">
        <v>32.6</v>
      </c>
      <c r="D1143" s="2">
        <v>3</v>
      </c>
      <c r="E1143" s="2" t="s">
        <v>11</v>
      </c>
      <c r="F1143" s="2" t="s">
        <v>9</v>
      </c>
      <c r="G1143" s="2">
        <v>7954.5169999999998</v>
      </c>
    </row>
    <row r="1144" spans="1:7" x14ac:dyDescent="0.45">
      <c r="A1144" s="2">
        <v>52</v>
      </c>
      <c r="B1144" s="2" t="s">
        <v>7</v>
      </c>
      <c r="C1144" s="2">
        <v>24.86</v>
      </c>
      <c r="D1144" s="2">
        <v>0</v>
      </c>
      <c r="E1144" s="2" t="s">
        <v>11</v>
      </c>
      <c r="F1144" s="2" t="s">
        <v>12</v>
      </c>
      <c r="G1144" s="2">
        <v>27117.993780000001</v>
      </c>
    </row>
    <row r="1145" spans="1:7" x14ac:dyDescent="0.45">
      <c r="A1145" s="2">
        <v>39</v>
      </c>
      <c r="B1145" s="2" t="s">
        <v>10</v>
      </c>
      <c r="C1145" s="2">
        <v>32.340000000000003</v>
      </c>
      <c r="D1145" s="2">
        <v>2</v>
      </c>
      <c r="E1145" s="2" t="s">
        <v>11</v>
      </c>
      <c r="F1145" s="2" t="s">
        <v>12</v>
      </c>
      <c r="G1145" s="2">
        <v>6338.0756000000001</v>
      </c>
    </row>
    <row r="1146" spans="1:7" x14ac:dyDescent="0.45">
      <c r="A1146" s="2">
        <v>50</v>
      </c>
      <c r="B1146" s="2" t="s">
        <v>10</v>
      </c>
      <c r="C1146" s="2">
        <v>32.299999999999997</v>
      </c>
      <c r="D1146" s="2">
        <v>2</v>
      </c>
      <c r="E1146" s="2" t="s">
        <v>11</v>
      </c>
      <c r="F1146" s="2" t="s">
        <v>9</v>
      </c>
      <c r="G1146" s="2">
        <v>9630.3970000000008</v>
      </c>
    </row>
    <row r="1147" spans="1:7" x14ac:dyDescent="0.45">
      <c r="A1147" s="2">
        <v>52</v>
      </c>
      <c r="B1147" s="2" t="s">
        <v>10</v>
      </c>
      <c r="C1147" s="2">
        <v>32.774999999999999</v>
      </c>
      <c r="D1147" s="2">
        <v>3</v>
      </c>
      <c r="E1147" s="2" t="s">
        <v>11</v>
      </c>
      <c r="F1147" s="2" t="s">
        <v>13</v>
      </c>
      <c r="G1147" s="2">
        <v>11289.10925</v>
      </c>
    </row>
    <row r="1148" spans="1:7" x14ac:dyDescent="0.45">
      <c r="A1148" s="2">
        <v>60</v>
      </c>
      <c r="B1148" s="2" t="s">
        <v>10</v>
      </c>
      <c r="C1148" s="2">
        <v>32.799999999999997</v>
      </c>
      <c r="D1148" s="2">
        <v>0</v>
      </c>
      <c r="E1148" s="2" t="s">
        <v>8</v>
      </c>
      <c r="F1148" s="2" t="s">
        <v>9</v>
      </c>
      <c r="G1148" s="2">
        <v>52590.829389999999</v>
      </c>
    </row>
    <row r="1149" spans="1:7" x14ac:dyDescent="0.45">
      <c r="A1149" s="2">
        <v>20</v>
      </c>
      <c r="B1149" s="2" t="s">
        <v>7</v>
      </c>
      <c r="C1149" s="2">
        <v>31.92</v>
      </c>
      <c r="D1149" s="2">
        <v>0</v>
      </c>
      <c r="E1149" s="2" t="s">
        <v>11</v>
      </c>
      <c r="F1149" s="2" t="s">
        <v>13</v>
      </c>
      <c r="G1149" s="2">
        <v>2261.5688</v>
      </c>
    </row>
    <row r="1150" spans="1:7" x14ac:dyDescent="0.45">
      <c r="A1150" s="2">
        <v>55</v>
      </c>
      <c r="B1150" s="2" t="s">
        <v>10</v>
      </c>
      <c r="C1150" s="2">
        <v>21.5</v>
      </c>
      <c r="D1150" s="2">
        <v>1</v>
      </c>
      <c r="E1150" s="2" t="s">
        <v>11</v>
      </c>
      <c r="F1150" s="2" t="s">
        <v>9</v>
      </c>
      <c r="G1150" s="2">
        <v>10791.96</v>
      </c>
    </row>
    <row r="1151" spans="1:7" x14ac:dyDescent="0.45">
      <c r="A1151" s="2">
        <v>42</v>
      </c>
      <c r="B1151" s="2" t="s">
        <v>10</v>
      </c>
      <c r="C1151" s="2">
        <v>34.1</v>
      </c>
      <c r="D1151" s="2">
        <v>0</v>
      </c>
      <c r="E1151" s="2" t="s">
        <v>11</v>
      </c>
      <c r="F1151" s="2" t="s">
        <v>9</v>
      </c>
      <c r="G1151" s="2">
        <v>5979.7309999999998</v>
      </c>
    </row>
    <row r="1152" spans="1:7" x14ac:dyDescent="0.45">
      <c r="A1152" s="2">
        <v>18</v>
      </c>
      <c r="B1152" s="2" t="s">
        <v>7</v>
      </c>
      <c r="C1152" s="2">
        <v>30.305</v>
      </c>
      <c r="D1152" s="2">
        <v>0</v>
      </c>
      <c r="E1152" s="2" t="s">
        <v>11</v>
      </c>
      <c r="F1152" s="2" t="s">
        <v>14</v>
      </c>
      <c r="G1152" s="2">
        <v>2203.7359499999998</v>
      </c>
    </row>
    <row r="1153" spans="1:7" x14ac:dyDescent="0.45">
      <c r="A1153" s="2">
        <v>58</v>
      </c>
      <c r="B1153" s="2" t="s">
        <v>7</v>
      </c>
      <c r="C1153" s="2">
        <v>36.479999999999997</v>
      </c>
      <c r="D1153" s="2">
        <v>0</v>
      </c>
      <c r="E1153" s="2" t="s">
        <v>11</v>
      </c>
      <c r="F1153" s="2" t="s">
        <v>13</v>
      </c>
      <c r="G1153" s="2">
        <v>12235.8392</v>
      </c>
    </row>
    <row r="1154" spans="1:7" x14ac:dyDescent="0.45">
      <c r="A1154" s="2">
        <v>43</v>
      </c>
      <c r="B1154" s="2" t="s">
        <v>7</v>
      </c>
      <c r="C1154" s="2">
        <v>32.56</v>
      </c>
      <c r="D1154" s="2">
        <v>3</v>
      </c>
      <c r="E1154" s="2" t="s">
        <v>8</v>
      </c>
      <c r="F1154" s="2" t="s">
        <v>12</v>
      </c>
      <c r="G1154" s="2">
        <v>40941.285400000001</v>
      </c>
    </row>
    <row r="1155" spans="1:7" x14ac:dyDescent="0.45">
      <c r="A1155" s="2">
        <v>35</v>
      </c>
      <c r="B1155" s="2" t="s">
        <v>7</v>
      </c>
      <c r="C1155" s="2">
        <v>35.814999999999998</v>
      </c>
      <c r="D1155" s="2">
        <v>1</v>
      </c>
      <c r="E1155" s="2" t="s">
        <v>11</v>
      </c>
      <c r="F1155" s="2" t="s">
        <v>13</v>
      </c>
      <c r="G1155" s="2">
        <v>5630.4578499999998</v>
      </c>
    </row>
    <row r="1156" spans="1:7" x14ac:dyDescent="0.45">
      <c r="A1156" s="2">
        <v>48</v>
      </c>
      <c r="B1156" s="2" t="s">
        <v>7</v>
      </c>
      <c r="C1156" s="2">
        <v>27.93</v>
      </c>
      <c r="D1156" s="2">
        <v>4</v>
      </c>
      <c r="E1156" s="2" t="s">
        <v>11</v>
      </c>
      <c r="F1156" s="2" t="s">
        <v>13</v>
      </c>
      <c r="G1156" s="2">
        <v>11015.1747</v>
      </c>
    </row>
    <row r="1157" spans="1:7" x14ac:dyDescent="0.45">
      <c r="A1157" s="2">
        <v>36</v>
      </c>
      <c r="B1157" s="2" t="s">
        <v>7</v>
      </c>
      <c r="C1157" s="2">
        <v>22.135000000000002</v>
      </c>
      <c r="D1157" s="2">
        <v>3</v>
      </c>
      <c r="E1157" s="2" t="s">
        <v>11</v>
      </c>
      <c r="F1157" s="2" t="s">
        <v>14</v>
      </c>
      <c r="G1157" s="2">
        <v>7228.2156500000001</v>
      </c>
    </row>
    <row r="1158" spans="1:7" x14ac:dyDescent="0.45">
      <c r="A1158" s="2">
        <v>19</v>
      </c>
      <c r="B1158" s="2" t="s">
        <v>10</v>
      </c>
      <c r="C1158" s="2">
        <v>44.88</v>
      </c>
      <c r="D1158" s="2">
        <v>0</v>
      </c>
      <c r="E1158" s="2" t="s">
        <v>8</v>
      </c>
      <c r="F1158" s="2" t="s">
        <v>12</v>
      </c>
      <c r="G1158" s="2">
        <v>39722.746200000001</v>
      </c>
    </row>
    <row r="1159" spans="1:7" x14ac:dyDescent="0.45">
      <c r="A1159" s="2">
        <v>23</v>
      </c>
      <c r="B1159" s="2" t="s">
        <v>7</v>
      </c>
      <c r="C1159" s="2">
        <v>23.18</v>
      </c>
      <c r="D1159" s="2">
        <v>2</v>
      </c>
      <c r="E1159" s="2" t="s">
        <v>11</v>
      </c>
      <c r="F1159" s="2" t="s">
        <v>13</v>
      </c>
      <c r="G1159" s="2">
        <v>14426.073850000001</v>
      </c>
    </row>
    <row r="1160" spans="1:7" x14ac:dyDescent="0.45">
      <c r="A1160" s="2">
        <v>20</v>
      </c>
      <c r="B1160" s="2" t="s">
        <v>7</v>
      </c>
      <c r="C1160" s="2">
        <v>30.59</v>
      </c>
      <c r="D1160" s="2">
        <v>0</v>
      </c>
      <c r="E1160" s="2" t="s">
        <v>11</v>
      </c>
      <c r="F1160" s="2" t="s">
        <v>14</v>
      </c>
      <c r="G1160" s="2">
        <v>2459.7201</v>
      </c>
    </row>
    <row r="1161" spans="1:7" x14ac:dyDescent="0.45">
      <c r="A1161" s="2">
        <v>32</v>
      </c>
      <c r="B1161" s="2" t="s">
        <v>7</v>
      </c>
      <c r="C1161" s="2">
        <v>41.1</v>
      </c>
      <c r="D1161" s="2">
        <v>0</v>
      </c>
      <c r="E1161" s="2" t="s">
        <v>11</v>
      </c>
      <c r="F1161" s="2" t="s">
        <v>9</v>
      </c>
      <c r="G1161" s="2">
        <v>3989.8409999999999</v>
      </c>
    </row>
    <row r="1162" spans="1:7" x14ac:dyDescent="0.45">
      <c r="A1162" s="2">
        <v>43</v>
      </c>
      <c r="B1162" s="2" t="s">
        <v>7</v>
      </c>
      <c r="C1162" s="2">
        <v>34.58</v>
      </c>
      <c r="D1162" s="2">
        <v>1</v>
      </c>
      <c r="E1162" s="2" t="s">
        <v>11</v>
      </c>
      <c r="F1162" s="2" t="s">
        <v>13</v>
      </c>
      <c r="G1162" s="2">
        <v>7727.2532000000001</v>
      </c>
    </row>
    <row r="1163" spans="1:7" x14ac:dyDescent="0.45">
      <c r="A1163" s="2">
        <v>34</v>
      </c>
      <c r="B1163" s="2" t="s">
        <v>10</v>
      </c>
      <c r="C1163" s="2">
        <v>42.13</v>
      </c>
      <c r="D1163" s="2">
        <v>2</v>
      </c>
      <c r="E1163" s="2" t="s">
        <v>11</v>
      </c>
      <c r="F1163" s="2" t="s">
        <v>12</v>
      </c>
      <c r="G1163" s="2">
        <v>5124.1886999999997</v>
      </c>
    </row>
    <row r="1164" spans="1:7" x14ac:dyDescent="0.45">
      <c r="A1164" s="2">
        <v>30</v>
      </c>
      <c r="B1164" s="2" t="s">
        <v>10</v>
      </c>
      <c r="C1164" s="2">
        <v>38.83</v>
      </c>
      <c r="D1164" s="2">
        <v>1</v>
      </c>
      <c r="E1164" s="2" t="s">
        <v>11</v>
      </c>
      <c r="F1164" s="2" t="s">
        <v>12</v>
      </c>
      <c r="G1164" s="2">
        <v>18963.171920000001</v>
      </c>
    </row>
    <row r="1165" spans="1:7" x14ac:dyDescent="0.45">
      <c r="A1165" s="2">
        <v>18</v>
      </c>
      <c r="B1165" s="2" t="s">
        <v>7</v>
      </c>
      <c r="C1165" s="2">
        <v>28.215</v>
      </c>
      <c r="D1165" s="2">
        <v>0</v>
      </c>
      <c r="E1165" s="2" t="s">
        <v>11</v>
      </c>
      <c r="F1165" s="2" t="s">
        <v>14</v>
      </c>
      <c r="G1165" s="2">
        <v>2200.8308499999998</v>
      </c>
    </row>
    <row r="1166" spans="1:7" x14ac:dyDescent="0.45">
      <c r="A1166" s="2">
        <v>41</v>
      </c>
      <c r="B1166" s="2" t="s">
        <v>7</v>
      </c>
      <c r="C1166" s="2">
        <v>28.31</v>
      </c>
      <c r="D1166" s="2">
        <v>1</v>
      </c>
      <c r="E1166" s="2" t="s">
        <v>11</v>
      </c>
      <c r="F1166" s="2" t="s">
        <v>13</v>
      </c>
      <c r="G1166" s="2">
        <v>7153.5538999999999</v>
      </c>
    </row>
    <row r="1167" spans="1:7" x14ac:dyDescent="0.45">
      <c r="A1167" s="2">
        <v>35</v>
      </c>
      <c r="B1167" s="2" t="s">
        <v>7</v>
      </c>
      <c r="C1167" s="2">
        <v>26.125</v>
      </c>
      <c r="D1167" s="2">
        <v>0</v>
      </c>
      <c r="E1167" s="2" t="s">
        <v>11</v>
      </c>
      <c r="F1167" s="2" t="s">
        <v>14</v>
      </c>
      <c r="G1167" s="2">
        <v>5227.9887500000004</v>
      </c>
    </row>
    <row r="1168" spans="1:7" x14ac:dyDescent="0.45">
      <c r="A1168" s="2">
        <v>57</v>
      </c>
      <c r="B1168" s="2" t="s">
        <v>10</v>
      </c>
      <c r="C1168" s="2">
        <v>40.369999999999997</v>
      </c>
      <c r="D1168" s="2">
        <v>0</v>
      </c>
      <c r="E1168" s="2" t="s">
        <v>11</v>
      </c>
      <c r="F1168" s="2" t="s">
        <v>12</v>
      </c>
      <c r="G1168" s="2">
        <v>10982.5013</v>
      </c>
    </row>
    <row r="1169" spans="1:7" x14ac:dyDescent="0.45">
      <c r="A1169" s="2">
        <v>29</v>
      </c>
      <c r="B1169" s="2" t="s">
        <v>7</v>
      </c>
      <c r="C1169" s="2">
        <v>24.6</v>
      </c>
      <c r="D1169" s="2">
        <v>2</v>
      </c>
      <c r="E1169" s="2" t="s">
        <v>11</v>
      </c>
      <c r="F1169" s="2" t="s">
        <v>9</v>
      </c>
      <c r="G1169" s="2">
        <v>4529.4769999999999</v>
      </c>
    </row>
    <row r="1170" spans="1:7" x14ac:dyDescent="0.45">
      <c r="A1170" s="2">
        <v>32</v>
      </c>
      <c r="B1170" s="2" t="s">
        <v>10</v>
      </c>
      <c r="C1170" s="2">
        <v>35.200000000000003</v>
      </c>
      <c r="D1170" s="2">
        <v>2</v>
      </c>
      <c r="E1170" s="2" t="s">
        <v>11</v>
      </c>
      <c r="F1170" s="2" t="s">
        <v>9</v>
      </c>
      <c r="G1170" s="2">
        <v>4670.6400000000003</v>
      </c>
    </row>
    <row r="1171" spans="1:7" x14ac:dyDescent="0.45">
      <c r="A1171" s="2">
        <v>37</v>
      </c>
      <c r="B1171" s="2" t="s">
        <v>7</v>
      </c>
      <c r="C1171" s="2">
        <v>34.104999999999997</v>
      </c>
      <c r="D1171" s="2">
        <v>1</v>
      </c>
      <c r="E1171" s="2" t="s">
        <v>11</v>
      </c>
      <c r="F1171" s="2" t="s">
        <v>13</v>
      </c>
      <c r="G1171" s="2">
        <v>6112.3529500000004</v>
      </c>
    </row>
    <row r="1172" spans="1:7" x14ac:dyDescent="0.45">
      <c r="A1172" s="2">
        <v>18</v>
      </c>
      <c r="B1172" s="2" t="s">
        <v>10</v>
      </c>
      <c r="C1172" s="2">
        <v>27.36</v>
      </c>
      <c r="D1172" s="2">
        <v>1</v>
      </c>
      <c r="E1172" s="2" t="s">
        <v>8</v>
      </c>
      <c r="F1172" s="2" t="s">
        <v>14</v>
      </c>
      <c r="G1172" s="2">
        <v>17178.682400000002</v>
      </c>
    </row>
    <row r="1173" spans="1:7" x14ac:dyDescent="0.45">
      <c r="A1173" s="2">
        <v>43</v>
      </c>
      <c r="B1173" s="2" t="s">
        <v>7</v>
      </c>
      <c r="C1173" s="2">
        <v>26.7</v>
      </c>
      <c r="D1173" s="2">
        <v>2</v>
      </c>
      <c r="E1173" s="2" t="s">
        <v>8</v>
      </c>
      <c r="F1173" s="2" t="s">
        <v>9</v>
      </c>
      <c r="G1173" s="2">
        <v>22478.6</v>
      </c>
    </row>
    <row r="1174" spans="1:7" x14ac:dyDescent="0.45">
      <c r="A1174" s="2">
        <v>56</v>
      </c>
      <c r="B1174" s="2" t="s">
        <v>7</v>
      </c>
      <c r="C1174" s="2">
        <v>41.91</v>
      </c>
      <c r="D1174" s="2">
        <v>0</v>
      </c>
      <c r="E1174" s="2" t="s">
        <v>11</v>
      </c>
      <c r="F1174" s="2" t="s">
        <v>12</v>
      </c>
      <c r="G1174" s="2">
        <v>11093.6229</v>
      </c>
    </row>
    <row r="1175" spans="1:7" x14ac:dyDescent="0.45">
      <c r="A1175" s="2">
        <v>38</v>
      </c>
      <c r="B1175" s="2" t="s">
        <v>10</v>
      </c>
      <c r="C1175" s="2">
        <v>29.26</v>
      </c>
      <c r="D1175" s="2">
        <v>2</v>
      </c>
      <c r="E1175" s="2" t="s">
        <v>11</v>
      </c>
      <c r="F1175" s="2" t="s">
        <v>13</v>
      </c>
      <c r="G1175" s="2">
        <v>6457.8433999999997</v>
      </c>
    </row>
    <row r="1176" spans="1:7" x14ac:dyDescent="0.45">
      <c r="A1176" s="2">
        <v>29</v>
      </c>
      <c r="B1176" s="2" t="s">
        <v>10</v>
      </c>
      <c r="C1176" s="2">
        <v>32.11</v>
      </c>
      <c r="D1176" s="2">
        <v>2</v>
      </c>
      <c r="E1176" s="2" t="s">
        <v>11</v>
      </c>
      <c r="F1176" s="2" t="s">
        <v>13</v>
      </c>
      <c r="G1176" s="2">
        <v>4433.9159</v>
      </c>
    </row>
    <row r="1177" spans="1:7" x14ac:dyDescent="0.45">
      <c r="A1177" s="2">
        <v>22</v>
      </c>
      <c r="B1177" s="2" t="s">
        <v>7</v>
      </c>
      <c r="C1177" s="2">
        <v>27.1</v>
      </c>
      <c r="D1177" s="2">
        <v>0</v>
      </c>
      <c r="E1177" s="2" t="s">
        <v>11</v>
      </c>
      <c r="F1177" s="2" t="s">
        <v>9</v>
      </c>
      <c r="G1177" s="2">
        <v>2154.3609999999999</v>
      </c>
    </row>
    <row r="1178" spans="1:7" x14ac:dyDescent="0.45">
      <c r="A1178" s="2">
        <v>52</v>
      </c>
      <c r="B1178" s="2" t="s">
        <v>7</v>
      </c>
      <c r="C1178" s="2">
        <v>24.13</v>
      </c>
      <c r="D1178" s="2">
        <v>1</v>
      </c>
      <c r="E1178" s="2" t="s">
        <v>8</v>
      </c>
      <c r="F1178" s="2" t="s">
        <v>13</v>
      </c>
      <c r="G1178" s="2">
        <v>23887.662700000001</v>
      </c>
    </row>
    <row r="1179" spans="1:7" x14ac:dyDescent="0.45">
      <c r="A1179" s="2">
        <v>40</v>
      </c>
      <c r="B1179" s="2" t="s">
        <v>7</v>
      </c>
      <c r="C1179" s="2">
        <v>27.4</v>
      </c>
      <c r="D1179" s="2">
        <v>1</v>
      </c>
      <c r="E1179" s="2" t="s">
        <v>11</v>
      </c>
      <c r="F1179" s="2" t="s">
        <v>9</v>
      </c>
      <c r="G1179" s="2">
        <v>6496.8860000000004</v>
      </c>
    </row>
    <row r="1180" spans="1:7" x14ac:dyDescent="0.45">
      <c r="A1180" s="2">
        <v>23</v>
      </c>
      <c r="B1180" s="2" t="s">
        <v>7</v>
      </c>
      <c r="C1180" s="2">
        <v>34.865000000000002</v>
      </c>
      <c r="D1180" s="2">
        <v>0</v>
      </c>
      <c r="E1180" s="2" t="s">
        <v>11</v>
      </c>
      <c r="F1180" s="2" t="s">
        <v>14</v>
      </c>
      <c r="G1180" s="2">
        <v>2899.4893499999998</v>
      </c>
    </row>
    <row r="1181" spans="1:7" x14ac:dyDescent="0.45">
      <c r="A1181" s="2">
        <v>31</v>
      </c>
      <c r="B1181" s="2" t="s">
        <v>10</v>
      </c>
      <c r="C1181" s="2">
        <v>29.81</v>
      </c>
      <c r="D1181" s="2">
        <v>0</v>
      </c>
      <c r="E1181" s="2" t="s">
        <v>8</v>
      </c>
      <c r="F1181" s="2" t="s">
        <v>12</v>
      </c>
      <c r="G1181" s="2">
        <v>19350.368900000001</v>
      </c>
    </row>
    <row r="1182" spans="1:7" x14ac:dyDescent="0.45">
      <c r="A1182" s="2">
        <v>42</v>
      </c>
      <c r="B1182" s="2" t="s">
        <v>7</v>
      </c>
      <c r="C1182" s="2">
        <v>41.325000000000003</v>
      </c>
      <c r="D1182" s="2">
        <v>1</v>
      </c>
      <c r="E1182" s="2" t="s">
        <v>11</v>
      </c>
      <c r="F1182" s="2" t="s">
        <v>14</v>
      </c>
      <c r="G1182" s="2">
        <v>7650.7737500000003</v>
      </c>
    </row>
    <row r="1183" spans="1:7" x14ac:dyDescent="0.45">
      <c r="A1183" s="2">
        <v>24</v>
      </c>
      <c r="B1183" s="2" t="s">
        <v>7</v>
      </c>
      <c r="C1183" s="2">
        <v>29.925000000000001</v>
      </c>
      <c r="D1183" s="2">
        <v>0</v>
      </c>
      <c r="E1183" s="2" t="s">
        <v>11</v>
      </c>
      <c r="F1183" s="2" t="s">
        <v>13</v>
      </c>
      <c r="G1183" s="2">
        <v>2850.6837500000001</v>
      </c>
    </row>
    <row r="1184" spans="1:7" x14ac:dyDescent="0.45">
      <c r="A1184" s="2">
        <v>25</v>
      </c>
      <c r="B1184" s="2" t="s">
        <v>7</v>
      </c>
      <c r="C1184" s="2">
        <v>30.3</v>
      </c>
      <c r="D1184" s="2">
        <v>0</v>
      </c>
      <c r="E1184" s="2" t="s">
        <v>11</v>
      </c>
      <c r="F1184" s="2" t="s">
        <v>9</v>
      </c>
      <c r="G1184" s="2">
        <v>2632.9920000000002</v>
      </c>
    </row>
    <row r="1185" spans="1:7" x14ac:dyDescent="0.45">
      <c r="A1185" s="2">
        <v>48</v>
      </c>
      <c r="B1185" s="2" t="s">
        <v>7</v>
      </c>
      <c r="C1185" s="2">
        <v>27.36</v>
      </c>
      <c r="D1185" s="2">
        <v>1</v>
      </c>
      <c r="E1185" s="2" t="s">
        <v>11</v>
      </c>
      <c r="F1185" s="2" t="s">
        <v>14</v>
      </c>
      <c r="G1185" s="2">
        <v>9447.3824000000004</v>
      </c>
    </row>
    <row r="1186" spans="1:7" x14ac:dyDescent="0.45">
      <c r="A1186" s="2">
        <v>23</v>
      </c>
      <c r="B1186" s="2" t="s">
        <v>7</v>
      </c>
      <c r="C1186" s="2">
        <v>28.49</v>
      </c>
      <c r="D1186" s="2">
        <v>1</v>
      </c>
      <c r="E1186" s="2" t="s">
        <v>8</v>
      </c>
      <c r="F1186" s="2" t="s">
        <v>12</v>
      </c>
      <c r="G1186" s="2">
        <v>18328.238099999999</v>
      </c>
    </row>
    <row r="1187" spans="1:7" x14ac:dyDescent="0.45">
      <c r="A1187" s="2">
        <v>45</v>
      </c>
      <c r="B1187" s="2" t="s">
        <v>10</v>
      </c>
      <c r="C1187" s="2">
        <v>23.56</v>
      </c>
      <c r="D1187" s="2">
        <v>2</v>
      </c>
      <c r="E1187" s="2" t="s">
        <v>11</v>
      </c>
      <c r="F1187" s="2" t="s">
        <v>14</v>
      </c>
      <c r="G1187" s="2">
        <v>8603.8233999999993</v>
      </c>
    </row>
    <row r="1188" spans="1:7" x14ac:dyDescent="0.45">
      <c r="A1188" s="2">
        <v>20</v>
      </c>
      <c r="B1188" s="2" t="s">
        <v>10</v>
      </c>
      <c r="C1188" s="2">
        <v>35.625</v>
      </c>
      <c r="D1188" s="2">
        <v>3</v>
      </c>
      <c r="E1188" s="2" t="s">
        <v>8</v>
      </c>
      <c r="F1188" s="2" t="s">
        <v>13</v>
      </c>
      <c r="G1188" s="2">
        <v>37465.34375</v>
      </c>
    </row>
    <row r="1189" spans="1:7" x14ac:dyDescent="0.45">
      <c r="A1189" s="2">
        <v>62</v>
      </c>
      <c r="B1189" s="2" t="s">
        <v>7</v>
      </c>
      <c r="C1189" s="2">
        <v>32.68</v>
      </c>
      <c r="D1189" s="2">
        <v>0</v>
      </c>
      <c r="E1189" s="2" t="s">
        <v>11</v>
      </c>
      <c r="F1189" s="2" t="s">
        <v>13</v>
      </c>
      <c r="G1189" s="2">
        <v>13844.797200000001</v>
      </c>
    </row>
    <row r="1190" spans="1:7" x14ac:dyDescent="0.45">
      <c r="A1190" s="2">
        <v>43</v>
      </c>
      <c r="B1190" s="2" t="s">
        <v>7</v>
      </c>
      <c r="C1190" s="2">
        <v>25.27</v>
      </c>
      <c r="D1190" s="2">
        <v>1</v>
      </c>
      <c r="E1190" s="2" t="s">
        <v>8</v>
      </c>
      <c r="F1190" s="2" t="s">
        <v>14</v>
      </c>
      <c r="G1190" s="2">
        <v>21771.3423</v>
      </c>
    </row>
    <row r="1191" spans="1:7" x14ac:dyDescent="0.45">
      <c r="A1191" s="2">
        <v>23</v>
      </c>
      <c r="B1191" s="2" t="s">
        <v>7</v>
      </c>
      <c r="C1191" s="2">
        <v>28</v>
      </c>
      <c r="D1191" s="2">
        <v>0</v>
      </c>
      <c r="E1191" s="2" t="s">
        <v>11</v>
      </c>
      <c r="F1191" s="2" t="s">
        <v>9</v>
      </c>
      <c r="G1191" s="2">
        <v>13126.677449999999</v>
      </c>
    </row>
    <row r="1192" spans="1:7" x14ac:dyDescent="0.45">
      <c r="A1192" s="2">
        <v>31</v>
      </c>
      <c r="B1192" s="2" t="s">
        <v>7</v>
      </c>
      <c r="C1192" s="2">
        <v>32.774999999999999</v>
      </c>
      <c r="D1192" s="2">
        <v>2</v>
      </c>
      <c r="E1192" s="2" t="s">
        <v>11</v>
      </c>
      <c r="F1192" s="2" t="s">
        <v>13</v>
      </c>
      <c r="G1192" s="2">
        <v>5327.4002499999997</v>
      </c>
    </row>
    <row r="1193" spans="1:7" x14ac:dyDescent="0.45">
      <c r="A1193" s="2">
        <v>41</v>
      </c>
      <c r="B1193" s="2" t="s">
        <v>7</v>
      </c>
      <c r="C1193" s="2">
        <v>21.754999999999999</v>
      </c>
      <c r="D1193" s="2">
        <v>1</v>
      </c>
      <c r="E1193" s="2" t="s">
        <v>11</v>
      </c>
      <c r="F1193" s="2" t="s">
        <v>14</v>
      </c>
      <c r="G1193" s="2">
        <v>13725.47184</v>
      </c>
    </row>
    <row r="1194" spans="1:7" x14ac:dyDescent="0.45">
      <c r="A1194" s="2">
        <v>58</v>
      </c>
      <c r="B1194" s="2" t="s">
        <v>7</v>
      </c>
      <c r="C1194" s="2">
        <v>32.395000000000003</v>
      </c>
      <c r="D1194" s="2">
        <v>1</v>
      </c>
      <c r="E1194" s="2" t="s">
        <v>11</v>
      </c>
      <c r="F1194" s="2" t="s">
        <v>14</v>
      </c>
      <c r="G1194" s="2">
        <v>13019.161050000001</v>
      </c>
    </row>
    <row r="1195" spans="1:7" x14ac:dyDescent="0.45">
      <c r="A1195" s="2">
        <v>48</v>
      </c>
      <c r="B1195" s="2" t="s">
        <v>7</v>
      </c>
      <c r="C1195" s="2">
        <v>36.575000000000003</v>
      </c>
      <c r="D1195" s="2">
        <v>0</v>
      </c>
      <c r="E1195" s="2" t="s">
        <v>11</v>
      </c>
      <c r="F1195" s="2" t="s">
        <v>13</v>
      </c>
      <c r="G1195" s="2">
        <v>8671.1912499999999</v>
      </c>
    </row>
    <row r="1196" spans="1:7" x14ac:dyDescent="0.45">
      <c r="A1196" s="2">
        <v>31</v>
      </c>
      <c r="B1196" s="2" t="s">
        <v>7</v>
      </c>
      <c r="C1196" s="2">
        <v>21.754999999999999</v>
      </c>
      <c r="D1196" s="2">
        <v>0</v>
      </c>
      <c r="E1196" s="2" t="s">
        <v>11</v>
      </c>
      <c r="F1196" s="2" t="s">
        <v>13</v>
      </c>
      <c r="G1196" s="2">
        <v>4134.0824499999999</v>
      </c>
    </row>
    <row r="1197" spans="1:7" x14ac:dyDescent="0.45">
      <c r="A1197" s="2">
        <v>19</v>
      </c>
      <c r="B1197" s="2" t="s">
        <v>7</v>
      </c>
      <c r="C1197" s="2">
        <v>27.93</v>
      </c>
      <c r="D1197" s="2">
        <v>3</v>
      </c>
      <c r="E1197" s="2" t="s">
        <v>11</v>
      </c>
      <c r="F1197" s="2" t="s">
        <v>13</v>
      </c>
      <c r="G1197" s="2">
        <v>18838.703659999999</v>
      </c>
    </row>
    <row r="1198" spans="1:7" x14ac:dyDescent="0.45">
      <c r="A1198" s="2">
        <v>19</v>
      </c>
      <c r="B1198" s="2" t="s">
        <v>7</v>
      </c>
      <c r="C1198" s="2">
        <v>30.02</v>
      </c>
      <c r="D1198" s="2">
        <v>0</v>
      </c>
      <c r="E1198" s="2" t="s">
        <v>8</v>
      </c>
      <c r="F1198" s="2" t="s">
        <v>13</v>
      </c>
      <c r="G1198" s="2">
        <v>33307.550799999997</v>
      </c>
    </row>
    <row r="1199" spans="1:7" x14ac:dyDescent="0.45">
      <c r="A1199" s="2">
        <v>41</v>
      </c>
      <c r="B1199" s="2" t="s">
        <v>10</v>
      </c>
      <c r="C1199" s="2">
        <v>33.549999999999997</v>
      </c>
      <c r="D1199" s="2">
        <v>0</v>
      </c>
      <c r="E1199" s="2" t="s">
        <v>11</v>
      </c>
      <c r="F1199" s="2" t="s">
        <v>12</v>
      </c>
      <c r="G1199" s="2">
        <v>5699.8374999999996</v>
      </c>
    </row>
    <row r="1200" spans="1:7" x14ac:dyDescent="0.45">
      <c r="A1200" s="2">
        <v>40</v>
      </c>
      <c r="B1200" s="2" t="s">
        <v>10</v>
      </c>
      <c r="C1200" s="2">
        <v>29.355</v>
      </c>
      <c r="D1200" s="2">
        <v>1</v>
      </c>
      <c r="E1200" s="2" t="s">
        <v>11</v>
      </c>
      <c r="F1200" s="2" t="s">
        <v>13</v>
      </c>
      <c r="G1200" s="2">
        <v>6393.6034499999996</v>
      </c>
    </row>
    <row r="1201" spans="1:7" x14ac:dyDescent="0.45">
      <c r="A1201" s="2">
        <v>31</v>
      </c>
      <c r="B1201" s="2" t="s">
        <v>7</v>
      </c>
      <c r="C1201" s="2">
        <v>25.8</v>
      </c>
      <c r="D1201" s="2">
        <v>2</v>
      </c>
      <c r="E1201" s="2" t="s">
        <v>11</v>
      </c>
      <c r="F1201" s="2" t="s">
        <v>9</v>
      </c>
      <c r="G1201" s="2">
        <v>4934.7049999999999</v>
      </c>
    </row>
    <row r="1202" spans="1:7" x14ac:dyDescent="0.45">
      <c r="A1202" s="2">
        <v>37</v>
      </c>
      <c r="B1202" s="2" t="s">
        <v>10</v>
      </c>
      <c r="C1202" s="2">
        <v>24.32</v>
      </c>
      <c r="D1202" s="2">
        <v>2</v>
      </c>
      <c r="E1202" s="2" t="s">
        <v>11</v>
      </c>
      <c r="F1202" s="2" t="s">
        <v>13</v>
      </c>
      <c r="G1202" s="2">
        <v>6198.7518</v>
      </c>
    </row>
    <row r="1203" spans="1:7" x14ac:dyDescent="0.45">
      <c r="A1203" s="2">
        <v>46</v>
      </c>
      <c r="B1203" s="2" t="s">
        <v>10</v>
      </c>
      <c r="C1203" s="2">
        <v>40.375</v>
      </c>
      <c r="D1203" s="2">
        <v>2</v>
      </c>
      <c r="E1203" s="2" t="s">
        <v>11</v>
      </c>
      <c r="F1203" s="2" t="s">
        <v>13</v>
      </c>
      <c r="G1203" s="2">
        <v>8733.2292500000003</v>
      </c>
    </row>
    <row r="1204" spans="1:7" x14ac:dyDescent="0.45">
      <c r="A1204" s="2">
        <v>22</v>
      </c>
      <c r="B1204" s="2" t="s">
        <v>10</v>
      </c>
      <c r="C1204" s="2">
        <v>32.11</v>
      </c>
      <c r="D1204" s="2">
        <v>0</v>
      </c>
      <c r="E1204" s="2" t="s">
        <v>11</v>
      </c>
      <c r="F1204" s="2" t="s">
        <v>13</v>
      </c>
      <c r="G1204" s="2">
        <v>2055.3249000000001</v>
      </c>
    </row>
    <row r="1205" spans="1:7" x14ac:dyDescent="0.45">
      <c r="A1205" s="2">
        <v>51</v>
      </c>
      <c r="B1205" s="2" t="s">
        <v>10</v>
      </c>
      <c r="C1205" s="2">
        <v>32.299999999999997</v>
      </c>
      <c r="D1205" s="2">
        <v>1</v>
      </c>
      <c r="E1205" s="2" t="s">
        <v>11</v>
      </c>
      <c r="F1205" s="2" t="s">
        <v>14</v>
      </c>
      <c r="G1205" s="2">
        <v>9964.06</v>
      </c>
    </row>
    <row r="1206" spans="1:7" x14ac:dyDescent="0.45">
      <c r="A1206" s="2">
        <v>18</v>
      </c>
      <c r="B1206" s="2" t="s">
        <v>7</v>
      </c>
      <c r="C1206" s="2">
        <v>27.28</v>
      </c>
      <c r="D1206" s="2">
        <v>3</v>
      </c>
      <c r="E1206" s="2" t="s">
        <v>8</v>
      </c>
      <c r="F1206" s="2" t="s">
        <v>12</v>
      </c>
      <c r="G1206" s="2">
        <v>18223.4512</v>
      </c>
    </row>
    <row r="1207" spans="1:7" x14ac:dyDescent="0.45">
      <c r="A1207" s="2">
        <v>35</v>
      </c>
      <c r="B1207" s="2" t="s">
        <v>10</v>
      </c>
      <c r="C1207" s="2">
        <v>17.86</v>
      </c>
      <c r="D1207" s="2">
        <v>1</v>
      </c>
      <c r="E1207" s="2" t="s">
        <v>11</v>
      </c>
      <c r="F1207" s="2" t="s">
        <v>13</v>
      </c>
      <c r="G1207" s="2">
        <v>5116.5003999999999</v>
      </c>
    </row>
    <row r="1208" spans="1:7" x14ac:dyDescent="0.45">
      <c r="A1208" s="2">
        <v>59</v>
      </c>
      <c r="B1208" s="2" t="s">
        <v>7</v>
      </c>
      <c r="C1208" s="2">
        <v>34.799999999999997</v>
      </c>
      <c r="D1208" s="2">
        <v>2</v>
      </c>
      <c r="E1208" s="2" t="s">
        <v>11</v>
      </c>
      <c r="F1208" s="2" t="s">
        <v>9</v>
      </c>
      <c r="G1208" s="2">
        <v>36910.608030000003</v>
      </c>
    </row>
    <row r="1209" spans="1:7" x14ac:dyDescent="0.45">
      <c r="A1209" s="2">
        <v>36</v>
      </c>
      <c r="B1209" s="2" t="s">
        <v>10</v>
      </c>
      <c r="C1209" s="2">
        <v>33.4</v>
      </c>
      <c r="D1209" s="2">
        <v>2</v>
      </c>
      <c r="E1209" s="2" t="s">
        <v>8</v>
      </c>
      <c r="F1209" s="2" t="s">
        <v>9</v>
      </c>
      <c r="G1209" s="2">
        <v>38415.474000000002</v>
      </c>
    </row>
    <row r="1210" spans="1:7" x14ac:dyDescent="0.45">
      <c r="A1210" s="2">
        <v>37</v>
      </c>
      <c r="B1210" s="2" t="s">
        <v>7</v>
      </c>
      <c r="C1210" s="2">
        <v>25.555</v>
      </c>
      <c r="D1210" s="2">
        <v>1</v>
      </c>
      <c r="E1210" s="2" t="s">
        <v>8</v>
      </c>
      <c r="F1210" s="2" t="s">
        <v>14</v>
      </c>
      <c r="G1210" s="2">
        <v>20296.863450000001</v>
      </c>
    </row>
    <row r="1211" spans="1:7" x14ac:dyDescent="0.45">
      <c r="A1211" s="2">
        <v>59</v>
      </c>
      <c r="B1211" s="2" t="s">
        <v>10</v>
      </c>
      <c r="C1211" s="2">
        <v>37.1</v>
      </c>
      <c r="D1211" s="2">
        <v>1</v>
      </c>
      <c r="E1211" s="2" t="s">
        <v>11</v>
      </c>
      <c r="F1211" s="2" t="s">
        <v>9</v>
      </c>
      <c r="G1211" s="2">
        <v>12347.172</v>
      </c>
    </row>
    <row r="1212" spans="1:7" x14ac:dyDescent="0.45">
      <c r="A1212" s="2">
        <v>36</v>
      </c>
      <c r="B1212" s="2" t="s">
        <v>10</v>
      </c>
      <c r="C1212" s="2">
        <v>30.875</v>
      </c>
      <c r="D1212" s="2">
        <v>1</v>
      </c>
      <c r="E1212" s="2" t="s">
        <v>11</v>
      </c>
      <c r="F1212" s="2" t="s">
        <v>13</v>
      </c>
      <c r="G1212" s="2">
        <v>5373.3642499999996</v>
      </c>
    </row>
    <row r="1213" spans="1:7" x14ac:dyDescent="0.45">
      <c r="A1213" s="2">
        <v>39</v>
      </c>
      <c r="B1213" s="2" t="s">
        <v>10</v>
      </c>
      <c r="C1213" s="2">
        <v>34.1</v>
      </c>
      <c r="D1213" s="2">
        <v>2</v>
      </c>
      <c r="E1213" s="2" t="s">
        <v>11</v>
      </c>
      <c r="F1213" s="2" t="s">
        <v>12</v>
      </c>
      <c r="G1213" s="2">
        <v>23563.016179999999</v>
      </c>
    </row>
    <row r="1214" spans="1:7" x14ac:dyDescent="0.45">
      <c r="A1214" s="2">
        <v>18</v>
      </c>
      <c r="B1214" s="2" t="s">
        <v>10</v>
      </c>
      <c r="C1214" s="2">
        <v>21.47</v>
      </c>
      <c r="D1214" s="2">
        <v>0</v>
      </c>
      <c r="E1214" s="2" t="s">
        <v>11</v>
      </c>
      <c r="F1214" s="2" t="s">
        <v>14</v>
      </c>
      <c r="G1214" s="2">
        <v>1702.4553000000001</v>
      </c>
    </row>
    <row r="1215" spans="1:7" x14ac:dyDescent="0.45">
      <c r="A1215" s="2">
        <v>52</v>
      </c>
      <c r="B1215" s="2" t="s">
        <v>7</v>
      </c>
      <c r="C1215" s="2">
        <v>33.299999999999997</v>
      </c>
      <c r="D1215" s="2">
        <v>2</v>
      </c>
      <c r="E1215" s="2" t="s">
        <v>11</v>
      </c>
      <c r="F1215" s="2" t="s">
        <v>9</v>
      </c>
      <c r="G1215" s="2">
        <v>10806.839</v>
      </c>
    </row>
    <row r="1216" spans="1:7" x14ac:dyDescent="0.45">
      <c r="A1216" s="2">
        <v>27</v>
      </c>
      <c r="B1216" s="2" t="s">
        <v>7</v>
      </c>
      <c r="C1216" s="2">
        <v>31.254999999999999</v>
      </c>
      <c r="D1216" s="2">
        <v>1</v>
      </c>
      <c r="E1216" s="2" t="s">
        <v>11</v>
      </c>
      <c r="F1216" s="2" t="s">
        <v>13</v>
      </c>
      <c r="G1216" s="2">
        <v>3956.0714499999999</v>
      </c>
    </row>
    <row r="1217" spans="1:7" x14ac:dyDescent="0.45">
      <c r="A1217" s="2">
        <v>18</v>
      </c>
      <c r="B1217" s="2" t="s">
        <v>10</v>
      </c>
      <c r="C1217" s="2">
        <v>39.14</v>
      </c>
      <c r="D1217" s="2">
        <v>0</v>
      </c>
      <c r="E1217" s="2" t="s">
        <v>11</v>
      </c>
      <c r="F1217" s="2" t="s">
        <v>14</v>
      </c>
      <c r="G1217" s="2">
        <v>12890.057650000001</v>
      </c>
    </row>
    <row r="1218" spans="1:7" x14ac:dyDescent="0.45">
      <c r="A1218" s="2">
        <v>40</v>
      </c>
      <c r="B1218" s="2" t="s">
        <v>10</v>
      </c>
      <c r="C1218" s="2">
        <v>25.08</v>
      </c>
      <c r="D1218" s="2">
        <v>0</v>
      </c>
      <c r="E1218" s="2" t="s">
        <v>11</v>
      </c>
      <c r="F1218" s="2" t="s">
        <v>12</v>
      </c>
      <c r="G1218" s="2">
        <v>5415.6611999999996</v>
      </c>
    </row>
    <row r="1219" spans="1:7" x14ac:dyDescent="0.45">
      <c r="A1219" s="2">
        <v>29</v>
      </c>
      <c r="B1219" s="2" t="s">
        <v>10</v>
      </c>
      <c r="C1219" s="2">
        <v>37.29</v>
      </c>
      <c r="D1219" s="2">
        <v>2</v>
      </c>
      <c r="E1219" s="2" t="s">
        <v>11</v>
      </c>
      <c r="F1219" s="2" t="s">
        <v>12</v>
      </c>
      <c r="G1219" s="2">
        <v>4058.1161000000002</v>
      </c>
    </row>
    <row r="1220" spans="1:7" x14ac:dyDescent="0.45">
      <c r="A1220" s="2">
        <v>46</v>
      </c>
      <c r="B1220" s="2" t="s">
        <v>7</v>
      </c>
      <c r="C1220" s="2">
        <v>34.6</v>
      </c>
      <c r="D1220" s="2">
        <v>1</v>
      </c>
      <c r="E1220" s="2" t="s">
        <v>8</v>
      </c>
      <c r="F1220" s="2" t="s">
        <v>9</v>
      </c>
      <c r="G1220" s="2">
        <v>41661.601999999999</v>
      </c>
    </row>
    <row r="1221" spans="1:7" x14ac:dyDescent="0.45">
      <c r="A1221" s="2">
        <v>38</v>
      </c>
      <c r="B1221" s="2" t="s">
        <v>7</v>
      </c>
      <c r="C1221" s="2">
        <v>30.21</v>
      </c>
      <c r="D1221" s="2">
        <v>3</v>
      </c>
      <c r="E1221" s="2" t="s">
        <v>11</v>
      </c>
      <c r="F1221" s="2" t="s">
        <v>13</v>
      </c>
      <c r="G1221" s="2">
        <v>7537.1638999999996</v>
      </c>
    </row>
    <row r="1222" spans="1:7" x14ac:dyDescent="0.45">
      <c r="A1222" s="2">
        <v>30</v>
      </c>
      <c r="B1222" s="2" t="s">
        <v>7</v>
      </c>
      <c r="C1222" s="2">
        <v>21.945</v>
      </c>
      <c r="D1222" s="2">
        <v>1</v>
      </c>
      <c r="E1222" s="2" t="s">
        <v>11</v>
      </c>
      <c r="F1222" s="2" t="s">
        <v>14</v>
      </c>
      <c r="G1222" s="2">
        <v>4718.2035500000002</v>
      </c>
    </row>
    <row r="1223" spans="1:7" x14ac:dyDescent="0.45">
      <c r="A1223" s="2">
        <v>40</v>
      </c>
      <c r="B1223" s="2" t="s">
        <v>10</v>
      </c>
      <c r="C1223" s="2">
        <v>24.97</v>
      </c>
      <c r="D1223" s="2">
        <v>2</v>
      </c>
      <c r="E1223" s="2" t="s">
        <v>11</v>
      </c>
      <c r="F1223" s="2" t="s">
        <v>12</v>
      </c>
      <c r="G1223" s="2">
        <v>6593.5083000000004</v>
      </c>
    </row>
    <row r="1224" spans="1:7" x14ac:dyDescent="0.45">
      <c r="A1224" s="2">
        <v>50</v>
      </c>
      <c r="B1224" s="2" t="s">
        <v>10</v>
      </c>
      <c r="C1224" s="2">
        <v>25.3</v>
      </c>
      <c r="D1224" s="2">
        <v>0</v>
      </c>
      <c r="E1224" s="2" t="s">
        <v>11</v>
      </c>
      <c r="F1224" s="2" t="s">
        <v>12</v>
      </c>
      <c r="G1224" s="2">
        <v>8442.6669999999995</v>
      </c>
    </row>
    <row r="1225" spans="1:7" x14ac:dyDescent="0.45">
      <c r="A1225" s="2">
        <v>20</v>
      </c>
      <c r="B1225" s="2" t="s">
        <v>7</v>
      </c>
      <c r="C1225" s="2">
        <v>24.42</v>
      </c>
      <c r="D1225" s="2">
        <v>0</v>
      </c>
      <c r="E1225" s="2" t="s">
        <v>8</v>
      </c>
      <c r="F1225" s="2" t="s">
        <v>12</v>
      </c>
      <c r="G1225" s="2">
        <v>26125.674770000001</v>
      </c>
    </row>
    <row r="1226" spans="1:7" x14ac:dyDescent="0.45">
      <c r="A1226" s="2">
        <v>41</v>
      </c>
      <c r="B1226" s="2" t="s">
        <v>10</v>
      </c>
      <c r="C1226" s="2">
        <v>23.94</v>
      </c>
      <c r="D1226" s="2">
        <v>1</v>
      </c>
      <c r="E1226" s="2" t="s">
        <v>11</v>
      </c>
      <c r="F1226" s="2" t="s">
        <v>14</v>
      </c>
      <c r="G1226" s="2">
        <v>6858.4795999999997</v>
      </c>
    </row>
    <row r="1227" spans="1:7" x14ac:dyDescent="0.45">
      <c r="A1227" s="2">
        <v>33</v>
      </c>
      <c r="B1227" s="2" t="s">
        <v>7</v>
      </c>
      <c r="C1227" s="2">
        <v>39.82</v>
      </c>
      <c r="D1227" s="2">
        <v>1</v>
      </c>
      <c r="E1227" s="2" t="s">
        <v>11</v>
      </c>
      <c r="F1227" s="2" t="s">
        <v>12</v>
      </c>
      <c r="G1227" s="2">
        <v>4795.6567999999997</v>
      </c>
    </row>
    <row r="1228" spans="1:7" x14ac:dyDescent="0.45">
      <c r="A1228" s="2">
        <v>38</v>
      </c>
      <c r="B1228" s="2" t="s">
        <v>10</v>
      </c>
      <c r="C1228" s="2">
        <v>16.815000000000001</v>
      </c>
      <c r="D1228" s="2">
        <v>2</v>
      </c>
      <c r="E1228" s="2" t="s">
        <v>11</v>
      </c>
      <c r="F1228" s="2" t="s">
        <v>14</v>
      </c>
      <c r="G1228" s="2">
        <v>6640.5448500000002</v>
      </c>
    </row>
    <row r="1229" spans="1:7" x14ac:dyDescent="0.45">
      <c r="A1229" s="2">
        <v>42</v>
      </c>
      <c r="B1229" s="2" t="s">
        <v>10</v>
      </c>
      <c r="C1229" s="2">
        <v>37.18</v>
      </c>
      <c r="D1229" s="2">
        <v>2</v>
      </c>
      <c r="E1229" s="2" t="s">
        <v>11</v>
      </c>
      <c r="F1229" s="2" t="s">
        <v>12</v>
      </c>
      <c r="G1229" s="2">
        <v>7162.0122000000001</v>
      </c>
    </row>
    <row r="1230" spans="1:7" x14ac:dyDescent="0.45">
      <c r="A1230" s="2">
        <v>56</v>
      </c>
      <c r="B1230" s="2" t="s">
        <v>10</v>
      </c>
      <c r="C1230" s="2">
        <v>34.43</v>
      </c>
      <c r="D1230" s="2">
        <v>0</v>
      </c>
      <c r="E1230" s="2" t="s">
        <v>11</v>
      </c>
      <c r="F1230" s="2" t="s">
        <v>12</v>
      </c>
      <c r="G1230" s="2">
        <v>10594.225700000001</v>
      </c>
    </row>
    <row r="1231" spans="1:7" x14ac:dyDescent="0.45">
      <c r="A1231" s="2">
        <v>58</v>
      </c>
      <c r="B1231" s="2" t="s">
        <v>10</v>
      </c>
      <c r="C1231" s="2">
        <v>30.305</v>
      </c>
      <c r="D1231" s="2">
        <v>0</v>
      </c>
      <c r="E1231" s="2" t="s">
        <v>11</v>
      </c>
      <c r="F1231" s="2" t="s">
        <v>14</v>
      </c>
      <c r="G1231" s="2">
        <v>11938.255950000001</v>
      </c>
    </row>
    <row r="1232" spans="1:7" x14ac:dyDescent="0.45">
      <c r="A1232" s="2">
        <v>52</v>
      </c>
      <c r="B1232" s="2" t="s">
        <v>10</v>
      </c>
      <c r="C1232" s="2">
        <v>34.484999999999999</v>
      </c>
      <c r="D1232" s="2">
        <v>3</v>
      </c>
      <c r="E1232" s="2" t="s">
        <v>8</v>
      </c>
      <c r="F1232" s="2" t="s">
        <v>13</v>
      </c>
      <c r="G1232" s="2">
        <v>60021.398970000002</v>
      </c>
    </row>
    <row r="1233" spans="1:7" x14ac:dyDescent="0.45">
      <c r="A1233" s="2">
        <v>20</v>
      </c>
      <c r="B1233" s="2" t="s">
        <v>7</v>
      </c>
      <c r="C1233" s="2">
        <v>21.8</v>
      </c>
      <c r="D1233" s="2">
        <v>0</v>
      </c>
      <c r="E1233" s="2" t="s">
        <v>8</v>
      </c>
      <c r="F1233" s="2" t="s">
        <v>9</v>
      </c>
      <c r="G1233" s="2">
        <v>20167.336029999999</v>
      </c>
    </row>
    <row r="1234" spans="1:7" x14ac:dyDescent="0.45">
      <c r="A1234" s="2">
        <v>54</v>
      </c>
      <c r="B1234" s="2" t="s">
        <v>7</v>
      </c>
      <c r="C1234" s="2">
        <v>24.605</v>
      </c>
      <c r="D1234" s="2">
        <v>3</v>
      </c>
      <c r="E1234" s="2" t="s">
        <v>11</v>
      </c>
      <c r="F1234" s="2" t="s">
        <v>13</v>
      </c>
      <c r="G1234" s="2">
        <v>12479.70895</v>
      </c>
    </row>
    <row r="1235" spans="1:7" x14ac:dyDescent="0.45">
      <c r="A1235" s="2">
        <v>58</v>
      </c>
      <c r="B1235" s="2" t="s">
        <v>10</v>
      </c>
      <c r="C1235" s="2">
        <v>23.3</v>
      </c>
      <c r="D1235" s="2">
        <v>0</v>
      </c>
      <c r="E1235" s="2" t="s">
        <v>11</v>
      </c>
      <c r="F1235" s="2" t="s">
        <v>9</v>
      </c>
      <c r="G1235" s="2">
        <v>11345.519</v>
      </c>
    </row>
    <row r="1236" spans="1:7" x14ac:dyDescent="0.45">
      <c r="A1236" s="2">
        <v>45</v>
      </c>
      <c r="B1236" s="2" t="s">
        <v>7</v>
      </c>
      <c r="C1236" s="2">
        <v>27.83</v>
      </c>
      <c r="D1236" s="2">
        <v>2</v>
      </c>
      <c r="E1236" s="2" t="s">
        <v>11</v>
      </c>
      <c r="F1236" s="2" t="s">
        <v>12</v>
      </c>
      <c r="G1236" s="2">
        <v>8515.7587000000003</v>
      </c>
    </row>
    <row r="1237" spans="1:7" x14ac:dyDescent="0.45">
      <c r="A1237" s="2">
        <v>26</v>
      </c>
      <c r="B1237" s="2" t="s">
        <v>10</v>
      </c>
      <c r="C1237" s="2">
        <v>31.065000000000001</v>
      </c>
      <c r="D1237" s="2">
        <v>0</v>
      </c>
      <c r="E1237" s="2" t="s">
        <v>11</v>
      </c>
      <c r="F1237" s="2" t="s">
        <v>13</v>
      </c>
      <c r="G1237" s="2">
        <v>2699.56835</v>
      </c>
    </row>
    <row r="1238" spans="1:7" x14ac:dyDescent="0.45">
      <c r="A1238" s="2">
        <v>63</v>
      </c>
      <c r="B1238" s="2" t="s">
        <v>7</v>
      </c>
      <c r="C1238" s="2">
        <v>21.66</v>
      </c>
      <c r="D1238" s="2">
        <v>0</v>
      </c>
      <c r="E1238" s="2" t="s">
        <v>11</v>
      </c>
      <c r="F1238" s="2" t="s">
        <v>14</v>
      </c>
      <c r="G1238" s="2">
        <v>14449.8544</v>
      </c>
    </row>
    <row r="1239" spans="1:7" x14ac:dyDescent="0.45">
      <c r="A1239" s="2">
        <v>58</v>
      </c>
      <c r="B1239" s="2" t="s">
        <v>7</v>
      </c>
      <c r="C1239" s="2">
        <v>28.215</v>
      </c>
      <c r="D1239" s="2">
        <v>0</v>
      </c>
      <c r="E1239" s="2" t="s">
        <v>11</v>
      </c>
      <c r="F1239" s="2" t="s">
        <v>13</v>
      </c>
      <c r="G1239" s="2">
        <v>12224.350850000001</v>
      </c>
    </row>
    <row r="1240" spans="1:7" x14ac:dyDescent="0.45">
      <c r="A1240" s="2">
        <v>37</v>
      </c>
      <c r="B1240" s="2" t="s">
        <v>10</v>
      </c>
      <c r="C1240" s="2">
        <v>22.704999999999998</v>
      </c>
      <c r="D1240" s="2">
        <v>3</v>
      </c>
      <c r="E1240" s="2" t="s">
        <v>11</v>
      </c>
      <c r="F1240" s="2" t="s">
        <v>14</v>
      </c>
      <c r="G1240" s="2">
        <v>6985.50695</v>
      </c>
    </row>
    <row r="1241" spans="1:7" x14ac:dyDescent="0.45">
      <c r="A1241" s="2">
        <v>25</v>
      </c>
      <c r="B1241" s="2" t="s">
        <v>7</v>
      </c>
      <c r="C1241" s="2">
        <v>42.13</v>
      </c>
      <c r="D1241" s="2">
        <v>1</v>
      </c>
      <c r="E1241" s="2" t="s">
        <v>11</v>
      </c>
      <c r="F1241" s="2" t="s">
        <v>12</v>
      </c>
      <c r="G1241" s="2">
        <v>3238.4357</v>
      </c>
    </row>
    <row r="1242" spans="1:7" x14ac:dyDescent="0.45">
      <c r="A1242" s="2">
        <v>52</v>
      </c>
      <c r="B1242" s="2" t="s">
        <v>10</v>
      </c>
      <c r="C1242" s="2">
        <v>41.8</v>
      </c>
      <c r="D1242" s="2">
        <v>2</v>
      </c>
      <c r="E1242" s="2" t="s">
        <v>8</v>
      </c>
      <c r="F1242" s="2" t="s">
        <v>12</v>
      </c>
      <c r="G1242" s="2">
        <v>47269.853999999999</v>
      </c>
    </row>
    <row r="1243" spans="1:7" x14ac:dyDescent="0.45">
      <c r="A1243" s="2">
        <v>64</v>
      </c>
      <c r="B1243" s="2" t="s">
        <v>10</v>
      </c>
      <c r="C1243" s="2">
        <v>36.96</v>
      </c>
      <c r="D1243" s="2">
        <v>2</v>
      </c>
      <c r="E1243" s="2" t="s">
        <v>8</v>
      </c>
      <c r="F1243" s="2" t="s">
        <v>12</v>
      </c>
      <c r="G1243" s="2">
        <v>49577.662400000001</v>
      </c>
    </row>
    <row r="1244" spans="1:7" x14ac:dyDescent="0.45">
      <c r="A1244" s="2">
        <v>22</v>
      </c>
      <c r="B1244" s="2" t="s">
        <v>7</v>
      </c>
      <c r="C1244" s="2">
        <v>21.28</v>
      </c>
      <c r="D1244" s="2">
        <v>3</v>
      </c>
      <c r="E1244" s="2" t="s">
        <v>11</v>
      </c>
      <c r="F1244" s="2" t="s">
        <v>13</v>
      </c>
      <c r="G1244" s="2">
        <v>4296.2712000000001</v>
      </c>
    </row>
    <row r="1245" spans="1:7" x14ac:dyDescent="0.45">
      <c r="A1245" s="2">
        <v>28</v>
      </c>
      <c r="B1245" s="2" t="s">
        <v>7</v>
      </c>
      <c r="C1245" s="2">
        <v>33.11</v>
      </c>
      <c r="D1245" s="2">
        <v>0</v>
      </c>
      <c r="E1245" s="2" t="s">
        <v>11</v>
      </c>
      <c r="F1245" s="2" t="s">
        <v>12</v>
      </c>
      <c r="G1245" s="2">
        <v>3171.6149</v>
      </c>
    </row>
    <row r="1246" spans="1:7" x14ac:dyDescent="0.45">
      <c r="A1246" s="2">
        <v>18</v>
      </c>
      <c r="B1246" s="2" t="s">
        <v>10</v>
      </c>
      <c r="C1246" s="2">
        <v>33.33</v>
      </c>
      <c r="D1246" s="2">
        <v>0</v>
      </c>
      <c r="E1246" s="2" t="s">
        <v>11</v>
      </c>
      <c r="F1246" s="2" t="s">
        <v>12</v>
      </c>
      <c r="G1246" s="2">
        <v>1135.9407000000001</v>
      </c>
    </row>
    <row r="1247" spans="1:7" x14ac:dyDescent="0.45">
      <c r="A1247" s="2">
        <v>28</v>
      </c>
      <c r="B1247" s="2" t="s">
        <v>10</v>
      </c>
      <c r="C1247" s="2">
        <v>24.3</v>
      </c>
      <c r="D1247" s="2">
        <v>5</v>
      </c>
      <c r="E1247" s="2" t="s">
        <v>11</v>
      </c>
      <c r="F1247" s="2" t="s">
        <v>9</v>
      </c>
      <c r="G1247" s="2">
        <v>5615.3689999999997</v>
      </c>
    </row>
    <row r="1248" spans="1:7" x14ac:dyDescent="0.45">
      <c r="A1248" s="2">
        <v>45</v>
      </c>
      <c r="B1248" s="2" t="s">
        <v>7</v>
      </c>
      <c r="C1248" s="2">
        <v>25.7</v>
      </c>
      <c r="D1248" s="2">
        <v>3</v>
      </c>
      <c r="E1248" s="2" t="s">
        <v>11</v>
      </c>
      <c r="F1248" s="2" t="s">
        <v>9</v>
      </c>
      <c r="G1248" s="2">
        <v>9101.7980000000007</v>
      </c>
    </row>
    <row r="1249" spans="1:7" x14ac:dyDescent="0.45">
      <c r="A1249" s="2">
        <v>33</v>
      </c>
      <c r="B1249" s="2" t="s">
        <v>10</v>
      </c>
      <c r="C1249" s="2">
        <v>29.4</v>
      </c>
      <c r="D1249" s="2">
        <v>4</v>
      </c>
      <c r="E1249" s="2" t="s">
        <v>11</v>
      </c>
      <c r="F1249" s="2" t="s">
        <v>9</v>
      </c>
      <c r="G1249" s="2">
        <v>6059.1729999999998</v>
      </c>
    </row>
    <row r="1250" spans="1:7" x14ac:dyDescent="0.45">
      <c r="A1250" s="2">
        <v>18</v>
      </c>
      <c r="B1250" s="2" t="s">
        <v>7</v>
      </c>
      <c r="C1250" s="2">
        <v>39.82</v>
      </c>
      <c r="D1250" s="2">
        <v>0</v>
      </c>
      <c r="E1250" s="2" t="s">
        <v>11</v>
      </c>
      <c r="F1250" s="2" t="s">
        <v>12</v>
      </c>
      <c r="G1250" s="2">
        <v>1633.9618</v>
      </c>
    </row>
    <row r="1251" spans="1:7" x14ac:dyDescent="0.45">
      <c r="A1251" s="2">
        <v>32</v>
      </c>
      <c r="B1251" s="2" t="s">
        <v>10</v>
      </c>
      <c r="C1251" s="2">
        <v>33.630000000000003</v>
      </c>
      <c r="D1251" s="2">
        <v>1</v>
      </c>
      <c r="E1251" s="2" t="s">
        <v>8</v>
      </c>
      <c r="F1251" s="2" t="s">
        <v>14</v>
      </c>
      <c r="G1251" s="2">
        <v>37607.527699999999</v>
      </c>
    </row>
    <row r="1252" spans="1:7" x14ac:dyDescent="0.45">
      <c r="A1252" s="2">
        <v>24</v>
      </c>
      <c r="B1252" s="2" t="s">
        <v>10</v>
      </c>
      <c r="C1252" s="2">
        <v>29.83</v>
      </c>
      <c r="D1252" s="2">
        <v>0</v>
      </c>
      <c r="E1252" s="2" t="s">
        <v>8</v>
      </c>
      <c r="F1252" s="2" t="s">
        <v>14</v>
      </c>
      <c r="G1252" s="2">
        <v>18648.421699999999</v>
      </c>
    </row>
    <row r="1253" spans="1:7" x14ac:dyDescent="0.45">
      <c r="A1253" s="2">
        <v>19</v>
      </c>
      <c r="B1253" s="2" t="s">
        <v>10</v>
      </c>
      <c r="C1253" s="2">
        <v>19.8</v>
      </c>
      <c r="D1253" s="2">
        <v>0</v>
      </c>
      <c r="E1253" s="2" t="s">
        <v>11</v>
      </c>
      <c r="F1253" s="2" t="s">
        <v>9</v>
      </c>
      <c r="G1253" s="2">
        <v>1241.5650000000001</v>
      </c>
    </row>
    <row r="1254" spans="1:7" x14ac:dyDescent="0.45">
      <c r="A1254" s="2">
        <v>20</v>
      </c>
      <c r="B1254" s="2" t="s">
        <v>10</v>
      </c>
      <c r="C1254" s="2">
        <v>27.3</v>
      </c>
      <c r="D1254" s="2">
        <v>0</v>
      </c>
      <c r="E1254" s="2" t="s">
        <v>8</v>
      </c>
      <c r="F1254" s="2" t="s">
        <v>9</v>
      </c>
      <c r="G1254" s="2">
        <v>16232.847</v>
      </c>
    </row>
    <row r="1255" spans="1:7" x14ac:dyDescent="0.45">
      <c r="A1255" s="2">
        <v>40</v>
      </c>
      <c r="B1255" s="2" t="s">
        <v>7</v>
      </c>
      <c r="C1255" s="2">
        <v>29.3</v>
      </c>
      <c r="D1255" s="2">
        <v>4</v>
      </c>
      <c r="E1255" s="2" t="s">
        <v>11</v>
      </c>
      <c r="F1255" s="2" t="s">
        <v>9</v>
      </c>
      <c r="G1255" s="2">
        <v>15828.82173</v>
      </c>
    </row>
    <row r="1256" spans="1:7" x14ac:dyDescent="0.45">
      <c r="A1256" s="2">
        <v>34</v>
      </c>
      <c r="B1256" s="2" t="s">
        <v>7</v>
      </c>
      <c r="C1256" s="2">
        <v>27.72</v>
      </c>
      <c r="D1256" s="2">
        <v>0</v>
      </c>
      <c r="E1256" s="2" t="s">
        <v>11</v>
      </c>
      <c r="F1256" s="2" t="s">
        <v>12</v>
      </c>
      <c r="G1256" s="2">
        <v>4415.1588000000002</v>
      </c>
    </row>
    <row r="1257" spans="1:7" x14ac:dyDescent="0.45">
      <c r="A1257" s="2">
        <v>42</v>
      </c>
      <c r="B1257" s="2" t="s">
        <v>7</v>
      </c>
      <c r="C1257" s="2">
        <v>37.9</v>
      </c>
      <c r="D1257" s="2">
        <v>0</v>
      </c>
      <c r="E1257" s="2" t="s">
        <v>11</v>
      </c>
      <c r="F1257" s="2" t="s">
        <v>9</v>
      </c>
      <c r="G1257" s="2">
        <v>6474.0129999999999</v>
      </c>
    </row>
    <row r="1258" spans="1:7" x14ac:dyDescent="0.45">
      <c r="A1258" s="2">
        <v>51</v>
      </c>
      <c r="B1258" s="2" t="s">
        <v>7</v>
      </c>
      <c r="C1258" s="2">
        <v>36.384999999999998</v>
      </c>
      <c r="D1258" s="2">
        <v>3</v>
      </c>
      <c r="E1258" s="2" t="s">
        <v>11</v>
      </c>
      <c r="F1258" s="2" t="s">
        <v>13</v>
      </c>
      <c r="G1258" s="2">
        <v>11436.738149999999</v>
      </c>
    </row>
    <row r="1259" spans="1:7" x14ac:dyDescent="0.45">
      <c r="A1259" s="2">
        <v>54</v>
      </c>
      <c r="B1259" s="2" t="s">
        <v>7</v>
      </c>
      <c r="C1259" s="2">
        <v>27.645</v>
      </c>
      <c r="D1259" s="2">
        <v>1</v>
      </c>
      <c r="E1259" s="2" t="s">
        <v>11</v>
      </c>
      <c r="F1259" s="2" t="s">
        <v>13</v>
      </c>
      <c r="G1259" s="2">
        <v>11305.93455</v>
      </c>
    </row>
    <row r="1260" spans="1:7" x14ac:dyDescent="0.45">
      <c r="A1260" s="2">
        <v>55</v>
      </c>
      <c r="B1260" s="2" t="s">
        <v>10</v>
      </c>
      <c r="C1260" s="2">
        <v>37.715000000000003</v>
      </c>
      <c r="D1260" s="2">
        <v>3</v>
      </c>
      <c r="E1260" s="2" t="s">
        <v>11</v>
      </c>
      <c r="F1260" s="2" t="s">
        <v>13</v>
      </c>
      <c r="G1260" s="2">
        <v>30063.580549999999</v>
      </c>
    </row>
    <row r="1261" spans="1:7" x14ac:dyDescent="0.45">
      <c r="A1261" s="2">
        <v>52</v>
      </c>
      <c r="B1261" s="2" t="s">
        <v>7</v>
      </c>
      <c r="C1261" s="2">
        <v>23.18</v>
      </c>
      <c r="D1261" s="2">
        <v>0</v>
      </c>
      <c r="E1261" s="2" t="s">
        <v>11</v>
      </c>
      <c r="F1261" s="2" t="s">
        <v>14</v>
      </c>
      <c r="G1261" s="2">
        <v>10197.772199999999</v>
      </c>
    </row>
    <row r="1262" spans="1:7" x14ac:dyDescent="0.45">
      <c r="A1262" s="2">
        <v>32</v>
      </c>
      <c r="B1262" s="2" t="s">
        <v>7</v>
      </c>
      <c r="C1262" s="2">
        <v>20.52</v>
      </c>
      <c r="D1262" s="2">
        <v>0</v>
      </c>
      <c r="E1262" s="2" t="s">
        <v>11</v>
      </c>
      <c r="F1262" s="2" t="s">
        <v>14</v>
      </c>
      <c r="G1262" s="2">
        <v>4544.2348000000002</v>
      </c>
    </row>
    <row r="1263" spans="1:7" x14ac:dyDescent="0.45">
      <c r="A1263" s="2">
        <v>28</v>
      </c>
      <c r="B1263" s="2" t="s">
        <v>10</v>
      </c>
      <c r="C1263" s="2">
        <v>37.1</v>
      </c>
      <c r="D1263" s="2">
        <v>1</v>
      </c>
      <c r="E1263" s="2" t="s">
        <v>11</v>
      </c>
      <c r="F1263" s="2" t="s">
        <v>9</v>
      </c>
      <c r="G1263" s="2">
        <v>3277.1610000000001</v>
      </c>
    </row>
    <row r="1264" spans="1:7" x14ac:dyDescent="0.45">
      <c r="A1264" s="2">
        <v>41</v>
      </c>
      <c r="B1264" s="2" t="s">
        <v>7</v>
      </c>
      <c r="C1264" s="2">
        <v>28.05</v>
      </c>
      <c r="D1264" s="2">
        <v>1</v>
      </c>
      <c r="E1264" s="2" t="s">
        <v>11</v>
      </c>
      <c r="F1264" s="2" t="s">
        <v>12</v>
      </c>
      <c r="G1264" s="2">
        <v>6770.1925000000001</v>
      </c>
    </row>
    <row r="1265" spans="1:7" x14ac:dyDescent="0.45">
      <c r="A1265" s="2">
        <v>43</v>
      </c>
      <c r="B1265" s="2" t="s">
        <v>7</v>
      </c>
      <c r="C1265" s="2">
        <v>29.9</v>
      </c>
      <c r="D1265" s="2">
        <v>1</v>
      </c>
      <c r="E1265" s="2" t="s">
        <v>11</v>
      </c>
      <c r="F1265" s="2" t="s">
        <v>9</v>
      </c>
      <c r="G1265" s="2">
        <v>7337.7479999999996</v>
      </c>
    </row>
    <row r="1266" spans="1:7" x14ac:dyDescent="0.45">
      <c r="A1266" s="2">
        <v>49</v>
      </c>
      <c r="B1266" s="2" t="s">
        <v>7</v>
      </c>
      <c r="C1266" s="2">
        <v>33.344999999999999</v>
      </c>
      <c r="D1266" s="2">
        <v>2</v>
      </c>
      <c r="E1266" s="2" t="s">
        <v>11</v>
      </c>
      <c r="F1266" s="2" t="s">
        <v>14</v>
      </c>
      <c r="G1266" s="2">
        <v>10370.912549999999</v>
      </c>
    </row>
    <row r="1267" spans="1:7" x14ac:dyDescent="0.45">
      <c r="A1267" s="2">
        <v>64</v>
      </c>
      <c r="B1267" s="2" t="s">
        <v>10</v>
      </c>
      <c r="C1267" s="2">
        <v>23.76</v>
      </c>
      <c r="D1267" s="2">
        <v>0</v>
      </c>
      <c r="E1267" s="2" t="s">
        <v>8</v>
      </c>
      <c r="F1267" s="2" t="s">
        <v>12</v>
      </c>
      <c r="G1267" s="2">
        <v>26926.5144</v>
      </c>
    </row>
    <row r="1268" spans="1:7" x14ac:dyDescent="0.45">
      <c r="A1268" s="2">
        <v>55</v>
      </c>
      <c r="B1268" s="2" t="s">
        <v>7</v>
      </c>
      <c r="C1268" s="2">
        <v>30.5</v>
      </c>
      <c r="D1268" s="2">
        <v>0</v>
      </c>
      <c r="E1268" s="2" t="s">
        <v>11</v>
      </c>
      <c r="F1268" s="2" t="s">
        <v>9</v>
      </c>
      <c r="G1268" s="2">
        <v>10704.47</v>
      </c>
    </row>
    <row r="1269" spans="1:7" x14ac:dyDescent="0.45">
      <c r="A1269" s="2">
        <v>24</v>
      </c>
      <c r="B1269" s="2" t="s">
        <v>10</v>
      </c>
      <c r="C1269" s="2">
        <v>31.065000000000001</v>
      </c>
      <c r="D1269" s="2">
        <v>0</v>
      </c>
      <c r="E1269" s="2" t="s">
        <v>8</v>
      </c>
      <c r="F1269" s="2" t="s">
        <v>14</v>
      </c>
      <c r="G1269" s="2">
        <v>34254.053350000002</v>
      </c>
    </row>
    <row r="1270" spans="1:7" x14ac:dyDescent="0.45">
      <c r="A1270" s="2">
        <v>20</v>
      </c>
      <c r="B1270" s="2" t="s">
        <v>7</v>
      </c>
      <c r="C1270" s="2">
        <v>33.299999999999997</v>
      </c>
      <c r="D1270" s="2">
        <v>0</v>
      </c>
      <c r="E1270" s="2" t="s">
        <v>11</v>
      </c>
      <c r="F1270" s="2" t="s">
        <v>9</v>
      </c>
      <c r="G1270" s="2">
        <v>1880.4870000000001</v>
      </c>
    </row>
    <row r="1271" spans="1:7" x14ac:dyDescent="0.45">
      <c r="A1271" s="2">
        <v>45</v>
      </c>
      <c r="B1271" s="2" t="s">
        <v>10</v>
      </c>
      <c r="C1271" s="2">
        <v>27.5</v>
      </c>
      <c r="D1271" s="2">
        <v>3</v>
      </c>
      <c r="E1271" s="2" t="s">
        <v>11</v>
      </c>
      <c r="F1271" s="2" t="s">
        <v>9</v>
      </c>
      <c r="G1271" s="2">
        <v>8615.2999999999993</v>
      </c>
    </row>
    <row r="1272" spans="1:7" x14ac:dyDescent="0.45">
      <c r="A1272" s="2">
        <v>26</v>
      </c>
      <c r="B1272" s="2" t="s">
        <v>10</v>
      </c>
      <c r="C1272" s="2">
        <v>33.914999999999999</v>
      </c>
      <c r="D1272" s="2">
        <v>1</v>
      </c>
      <c r="E1272" s="2" t="s">
        <v>11</v>
      </c>
      <c r="F1272" s="2" t="s">
        <v>13</v>
      </c>
      <c r="G1272" s="2">
        <v>3292.5298499999999</v>
      </c>
    </row>
    <row r="1273" spans="1:7" x14ac:dyDescent="0.45">
      <c r="A1273" s="2">
        <v>25</v>
      </c>
      <c r="B1273" s="2" t="s">
        <v>7</v>
      </c>
      <c r="C1273" s="2">
        <v>34.484999999999999</v>
      </c>
      <c r="D1273" s="2">
        <v>0</v>
      </c>
      <c r="E1273" s="2" t="s">
        <v>11</v>
      </c>
      <c r="F1273" s="2" t="s">
        <v>13</v>
      </c>
      <c r="G1273" s="2">
        <v>3021.80915</v>
      </c>
    </row>
    <row r="1274" spans="1:7" x14ac:dyDescent="0.45">
      <c r="A1274" s="2">
        <v>43</v>
      </c>
      <c r="B1274" s="2" t="s">
        <v>10</v>
      </c>
      <c r="C1274" s="2">
        <v>25.52</v>
      </c>
      <c r="D1274" s="2">
        <v>5</v>
      </c>
      <c r="E1274" s="2" t="s">
        <v>11</v>
      </c>
      <c r="F1274" s="2" t="s">
        <v>12</v>
      </c>
      <c r="G1274" s="2">
        <v>14478.33015</v>
      </c>
    </row>
    <row r="1275" spans="1:7" x14ac:dyDescent="0.45">
      <c r="A1275" s="2">
        <v>35</v>
      </c>
      <c r="B1275" s="2" t="s">
        <v>10</v>
      </c>
      <c r="C1275" s="2">
        <v>27.61</v>
      </c>
      <c r="D1275" s="2">
        <v>1</v>
      </c>
      <c r="E1275" s="2" t="s">
        <v>11</v>
      </c>
      <c r="F1275" s="2" t="s">
        <v>12</v>
      </c>
      <c r="G1275" s="2">
        <v>4747.0528999999997</v>
      </c>
    </row>
    <row r="1276" spans="1:7" x14ac:dyDescent="0.45">
      <c r="A1276" s="2">
        <v>26</v>
      </c>
      <c r="B1276" s="2" t="s">
        <v>10</v>
      </c>
      <c r="C1276" s="2">
        <v>27.06</v>
      </c>
      <c r="D1276" s="2">
        <v>0</v>
      </c>
      <c r="E1276" s="2" t="s">
        <v>8</v>
      </c>
      <c r="F1276" s="2" t="s">
        <v>12</v>
      </c>
      <c r="G1276" s="2">
        <v>17043.341400000001</v>
      </c>
    </row>
    <row r="1277" spans="1:7" x14ac:dyDescent="0.45">
      <c r="A1277" s="2">
        <v>57</v>
      </c>
      <c r="B1277" s="2" t="s">
        <v>10</v>
      </c>
      <c r="C1277" s="2">
        <v>23.7</v>
      </c>
      <c r="D1277" s="2">
        <v>0</v>
      </c>
      <c r="E1277" s="2" t="s">
        <v>11</v>
      </c>
      <c r="F1277" s="2" t="s">
        <v>9</v>
      </c>
      <c r="G1277" s="2">
        <v>10959.33</v>
      </c>
    </row>
    <row r="1278" spans="1:7" x14ac:dyDescent="0.45">
      <c r="A1278" s="2">
        <v>22</v>
      </c>
      <c r="B1278" s="2" t="s">
        <v>7</v>
      </c>
      <c r="C1278" s="2">
        <v>30.4</v>
      </c>
      <c r="D1278" s="2">
        <v>0</v>
      </c>
      <c r="E1278" s="2" t="s">
        <v>11</v>
      </c>
      <c r="F1278" s="2" t="s">
        <v>14</v>
      </c>
      <c r="G1278" s="2">
        <v>2741.9479999999999</v>
      </c>
    </row>
    <row r="1279" spans="1:7" x14ac:dyDescent="0.45">
      <c r="A1279" s="2">
        <v>32</v>
      </c>
      <c r="B1279" s="2" t="s">
        <v>7</v>
      </c>
      <c r="C1279" s="2">
        <v>29.734999999999999</v>
      </c>
      <c r="D1279" s="2">
        <v>0</v>
      </c>
      <c r="E1279" s="2" t="s">
        <v>11</v>
      </c>
      <c r="F1279" s="2" t="s">
        <v>13</v>
      </c>
      <c r="G1279" s="2">
        <v>4357.0436499999996</v>
      </c>
    </row>
    <row r="1280" spans="1:7" x14ac:dyDescent="0.45">
      <c r="A1280" s="2">
        <v>39</v>
      </c>
      <c r="B1280" s="2" t="s">
        <v>10</v>
      </c>
      <c r="C1280" s="2">
        <v>29.925000000000001</v>
      </c>
      <c r="D1280" s="2">
        <v>1</v>
      </c>
      <c r="E1280" s="2" t="s">
        <v>8</v>
      </c>
      <c r="F1280" s="2" t="s">
        <v>14</v>
      </c>
      <c r="G1280" s="2">
        <v>22462.043750000001</v>
      </c>
    </row>
    <row r="1281" spans="1:7" x14ac:dyDescent="0.45">
      <c r="A1281" s="2">
        <v>25</v>
      </c>
      <c r="B1281" s="2" t="s">
        <v>7</v>
      </c>
      <c r="C1281" s="2">
        <v>26.79</v>
      </c>
      <c r="D1281" s="2">
        <v>2</v>
      </c>
      <c r="E1281" s="2" t="s">
        <v>11</v>
      </c>
      <c r="F1281" s="2" t="s">
        <v>13</v>
      </c>
      <c r="G1281" s="2">
        <v>4189.1130999999996</v>
      </c>
    </row>
    <row r="1282" spans="1:7" x14ac:dyDescent="0.45">
      <c r="A1282" s="2">
        <v>48</v>
      </c>
      <c r="B1282" s="2" t="s">
        <v>7</v>
      </c>
      <c r="C1282" s="2">
        <v>33.33</v>
      </c>
      <c r="D1282" s="2">
        <v>0</v>
      </c>
      <c r="E1282" s="2" t="s">
        <v>11</v>
      </c>
      <c r="F1282" s="2" t="s">
        <v>12</v>
      </c>
      <c r="G1282" s="2">
        <v>8283.6807000000008</v>
      </c>
    </row>
    <row r="1283" spans="1:7" x14ac:dyDescent="0.45">
      <c r="A1283" s="2">
        <v>47</v>
      </c>
      <c r="B1283" s="2" t="s">
        <v>7</v>
      </c>
      <c r="C1283" s="2">
        <v>27.645</v>
      </c>
      <c r="D1283" s="2">
        <v>2</v>
      </c>
      <c r="E1283" s="2" t="s">
        <v>8</v>
      </c>
      <c r="F1283" s="2" t="s">
        <v>13</v>
      </c>
      <c r="G1283" s="2">
        <v>24535.698550000001</v>
      </c>
    </row>
    <row r="1284" spans="1:7" x14ac:dyDescent="0.45">
      <c r="A1284" s="2">
        <v>18</v>
      </c>
      <c r="B1284" s="2" t="s">
        <v>7</v>
      </c>
      <c r="C1284" s="2">
        <v>21.66</v>
      </c>
      <c r="D1284" s="2">
        <v>0</v>
      </c>
      <c r="E1284" s="2" t="s">
        <v>8</v>
      </c>
      <c r="F1284" s="2" t="s">
        <v>14</v>
      </c>
      <c r="G1284" s="2">
        <v>14283.4594</v>
      </c>
    </row>
    <row r="1285" spans="1:7" x14ac:dyDescent="0.45">
      <c r="A1285" s="2">
        <v>18</v>
      </c>
      <c r="B1285" s="2" t="s">
        <v>10</v>
      </c>
      <c r="C1285" s="2">
        <v>30.03</v>
      </c>
      <c r="D1285" s="2">
        <v>1</v>
      </c>
      <c r="E1285" s="2" t="s">
        <v>11</v>
      </c>
      <c r="F1285" s="2" t="s">
        <v>12</v>
      </c>
      <c r="G1285" s="2">
        <v>1720.3536999999999</v>
      </c>
    </row>
    <row r="1286" spans="1:7" x14ac:dyDescent="0.45">
      <c r="A1286" s="2">
        <v>61</v>
      </c>
      <c r="B1286" s="2" t="s">
        <v>10</v>
      </c>
      <c r="C1286" s="2">
        <v>36.299999999999997</v>
      </c>
      <c r="D1286" s="2">
        <v>1</v>
      </c>
      <c r="E1286" s="2" t="s">
        <v>8</v>
      </c>
      <c r="F1286" s="2" t="s">
        <v>9</v>
      </c>
      <c r="G1286" s="2">
        <v>47403.88</v>
      </c>
    </row>
    <row r="1287" spans="1:7" x14ac:dyDescent="0.45">
      <c r="A1287" s="2">
        <v>47</v>
      </c>
      <c r="B1287" s="2" t="s">
        <v>7</v>
      </c>
      <c r="C1287" s="2">
        <v>24.32</v>
      </c>
      <c r="D1287" s="2">
        <v>0</v>
      </c>
      <c r="E1287" s="2" t="s">
        <v>11</v>
      </c>
      <c r="F1287" s="2" t="s">
        <v>14</v>
      </c>
      <c r="G1287" s="2">
        <v>8534.6718000000001</v>
      </c>
    </row>
    <row r="1288" spans="1:7" x14ac:dyDescent="0.45">
      <c r="A1288" s="2">
        <v>28</v>
      </c>
      <c r="B1288" s="2" t="s">
        <v>7</v>
      </c>
      <c r="C1288" s="2">
        <v>17.29</v>
      </c>
      <c r="D1288" s="2">
        <v>0</v>
      </c>
      <c r="E1288" s="2" t="s">
        <v>11</v>
      </c>
      <c r="F1288" s="2" t="s">
        <v>14</v>
      </c>
      <c r="G1288" s="2">
        <v>3732.6251000000002</v>
      </c>
    </row>
    <row r="1289" spans="1:7" x14ac:dyDescent="0.45">
      <c r="A1289" s="2">
        <v>36</v>
      </c>
      <c r="B1289" s="2" t="s">
        <v>7</v>
      </c>
      <c r="C1289" s="2">
        <v>25.9</v>
      </c>
      <c r="D1289" s="2">
        <v>1</v>
      </c>
      <c r="E1289" s="2" t="s">
        <v>11</v>
      </c>
      <c r="F1289" s="2" t="s">
        <v>9</v>
      </c>
      <c r="G1289" s="2">
        <v>5472.4489999999996</v>
      </c>
    </row>
    <row r="1290" spans="1:7" x14ac:dyDescent="0.45">
      <c r="A1290" s="2">
        <v>20</v>
      </c>
      <c r="B1290" s="2" t="s">
        <v>10</v>
      </c>
      <c r="C1290" s="2">
        <v>39.4</v>
      </c>
      <c r="D1290" s="2">
        <v>2</v>
      </c>
      <c r="E1290" s="2" t="s">
        <v>8</v>
      </c>
      <c r="F1290" s="2" t="s">
        <v>9</v>
      </c>
      <c r="G1290" s="2">
        <v>38344.565999999999</v>
      </c>
    </row>
    <row r="1291" spans="1:7" x14ac:dyDescent="0.45">
      <c r="A1291" s="2">
        <v>44</v>
      </c>
      <c r="B1291" s="2" t="s">
        <v>10</v>
      </c>
      <c r="C1291" s="2">
        <v>34.32</v>
      </c>
      <c r="D1291" s="2">
        <v>1</v>
      </c>
      <c r="E1291" s="2" t="s">
        <v>11</v>
      </c>
      <c r="F1291" s="2" t="s">
        <v>12</v>
      </c>
      <c r="G1291" s="2">
        <v>7147.4727999999996</v>
      </c>
    </row>
    <row r="1292" spans="1:7" x14ac:dyDescent="0.45">
      <c r="A1292" s="2">
        <v>38</v>
      </c>
      <c r="B1292" s="2" t="s">
        <v>7</v>
      </c>
      <c r="C1292" s="2">
        <v>19.95</v>
      </c>
      <c r="D1292" s="2">
        <v>2</v>
      </c>
      <c r="E1292" s="2" t="s">
        <v>11</v>
      </c>
      <c r="F1292" s="2" t="s">
        <v>14</v>
      </c>
      <c r="G1292" s="2">
        <v>7133.9025000000001</v>
      </c>
    </row>
    <row r="1293" spans="1:7" x14ac:dyDescent="0.45">
      <c r="A1293" s="2">
        <v>19</v>
      </c>
      <c r="B1293" s="2" t="s">
        <v>10</v>
      </c>
      <c r="C1293" s="2">
        <v>34.9</v>
      </c>
      <c r="D1293" s="2">
        <v>0</v>
      </c>
      <c r="E1293" s="2" t="s">
        <v>8</v>
      </c>
      <c r="F1293" s="2" t="s">
        <v>9</v>
      </c>
      <c r="G1293" s="2">
        <v>34828.654000000002</v>
      </c>
    </row>
    <row r="1294" spans="1:7" x14ac:dyDescent="0.45">
      <c r="A1294" s="2">
        <v>21</v>
      </c>
      <c r="B1294" s="2" t="s">
        <v>10</v>
      </c>
      <c r="C1294" s="2">
        <v>23.21</v>
      </c>
      <c r="D1294" s="2">
        <v>0</v>
      </c>
      <c r="E1294" s="2" t="s">
        <v>11</v>
      </c>
      <c r="F1294" s="2" t="s">
        <v>12</v>
      </c>
      <c r="G1294" s="2">
        <v>1515.3449000000001</v>
      </c>
    </row>
    <row r="1295" spans="1:7" x14ac:dyDescent="0.45">
      <c r="A1295" s="2">
        <v>46</v>
      </c>
      <c r="B1295" s="2" t="s">
        <v>10</v>
      </c>
      <c r="C1295" s="2">
        <v>25.745000000000001</v>
      </c>
      <c r="D1295" s="2">
        <v>3</v>
      </c>
      <c r="E1295" s="2" t="s">
        <v>11</v>
      </c>
      <c r="F1295" s="2" t="s">
        <v>13</v>
      </c>
      <c r="G1295" s="2">
        <v>9301.8935500000007</v>
      </c>
    </row>
    <row r="1296" spans="1:7" x14ac:dyDescent="0.45">
      <c r="A1296" s="2">
        <v>58</v>
      </c>
      <c r="B1296" s="2" t="s">
        <v>10</v>
      </c>
      <c r="C1296" s="2">
        <v>25.175000000000001</v>
      </c>
      <c r="D1296" s="2">
        <v>0</v>
      </c>
      <c r="E1296" s="2" t="s">
        <v>11</v>
      </c>
      <c r="F1296" s="2" t="s">
        <v>14</v>
      </c>
      <c r="G1296" s="2">
        <v>11931.125249999999</v>
      </c>
    </row>
    <row r="1297" spans="1:7" x14ac:dyDescent="0.45">
      <c r="A1297" s="2">
        <v>20</v>
      </c>
      <c r="B1297" s="2" t="s">
        <v>10</v>
      </c>
      <c r="C1297" s="2">
        <v>22</v>
      </c>
      <c r="D1297" s="2">
        <v>1</v>
      </c>
      <c r="E1297" s="2" t="s">
        <v>11</v>
      </c>
      <c r="F1297" s="2" t="s">
        <v>9</v>
      </c>
      <c r="G1297" s="2">
        <v>1964.78</v>
      </c>
    </row>
    <row r="1298" spans="1:7" x14ac:dyDescent="0.45">
      <c r="A1298" s="2">
        <v>18</v>
      </c>
      <c r="B1298" s="2" t="s">
        <v>10</v>
      </c>
      <c r="C1298" s="2">
        <v>26.125</v>
      </c>
      <c r="D1298" s="2">
        <v>0</v>
      </c>
      <c r="E1298" s="2" t="s">
        <v>11</v>
      </c>
      <c r="F1298" s="2" t="s">
        <v>14</v>
      </c>
      <c r="G1298" s="2">
        <v>1708.9257500000001</v>
      </c>
    </row>
    <row r="1299" spans="1:7" x14ac:dyDescent="0.45">
      <c r="A1299" s="2">
        <v>28</v>
      </c>
      <c r="B1299" s="2" t="s">
        <v>7</v>
      </c>
      <c r="C1299" s="2">
        <v>26.51</v>
      </c>
      <c r="D1299" s="2">
        <v>2</v>
      </c>
      <c r="E1299" s="2" t="s">
        <v>11</v>
      </c>
      <c r="F1299" s="2" t="s">
        <v>12</v>
      </c>
      <c r="G1299" s="2">
        <v>4340.4408999999996</v>
      </c>
    </row>
    <row r="1300" spans="1:7" x14ac:dyDescent="0.45">
      <c r="A1300" s="2">
        <v>33</v>
      </c>
      <c r="B1300" s="2" t="s">
        <v>10</v>
      </c>
      <c r="C1300" s="2">
        <v>27.454999999999998</v>
      </c>
      <c r="D1300" s="2">
        <v>2</v>
      </c>
      <c r="E1300" s="2" t="s">
        <v>11</v>
      </c>
      <c r="F1300" s="2" t="s">
        <v>13</v>
      </c>
      <c r="G1300" s="2">
        <v>5261.4694499999996</v>
      </c>
    </row>
    <row r="1301" spans="1:7" x14ac:dyDescent="0.45">
      <c r="A1301" s="2">
        <v>19</v>
      </c>
      <c r="B1301" s="2" t="s">
        <v>7</v>
      </c>
      <c r="C1301" s="2">
        <v>25.745000000000001</v>
      </c>
      <c r="D1301" s="2">
        <v>1</v>
      </c>
      <c r="E1301" s="2" t="s">
        <v>11</v>
      </c>
      <c r="F1301" s="2" t="s">
        <v>13</v>
      </c>
      <c r="G1301" s="2">
        <v>2710.8285500000002</v>
      </c>
    </row>
    <row r="1302" spans="1:7" x14ac:dyDescent="0.45">
      <c r="A1302" s="2">
        <v>45</v>
      </c>
      <c r="B1302" s="2" t="s">
        <v>10</v>
      </c>
      <c r="C1302" s="2">
        <v>30.36</v>
      </c>
      <c r="D1302" s="2">
        <v>0</v>
      </c>
      <c r="E1302" s="2" t="s">
        <v>8</v>
      </c>
      <c r="F1302" s="2" t="s">
        <v>12</v>
      </c>
      <c r="G1302" s="2">
        <v>62592.873090000001</v>
      </c>
    </row>
    <row r="1303" spans="1:7" x14ac:dyDescent="0.45">
      <c r="A1303" s="2">
        <v>62</v>
      </c>
      <c r="B1303" s="2" t="s">
        <v>10</v>
      </c>
      <c r="C1303" s="2">
        <v>30.875</v>
      </c>
      <c r="D1303" s="2">
        <v>3</v>
      </c>
      <c r="E1303" s="2" t="s">
        <v>8</v>
      </c>
      <c r="F1303" s="2" t="s">
        <v>13</v>
      </c>
      <c r="G1303" s="2">
        <v>46718.163249999998</v>
      </c>
    </row>
    <row r="1304" spans="1:7" x14ac:dyDescent="0.45">
      <c r="A1304" s="2">
        <v>25</v>
      </c>
      <c r="B1304" s="2" t="s">
        <v>7</v>
      </c>
      <c r="C1304" s="2">
        <v>20.8</v>
      </c>
      <c r="D1304" s="2">
        <v>1</v>
      </c>
      <c r="E1304" s="2" t="s">
        <v>11</v>
      </c>
      <c r="F1304" s="2" t="s">
        <v>9</v>
      </c>
      <c r="G1304" s="2">
        <v>3208.7869999999998</v>
      </c>
    </row>
    <row r="1305" spans="1:7" x14ac:dyDescent="0.45">
      <c r="A1305" s="2">
        <v>43</v>
      </c>
      <c r="B1305" s="2" t="s">
        <v>10</v>
      </c>
      <c r="C1305" s="2">
        <v>27.8</v>
      </c>
      <c r="D1305" s="2">
        <v>0</v>
      </c>
      <c r="E1305" s="2" t="s">
        <v>8</v>
      </c>
      <c r="F1305" s="2" t="s">
        <v>9</v>
      </c>
      <c r="G1305" s="2">
        <v>37829.724199999997</v>
      </c>
    </row>
    <row r="1306" spans="1:7" x14ac:dyDescent="0.45">
      <c r="A1306" s="2">
        <v>42</v>
      </c>
      <c r="B1306" s="2" t="s">
        <v>10</v>
      </c>
      <c r="C1306" s="2">
        <v>24.605</v>
      </c>
      <c r="D1306" s="2">
        <v>2</v>
      </c>
      <c r="E1306" s="2" t="s">
        <v>8</v>
      </c>
      <c r="F1306" s="2" t="s">
        <v>14</v>
      </c>
      <c r="G1306" s="2">
        <v>21259.377949999998</v>
      </c>
    </row>
    <row r="1307" spans="1:7" x14ac:dyDescent="0.45">
      <c r="A1307" s="2">
        <v>24</v>
      </c>
      <c r="B1307" s="2" t="s">
        <v>7</v>
      </c>
      <c r="C1307" s="2">
        <v>27.72</v>
      </c>
      <c r="D1307" s="2">
        <v>0</v>
      </c>
      <c r="E1307" s="2" t="s">
        <v>11</v>
      </c>
      <c r="F1307" s="2" t="s">
        <v>12</v>
      </c>
      <c r="G1307" s="2">
        <v>2464.6188000000002</v>
      </c>
    </row>
    <row r="1308" spans="1:7" x14ac:dyDescent="0.45">
      <c r="A1308" s="2">
        <v>29</v>
      </c>
      <c r="B1308" s="2" t="s">
        <v>7</v>
      </c>
      <c r="C1308" s="2">
        <v>21.85</v>
      </c>
      <c r="D1308" s="2">
        <v>0</v>
      </c>
      <c r="E1308" s="2" t="s">
        <v>8</v>
      </c>
      <c r="F1308" s="2" t="s">
        <v>14</v>
      </c>
      <c r="G1308" s="2">
        <v>16115.3045</v>
      </c>
    </row>
    <row r="1309" spans="1:7" x14ac:dyDescent="0.45">
      <c r="A1309" s="2">
        <v>32</v>
      </c>
      <c r="B1309" s="2" t="s">
        <v>10</v>
      </c>
      <c r="C1309" s="2">
        <v>28.12</v>
      </c>
      <c r="D1309" s="2">
        <v>4</v>
      </c>
      <c r="E1309" s="2" t="s">
        <v>8</v>
      </c>
      <c r="F1309" s="2" t="s">
        <v>13</v>
      </c>
      <c r="G1309" s="2">
        <v>21472.478800000001</v>
      </c>
    </row>
    <row r="1310" spans="1:7" x14ac:dyDescent="0.45">
      <c r="A1310" s="2">
        <v>25</v>
      </c>
      <c r="B1310" s="2" t="s">
        <v>7</v>
      </c>
      <c r="C1310" s="2">
        <v>30.2</v>
      </c>
      <c r="D1310" s="2">
        <v>0</v>
      </c>
      <c r="E1310" s="2" t="s">
        <v>8</v>
      </c>
      <c r="F1310" s="2" t="s">
        <v>9</v>
      </c>
      <c r="G1310" s="2">
        <v>33900.652999999998</v>
      </c>
    </row>
    <row r="1311" spans="1:7" x14ac:dyDescent="0.45">
      <c r="A1311" s="2">
        <v>41</v>
      </c>
      <c r="B1311" s="2" t="s">
        <v>10</v>
      </c>
      <c r="C1311" s="2">
        <v>32.200000000000003</v>
      </c>
      <c r="D1311" s="2">
        <v>2</v>
      </c>
      <c r="E1311" s="2" t="s">
        <v>11</v>
      </c>
      <c r="F1311" s="2" t="s">
        <v>9</v>
      </c>
      <c r="G1311" s="2">
        <v>6875.9610000000002</v>
      </c>
    </row>
    <row r="1312" spans="1:7" x14ac:dyDescent="0.45">
      <c r="A1312" s="2">
        <v>42</v>
      </c>
      <c r="B1312" s="2" t="s">
        <v>10</v>
      </c>
      <c r="C1312" s="2">
        <v>26.315000000000001</v>
      </c>
      <c r="D1312" s="2">
        <v>1</v>
      </c>
      <c r="E1312" s="2" t="s">
        <v>11</v>
      </c>
      <c r="F1312" s="2" t="s">
        <v>13</v>
      </c>
      <c r="G1312" s="2">
        <v>6940.90985</v>
      </c>
    </row>
    <row r="1313" spans="1:7" x14ac:dyDescent="0.45">
      <c r="A1313" s="2">
        <v>33</v>
      </c>
      <c r="B1313" s="2" t="s">
        <v>7</v>
      </c>
      <c r="C1313" s="2">
        <v>26.695</v>
      </c>
      <c r="D1313" s="2">
        <v>0</v>
      </c>
      <c r="E1313" s="2" t="s">
        <v>11</v>
      </c>
      <c r="F1313" s="2" t="s">
        <v>13</v>
      </c>
      <c r="G1313" s="2">
        <v>4571.4130500000001</v>
      </c>
    </row>
    <row r="1314" spans="1:7" x14ac:dyDescent="0.45">
      <c r="A1314" s="2">
        <v>34</v>
      </c>
      <c r="B1314" s="2" t="s">
        <v>10</v>
      </c>
      <c r="C1314" s="2">
        <v>42.9</v>
      </c>
      <c r="D1314" s="2">
        <v>1</v>
      </c>
      <c r="E1314" s="2" t="s">
        <v>11</v>
      </c>
      <c r="F1314" s="2" t="s">
        <v>9</v>
      </c>
      <c r="G1314" s="2">
        <v>4536.259</v>
      </c>
    </row>
    <row r="1315" spans="1:7" x14ac:dyDescent="0.45">
      <c r="A1315" s="2">
        <v>19</v>
      </c>
      <c r="B1315" s="2" t="s">
        <v>7</v>
      </c>
      <c r="C1315" s="2">
        <v>34.700000000000003</v>
      </c>
      <c r="D1315" s="2">
        <v>2</v>
      </c>
      <c r="E1315" s="2" t="s">
        <v>8</v>
      </c>
      <c r="F1315" s="2" t="s">
        <v>9</v>
      </c>
      <c r="G1315" s="2">
        <v>36397.576000000001</v>
      </c>
    </row>
    <row r="1316" spans="1:7" x14ac:dyDescent="0.45">
      <c r="A1316" s="2">
        <v>30</v>
      </c>
      <c r="B1316" s="2" t="s">
        <v>7</v>
      </c>
      <c r="C1316" s="2">
        <v>23.655000000000001</v>
      </c>
      <c r="D1316" s="2">
        <v>3</v>
      </c>
      <c r="E1316" s="2" t="s">
        <v>8</v>
      </c>
      <c r="F1316" s="2" t="s">
        <v>13</v>
      </c>
      <c r="G1316" s="2">
        <v>18765.87545</v>
      </c>
    </row>
    <row r="1317" spans="1:7" x14ac:dyDescent="0.45">
      <c r="A1317" s="2">
        <v>18</v>
      </c>
      <c r="B1317" s="2" t="s">
        <v>10</v>
      </c>
      <c r="C1317" s="2">
        <v>28.31</v>
      </c>
      <c r="D1317" s="2">
        <v>1</v>
      </c>
      <c r="E1317" s="2" t="s">
        <v>11</v>
      </c>
      <c r="F1317" s="2" t="s">
        <v>14</v>
      </c>
      <c r="G1317" s="2">
        <v>11272.331389999999</v>
      </c>
    </row>
    <row r="1318" spans="1:7" x14ac:dyDescent="0.45">
      <c r="A1318" s="2">
        <v>19</v>
      </c>
      <c r="B1318" s="2" t="s">
        <v>7</v>
      </c>
      <c r="C1318" s="2">
        <v>20.6</v>
      </c>
      <c r="D1318" s="2">
        <v>0</v>
      </c>
      <c r="E1318" s="2" t="s">
        <v>11</v>
      </c>
      <c r="F1318" s="2" t="s">
        <v>9</v>
      </c>
      <c r="G1318" s="2">
        <v>1731.6769999999999</v>
      </c>
    </row>
    <row r="1319" spans="1:7" x14ac:dyDescent="0.45">
      <c r="A1319" s="2">
        <v>18</v>
      </c>
      <c r="B1319" s="2" t="s">
        <v>10</v>
      </c>
      <c r="C1319" s="2">
        <v>53.13</v>
      </c>
      <c r="D1319" s="2">
        <v>0</v>
      </c>
      <c r="E1319" s="2" t="s">
        <v>11</v>
      </c>
      <c r="F1319" s="2" t="s">
        <v>12</v>
      </c>
      <c r="G1319" s="2">
        <v>1163.4627</v>
      </c>
    </row>
    <row r="1320" spans="1:7" x14ac:dyDescent="0.45">
      <c r="A1320" s="2">
        <v>35</v>
      </c>
      <c r="B1320" s="2" t="s">
        <v>10</v>
      </c>
      <c r="C1320" s="2">
        <v>39.71</v>
      </c>
      <c r="D1320" s="2">
        <v>4</v>
      </c>
      <c r="E1320" s="2" t="s">
        <v>11</v>
      </c>
      <c r="F1320" s="2" t="s">
        <v>14</v>
      </c>
      <c r="G1320" s="2">
        <v>19496.71917</v>
      </c>
    </row>
    <row r="1321" spans="1:7" x14ac:dyDescent="0.45">
      <c r="A1321" s="2">
        <v>39</v>
      </c>
      <c r="B1321" s="2" t="s">
        <v>7</v>
      </c>
      <c r="C1321" s="2">
        <v>26.315000000000001</v>
      </c>
      <c r="D1321" s="2">
        <v>2</v>
      </c>
      <c r="E1321" s="2" t="s">
        <v>11</v>
      </c>
      <c r="F1321" s="2" t="s">
        <v>13</v>
      </c>
      <c r="G1321" s="2">
        <v>7201.7008500000002</v>
      </c>
    </row>
    <row r="1322" spans="1:7" x14ac:dyDescent="0.45">
      <c r="A1322" s="2">
        <v>31</v>
      </c>
      <c r="B1322" s="2" t="s">
        <v>10</v>
      </c>
      <c r="C1322" s="2">
        <v>31.065000000000001</v>
      </c>
      <c r="D1322" s="2">
        <v>3</v>
      </c>
      <c r="E1322" s="2" t="s">
        <v>11</v>
      </c>
      <c r="F1322" s="2" t="s">
        <v>13</v>
      </c>
      <c r="G1322" s="2">
        <v>5425.0233500000004</v>
      </c>
    </row>
    <row r="1323" spans="1:7" x14ac:dyDescent="0.45">
      <c r="A1323" s="2">
        <v>62</v>
      </c>
      <c r="B1323" s="2" t="s">
        <v>10</v>
      </c>
      <c r="C1323" s="2">
        <v>26.695</v>
      </c>
      <c r="D1323" s="2">
        <v>0</v>
      </c>
      <c r="E1323" s="2" t="s">
        <v>8</v>
      </c>
      <c r="F1323" s="2" t="s">
        <v>14</v>
      </c>
      <c r="G1323" s="2">
        <v>28101.333050000001</v>
      </c>
    </row>
    <row r="1324" spans="1:7" x14ac:dyDescent="0.45">
      <c r="A1324" s="2">
        <v>62</v>
      </c>
      <c r="B1324" s="2" t="s">
        <v>10</v>
      </c>
      <c r="C1324" s="2">
        <v>38.83</v>
      </c>
      <c r="D1324" s="2">
        <v>0</v>
      </c>
      <c r="E1324" s="2" t="s">
        <v>11</v>
      </c>
      <c r="F1324" s="2" t="s">
        <v>12</v>
      </c>
      <c r="G1324" s="2">
        <v>12981.3457</v>
      </c>
    </row>
    <row r="1325" spans="1:7" x14ac:dyDescent="0.45">
      <c r="A1325" s="2">
        <v>42</v>
      </c>
      <c r="B1325" s="2" t="s">
        <v>7</v>
      </c>
      <c r="C1325" s="2">
        <v>40.369999999999997</v>
      </c>
      <c r="D1325" s="2">
        <v>2</v>
      </c>
      <c r="E1325" s="2" t="s">
        <v>8</v>
      </c>
      <c r="F1325" s="2" t="s">
        <v>12</v>
      </c>
      <c r="G1325" s="2">
        <v>43896.376300000004</v>
      </c>
    </row>
    <row r="1326" spans="1:7" x14ac:dyDescent="0.45">
      <c r="A1326" s="2">
        <v>31</v>
      </c>
      <c r="B1326" s="2" t="s">
        <v>10</v>
      </c>
      <c r="C1326" s="2">
        <v>25.934999999999999</v>
      </c>
      <c r="D1326" s="2">
        <v>1</v>
      </c>
      <c r="E1326" s="2" t="s">
        <v>11</v>
      </c>
      <c r="F1326" s="2" t="s">
        <v>13</v>
      </c>
      <c r="G1326" s="2">
        <v>4239.8926499999998</v>
      </c>
    </row>
    <row r="1327" spans="1:7" x14ac:dyDescent="0.45">
      <c r="A1327" s="2">
        <v>61</v>
      </c>
      <c r="B1327" s="2" t="s">
        <v>10</v>
      </c>
      <c r="C1327" s="2">
        <v>33.534999999999997</v>
      </c>
      <c r="D1327" s="2">
        <v>0</v>
      </c>
      <c r="E1327" s="2" t="s">
        <v>11</v>
      </c>
      <c r="F1327" s="2" t="s">
        <v>14</v>
      </c>
      <c r="G1327" s="2">
        <v>13143.336649999999</v>
      </c>
    </row>
    <row r="1328" spans="1:7" x14ac:dyDescent="0.45">
      <c r="A1328" s="2">
        <v>42</v>
      </c>
      <c r="B1328" s="2" t="s">
        <v>7</v>
      </c>
      <c r="C1328" s="2">
        <v>32.869999999999997</v>
      </c>
      <c r="D1328" s="2">
        <v>0</v>
      </c>
      <c r="E1328" s="2" t="s">
        <v>11</v>
      </c>
      <c r="F1328" s="2" t="s">
        <v>14</v>
      </c>
      <c r="G1328" s="2">
        <v>7050.0213000000003</v>
      </c>
    </row>
    <row r="1329" spans="1:7" x14ac:dyDescent="0.45">
      <c r="A1329" s="2">
        <v>51</v>
      </c>
      <c r="B1329" s="2" t="s">
        <v>10</v>
      </c>
      <c r="C1329" s="2">
        <v>30.03</v>
      </c>
      <c r="D1329" s="2">
        <v>1</v>
      </c>
      <c r="E1329" s="2" t="s">
        <v>11</v>
      </c>
      <c r="F1329" s="2" t="s">
        <v>12</v>
      </c>
      <c r="G1329" s="2">
        <v>9377.9046999999991</v>
      </c>
    </row>
    <row r="1330" spans="1:7" x14ac:dyDescent="0.45">
      <c r="A1330" s="2">
        <v>23</v>
      </c>
      <c r="B1330" s="2" t="s">
        <v>7</v>
      </c>
      <c r="C1330" s="2">
        <v>24.225000000000001</v>
      </c>
      <c r="D1330" s="2">
        <v>2</v>
      </c>
      <c r="E1330" s="2" t="s">
        <v>11</v>
      </c>
      <c r="F1330" s="2" t="s">
        <v>14</v>
      </c>
      <c r="G1330" s="2">
        <v>22395.74424</v>
      </c>
    </row>
    <row r="1331" spans="1:7" x14ac:dyDescent="0.45">
      <c r="A1331" s="2">
        <v>52</v>
      </c>
      <c r="B1331" s="2" t="s">
        <v>10</v>
      </c>
      <c r="C1331" s="2">
        <v>38.6</v>
      </c>
      <c r="D1331" s="2">
        <v>2</v>
      </c>
      <c r="E1331" s="2" t="s">
        <v>11</v>
      </c>
      <c r="F1331" s="2" t="s">
        <v>9</v>
      </c>
      <c r="G1331" s="2">
        <v>10325.206</v>
      </c>
    </row>
    <row r="1332" spans="1:7" x14ac:dyDescent="0.45">
      <c r="A1332" s="2">
        <v>57</v>
      </c>
      <c r="B1332" s="2" t="s">
        <v>7</v>
      </c>
      <c r="C1332" s="2">
        <v>25.74</v>
      </c>
      <c r="D1332" s="2">
        <v>2</v>
      </c>
      <c r="E1332" s="2" t="s">
        <v>11</v>
      </c>
      <c r="F1332" s="2" t="s">
        <v>12</v>
      </c>
      <c r="G1332" s="2">
        <v>12629.1656</v>
      </c>
    </row>
    <row r="1333" spans="1:7" x14ac:dyDescent="0.45">
      <c r="A1333" s="2">
        <v>23</v>
      </c>
      <c r="B1333" s="2" t="s">
        <v>7</v>
      </c>
      <c r="C1333" s="2">
        <v>33.4</v>
      </c>
      <c r="D1333" s="2">
        <v>0</v>
      </c>
      <c r="E1333" s="2" t="s">
        <v>11</v>
      </c>
      <c r="F1333" s="2" t="s">
        <v>9</v>
      </c>
      <c r="G1333" s="2">
        <v>10795.937330000001</v>
      </c>
    </row>
    <row r="1334" spans="1:7" x14ac:dyDescent="0.45">
      <c r="A1334" s="2">
        <v>52</v>
      </c>
      <c r="B1334" s="2" t="s">
        <v>7</v>
      </c>
      <c r="C1334" s="2">
        <v>44.7</v>
      </c>
      <c r="D1334" s="2">
        <v>3</v>
      </c>
      <c r="E1334" s="2" t="s">
        <v>11</v>
      </c>
      <c r="F1334" s="2" t="s">
        <v>9</v>
      </c>
      <c r="G1334" s="2">
        <v>11411.684999999999</v>
      </c>
    </row>
    <row r="1335" spans="1:7" x14ac:dyDescent="0.45">
      <c r="A1335" s="2">
        <v>50</v>
      </c>
      <c r="B1335" s="2" t="s">
        <v>10</v>
      </c>
      <c r="C1335" s="2">
        <v>30.97</v>
      </c>
      <c r="D1335" s="2">
        <v>3</v>
      </c>
      <c r="E1335" s="2" t="s">
        <v>11</v>
      </c>
      <c r="F1335" s="2" t="s">
        <v>13</v>
      </c>
      <c r="G1335" s="2">
        <v>10600.5483</v>
      </c>
    </row>
    <row r="1336" spans="1:7" x14ac:dyDescent="0.45">
      <c r="A1336" s="2">
        <v>18</v>
      </c>
      <c r="B1336" s="2" t="s">
        <v>7</v>
      </c>
      <c r="C1336" s="2">
        <v>31.92</v>
      </c>
      <c r="D1336" s="2">
        <v>0</v>
      </c>
      <c r="E1336" s="2" t="s">
        <v>11</v>
      </c>
      <c r="F1336" s="2" t="s">
        <v>14</v>
      </c>
      <c r="G1336" s="2">
        <v>2205.9807999999998</v>
      </c>
    </row>
    <row r="1337" spans="1:7" x14ac:dyDescent="0.45">
      <c r="A1337" s="2">
        <v>18</v>
      </c>
      <c r="B1337" s="2" t="s">
        <v>7</v>
      </c>
      <c r="C1337" s="2">
        <v>36.85</v>
      </c>
      <c r="D1337" s="2">
        <v>0</v>
      </c>
      <c r="E1337" s="2" t="s">
        <v>11</v>
      </c>
      <c r="F1337" s="2" t="s">
        <v>12</v>
      </c>
      <c r="G1337" s="2">
        <v>1629.8335</v>
      </c>
    </row>
    <row r="1338" spans="1:7" x14ac:dyDescent="0.45">
      <c r="A1338" s="2">
        <v>21</v>
      </c>
      <c r="B1338" s="2" t="s">
        <v>7</v>
      </c>
      <c r="C1338" s="2">
        <v>25.8</v>
      </c>
      <c r="D1338" s="2">
        <v>0</v>
      </c>
      <c r="E1338" s="2" t="s">
        <v>11</v>
      </c>
      <c r="F1338" s="2" t="s">
        <v>9</v>
      </c>
      <c r="G1338" s="2">
        <v>2007.9449999999999</v>
      </c>
    </row>
    <row r="1339" spans="1:7" x14ac:dyDescent="0.45">
      <c r="A1339" s="2">
        <v>61</v>
      </c>
      <c r="B1339" s="2" t="s">
        <v>7</v>
      </c>
      <c r="C1339" s="2">
        <v>29.07</v>
      </c>
      <c r="D1339" s="2">
        <v>0</v>
      </c>
      <c r="E1339" s="2" t="s">
        <v>8</v>
      </c>
      <c r="F1339" s="2" t="s">
        <v>13</v>
      </c>
      <c r="G1339" s="2">
        <v>29141.3603</v>
      </c>
    </row>
  </sheetData>
  <autoFilter ref="A1:G1339" xr:uid="{00000000-0001-0000-0000-000000000000}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5081D-26D7-4911-BFA3-A6D76892C69B}">
  <dimension ref="A3:F11"/>
  <sheetViews>
    <sheetView topLeftCell="A2" workbookViewId="0">
      <selection activeCell="A3" sqref="A3:F11"/>
    </sheetView>
  </sheetViews>
  <sheetFormatPr defaultRowHeight="15.75" x14ac:dyDescent="0.5"/>
  <cols>
    <col min="1" max="1" width="16.375" bestFit="1" customWidth="1"/>
    <col min="2" max="2" width="14.875" bestFit="1" customWidth="1"/>
    <col min="3" max="6" width="11.6875" bestFit="1" customWidth="1"/>
  </cols>
  <sheetData>
    <row r="3" spans="1:6" x14ac:dyDescent="0.5">
      <c r="A3" s="5" t="s">
        <v>16</v>
      </c>
      <c r="B3" s="5" t="s">
        <v>19</v>
      </c>
    </row>
    <row r="4" spans="1:6" x14ac:dyDescent="0.5">
      <c r="A4" s="5" t="s">
        <v>17</v>
      </c>
      <c r="B4" t="s">
        <v>14</v>
      </c>
      <c r="C4" t="s">
        <v>13</v>
      </c>
      <c r="D4" t="s">
        <v>12</v>
      </c>
      <c r="E4" t="s">
        <v>9</v>
      </c>
      <c r="F4" t="s">
        <v>18</v>
      </c>
    </row>
    <row r="5" spans="1:6" x14ac:dyDescent="0.5">
      <c r="A5" s="6" t="s">
        <v>11</v>
      </c>
      <c r="B5" s="4">
        <v>9165.5316717081678</v>
      </c>
      <c r="C5" s="4">
        <v>8556.4637152059968</v>
      </c>
      <c r="D5" s="4">
        <v>8032.2163089377254</v>
      </c>
      <c r="E5" s="4">
        <v>8019.2845130711621</v>
      </c>
      <c r="F5" s="4">
        <v>8434.268297856197</v>
      </c>
    </row>
    <row r="6" spans="1:6" x14ac:dyDescent="0.5">
      <c r="A6" s="7" t="s">
        <v>7</v>
      </c>
      <c r="B6" s="4">
        <v>9640.4269835530249</v>
      </c>
      <c r="C6" s="4">
        <v>8786.9986786666705</v>
      </c>
      <c r="D6" s="4">
        <v>8440.2055519424412</v>
      </c>
      <c r="E6" s="4">
        <v>8234.0912601418422</v>
      </c>
      <c r="F6" s="4">
        <v>8762.2972995411292</v>
      </c>
    </row>
    <row r="7" spans="1:6" x14ac:dyDescent="0.5">
      <c r="A7" s="7" t="s">
        <v>10</v>
      </c>
      <c r="B7" s="4">
        <v>8664.0422224000031</v>
      </c>
      <c r="C7" s="4">
        <v>8320.6893207575722</v>
      </c>
      <c r="D7" s="4">
        <v>7609.003586716417</v>
      </c>
      <c r="E7" s="4">
        <v>7778.9055342063475</v>
      </c>
      <c r="F7" s="4">
        <v>8087.2047312765899</v>
      </c>
    </row>
    <row r="8" spans="1:6" x14ac:dyDescent="0.5">
      <c r="A8" s="6" t="s">
        <v>8</v>
      </c>
      <c r="B8" s="4">
        <v>29673.536472835822</v>
      </c>
      <c r="C8" s="4">
        <v>30192.003182413788</v>
      </c>
      <c r="D8" s="4">
        <v>34844.996823626367</v>
      </c>
      <c r="E8" s="4">
        <v>32269.063493620692</v>
      </c>
      <c r="F8" s="4">
        <v>32050.231831532841</v>
      </c>
    </row>
    <row r="9" spans="1:6" x14ac:dyDescent="0.5">
      <c r="A9" s="7" t="s">
        <v>7</v>
      </c>
      <c r="B9" s="4">
        <v>28032.046397586211</v>
      </c>
      <c r="C9" s="4">
        <v>29670.824945517237</v>
      </c>
      <c r="D9" s="4">
        <v>33034.820716388887</v>
      </c>
      <c r="E9" s="4">
        <v>31687.988429999998</v>
      </c>
      <c r="F9" s="4">
        <v>30678.996276260881</v>
      </c>
    </row>
    <row r="10" spans="1:6" x14ac:dyDescent="0.5">
      <c r="A10" s="7" t="s">
        <v>10</v>
      </c>
      <c r="B10" s="4">
        <v>30926.252582894744</v>
      </c>
      <c r="C10" s="4">
        <v>30713.181419310342</v>
      </c>
      <c r="D10" s="4">
        <v>36029.839366545457</v>
      </c>
      <c r="E10" s="4">
        <v>32598.862854054067</v>
      </c>
      <c r="F10" s="4">
        <v>33042.005975283006</v>
      </c>
    </row>
    <row r="11" spans="1:6" x14ac:dyDescent="0.5">
      <c r="A11" s="6" t="s">
        <v>18</v>
      </c>
      <c r="B11" s="4">
        <v>13406.3845163858</v>
      </c>
      <c r="C11" s="4">
        <v>12417.575373969237</v>
      </c>
      <c r="D11" s="4">
        <v>14735.411437609888</v>
      </c>
      <c r="E11" s="4">
        <v>12346.937377292312</v>
      </c>
      <c r="F11" s="4">
        <v>13270.422265141251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FCE3E-6D18-4B65-A01F-CB49A875C9DF}">
  <dimension ref="A1:F52"/>
  <sheetViews>
    <sheetView topLeftCell="A13" workbookViewId="0">
      <selection activeCell="J31" sqref="J31"/>
    </sheetView>
  </sheetViews>
  <sheetFormatPr defaultRowHeight="15.75" x14ac:dyDescent="0.5"/>
  <cols>
    <col min="1" max="1" width="13.25" bestFit="1" customWidth="1"/>
    <col min="2" max="2" width="14.875" bestFit="1" customWidth="1"/>
    <col min="3" max="6" width="11.6875" bestFit="1" customWidth="1"/>
    <col min="7" max="7" width="8.6875" bestFit="1" customWidth="1"/>
    <col min="8" max="9" width="9.6875" bestFit="1" customWidth="1"/>
    <col min="10" max="10" width="10.6875" bestFit="1" customWidth="1"/>
    <col min="11" max="11" width="8.6875" bestFit="1" customWidth="1"/>
    <col min="12" max="12" width="9.6875" bestFit="1" customWidth="1"/>
    <col min="13" max="13" width="11.6875" bestFit="1" customWidth="1"/>
    <col min="14" max="14" width="9.6875" bestFit="1" customWidth="1"/>
    <col min="15" max="15" width="8.6875" bestFit="1" customWidth="1"/>
    <col min="16" max="16" width="11.6875" bestFit="1" customWidth="1"/>
    <col min="17" max="18" width="8.6875" bestFit="1" customWidth="1"/>
    <col min="19" max="19" width="11.6875" bestFit="1" customWidth="1"/>
    <col min="20" max="20" width="10.6875" bestFit="1" customWidth="1"/>
    <col min="21" max="21" width="8.6875" bestFit="1" customWidth="1"/>
    <col min="22" max="22" width="11.6875" bestFit="1" customWidth="1"/>
    <col min="23" max="24" width="9.6875" bestFit="1" customWidth="1"/>
    <col min="25" max="25" width="10.6875" bestFit="1" customWidth="1"/>
    <col min="26" max="27" width="9.6875" bestFit="1" customWidth="1"/>
    <col min="28" max="30" width="10.6875" bestFit="1" customWidth="1"/>
    <col min="31" max="31" width="9.6875" bestFit="1" customWidth="1"/>
    <col min="32" max="32" width="10.6875" bestFit="1" customWidth="1"/>
    <col min="33" max="33" width="11.6875" bestFit="1" customWidth="1"/>
    <col min="34" max="34" width="7.6875" bestFit="1" customWidth="1"/>
    <col min="35" max="35" width="9.6875" bestFit="1" customWidth="1"/>
    <col min="36" max="36" width="8.6875" bestFit="1" customWidth="1"/>
    <col min="37" max="38" width="10.6875" bestFit="1" customWidth="1"/>
    <col min="39" max="39" width="9.6875" bestFit="1" customWidth="1"/>
    <col min="40" max="40" width="10.6875" bestFit="1" customWidth="1"/>
    <col min="41" max="41" width="8.6875" bestFit="1" customWidth="1"/>
    <col min="42" max="42" width="9.6875" bestFit="1" customWidth="1"/>
    <col min="43" max="43" width="8.6875" bestFit="1" customWidth="1"/>
    <col min="44" max="44" width="9.6875" bestFit="1" customWidth="1"/>
    <col min="45" max="46" width="10.6875" bestFit="1" customWidth="1"/>
    <col min="47" max="48" width="9.6875" bestFit="1" customWidth="1"/>
    <col min="49" max="49" width="7.6875" bestFit="1" customWidth="1"/>
    <col min="50" max="50" width="10.6875" bestFit="1" customWidth="1"/>
    <col min="51" max="51" width="9.6875" bestFit="1" customWidth="1"/>
    <col min="52" max="52" width="10.6875" bestFit="1" customWidth="1"/>
    <col min="53" max="53" width="8.6875" bestFit="1" customWidth="1"/>
    <col min="54" max="54" width="9.6875" bestFit="1" customWidth="1"/>
    <col min="55" max="55" width="11.6875" bestFit="1" customWidth="1"/>
    <col min="56" max="56" width="10.6875" bestFit="1" customWidth="1"/>
    <col min="57" max="57" width="9.6875" bestFit="1" customWidth="1"/>
    <col min="58" max="60" width="11.6875" bestFit="1" customWidth="1"/>
    <col min="61" max="62" width="9.6875" bestFit="1" customWidth="1"/>
    <col min="63" max="63" width="10.6875" bestFit="1" customWidth="1"/>
    <col min="64" max="64" width="7.6875" bestFit="1" customWidth="1"/>
    <col min="65" max="65" width="10.6875" bestFit="1" customWidth="1"/>
    <col min="66" max="66" width="9.6875" bestFit="1" customWidth="1"/>
    <col min="67" max="69" width="10.6875" bestFit="1" customWidth="1"/>
    <col min="70" max="70" width="8.6875" bestFit="1" customWidth="1"/>
    <col min="71" max="72" width="11.6875" bestFit="1" customWidth="1"/>
    <col min="73" max="73" width="9.6875" bestFit="1" customWidth="1"/>
    <col min="74" max="74" width="10.6875" bestFit="1" customWidth="1"/>
    <col min="75" max="75" width="11.6875" bestFit="1" customWidth="1"/>
    <col min="76" max="76" width="10.6875" bestFit="1" customWidth="1"/>
    <col min="77" max="77" width="9.6875" bestFit="1" customWidth="1"/>
    <col min="78" max="78" width="10.6875" bestFit="1" customWidth="1"/>
    <col min="79" max="79" width="11.6875" bestFit="1" customWidth="1"/>
    <col min="80" max="80" width="10.6875" bestFit="1" customWidth="1"/>
    <col min="81" max="81" width="9.6875" bestFit="1" customWidth="1"/>
    <col min="82" max="82" width="10.6875" bestFit="1" customWidth="1"/>
    <col min="83" max="83" width="8.6875" bestFit="1" customWidth="1"/>
    <col min="84" max="84" width="11.6875" bestFit="1" customWidth="1"/>
    <col min="85" max="85" width="8.6875" bestFit="1" customWidth="1"/>
    <col min="86" max="86" width="11.6875" bestFit="1" customWidth="1"/>
    <col min="87" max="87" width="10.6875" bestFit="1" customWidth="1"/>
    <col min="88" max="89" width="9.6875" bestFit="1" customWidth="1"/>
    <col min="90" max="90" width="10.6875" bestFit="1" customWidth="1"/>
    <col min="91" max="91" width="8.6875" bestFit="1" customWidth="1"/>
    <col min="92" max="92" width="9.6875" bestFit="1" customWidth="1"/>
    <col min="93" max="94" width="10.6875" bestFit="1" customWidth="1"/>
    <col min="95" max="95" width="9.6875" bestFit="1" customWidth="1"/>
    <col min="96" max="97" width="11.6875" bestFit="1" customWidth="1"/>
    <col min="98" max="98" width="9.6875" bestFit="1" customWidth="1"/>
    <col min="99" max="100" width="10.6875" bestFit="1" customWidth="1"/>
    <col min="101" max="101" width="8.6875" bestFit="1" customWidth="1"/>
    <col min="102" max="102" width="11.6875" bestFit="1" customWidth="1"/>
    <col min="103" max="103" width="9.6875" bestFit="1" customWidth="1"/>
    <col min="104" max="104" width="8.6875" bestFit="1" customWidth="1"/>
    <col min="105" max="105" width="9.6875" bestFit="1" customWidth="1"/>
    <col min="106" max="107" width="11.6875" bestFit="1" customWidth="1"/>
    <col min="108" max="108" width="9.6875" bestFit="1" customWidth="1"/>
    <col min="109" max="109" width="11.6875" bestFit="1" customWidth="1"/>
    <col min="110" max="110" width="10.6875" bestFit="1" customWidth="1"/>
    <col min="111" max="111" width="11.6875" bestFit="1" customWidth="1"/>
    <col min="112" max="112" width="8.6875" bestFit="1" customWidth="1"/>
    <col min="113" max="114" width="10.6875" bestFit="1" customWidth="1"/>
    <col min="115" max="115" width="9.6875" bestFit="1" customWidth="1"/>
    <col min="116" max="117" width="11.6875" bestFit="1" customWidth="1"/>
    <col min="118" max="119" width="10.6875" bestFit="1" customWidth="1"/>
    <col min="120" max="120" width="9.6875" bestFit="1" customWidth="1"/>
    <col min="121" max="121" width="11.6875" bestFit="1" customWidth="1"/>
    <col min="122" max="122" width="10.6875" bestFit="1" customWidth="1"/>
    <col min="123" max="123" width="11.6875" bestFit="1" customWidth="1"/>
    <col min="124" max="125" width="10.6875" bestFit="1" customWidth="1"/>
    <col min="126" max="126" width="11.6875" bestFit="1" customWidth="1"/>
    <col min="127" max="127" width="10.6875" bestFit="1" customWidth="1"/>
    <col min="128" max="128" width="9.6875" bestFit="1" customWidth="1"/>
    <col min="129" max="129" width="11.6875" bestFit="1" customWidth="1"/>
    <col min="130" max="130" width="8.6875" bestFit="1" customWidth="1"/>
    <col min="131" max="131" width="11.6875" bestFit="1" customWidth="1"/>
    <col min="132" max="132" width="9.6875" bestFit="1" customWidth="1"/>
    <col min="133" max="133" width="11.6875" bestFit="1" customWidth="1"/>
    <col min="134" max="134" width="8.6875" bestFit="1" customWidth="1"/>
    <col min="135" max="135" width="10.6875" bestFit="1" customWidth="1"/>
    <col min="136" max="136" width="9.6875" bestFit="1" customWidth="1"/>
    <col min="137" max="137" width="11.6875" bestFit="1" customWidth="1"/>
    <col min="138" max="138" width="8.6875" bestFit="1" customWidth="1"/>
    <col min="139" max="139" width="10.6875" bestFit="1" customWidth="1"/>
    <col min="140" max="142" width="11.6875" bestFit="1" customWidth="1"/>
    <col min="143" max="143" width="9.6875" bestFit="1" customWidth="1"/>
    <col min="144" max="144" width="10.6875" bestFit="1" customWidth="1"/>
    <col min="145" max="145" width="9.6875" bestFit="1" customWidth="1"/>
    <col min="146" max="146" width="10.6875" bestFit="1" customWidth="1"/>
    <col min="147" max="147" width="11.6875" bestFit="1" customWidth="1"/>
    <col min="148" max="148" width="9.6875" bestFit="1" customWidth="1"/>
    <col min="149" max="149" width="11.6875" bestFit="1" customWidth="1"/>
    <col min="150" max="150" width="10.6875" bestFit="1" customWidth="1"/>
    <col min="151" max="151" width="9.6875" bestFit="1" customWidth="1"/>
    <col min="152" max="152" width="11.6875" bestFit="1" customWidth="1"/>
    <col min="153" max="153" width="10.6875" bestFit="1" customWidth="1"/>
    <col min="154" max="155" width="11.6875" bestFit="1" customWidth="1"/>
    <col min="156" max="156" width="9.6875" bestFit="1" customWidth="1"/>
    <col min="157" max="157" width="8.6875" bestFit="1" customWidth="1"/>
    <col min="158" max="159" width="10.6875" bestFit="1" customWidth="1"/>
    <col min="160" max="161" width="11.6875" bestFit="1" customWidth="1"/>
    <col min="162" max="162" width="10.6875" bestFit="1" customWidth="1"/>
    <col min="163" max="163" width="11.6875" bestFit="1" customWidth="1"/>
    <col min="164" max="165" width="9.6875" bestFit="1" customWidth="1"/>
    <col min="166" max="166" width="10.6875" bestFit="1" customWidth="1"/>
    <col min="167" max="167" width="11.6875" bestFit="1" customWidth="1"/>
    <col min="168" max="168" width="8.6875" bestFit="1" customWidth="1"/>
    <col min="169" max="169" width="9.6875" bestFit="1" customWidth="1"/>
    <col min="170" max="171" width="11.6875" bestFit="1" customWidth="1"/>
    <col min="172" max="173" width="10.6875" bestFit="1" customWidth="1"/>
    <col min="174" max="174" width="8.6875" bestFit="1" customWidth="1"/>
    <col min="175" max="175" width="10.6875" bestFit="1" customWidth="1"/>
    <col min="176" max="176" width="11.6875" bestFit="1" customWidth="1"/>
    <col min="177" max="177" width="10.6875" bestFit="1" customWidth="1"/>
    <col min="178" max="178" width="11.6875" bestFit="1" customWidth="1"/>
    <col min="179" max="180" width="10.6875" bestFit="1" customWidth="1"/>
    <col min="181" max="181" width="9.6875" bestFit="1" customWidth="1"/>
    <col min="182" max="182" width="11.6875" bestFit="1" customWidth="1"/>
    <col min="183" max="183" width="10.6875" bestFit="1" customWidth="1"/>
    <col min="184" max="184" width="9.6875" bestFit="1" customWidth="1"/>
    <col min="185" max="185" width="11.6875" bestFit="1" customWidth="1"/>
    <col min="186" max="186" width="8.6875" bestFit="1" customWidth="1"/>
    <col min="187" max="187" width="10.6875" bestFit="1" customWidth="1"/>
    <col min="188" max="188" width="11.6875" bestFit="1" customWidth="1"/>
    <col min="189" max="189" width="9.6875" bestFit="1" customWidth="1"/>
    <col min="190" max="190" width="11.6875" bestFit="1" customWidth="1"/>
    <col min="191" max="191" width="9.6875" bestFit="1" customWidth="1"/>
    <col min="192" max="192" width="11.6875" bestFit="1" customWidth="1"/>
    <col min="193" max="193" width="9.6875" bestFit="1" customWidth="1"/>
    <col min="194" max="196" width="10.6875" bestFit="1" customWidth="1"/>
    <col min="197" max="198" width="11.6875" bestFit="1" customWidth="1"/>
    <col min="199" max="199" width="9.6875" bestFit="1" customWidth="1"/>
    <col min="200" max="200" width="11.6875" bestFit="1" customWidth="1"/>
    <col min="201" max="201" width="10.6875" bestFit="1" customWidth="1"/>
    <col min="202" max="203" width="11.6875" bestFit="1" customWidth="1"/>
    <col min="204" max="204" width="10.6875" bestFit="1" customWidth="1"/>
    <col min="205" max="205" width="9.6875" bestFit="1" customWidth="1"/>
    <col min="206" max="207" width="10.6875" bestFit="1" customWidth="1"/>
    <col min="208" max="208" width="9.6875" bestFit="1" customWidth="1"/>
    <col min="209" max="209" width="11.6875" bestFit="1" customWidth="1"/>
    <col min="210" max="210" width="10.6875" bestFit="1" customWidth="1"/>
    <col min="211" max="211" width="8.6875" bestFit="1" customWidth="1"/>
    <col min="212" max="212" width="11.6875" bestFit="1" customWidth="1"/>
    <col min="213" max="213" width="10.6875" bestFit="1" customWidth="1"/>
    <col min="214" max="214" width="8.6875" bestFit="1" customWidth="1"/>
    <col min="215" max="216" width="10.6875" bestFit="1" customWidth="1"/>
    <col min="217" max="218" width="11.6875" bestFit="1" customWidth="1"/>
    <col min="219" max="219" width="9.6875" bestFit="1" customWidth="1"/>
    <col min="220" max="220" width="10.6875" bestFit="1" customWidth="1"/>
    <col min="221" max="221" width="9.6875" bestFit="1" customWidth="1"/>
    <col min="222" max="222" width="11.6875" bestFit="1" customWidth="1"/>
    <col min="223" max="223" width="8.6875" bestFit="1" customWidth="1"/>
    <col min="224" max="224" width="9.6875" bestFit="1" customWidth="1"/>
    <col min="225" max="225" width="10.6875" bestFit="1" customWidth="1"/>
    <col min="226" max="226" width="9.6875" bestFit="1" customWidth="1"/>
    <col min="227" max="227" width="10.6875" bestFit="1" customWidth="1"/>
    <col min="228" max="228" width="11.6875" bestFit="1" customWidth="1"/>
    <col min="229" max="230" width="9.6875" bestFit="1" customWidth="1"/>
    <col min="231" max="231" width="10.6875" bestFit="1" customWidth="1"/>
    <col min="232" max="232" width="8.6875" bestFit="1" customWidth="1"/>
    <col min="233" max="233" width="10.6875" bestFit="1" customWidth="1"/>
    <col min="234" max="234" width="11.6875" bestFit="1" customWidth="1"/>
    <col min="235" max="235" width="9.6875" bestFit="1" customWidth="1"/>
    <col min="236" max="236" width="10.6875" bestFit="1" customWidth="1"/>
    <col min="237" max="237" width="11.6875" bestFit="1" customWidth="1"/>
    <col min="238" max="239" width="10.6875" bestFit="1" customWidth="1"/>
    <col min="240" max="240" width="8.6875" bestFit="1" customWidth="1"/>
    <col min="241" max="241" width="9.6875" bestFit="1" customWidth="1"/>
    <col min="242" max="242" width="10.6875" bestFit="1" customWidth="1"/>
    <col min="243" max="243" width="8.6875" bestFit="1" customWidth="1"/>
    <col min="244" max="244" width="10.6875" bestFit="1" customWidth="1"/>
    <col min="245" max="245" width="9.6875" bestFit="1" customWidth="1"/>
    <col min="246" max="247" width="11.6875" bestFit="1" customWidth="1"/>
    <col min="248" max="248" width="9.6875" bestFit="1" customWidth="1"/>
    <col min="249" max="250" width="11.6875" bestFit="1" customWidth="1"/>
    <col min="251" max="252" width="10.6875" bestFit="1" customWidth="1"/>
    <col min="253" max="253" width="9.6875" bestFit="1" customWidth="1"/>
    <col min="254" max="254" width="10.6875" bestFit="1" customWidth="1"/>
    <col min="255" max="255" width="11.6875" bestFit="1" customWidth="1"/>
    <col min="256" max="256" width="9.6875" bestFit="1" customWidth="1"/>
    <col min="257" max="257" width="11.6875" bestFit="1" customWidth="1"/>
    <col min="258" max="258" width="10.6875" bestFit="1" customWidth="1"/>
    <col min="259" max="259" width="9.6875" bestFit="1" customWidth="1"/>
    <col min="260" max="260" width="11.6875" bestFit="1" customWidth="1"/>
    <col min="261" max="264" width="10.6875" bestFit="1" customWidth="1"/>
    <col min="265" max="265" width="9.6875" bestFit="1" customWidth="1"/>
    <col min="266" max="266" width="10.6875" bestFit="1" customWidth="1"/>
    <col min="267" max="267" width="11.6875" bestFit="1" customWidth="1"/>
    <col min="268" max="268" width="10.6875" bestFit="1" customWidth="1"/>
    <col min="269" max="269" width="11.6875" bestFit="1" customWidth="1"/>
    <col min="270" max="270" width="9.6875" bestFit="1" customWidth="1"/>
    <col min="271" max="272" width="11.6875" bestFit="1" customWidth="1"/>
    <col min="273" max="275" width="10.6875" bestFit="1" customWidth="1"/>
    <col min="276" max="276" width="11.6875" bestFit="1" customWidth="1"/>
    <col min="277" max="277" width="9.6875" bestFit="1" customWidth="1"/>
    <col min="278" max="278" width="10.6875" bestFit="1" customWidth="1"/>
    <col min="279" max="279" width="9.6875" bestFit="1" customWidth="1"/>
    <col min="280" max="281" width="11.6875" bestFit="1" customWidth="1"/>
    <col min="282" max="282" width="8.6875" bestFit="1" customWidth="1"/>
    <col min="283" max="284" width="10.6875" bestFit="1" customWidth="1"/>
    <col min="285" max="285" width="7.6875" bestFit="1" customWidth="1"/>
    <col min="286" max="286" width="10.6875" bestFit="1" customWidth="1"/>
    <col min="287" max="287" width="11.6875" bestFit="1" customWidth="1"/>
    <col min="288" max="288" width="9.6875" bestFit="1" customWidth="1"/>
    <col min="289" max="289" width="11.6875" bestFit="1" customWidth="1"/>
    <col min="290" max="290" width="9.6875" bestFit="1" customWidth="1"/>
    <col min="291" max="291" width="10.6875" bestFit="1" customWidth="1"/>
    <col min="292" max="292" width="11.6875" bestFit="1" customWidth="1"/>
    <col min="293" max="293" width="7.6875" bestFit="1" customWidth="1"/>
    <col min="294" max="295" width="10.6875" bestFit="1" customWidth="1"/>
    <col min="296" max="296" width="9.6875" bestFit="1" customWidth="1"/>
    <col min="297" max="298" width="10.6875" bestFit="1" customWidth="1"/>
    <col min="299" max="300" width="11.6875" bestFit="1" customWidth="1"/>
    <col min="301" max="301" width="9.6875" bestFit="1" customWidth="1"/>
    <col min="302" max="303" width="11.6875" bestFit="1" customWidth="1"/>
    <col min="304" max="304" width="10.6875" bestFit="1" customWidth="1"/>
    <col min="305" max="305" width="8.6875" bestFit="1" customWidth="1"/>
    <col min="306" max="306" width="10.6875" bestFit="1" customWidth="1"/>
    <col min="307" max="307" width="11.6875" bestFit="1" customWidth="1"/>
    <col min="308" max="308" width="9.6875" bestFit="1" customWidth="1"/>
    <col min="309" max="309" width="11.6875" bestFit="1" customWidth="1"/>
    <col min="310" max="311" width="9.6875" bestFit="1" customWidth="1"/>
    <col min="312" max="312" width="10.6875" bestFit="1" customWidth="1"/>
    <col min="313" max="314" width="11.6875" bestFit="1" customWidth="1"/>
    <col min="315" max="315" width="10.6875" bestFit="1" customWidth="1"/>
    <col min="316" max="316" width="11.6875" bestFit="1" customWidth="1"/>
    <col min="317" max="317" width="8.6875" bestFit="1" customWidth="1"/>
    <col min="318" max="318" width="10.6875" bestFit="1" customWidth="1"/>
    <col min="319" max="319" width="11.6875" bestFit="1" customWidth="1"/>
    <col min="320" max="320" width="8.6875" bestFit="1" customWidth="1"/>
    <col min="321" max="322" width="10.6875" bestFit="1" customWidth="1"/>
    <col min="323" max="323" width="9.6875" bestFit="1" customWidth="1"/>
    <col min="324" max="324" width="10.6875" bestFit="1" customWidth="1"/>
    <col min="325" max="325" width="11.6875" bestFit="1" customWidth="1"/>
    <col min="326" max="326" width="9.6875" bestFit="1" customWidth="1"/>
    <col min="327" max="327" width="11.6875" bestFit="1" customWidth="1"/>
    <col min="328" max="328" width="10.6875" bestFit="1" customWidth="1"/>
    <col min="329" max="329" width="11.6875" bestFit="1" customWidth="1"/>
    <col min="330" max="331" width="9.6875" bestFit="1" customWidth="1"/>
    <col min="332" max="332" width="10.6875" bestFit="1" customWidth="1"/>
    <col min="333" max="333" width="11.6875" bestFit="1" customWidth="1"/>
    <col min="334" max="334" width="9.6875" bestFit="1" customWidth="1"/>
    <col min="335" max="335" width="11.6875" bestFit="1" customWidth="1"/>
    <col min="336" max="336" width="10.6875" bestFit="1" customWidth="1"/>
    <col min="337" max="337" width="11.6875" bestFit="1" customWidth="1"/>
    <col min="338" max="338" width="8.6875" bestFit="1" customWidth="1"/>
    <col min="339" max="339" width="10.6875" bestFit="1" customWidth="1"/>
    <col min="340" max="340" width="9.6875" bestFit="1" customWidth="1"/>
    <col min="341" max="343" width="11.6875" bestFit="1" customWidth="1"/>
    <col min="344" max="344" width="10.6875" bestFit="1" customWidth="1"/>
    <col min="345" max="345" width="9.6875" bestFit="1" customWidth="1"/>
    <col min="346" max="346" width="11.6875" bestFit="1" customWidth="1"/>
    <col min="347" max="347" width="9.6875" bestFit="1" customWidth="1"/>
    <col min="348" max="348" width="11.6875" bestFit="1" customWidth="1"/>
    <col min="349" max="350" width="9.6875" bestFit="1" customWidth="1"/>
    <col min="351" max="351" width="10.6875" bestFit="1" customWidth="1"/>
    <col min="352" max="352" width="9.6875" bestFit="1" customWidth="1"/>
    <col min="353" max="353" width="8.6875" bestFit="1" customWidth="1"/>
    <col min="354" max="355" width="11.6875" bestFit="1" customWidth="1"/>
    <col min="356" max="356" width="10.6875" bestFit="1" customWidth="1"/>
    <col min="357" max="357" width="9.6875" bestFit="1" customWidth="1"/>
    <col min="358" max="358" width="10.6875" bestFit="1" customWidth="1"/>
    <col min="359" max="359" width="11.6875" bestFit="1" customWidth="1"/>
    <col min="360" max="362" width="10.6875" bestFit="1" customWidth="1"/>
    <col min="363" max="363" width="11.6875" bestFit="1" customWidth="1"/>
    <col min="364" max="364" width="8.6875" bestFit="1" customWidth="1"/>
    <col min="365" max="366" width="10.6875" bestFit="1" customWidth="1"/>
    <col min="367" max="367" width="9.6875" bestFit="1" customWidth="1"/>
    <col min="368" max="368" width="10.6875" bestFit="1" customWidth="1"/>
    <col min="369" max="369" width="11.6875" bestFit="1" customWidth="1"/>
    <col min="370" max="370" width="9.6875" bestFit="1" customWidth="1"/>
    <col min="371" max="371" width="10.6875" bestFit="1" customWidth="1"/>
    <col min="372" max="372" width="9.6875" bestFit="1" customWidth="1"/>
    <col min="373" max="373" width="10.6875" bestFit="1" customWidth="1"/>
    <col min="374" max="374" width="9.6875" bestFit="1" customWidth="1"/>
    <col min="375" max="375" width="10.6875" bestFit="1" customWidth="1"/>
    <col min="376" max="376" width="11.6875" bestFit="1" customWidth="1"/>
    <col min="377" max="377" width="10.6875" bestFit="1" customWidth="1"/>
    <col min="378" max="379" width="9.6875" bestFit="1" customWidth="1"/>
    <col min="380" max="381" width="10.6875" bestFit="1" customWidth="1"/>
    <col min="382" max="384" width="9.6875" bestFit="1" customWidth="1"/>
    <col min="385" max="385" width="11.6875" bestFit="1" customWidth="1"/>
    <col min="386" max="386" width="9.6875" bestFit="1" customWidth="1"/>
    <col min="387" max="387" width="11.6875" bestFit="1" customWidth="1"/>
    <col min="388" max="388" width="8.6875" bestFit="1" customWidth="1"/>
    <col min="389" max="389" width="9.6875" bestFit="1" customWidth="1"/>
    <col min="390" max="390" width="10.6875" bestFit="1" customWidth="1"/>
    <col min="391" max="392" width="11.6875" bestFit="1" customWidth="1"/>
    <col min="393" max="393" width="9.6875" bestFit="1" customWidth="1"/>
    <col min="394" max="394" width="11.6875" bestFit="1" customWidth="1"/>
    <col min="395" max="396" width="9.6875" bestFit="1" customWidth="1"/>
    <col min="397" max="397" width="11.6875" bestFit="1" customWidth="1"/>
    <col min="398" max="398" width="10.6875" bestFit="1" customWidth="1"/>
    <col min="399" max="399" width="9.6875" bestFit="1" customWidth="1"/>
    <col min="400" max="401" width="10.6875" bestFit="1" customWidth="1"/>
    <col min="402" max="402" width="9.6875" bestFit="1" customWidth="1"/>
    <col min="403" max="403" width="11.6875" bestFit="1" customWidth="1"/>
    <col min="404" max="404" width="10.6875" bestFit="1" customWidth="1"/>
    <col min="405" max="405" width="9.6875" bestFit="1" customWidth="1"/>
    <col min="406" max="406" width="11.6875" bestFit="1" customWidth="1"/>
    <col min="407" max="407" width="10.6875" bestFit="1" customWidth="1"/>
    <col min="408" max="409" width="11.6875" bestFit="1" customWidth="1"/>
    <col min="410" max="410" width="10.6875" bestFit="1" customWidth="1"/>
    <col min="411" max="412" width="9.6875" bestFit="1" customWidth="1"/>
    <col min="413" max="413" width="10.6875" bestFit="1" customWidth="1"/>
    <col min="414" max="417" width="11.6875" bestFit="1" customWidth="1"/>
    <col min="418" max="418" width="10.6875" bestFit="1" customWidth="1"/>
    <col min="419" max="419" width="9.6875" bestFit="1" customWidth="1"/>
    <col min="420" max="420" width="10.6875" bestFit="1" customWidth="1"/>
    <col min="421" max="421" width="11.6875" bestFit="1" customWidth="1"/>
    <col min="422" max="422" width="8.6875" bestFit="1" customWidth="1"/>
    <col min="423" max="423" width="11.6875" bestFit="1" customWidth="1"/>
    <col min="424" max="424" width="10.6875" bestFit="1" customWidth="1"/>
    <col min="425" max="426" width="11.6875" bestFit="1" customWidth="1"/>
    <col min="427" max="427" width="10.6875" bestFit="1" customWidth="1"/>
    <col min="428" max="428" width="9.6875" bestFit="1" customWidth="1"/>
    <col min="429" max="430" width="10.6875" bestFit="1" customWidth="1"/>
    <col min="431" max="431" width="9.6875" bestFit="1" customWidth="1"/>
    <col min="432" max="434" width="10.6875" bestFit="1" customWidth="1"/>
    <col min="435" max="435" width="11.6875" bestFit="1" customWidth="1"/>
    <col min="436" max="439" width="10.6875" bestFit="1" customWidth="1"/>
    <col min="440" max="440" width="11.6875" bestFit="1" customWidth="1"/>
    <col min="441" max="441" width="10.6875" bestFit="1" customWidth="1"/>
    <col min="442" max="442" width="8.6875" bestFit="1" customWidth="1"/>
    <col min="443" max="443" width="11.6875" bestFit="1" customWidth="1"/>
    <col min="444" max="444" width="10.6875" bestFit="1" customWidth="1"/>
    <col min="445" max="445" width="9.6875" bestFit="1" customWidth="1"/>
    <col min="446" max="446" width="8.6875" bestFit="1" customWidth="1"/>
    <col min="447" max="447" width="11.6875" bestFit="1" customWidth="1"/>
    <col min="448" max="448" width="9.6875" bestFit="1" customWidth="1"/>
    <col min="449" max="450" width="11.6875" bestFit="1" customWidth="1"/>
    <col min="451" max="452" width="10.6875" bestFit="1" customWidth="1"/>
    <col min="453" max="453" width="11.6875" bestFit="1" customWidth="1"/>
    <col min="454" max="456" width="10.6875" bestFit="1" customWidth="1"/>
    <col min="457" max="457" width="9.6875" bestFit="1" customWidth="1"/>
    <col min="458" max="458" width="10.6875" bestFit="1" customWidth="1"/>
    <col min="459" max="459" width="11.6875" bestFit="1" customWidth="1"/>
    <col min="460" max="460" width="8.6875" bestFit="1" customWidth="1"/>
    <col min="461" max="463" width="10.6875" bestFit="1" customWidth="1"/>
    <col min="464" max="464" width="9.6875" bestFit="1" customWidth="1"/>
    <col min="465" max="465" width="11.6875" bestFit="1" customWidth="1"/>
    <col min="466" max="466" width="10.6875" bestFit="1" customWidth="1"/>
    <col min="467" max="467" width="8.6875" bestFit="1" customWidth="1"/>
    <col min="468" max="468" width="9.6875" bestFit="1" customWidth="1"/>
    <col min="469" max="469" width="10.6875" bestFit="1" customWidth="1"/>
    <col min="470" max="470" width="9.6875" bestFit="1" customWidth="1"/>
    <col min="471" max="471" width="10.6875" bestFit="1" customWidth="1"/>
    <col min="472" max="475" width="9.6875" bestFit="1" customWidth="1"/>
    <col min="476" max="476" width="10.6875" bestFit="1" customWidth="1"/>
    <col min="477" max="477" width="9.6875" bestFit="1" customWidth="1"/>
    <col min="478" max="478" width="11.6875" bestFit="1" customWidth="1"/>
    <col min="479" max="479" width="9.6875" bestFit="1" customWidth="1"/>
    <col min="480" max="481" width="10.6875" bestFit="1" customWidth="1"/>
    <col min="482" max="482" width="9.6875" bestFit="1" customWidth="1"/>
    <col min="483" max="485" width="10.6875" bestFit="1" customWidth="1"/>
    <col min="486" max="487" width="9.6875" bestFit="1" customWidth="1"/>
    <col min="488" max="488" width="11.6875" bestFit="1" customWidth="1"/>
    <col min="489" max="489" width="9.6875" bestFit="1" customWidth="1"/>
    <col min="490" max="491" width="10.6875" bestFit="1" customWidth="1"/>
    <col min="492" max="492" width="9.6875" bestFit="1" customWidth="1"/>
    <col min="493" max="493" width="10.6875" bestFit="1" customWidth="1"/>
    <col min="494" max="494" width="8.6875" bestFit="1" customWidth="1"/>
    <col min="495" max="495" width="11.6875" bestFit="1" customWidth="1"/>
    <col min="496" max="496" width="9.6875" bestFit="1" customWidth="1"/>
    <col min="497" max="498" width="10.6875" bestFit="1" customWidth="1"/>
    <col min="499" max="499" width="11.6875" bestFit="1" customWidth="1"/>
    <col min="500" max="500" width="8.6875" bestFit="1" customWidth="1"/>
    <col min="501" max="502" width="10.6875" bestFit="1" customWidth="1"/>
    <col min="503" max="504" width="11.6875" bestFit="1" customWidth="1"/>
    <col min="505" max="505" width="10.6875" bestFit="1" customWidth="1"/>
    <col min="506" max="507" width="9.6875" bestFit="1" customWidth="1"/>
    <col min="508" max="509" width="11.6875" bestFit="1" customWidth="1"/>
    <col min="510" max="512" width="10.6875" bestFit="1" customWidth="1"/>
    <col min="513" max="513" width="9.6875" bestFit="1" customWidth="1"/>
    <col min="514" max="514" width="11.6875" bestFit="1" customWidth="1"/>
    <col min="515" max="515" width="10.6875" bestFit="1" customWidth="1"/>
    <col min="516" max="516" width="9.6875" bestFit="1" customWidth="1"/>
    <col min="517" max="517" width="10.6875" bestFit="1" customWidth="1"/>
    <col min="518" max="523" width="9.6875" bestFit="1" customWidth="1"/>
    <col min="524" max="524" width="8.6875" bestFit="1" customWidth="1"/>
    <col min="525" max="525" width="10.6875" bestFit="1" customWidth="1"/>
    <col min="526" max="528" width="9.6875" bestFit="1" customWidth="1"/>
    <col min="529" max="529" width="10.6875" bestFit="1" customWidth="1"/>
    <col min="530" max="530" width="9.6875" bestFit="1" customWidth="1"/>
    <col min="531" max="531" width="10.6875" bestFit="1" customWidth="1"/>
    <col min="532" max="533" width="9.6875" bestFit="1" customWidth="1"/>
    <col min="534" max="534" width="10.6875" bestFit="1" customWidth="1"/>
    <col min="535" max="535" width="8.6875" bestFit="1" customWidth="1"/>
    <col min="536" max="537" width="9.6875" bestFit="1" customWidth="1"/>
    <col min="538" max="538" width="10.6875" bestFit="1" customWidth="1"/>
    <col min="539" max="539" width="9.6875" bestFit="1" customWidth="1"/>
    <col min="540" max="540" width="10.6875" bestFit="1" customWidth="1"/>
    <col min="541" max="541" width="11.6875" bestFit="1" customWidth="1"/>
    <col min="542" max="545" width="9.6875" bestFit="1" customWidth="1"/>
    <col min="546" max="546" width="10.6875" bestFit="1" customWidth="1"/>
    <col min="547" max="547" width="9.6875" bestFit="1" customWidth="1"/>
    <col min="548" max="548" width="10.6875" bestFit="1" customWidth="1"/>
    <col min="549" max="549" width="9.6875" bestFit="1" customWidth="1"/>
    <col min="550" max="550" width="11.6875" bestFit="1" customWidth="1"/>
  </cols>
  <sheetData>
    <row r="1" spans="1:6" x14ac:dyDescent="0.5">
      <c r="A1" s="5" t="s">
        <v>4</v>
      </c>
      <c r="B1" t="s">
        <v>20</v>
      </c>
    </row>
    <row r="3" spans="1:6" x14ac:dyDescent="0.5">
      <c r="A3" s="5" t="s">
        <v>15</v>
      </c>
      <c r="B3" s="5" t="s">
        <v>19</v>
      </c>
    </row>
    <row r="4" spans="1:6" x14ac:dyDescent="0.5">
      <c r="A4" s="5" t="s">
        <v>17</v>
      </c>
      <c r="B4" t="s">
        <v>14</v>
      </c>
      <c r="C4" t="s">
        <v>13</v>
      </c>
      <c r="D4" t="s">
        <v>12</v>
      </c>
      <c r="E4" t="s">
        <v>9</v>
      </c>
      <c r="F4" t="s">
        <v>18</v>
      </c>
    </row>
    <row r="5" spans="1:6" x14ac:dyDescent="0.5">
      <c r="A5" s="6">
        <v>18</v>
      </c>
      <c r="B5" s="4">
        <v>241879.43990899992</v>
      </c>
      <c r="C5" s="4"/>
      <c r="D5" s="4">
        <v>247069.57148000001</v>
      </c>
      <c r="E5" s="4"/>
      <c r="F5" s="4">
        <v>488949.01138899993</v>
      </c>
    </row>
    <row r="6" spans="1:6" x14ac:dyDescent="0.5">
      <c r="A6" s="6">
        <v>19</v>
      </c>
      <c r="B6" s="4"/>
      <c r="C6" s="4">
        <v>322307.6418199999</v>
      </c>
      <c r="D6" s="4">
        <v>106710.94260000001</v>
      </c>
      <c r="E6" s="4">
        <v>233839.25033000001</v>
      </c>
      <c r="F6" s="4">
        <v>662857.83474999992</v>
      </c>
    </row>
    <row r="7" spans="1:6" x14ac:dyDescent="0.5">
      <c r="A7" s="6">
        <v>20</v>
      </c>
      <c r="B7" s="4">
        <v>47259.284250000004</v>
      </c>
      <c r="C7" s="4">
        <v>78388.27205</v>
      </c>
      <c r="D7" s="4">
        <v>81707.618019999994</v>
      </c>
      <c r="E7" s="4">
        <v>87276.060029999993</v>
      </c>
      <c r="F7" s="4">
        <v>294631.23434999998</v>
      </c>
    </row>
    <row r="8" spans="1:6" x14ac:dyDescent="0.5">
      <c r="A8" s="6">
        <v>21</v>
      </c>
      <c r="B8" s="4">
        <v>32459.867299999998</v>
      </c>
      <c r="C8" s="4">
        <v>40813.812619999997</v>
      </c>
      <c r="D8" s="4">
        <v>28396.653309999998</v>
      </c>
      <c r="E8" s="4">
        <v>30782.667999999994</v>
      </c>
      <c r="F8" s="4">
        <v>132453.00122999999</v>
      </c>
    </row>
    <row r="9" spans="1:6" x14ac:dyDescent="0.5">
      <c r="A9" s="6">
        <v>22</v>
      </c>
      <c r="B9" s="4">
        <v>20665.693750000002</v>
      </c>
      <c r="C9" s="4">
        <v>50114.959400000007</v>
      </c>
      <c r="D9" s="4">
        <v>162398.66630000001</v>
      </c>
      <c r="E9" s="4">
        <v>47182.798999999999</v>
      </c>
      <c r="F9" s="4">
        <v>280362.11845000001</v>
      </c>
    </row>
    <row r="10" spans="1:6" x14ac:dyDescent="0.5">
      <c r="A10" s="6">
        <v>23</v>
      </c>
      <c r="B10" s="4">
        <v>145691.43054</v>
      </c>
      <c r="C10" s="4">
        <v>66776.408790000001</v>
      </c>
      <c r="D10" s="4">
        <v>65765.36</v>
      </c>
      <c r="E10" s="4">
        <v>69521.761780000001</v>
      </c>
      <c r="F10" s="4">
        <v>347754.96110999997</v>
      </c>
    </row>
    <row r="11" spans="1:6" x14ac:dyDescent="0.5">
      <c r="A11" s="6">
        <v>24</v>
      </c>
      <c r="B11" s="4">
        <v>125840.59570999999</v>
      </c>
      <c r="C11" s="4">
        <v>31667.520420000001</v>
      </c>
      <c r="D11" s="4">
        <v>74595.461640000009</v>
      </c>
      <c r="E11" s="4">
        <v>66040.869170000005</v>
      </c>
      <c r="F11" s="4">
        <v>298144.44693999999</v>
      </c>
    </row>
    <row r="12" spans="1:6" x14ac:dyDescent="0.5">
      <c r="A12" s="6">
        <v>25</v>
      </c>
      <c r="B12" s="4">
        <v>56298.997109999997</v>
      </c>
      <c r="C12" s="4">
        <v>36558.623099999997</v>
      </c>
      <c r="D12" s="4">
        <v>109562.84349</v>
      </c>
      <c r="E12" s="4">
        <v>73053.764999999985</v>
      </c>
      <c r="F12" s="4">
        <v>275474.22869999998</v>
      </c>
    </row>
    <row r="13" spans="1:6" x14ac:dyDescent="0.5">
      <c r="A13" s="6">
        <v>26</v>
      </c>
      <c r="B13" s="4">
        <v>58126.056940000002</v>
      </c>
      <c r="C13" s="4">
        <v>22104.700500000003</v>
      </c>
      <c r="D13" s="4">
        <v>35963.253200000006</v>
      </c>
      <c r="E13" s="4">
        <v>55553.098000000005</v>
      </c>
      <c r="F13" s="4">
        <v>171747.10864000002</v>
      </c>
    </row>
    <row r="14" spans="1:6" x14ac:dyDescent="0.5">
      <c r="A14" s="6">
        <v>27</v>
      </c>
      <c r="B14" s="4">
        <v>67010.736850000001</v>
      </c>
      <c r="C14" s="4">
        <v>64904.243150000009</v>
      </c>
      <c r="D14" s="4">
        <v>157417.4762</v>
      </c>
      <c r="E14" s="4">
        <v>51839.191999999995</v>
      </c>
      <c r="F14" s="4">
        <v>341171.6482</v>
      </c>
    </row>
    <row r="15" spans="1:6" x14ac:dyDescent="0.5">
      <c r="A15" s="6">
        <v>28</v>
      </c>
      <c r="B15" s="4">
        <v>47930.380799999992</v>
      </c>
      <c r="C15" s="4">
        <v>40458.314329999994</v>
      </c>
      <c r="D15" s="4">
        <v>75102.650399999999</v>
      </c>
      <c r="E15" s="4">
        <v>90445.906270000007</v>
      </c>
      <c r="F15" s="4">
        <v>253937.2518</v>
      </c>
    </row>
    <row r="16" spans="1:6" x14ac:dyDescent="0.5">
      <c r="A16" s="6">
        <v>29</v>
      </c>
      <c r="B16" s="4">
        <v>82383.324009999997</v>
      </c>
      <c r="C16" s="4">
        <v>60033.323349999999</v>
      </c>
      <c r="D16" s="4">
        <v>41956.7644</v>
      </c>
      <c r="E16" s="4">
        <v>97240.873869999996</v>
      </c>
      <c r="F16" s="4">
        <v>281614.28563</v>
      </c>
    </row>
    <row r="17" spans="1:6" x14ac:dyDescent="0.5">
      <c r="A17" s="6">
        <v>30</v>
      </c>
      <c r="B17" s="4">
        <v>26886.193950000001</v>
      </c>
      <c r="C17" s="4">
        <v>71126.484800000006</v>
      </c>
      <c r="D17" s="4">
        <v>134376.23991999999</v>
      </c>
      <c r="E17" s="4">
        <v>111027.061</v>
      </c>
      <c r="F17" s="4">
        <v>343415.97966999997</v>
      </c>
    </row>
    <row r="18" spans="1:6" x14ac:dyDescent="0.5">
      <c r="A18" s="6">
        <v>31</v>
      </c>
      <c r="B18" s="4">
        <v>89161.028829999996</v>
      </c>
      <c r="C18" s="4">
        <v>66854.612049999996</v>
      </c>
      <c r="D18" s="4">
        <v>44504.047600000005</v>
      </c>
      <c r="E18" s="4">
        <v>74798.786999999997</v>
      </c>
      <c r="F18" s="4">
        <v>275318.47548000002</v>
      </c>
    </row>
    <row r="19" spans="1:6" x14ac:dyDescent="0.5">
      <c r="A19" s="6">
        <v>32</v>
      </c>
      <c r="B19" s="4">
        <v>58302.266299999996</v>
      </c>
      <c r="C19" s="4">
        <v>77476.485849999997</v>
      </c>
      <c r="D19" s="4">
        <v>63310.113410000005</v>
      </c>
      <c r="E19" s="4">
        <v>40638.941999999995</v>
      </c>
      <c r="F19" s="4">
        <v>239727.80755999999</v>
      </c>
    </row>
    <row r="20" spans="1:6" x14ac:dyDescent="0.5">
      <c r="A20" s="6">
        <v>33</v>
      </c>
      <c r="B20" s="4">
        <v>58991.534950000001</v>
      </c>
      <c r="C20" s="4">
        <v>98571.25675</v>
      </c>
      <c r="D20" s="4">
        <v>78617.963969999997</v>
      </c>
      <c r="E20" s="4">
        <v>84959.101999999999</v>
      </c>
      <c r="F20" s="4">
        <v>321139.85767</v>
      </c>
    </row>
    <row r="21" spans="1:6" x14ac:dyDescent="0.5">
      <c r="A21" s="6">
        <v>34</v>
      </c>
      <c r="B21" s="4">
        <v>91437.206979999988</v>
      </c>
      <c r="C21" s="4">
        <v>84543.535449999996</v>
      </c>
      <c r="D21" s="4">
        <v>43634.104499999994</v>
      </c>
      <c r="E21" s="4">
        <v>82336.884210000004</v>
      </c>
      <c r="F21" s="4">
        <v>301951.73113999999</v>
      </c>
    </row>
    <row r="22" spans="1:6" x14ac:dyDescent="0.5">
      <c r="A22" s="6">
        <v>35</v>
      </c>
      <c r="B22" s="4">
        <v>116800.41542999999</v>
      </c>
      <c r="C22" s="4">
        <v>81819.459950000004</v>
      </c>
      <c r="D22" s="4">
        <v>46972.096400000002</v>
      </c>
      <c r="E22" s="4">
        <v>37087.578999999998</v>
      </c>
      <c r="F22" s="4">
        <v>282679.55077999999</v>
      </c>
    </row>
    <row r="23" spans="1:6" x14ac:dyDescent="0.5">
      <c r="A23" s="6">
        <v>36</v>
      </c>
      <c r="B23" s="4">
        <v>96177.56719999999</v>
      </c>
      <c r="C23" s="4">
        <v>33105.376649999998</v>
      </c>
      <c r="D23" s="4">
        <v>104046.67559999999</v>
      </c>
      <c r="E23" s="4">
        <v>71782.283999999985</v>
      </c>
      <c r="F23" s="4">
        <v>305111.90344999998</v>
      </c>
    </row>
    <row r="24" spans="1:6" x14ac:dyDescent="0.5">
      <c r="A24" s="6">
        <v>37</v>
      </c>
      <c r="B24" s="4">
        <v>116884.1974</v>
      </c>
      <c r="C24" s="4">
        <v>44307.953249999999</v>
      </c>
      <c r="D24" s="4">
        <v>131794.05463</v>
      </c>
      <c r="E24" s="4">
        <v>157511.59164999999</v>
      </c>
      <c r="F24" s="4">
        <v>450497.79692999995</v>
      </c>
    </row>
    <row r="25" spans="1:6" x14ac:dyDescent="0.5">
      <c r="A25" s="6">
        <v>38</v>
      </c>
      <c r="B25" s="4">
        <v>39621.178599999999</v>
      </c>
      <c r="C25" s="4">
        <v>39613.572050000002</v>
      </c>
      <c r="D25" s="4">
        <v>76836.053199999995</v>
      </c>
      <c r="E25" s="4">
        <v>46497.538</v>
      </c>
      <c r="F25" s="4">
        <v>202568.34185</v>
      </c>
    </row>
    <row r="26" spans="1:6" x14ac:dyDescent="0.5">
      <c r="A26" s="6">
        <v>39</v>
      </c>
      <c r="B26" s="4">
        <v>86001.000450000007</v>
      </c>
      <c r="C26" s="4">
        <v>42328.243600000002</v>
      </c>
      <c r="D26" s="4">
        <v>59098.717579999997</v>
      </c>
      <c r="E26" s="4">
        <v>107028.11199999999</v>
      </c>
      <c r="F26" s="4">
        <v>294456.07363</v>
      </c>
    </row>
    <row r="27" spans="1:6" x14ac:dyDescent="0.5">
      <c r="A27" s="6">
        <v>40</v>
      </c>
      <c r="B27" s="4">
        <v>97170.048350000012</v>
      </c>
      <c r="C27" s="4">
        <v>104472.14089</v>
      </c>
      <c r="D27" s="4">
        <v>74174.716400000005</v>
      </c>
      <c r="E27" s="4">
        <v>42033.879730000001</v>
      </c>
      <c r="F27" s="4">
        <v>317850.78537</v>
      </c>
    </row>
    <row r="28" spans="1:6" x14ac:dyDescent="0.5">
      <c r="A28" s="6">
        <v>41</v>
      </c>
      <c r="B28" s="4">
        <v>85300.225340000005</v>
      </c>
      <c r="C28" s="4">
        <v>49922.587200000002</v>
      </c>
      <c r="D28" s="4">
        <v>83981.747000000003</v>
      </c>
      <c r="E28" s="4">
        <v>41446.573000000004</v>
      </c>
      <c r="F28" s="4">
        <v>260651.13254000002</v>
      </c>
    </row>
    <row r="29" spans="1:6" x14ac:dyDescent="0.5">
      <c r="A29" s="6">
        <v>42</v>
      </c>
      <c r="B29" s="4">
        <v>71293.982500000013</v>
      </c>
      <c r="C29" s="4">
        <v>82896.555090000009</v>
      </c>
      <c r="D29" s="4">
        <v>136633.77247</v>
      </c>
      <c r="E29" s="4">
        <v>61823.733999999989</v>
      </c>
      <c r="F29" s="4">
        <v>352648.04406000004</v>
      </c>
    </row>
    <row r="30" spans="1:6" x14ac:dyDescent="0.5">
      <c r="A30" s="6">
        <v>43</v>
      </c>
      <c r="B30" s="4">
        <v>124516.82907000001</v>
      </c>
      <c r="C30" s="4">
        <v>68103.281350000005</v>
      </c>
      <c r="D30" s="4">
        <v>230887.37602</v>
      </c>
      <c r="E30" s="4">
        <v>96709.037199999992</v>
      </c>
      <c r="F30" s="4">
        <v>520216.52364000003</v>
      </c>
    </row>
    <row r="31" spans="1:6" x14ac:dyDescent="0.5">
      <c r="A31" s="6">
        <v>44</v>
      </c>
      <c r="B31" s="4">
        <v>121250.85174</v>
      </c>
      <c r="C31" s="4">
        <v>88430.261400000003</v>
      </c>
      <c r="D31" s="4">
        <v>141181.71670999998</v>
      </c>
      <c r="E31" s="4">
        <v>77340.877999999997</v>
      </c>
      <c r="F31" s="4">
        <v>428203.70785000001</v>
      </c>
    </row>
    <row r="32" spans="1:6" x14ac:dyDescent="0.5">
      <c r="A32" s="6">
        <v>45</v>
      </c>
      <c r="B32" s="4">
        <v>86461.112969999987</v>
      </c>
      <c r="C32" s="4">
        <v>155292.87030000001</v>
      </c>
      <c r="D32" s="4">
        <v>124476.52356</v>
      </c>
      <c r="E32" s="4">
        <v>63845.289000000004</v>
      </c>
      <c r="F32" s="4">
        <v>430075.79582999996</v>
      </c>
    </row>
    <row r="33" spans="1:6" x14ac:dyDescent="0.5">
      <c r="A33" s="6">
        <v>46</v>
      </c>
      <c r="B33" s="4">
        <v>104292.1097</v>
      </c>
      <c r="C33" s="4">
        <v>105180.16884999999</v>
      </c>
      <c r="D33" s="4">
        <v>95890.839600000007</v>
      </c>
      <c r="E33" s="4">
        <v>110572.01037</v>
      </c>
      <c r="F33" s="4">
        <v>415935.12852000003</v>
      </c>
    </row>
    <row r="34" spans="1:6" x14ac:dyDescent="0.5">
      <c r="A34" s="6">
        <v>47</v>
      </c>
      <c r="B34" s="4">
        <v>90790.48633</v>
      </c>
      <c r="C34" s="4">
        <v>86545.262799999997</v>
      </c>
      <c r="D34" s="4">
        <v>241305.29610000004</v>
      </c>
      <c r="E34" s="4">
        <v>93324.942969999989</v>
      </c>
      <c r="F34" s="4">
        <v>511965.98820000002</v>
      </c>
    </row>
    <row r="35" spans="1:6" x14ac:dyDescent="0.5">
      <c r="A35" s="6">
        <v>48</v>
      </c>
      <c r="B35" s="4">
        <v>85172.209539999996</v>
      </c>
      <c r="C35" s="4">
        <v>122905.71321</v>
      </c>
      <c r="D35" s="4">
        <v>136386.20990000002</v>
      </c>
      <c r="E35" s="4">
        <v>79878.380260000005</v>
      </c>
      <c r="F35" s="4">
        <v>424342.51291000005</v>
      </c>
    </row>
    <row r="36" spans="1:6" x14ac:dyDescent="0.5">
      <c r="A36" s="6">
        <v>49</v>
      </c>
      <c r="B36" s="4">
        <v>80805.677949999998</v>
      </c>
      <c r="C36" s="4">
        <v>82636.96884999999</v>
      </c>
      <c r="D36" s="4">
        <v>65315.797299999998</v>
      </c>
      <c r="E36" s="4">
        <v>126729.7313</v>
      </c>
      <c r="F36" s="4">
        <v>355488.17540000001</v>
      </c>
    </row>
    <row r="37" spans="1:6" x14ac:dyDescent="0.5">
      <c r="A37" s="6">
        <v>50</v>
      </c>
      <c r="B37" s="4">
        <v>163271.65909999999</v>
      </c>
      <c r="C37" s="4">
        <v>90037.558539999998</v>
      </c>
      <c r="D37" s="4">
        <v>76658.236080000002</v>
      </c>
      <c r="E37" s="4">
        <v>124259.64199999999</v>
      </c>
      <c r="F37" s="4">
        <v>454227.09571999998</v>
      </c>
    </row>
    <row r="38" spans="1:6" x14ac:dyDescent="0.5">
      <c r="A38" s="6">
        <v>51</v>
      </c>
      <c r="B38" s="4">
        <v>139921.40354999999</v>
      </c>
      <c r="C38" s="4">
        <v>76590.743500000011</v>
      </c>
      <c r="D38" s="4">
        <v>172422.27409999998</v>
      </c>
      <c r="E38" s="4">
        <v>65850.998999999996</v>
      </c>
      <c r="F38" s="4">
        <v>454785.42014999996</v>
      </c>
    </row>
    <row r="39" spans="1:6" x14ac:dyDescent="0.5">
      <c r="A39" s="6">
        <v>52</v>
      </c>
      <c r="B39" s="4">
        <v>101518.49801000001</v>
      </c>
      <c r="C39" s="4">
        <v>200709.55692999999</v>
      </c>
      <c r="D39" s="4">
        <v>156530.48392</v>
      </c>
      <c r="E39" s="4">
        <v>70673.282999999996</v>
      </c>
      <c r="F39" s="4">
        <v>529431.82186000003</v>
      </c>
    </row>
    <row r="40" spans="1:6" x14ac:dyDescent="0.5">
      <c r="A40" s="6">
        <v>53</v>
      </c>
      <c r="B40" s="4">
        <v>140925.28116000001</v>
      </c>
      <c r="C40" s="4">
        <v>109114.17155</v>
      </c>
      <c r="D40" s="4">
        <v>121821.31342999998</v>
      </c>
      <c r="E40" s="4">
        <v>76725.294999999998</v>
      </c>
      <c r="F40" s="4">
        <v>448586.06113999995</v>
      </c>
    </row>
    <row r="41" spans="1:6" x14ac:dyDescent="0.5">
      <c r="A41" s="6">
        <v>54</v>
      </c>
      <c r="B41" s="4">
        <v>129457.26327999998</v>
      </c>
      <c r="C41" s="4">
        <v>94289.517760000017</v>
      </c>
      <c r="D41" s="4">
        <v>209634.92426999999</v>
      </c>
      <c r="E41" s="4">
        <v>91857.596000000005</v>
      </c>
      <c r="F41" s="4">
        <v>525239.30131000001</v>
      </c>
    </row>
    <row r="42" spans="1:6" x14ac:dyDescent="0.5">
      <c r="A42" s="6">
        <v>55</v>
      </c>
      <c r="B42" s="4">
        <v>100707.08305</v>
      </c>
      <c r="C42" s="4">
        <v>86880.612450000001</v>
      </c>
      <c r="D42" s="4">
        <v>122594.00112</v>
      </c>
      <c r="E42" s="4">
        <v>110096.48608</v>
      </c>
      <c r="F42" s="4">
        <v>420278.1827</v>
      </c>
    </row>
    <row r="43" spans="1:6" x14ac:dyDescent="0.5">
      <c r="A43" s="6">
        <v>56</v>
      </c>
      <c r="B43" s="4">
        <v>93745.54515000002</v>
      </c>
      <c r="C43" s="4">
        <v>117148.49980000001</v>
      </c>
      <c r="D43" s="4">
        <v>101807.09479999999</v>
      </c>
      <c r="E43" s="4">
        <v>77962.271999999997</v>
      </c>
      <c r="F43" s="4">
        <v>390663.41174999997</v>
      </c>
    </row>
    <row r="44" spans="1:6" x14ac:dyDescent="0.5">
      <c r="A44" s="6">
        <v>57</v>
      </c>
      <c r="B44" s="4">
        <v>110676.37269</v>
      </c>
      <c r="C44" s="4">
        <v>113747.9666</v>
      </c>
      <c r="D44" s="4">
        <v>133567.75821</v>
      </c>
      <c r="E44" s="4">
        <v>69634.718999999997</v>
      </c>
      <c r="F44" s="4">
        <v>427626.81650000002</v>
      </c>
    </row>
    <row r="45" spans="1:6" x14ac:dyDescent="0.5">
      <c r="A45" s="6">
        <v>58</v>
      </c>
      <c r="B45" s="4">
        <v>74871.458700000003</v>
      </c>
      <c r="C45" s="4">
        <v>119891.00955</v>
      </c>
      <c r="D45" s="4">
        <v>82608.765540000008</v>
      </c>
      <c r="E45" s="4">
        <v>69601.968999999997</v>
      </c>
      <c r="F45" s="4">
        <v>346973.20279000001</v>
      </c>
    </row>
    <row r="46" spans="1:6" x14ac:dyDescent="0.5">
      <c r="A46" s="6">
        <v>59</v>
      </c>
      <c r="B46" s="4">
        <v>130725.73345</v>
      </c>
      <c r="C46" s="4">
        <v>76938.273549999998</v>
      </c>
      <c r="D46" s="4">
        <v>155103.07286000001</v>
      </c>
      <c r="E46" s="4">
        <v>109629.65843000001</v>
      </c>
      <c r="F46" s="4">
        <v>472396.73829000001</v>
      </c>
    </row>
    <row r="47" spans="1:6" x14ac:dyDescent="0.5">
      <c r="A47" s="6">
        <v>60</v>
      </c>
      <c r="B47" s="4">
        <v>95382.389710000018</v>
      </c>
      <c r="C47" s="4">
        <v>113702.08167000001</v>
      </c>
      <c r="D47" s="4">
        <v>145023.5159</v>
      </c>
      <c r="E47" s="4">
        <v>151418.63839000001</v>
      </c>
      <c r="F47" s="4">
        <v>505526.62566999998</v>
      </c>
    </row>
    <row r="48" spans="1:6" x14ac:dyDescent="0.5">
      <c r="A48" s="6">
        <v>61</v>
      </c>
      <c r="B48" s="4">
        <v>115186.36459999999</v>
      </c>
      <c r="C48" s="4">
        <v>111923.7889</v>
      </c>
      <c r="D48" s="4">
        <v>151192.27892000001</v>
      </c>
      <c r="E48" s="4">
        <v>128260.09258</v>
      </c>
      <c r="F48" s="4">
        <v>506562.52499999997</v>
      </c>
    </row>
    <row r="49" spans="1:6" x14ac:dyDescent="0.5">
      <c r="A49" s="6">
        <v>62</v>
      </c>
      <c r="B49" s="4">
        <v>148260.34761</v>
      </c>
      <c r="C49" s="4">
        <v>118484.68015</v>
      </c>
      <c r="D49" s="4">
        <v>107702.69543000001</v>
      </c>
      <c r="E49" s="4">
        <v>66320.978000000003</v>
      </c>
      <c r="F49" s="4">
        <v>440768.70118999999</v>
      </c>
    </row>
    <row r="50" spans="1:6" x14ac:dyDescent="0.5">
      <c r="A50" s="6">
        <v>63</v>
      </c>
      <c r="B50" s="4">
        <v>86381.161049999995</v>
      </c>
      <c r="C50" s="4">
        <v>101136.41125</v>
      </c>
      <c r="D50" s="4">
        <v>117872.3043</v>
      </c>
      <c r="E50" s="4">
        <v>151965.08799999999</v>
      </c>
      <c r="F50" s="4">
        <v>457354.96460000001</v>
      </c>
    </row>
    <row r="51" spans="1:6" x14ac:dyDescent="0.5">
      <c r="A51" s="6">
        <v>64</v>
      </c>
      <c r="B51" s="4">
        <v>59776.09145</v>
      </c>
      <c r="C51" s="4">
        <v>104856.51447000001</v>
      </c>
      <c r="D51" s="4">
        <v>209079.72149999999</v>
      </c>
      <c r="E51" s="4">
        <v>138349.351</v>
      </c>
      <c r="F51" s="4">
        <v>512061.67842000001</v>
      </c>
    </row>
    <row r="52" spans="1:6" x14ac:dyDescent="0.5">
      <c r="A52" s="6" t="s">
        <v>18</v>
      </c>
      <c r="B52" s="4">
        <v>4343668.5833090004</v>
      </c>
      <c r="C52" s="4">
        <v>4035711.9965399997</v>
      </c>
      <c r="D52" s="4">
        <v>5363689.7632900001</v>
      </c>
      <c r="E52" s="4">
        <v>4012754.647619999</v>
      </c>
      <c r="F52" s="4">
        <v>17755824.990759008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5B6A-9A6C-46BF-89BA-41024DA852C7}">
  <dimension ref="B2:U1340"/>
  <sheetViews>
    <sheetView topLeftCell="B13" workbookViewId="0">
      <selection activeCell="O24" sqref="O24"/>
    </sheetView>
  </sheetViews>
  <sheetFormatPr defaultRowHeight="15.4" x14ac:dyDescent="0.45"/>
  <cols>
    <col min="1" max="16384" width="9" style="1"/>
  </cols>
  <sheetData>
    <row r="2" spans="2:21" ht="15.75" x14ac:dyDescent="0.5">
      <c r="B2" s="3" t="s">
        <v>0</v>
      </c>
      <c r="C2" s="3" t="s">
        <v>21</v>
      </c>
      <c r="D2" s="3" t="s">
        <v>2</v>
      </c>
      <c r="E2" s="3" t="s">
        <v>3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48</v>
      </c>
      <c r="M2" t="s">
        <v>26</v>
      </c>
      <c r="N2"/>
      <c r="O2"/>
      <c r="P2"/>
      <c r="Q2"/>
      <c r="R2"/>
      <c r="S2"/>
      <c r="T2"/>
      <c r="U2"/>
    </row>
    <row r="3" spans="2:21" ht="16.149999999999999" thickBot="1" x14ac:dyDescent="0.55000000000000004">
      <c r="B3" s="2">
        <v>19</v>
      </c>
      <c r="C3" s="2">
        <v>0</v>
      </c>
      <c r="D3" s="2">
        <v>27.9</v>
      </c>
      <c r="E3" s="2">
        <v>0</v>
      </c>
      <c r="F3" s="2">
        <v>1</v>
      </c>
      <c r="G3" s="2">
        <v>0</v>
      </c>
      <c r="H3" s="2">
        <v>0</v>
      </c>
      <c r="I3" s="2">
        <v>1</v>
      </c>
      <c r="J3" s="14">
        <v>0.25161075660777127</v>
      </c>
      <c r="M3"/>
      <c r="N3"/>
      <c r="O3"/>
      <c r="P3"/>
      <c r="Q3"/>
      <c r="R3"/>
      <c r="S3"/>
      <c r="T3"/>
      <c r="U3"/>
    </row>
    <row r="4" spans="2:21" ht="15.75" x14ac:dyDescent="0.5">
      <c r="B4" s="2">
        <v>18</v>
      </c>
      <c r="C4" s="2">
        <v>1</v>
      </c>
      <c r="D4" s="2">
        <v>33.770000000000003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14">
        <v>9.6359510379129473E-3</v>
      </c>
      <c r="M4" s="11" t="s">
        <v>27</v>
      </c>
      <c r="N4" s="11"/>
      <c r="O4"/>
      <c r="P4"/>
      <c r="Q4"/>
      <c r="R4"/>
      <c r="S4"/>
      <c r="T4"/>
      <c r="U4"/>
    </row>
    <row r="5" spans="2:21" ht="15.75" x14ac:dyDescent="0.5">
      <c r="B5" s="2">
        <v>28</v>
      </c>
      <c r="C5" s="2">
        <v>1</v>
      </c>
      <c r="D5" s="2">
        <v>33</v>
      </c>
      <c r="E5" s="2">
        <v>3</v>
      </c>
      <c r="F5" s="2">
        <v>0</v>
      </c>
      <c r="G5" s="2">
        <v>0</v>
      </c>
      <c r="H5" s="2">
        <v>0</v>
      </c>
      <c r="I5" s="2">
        <v>0</v>
      </c>
      <c r="J5" s="14">
        <v>5.3115161990128813E-2</v>
      </c>
      <c r="M5" s="8" t="s">
        <v>28</v>
      </c>
      <c r="N5" s="8">
        <v>0.86675282980928769</v>
      </c>
      <c r="O5"/>
      <c r="P5"/>
      <c r="Q5"/>
      <c r="R5"/>
      <c r="S5"/>
      <c r="T5"/>
      <c r="U5"/>
    </row>
    <row r="6" spans="2:21" ht="15.75" x14ac:dyDescent="0.5">
      <c r="B6" s="2">
        <v>33</v>
      </c>
      <c r="C6" s="2">
        <v>1</v>
      </c>
      <c r="D6" s="2">
        <v>22.704999999999998</v>
      </c>
      <c r="E6" s="2">
        <v>0</v>
      </c>
      <c r="F6" s="2">
        <v>0</v>
      </c>
      <c r="G6" s="2">
        <v>1</v>
      </c>
      <c r="H6" s="2">
        <v>0</v>
      </c>
      <c r="I6" s="2">
        <v>0</v>
      </c>
      <c r="J6" s="14">
        <v>0.33301002722854378</v>
      </c>
      <c r="M6" s="15" t="s">
        <v>29</v>
      </c>
      <c r="N6" s="15">
        <v>0.75126046798240809</v>
      </c>
      <c r="O6"/>
      <c r="P6"/>
      <c r="Q6"/>
      <c r="R6"/>
      <c r="S6"/>
      <c r="T6"/>
      <c r="U6"/>
    </row>
    <row r="7" spans="2:21" ht="15.75" x14ac:dyDescent="0.5">
      <c r="B7" s="2">
        <v>32</v>
      </c>
      <c r="C7" s="2">
        <v>1</v>
      </c>
      <c r="D7" s="2">
        <v>28.88</v>
      </c>
      <c r="E7" s="2">
        <v>0</v>
      </c>
      <c r="F7" s="2">
        <v>0</v>
      </c>
      <c r="G7" s="2">
        <v>1</v>
      </c>
      <c r="H7" s="2">
        <v>0</v>
      </c>
      <c r="I7" s="2">
        <v>0</v>
      </c>
      <c r="J7" s="14">
        <v>4.3815557102567577E-2</v>
      </c>
      <c r="M7" s="8" t="s">
        <v>30</v>
      </c>
      <c r="N7" s="8">
        <v>0.74976203706663946</v>
      </c>
      <c r="O7"/>
      <c r="P7"/>
      <c r="Q7"/>
      <c r="R7"/>
      <c r="S7"/>
      <c r="T7"/>
      <c r="U7"/>
    </row>
    <row r="8" spans="2:21" ht="15.75" x14ac:dyDescent="0.5">
      <c r="B8" s="2">
        <v>31</v>
      </c>
      <c r="C8" s="2">
        <v>0</v>
      </c>
      <c r="D8" s="2">
        <v>25.74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14">
        <v>4.2056001729486675E-2</v>
      </c>
      <c r="M8" s="8" t="s">
        <v>31</v>
      </c>
      <c r="N8" s="8">
        <v>9.6729309246505746E-2</v>
      </c>
      <c r="O8"/>
      <c r="P8"/>
      <c r="Q8"/>
      <c r="R8"/>
      <c r="S8"/>
      <c r="T8"/>
      <c r="U8"/>
    </row>
    <row r="9" spans="2:21" ht="16.149999999999999" thickBot="1" x14ac:dyDescent="0.55000000000000004">
      <c r="B9" s="2">
        <v>46</v>
      </c>
      <c r="C9" s="2">
        <v>0</v>
      </c>
      <c r="D9" s="2">
        <v>33.44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14">
        <v>0.11362936944244184</v>
      </c>
      <c r="M9" s="9" t="s">
        <v>32</v>
      </c>
      <c r="N9" s="9">
        <v>1337</v>
      </c>
      <c r="O9"/>
      <c r="P9"/>
      <c r="Q9"/>
      <c r="R9"/>
      <c r="S9"/>
      <c r="T9"/>
      <c r="U9"/>
    </row>
    <row r="10" spans="2:21" ht="15.75" x14ac:dyDescent="0.5">
      <c r="B10" s="2">
        <v>37</v>
      </c>
      <c r="C10" s="2">
        <v>0</v>
      </c>
      <c r="D10" s="2">
        <v>27.74</v>
      </c>
      <c r="E10" s="2">
        <v>3</v>
      </c>
      <c r="F10" s="2">
        <v>0</v>
      </c>
      <c r="G10" s="2">
        <v>1</v>
      </c>
      <c r="H10" s="2">
        <v>0</v>
      </c>
      <c r="I10" s="2">
        <v>0</v>
      </c>
      <c r="J10" s="14">
        <v>9.8320412777360422E-2</v>
      </c>
      <c r="M10"/>
      <c r="N10"/>
      <c r="O10"/>
      <c r="P10"/>
      <c r="Q10"/>
      <c r="R10"/>
      <c r="S10"/>
      <c r="T10"/>
      <c r="U10"/>
    </row>
    <row r="11" spans="2:21" ht="16.149999999999999" thickBot="1" x14ac:dyDescent="0.55000000000000004">
      <c r="B11" s="2">
        <v>37</v>
      </c>
      <c r="C11" s="2">
        <v>1</v>
      </c>
      <c r="D11" s="2">
        <v>29.83</v>
      </c>
      <c r="E11" s="2">
        <v>2</v>
      </c>
      <c r="F11" s="2">
        <v>0</v>
      </c>
      <c r="G11" s="2">
        <v>0</v>
      </c>
      <c r="H11" s="2">
        <v>1</v>
      </c>
      <c r="I11" s="2">
        <v>0</v>
      </c>
      <c r="J11" s="14">
        <v>8.4352095193151136E-2</v>
      </c>
      <c r="M11" t="s">
        <v>33</v>
      </c>
      <c r="N11"/>
      <c r="O11"/>
      <c r="P11"/>
      <c r="Q11"/>
      <c r="R11"/>
      <c r="S11"/>
      <c r="T11"/>
      <c r="U11"/>
    </row>
    <row r="12" spans="2:21" ht="15.75" x14ac:dyDescent="0.5">
      <c r="B12" s="2">
        <v>60</v>
      </c>
      <c r="C12" s="2">
        <v>0</v>
      </c>
      <c r="D12" s="2">
        <v>25.84</v>
      </c>
      <c r="E12" s="2">
        <v>0</v>
      </c>
      <c r="F12" s="2">
        <v>0</v>
      </c>
      <c r="G12" s="2">
        <v>1</v>
      </c>
      <c r="H12" s="2">
        <v>0</v>
      </c>
      <c r="I12" s="2">
        <v>0</v>
      </c>
      <c r="J12" s="14">
        <v>0.44376543744626257</v>
      </c>
      <c r="M12" s="10"/>
      <c r="N12" s="10" t="s">
        <v>38</v>
      </c>
      <c r="O12" s="10" t="s">
        <v>39</v>
      </c>
      <c r="P12" s="10" t="s">
        <v>40</v>
      </c>
      <c r="Q12" s="10" t="s">
        <v>41</v>
      </c>
      <c r="R12" s="10" t="s">
        <v>42</v>
      </c>
      <c r="S12"/>
      <c r="T12"/>
      <c r="U12"/>
    </row>
    <row r="13" spans="2:21" ht="15.75" x14ac:dyDescent="0.5">
      <c r="B13" s="2">
        <v>25</v>
      </c>
      <c r="C13" s="2">
        <v>1</v>
      </c>
      <c r="D13" s="2">
        <v>26.22</v>
      </c>
      <c r="E13" s="2">
        <v>0</v>
      </c>
      <c r="F13" s="2">
        <v>0</v>
      </c>
      <c r="G13" s="2">
        <v>0</v>
      </c>
      <c r="H13" s="2">
        <v>1</v>
      </c>
      <c r="I13" s="2">
        <v>0</v>
      </c>
      <c r="J13" s="14">
        <v>2.5530467904999823E-2</v>
      </c>
      <c r="M13" s="8" t="s">
        <v>34</v>
      </c>
      <c r="N13" s="8">
        <v>8</v>
      </c>
      <c r="O13" s="8">
        <v>37.5283933073732</v>
      </c>
      <c r="P13" s="8">
        <v>4.69104916342165</v>
      </c>
      <c r="Q13" s="8">
        <v>501.36476768903697</v>
      </c>
      <c r="R13" s="8">
        <v>0</v>
      </c>
      <c r="S13"/>
      <c r="T13"/>
      <c r="U13"/>
    </row>
    <row r="14" spans="2:21" ht="15.75" x14ac:dyDescent="0.5">
      <c r="B14" s="2">
        <v>62</v>
      </c>
      <c r="C14" s="2">
        <v>0</v>
      </c>
      <c r="D14" s="2">
        <v>26.29</v>
      </c>
      <c r="E14" s="2">
        <v>0</v>
      </c>
      <c r="F14" s="2">
        <v>1</v>
      </c>
      <c r="G14" s="2">
        <v>0</v>
      </c>
      <c r="H14" s="2">
        <v>0</v>
      </c>
      <c r="I14" s="2">
        <v>0</v>
      </c>
      <c r="J14" s="14">
        <v>0.42597712874813543</v>
      </c>
      <c r="M14" s="8" t="s">
        <v>35</v>
      </c>
      <c r="N14" s="8">
        <v>1328</v>
      </c>
      <c r="O14" s="8">
        <v>12.425510706982559</v>
      </c>
      <c r="P14" s="8">
        <v>9.3565592673061429E-3</v>
      </c>
      <c r="Q14" s="8"/>
      <c r="R14" s="8"/>
      <c r="S14"/>
      <c r="T14"/>
      <c r="U14"/>
    </row>
    <row r="15" spans="2:21" ht="16.149999999999999" thickBot="1" x14ac:dyDescent="0.55000000000000004">
      <c r="B15" s="2">
        <v>23</v>
      </c>
      <c r="C15" s="2">
        <v>1</v>
      </c>
      <c r="D15" s="2">
        <v>34.4</v>
      </c>
      <c r="E15" s="2">
        <v>0</v>
      </c>
      <c r="F15" s="2">
        <v>0</v>
      </c>
      <c r="G15" s="2">
        <v>0</v>
      </c>
      <c r="H15" s="2">
        <v>0</v>
      </c>
      <c r="I15" s="2">
        <v>1</v>
      </c>
      <c r="J15" s="14">
        <v>1.1252759301710243E-2</v>
      </c>
      <c r="M15" s="9" t="s">
        <v>36</v>
      </c>
      <c r="N15" s="9">
        <v>1336</v>
      </c>
      <c r="O15" s="9">
        <v>49.953904014355757</v>
      </c>
      <c r="P15" s="9"/>
      <c r="Q15" s="9"/>
      <c r="R15" s="9"/>
      <c r="S15"/>
      <c r="T15"/>
      <c r="U15"/>
    </row>
    <row r="16" spans="2:21" ht="16.149999999999999" thickBot="1" x14ac:dyDescent="0.55000000000000004">
      <c r="B16" s="2">
        <v>56</v>
      </c>
      <c r="C16" s="2">
        <v>0</v>
      </c>
      <c r="D16" s="2">
        <v>39.82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14">
        <v>0.15912328770583337</v>
      </c>
      <c r="M16"/>
      <c r="N16"/>
      <c r="O16"/>
      <c r="P16"/>
      <c r="Q16"/>
      <c r="R16"/>
      <c r="S16"/>
      <c r="T16"/>
      <c r="U16"/>
    </row>
    <row r="17" spans="2:21" ht="15.75" x14ac:dyDescent="0.5">
      <c r="B17" s="2">
        <v>27</v>
      </c>
      <c r="C17" s="2">
        <v>1</v>
      </c>
      <c r="D17" s="2">
        <v>42.13</v>
      </c>
      <c r="E17" s="2">
        <v>0</v>
      </c>
      <c r="F17" s="2">
        <v>1</v>
      </c>
      <c r="G17" s="2">
        <v>0</v>
      </c>
      <c r="H17" s="2">
        <v>0</v>
      </c>
      <c r="I17" s="2">
        <v>0</v>
      </c>
      <c r="J17" s="14">
        <v>0.61437784713145072</v>
      </c>
      <c r="M17" s="10"/>
      <c r="N17" s="10" t="s">
        <v>43</v>
      </c>
      <c r="O17" s="10" t="s">
        <v>31</v>
      </c>
      <c r="P17" s="10" t="s">
        <v>44</v>
      </c>
      <c r="Q17" s="10" t="s">
        <v>45</v>
      </c>
      <c r="R17" s="10" t="s">
        <v>46</v>
      </c>
      <c r="S17" s="10" t="s">
        <v>47</v>
      </c>
      <c r="T17" s="10" t="s">
        <v>49</v>
      </c>
      <c r="U17" s="10" t="s">
        <v>50</v>
      </c>
    </row>
    <row r="18" spans="2:21" ht="15.75" x14ac:dyDescent="0.5">
      <c r="B18" s="2">
        <v>19</v>
      </c>
      <c r="C18" s="2">
        <v>1</v>
      </c>
      <c r="D18" s="2">
        <v>24.6</v>
      </c>
      <c r="E18" s="2">
        <v>1</v>
      </c>
      <c r="F18" s="2">
        <v>0</v>
      </c>
      <c r="G18" s="2">
        <v>0</v>
      </c>
      <c r="H18" s="2">
        <v>0</v>
      </c>
      <c r="I18" s="2">
        <v>1</v>
      </c>
      <c r="J18" s="14">
        <v>1.1418668956731968E-2</v>
      </c>
      <c r="M18" s="8" t="s">
        <v>37</v>
      </c>
      <c r="N18" s="8">
        <v>-0.22442049185312293</v>
      </c>
      <c r="O18" s="8">
        <v>1.7224355318193694E-2</v>
      </c>
      <c r="P18" s="8">
        <v>-13.029253502223835</v>
      </c>
      <c r="Q18" s="8">
        <v>1.3187030912976361E-36</v>
      </c>
      <c r="R18" s="8">
        <v>-0.25821040422570496</v>
      </c>
      <c r="S18" s="8">
        <v>-0.19063057948054091</v>
      </c>
      <c r="T18" s="8">
        <v>-0.26885134573757818</v>
      </c>
      <c r="U18" s="8">
        <v>-0.17998963796866768</v>
      </c>
    </row>
    <row r="19" spans="2:21" ht="15.75" x14ac:dyDescent="0.5">
      <c r="B19" s="2">
        <v>52</v>
      </c>
      <c r="C19" s="2">
        <v>0</v>
      </c>
      <c r="D19" s="2">
        <v>30.78</v>
      </c>
      <c r="E19" s="2">
        <v>1</v>
      </c>
      <c r="F19" s="2">
        <v>0</v>
      </c>
      <c r="G19" s="2">
        <v>0</v>
      </c>
      <c r="H19" s="2">
        <v>1</v>
      </c>
      <c r="I19" s="2">
        <v>0</v>
      </c>
      <c r="J19" s="14">
        <v>0.15444031290828458</v>
      </c>
      <c r="M19" s="8">
        <v>19</v>
      </c>
      <c r="N19" s="8">
        <v>4.0900905410664289E-3</v>
      </c>
      <c r="O19" s="8">
        <v>1.89994600341733E-4</v>
      </c>
      <c r="P19" s="8">
        <v>21.52740411416853</v>
      </c>
      <c r="Q19" s="8">
        <v>2.050705312914296E-88</v>
      </c>
      <c r="R19" s="8">
        <v>3.7173682662286758E-3</v>
      </c>
      <c r="S19" s="8">
        <v>4.4628128159041819E-3</v>
      </c>
      <c r="T19" s="8">
        <v>3.5999925274878123E-3</v>
      </c>
      <c r="U19" s="8">
        <v>4.580188554645045E-3</v>
      </c>
    </row>
    <row r="20" spans="2:21" ht="15.75" x14ac:dyDescent="0.5">
      <c r="B20" s="2">
        <v>23</v>
      </c>
      <c r="C20" s="2">
        <v>1</v>
      </c>
      <c r="D20" s="2">
        <v>23.844999999999999</v>
      </c>
      <c r="E20" s="2">
        <v>0</v>
      </c>
      <c r="F20" s="2">
        <v>0</v>
      </c>
      <c r="G20" s="2">
        <v>0</v>
      </c>
      <c r="H20" s="2">
        <v>1</v>
      </c>
      <c r="I20" s="2">
        <v>0</v>
      </c>
      <c r="J20" s="14">
        <v>2.0324453901430988E-2</v>
      </c>
      <c r="M20" s="8">
        <v>0</v>
      </c>
      <c r="N20" s="8">
        <v>-2.3320122980590658E-3</v>
      </c>
      <c r="O20" s="8">
        <v>5.3153050180294982E-3</v>
      </c>
      <c r="P20" s="8">
        <v>-0.43873536704834198</v>
      </c>
      <c r="Q20" s="8">
        <v>0.66092466355250257</v>
      </c>
      <c r="R20" s="8">
        <v>-1.2759322201672758E-2</v>
      </c>
      <c r="S20" s="8">
        <v>8.0952976055546286E-3</v>
      </c>
      <c r="T20" s="8">
        <v>-1.6043035801964967E-2</v>
      </c>
      <c r="U20" s="8">
        <v>1.1379011205846834E-2</v>
      </c>
    </row>
    <row r="21" spans="2:21" ht="15.75" x14ac:dyDescent="0.5">
      <c r="B21" s="2">
        <v>56</v>
      </c>
      <c r="C21" s="2">
        <v>1</v>
      </c>
      <c r="D21" s="2">
        <v>40.299999999999997</v>
      </c>
      <c r="E21" s="2">
        <v>0</v>
      </c>
      <c r="F21" s="2">
        <v>0</v>
      </c>
      <c r="G21" s="2">
        <v>0</v>
      </c>
      <c r="H21" s="2">
        <v>0</v>
      </c>
      <c r="I21" s="2">
        <v>1</v>
      </c>
      <c r="J21" s="14">
        <v>0.15132849009338453</v>
      </c>
      <c r="M21" s="8">
        <v>27.9</v>
      </c>
      <c r="N21" s="8">
        <v>5.410662152685969E-3</v>
      </c>
      <c r="O21" s="8">
        <v>4.5635165911599786E-4</v>
      </c>
      <c r="P21" s="8">
        <v>11.856343774813928</v>
      </c>
      <c r="Q21" s="8">
        <v>6.7862525994824935E-31</v>
      </c>
      <c r="R21" s="8">
        <v>4.515413402428007E-3</v>
      </c>
      <c r="S21" s="8">
        <v>6.3059109029439311E-3</v>
      </c>
      <c r="T21" s="8">
        <v>4.2334863738807994E-3</v>
      </c>
      <c r="U21" s="8">
        <v>6.5878379314911386E-3</v>
      </c>
    </row>
    <row r="22" spans="2:21" ht="15.75" x14ac:dyDescent="0.5">
      <c r="B22" s="2">
        <v>30</v>
      </c>
      <c r="C22" s="2">
        <v>1</v>
      </c>
      <c r="D22" s="2">
        <v>35.299999999999997</v>
      </c>
      <c r="E22" s="2">
        <v>0</v>
      </c>
      <c r="F22" s="2">
        <v>1</v>
      </c>
      <c r="G22" s="2">
        <v>0</v>
      </c>
      <c r="H22" s="2">
        <v>0</v>
      </c>
      <c r="I22" s="2">
        <v>1</v>
      </c>
      <c r="J22" s="14">
        <v>0.57009445161798322</v>
      </c>
      <c r="M22" s="8">
        <v>0</v>
      </c>
      <c r="N22" s="8">
        <v>7.5153380565045596E-3</v>
      </c>
      <c r="O22" s="8">
        <v>2.199508300905892E-3</v>
      </c>
      <c r="P22" s="8">
        <v>3.4168264122528131</v>
      </c>
      <c r="Q22" s="8">
        <v>6.527054490118499E-4</v>
      </c>
      <c r="R22" s="8">
        <v>3.2004483914107899E-3</v>
      </c>
      <c r="S22" s="8">
        <v>1.1830227721598328E-2</v>
      </c>
      <c r="T22" s="8">
        <v>1.8416260289797733E-3</v>
      </c>
      <c r="U22" s="8">
        <v>1.3189050084029347E-2</v>
      </c>
    </row>
    <row r="23" spans="2:21" ht="15.75" x14ac:dyDescent="0.5">
      <c r="B23" s="2">
        <v>60</v>
      </c>
      <c r="C23" s="2">
        <v>0</v>
      </c>
      <c r="D23" s="2">
        <v>36.005000000000003</v>
      </c>
      <c r="E23" s="2">
        <v>0</v>
      </c>
      <c r="F23" s="2">
        <v>0</v>
      </c>
      <c r="G23" s="2">
        <v>0</v>
      </c>
      <c r="H23" s="2">
        <v>1</v>
      </c>
      <c r="I23" s="2">
        <v>0</v>
      </c>
      <c r="J23" s="14">
        <v>0.1932522341815304</v>
      </c>
      <c r="M23" s="8">
        <v>1</v>
      </c>
      <c r="N23" s="8">
        <v>0.38120064408916654</v>
      </c>
      <c r="O23" s="8">
        <v>6.6033457181906641E-3</v>
      </c>
      <c r="P23" s="8">
        <v>57.728409257605342</v>
      </c>
      <c r="Q23" s="8">
        <v>0</v>
      </c>
      <c r="R23" s="8">
        <v>0.36824651784980339</v>
      </c>
      <c r="S23" s="8">
        <v>0.39415477032852969</v>
      </c>
      <c r="T23" s="8">
        <v>0.36416707253693731</v>
      </c>
      <c r="U23" s="8">
        <v>0.39823421564139577</v>
      </c>
    </row>
    <row r="24" spans="2:21" ht="15.75" x14ac:dyDescent="0.5">
      <c r="B24" s="2">
        <v>30</v>
      </c>
      <c r="C24" s="2">
        <v>0</v>
      </c>
      <c r="D24" s="2">
        <v>32.4</v>
      </c>
      <c r="E24" s="2">
        <v>1</v>
      </c>
      <c r="F24" s="2">
        <v>0</v>
      </c>
      <c r="G24" s="2">
        <v>0</v>
      </c>
      <c r="H24" s="2">
        <v>0</v>
      </c>
      <c r="I24" s="2">
        <v>1</v>
      </c>
      <c r="J24" s="14">
        <v>4.8330917497051866E-2</v>
      </c>
      <c r="M24" s="8">
        <v>0</v>
      </c>
      <c r="N24" s="8">
        <v>1.091432032843725E-2</v>
      </c>
      <c r="O24" s="8">
        <v>7.6424873850222102E-3</v>
      </c>
      <c r="P24" s="8">
        <v>1.4281110034708329</v>
      </c>
      <c r="Q24" s="8">
        <v>0.15349503574904452</v>
      </c>
      <c r="R24" s="8">
        <v>-4.0783440864504365E-3</v>
      </c>
      <c r="S24" s="8">
        <v>2.5906984743324937E-2</v>
      </c>
      <c r="T24" s="8">
        <v>-8.7997551214022193E-3</v>
      </c>
      <c r="U24" s="8">
        <v>3.0628395778276717E-2</v>
      </c>
    </row>
    <row r="25" spans="2:21" ht="15.75" x14ac:dyDescent="0.5">
      <c r="B25" s="2">
        <v>18</v>
      </c>
      <c r="C25" s="2">
        <v>1</v>
      </c>
      <c r="D25" s="2">
        <v>34.1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14">
        <v>2.4161930335090884E-4</v>
      </c>
      <c r="M25" s="8">
        <v>0</v>
      </c>
      <c r="N25" s="8">
        <v>1.6528231304985864E-2</v>
      </c>
      <c r="O25" s="8">
        <v>7.6382045353365251E-3</v>
      </c>
      <c r="P25" s="8">
        <v>2.1638895932311741</v>
      </c>
      <c r="Q25" s="8">
        <v>3.0650644589839165E-2</v>
      </c>
      <c r="R25" s="8">
        <v>1.5439687787558842E-3</v>
      </c>
      <c r="S25" s="8">
        <v>3.1512493831215842E-2</v>
      </c>
      <c r="T25" s="8">
        <v>-3.1747963776031958E-3</v>
      </c>
      <c r="U25" s="8">
        <v>3.6231258987574927E-2</v>
      </c>
    </row>
    <row r="26" spans="2:21" ht="16.149999999999999" thickBot="1" x14ac:dyDescent="0.55000000000000004">
      <c r="B26" s="2">
        <v>34</v>
      </c>
      <c r="C26" s="2">
        <v>0</v>
      </c>
      <c r="D26" s="2">
        <v>31.92</v>
      </c>
      <c r="E26" s="2">
        <v>1</v>
      </c>
      <c r="F26" s="2">
        <v>1</v>
      </c>
      <c r="G26" s="2">
        <v>0</v>
      </c>
      <c r="H26" s="2">
        <v>1</v>
      </c>
      <c r="I26" s="2">
        <v>0</v>
      </c>
      <c r="J26" s="14">
        <v>0.58389221299141003</v>
      </c>
      <c r="M26" s="9">
        <v>1</v>
      </c>
      <c r="N26" s="9">
        <v>1.6493669942717734E-3</v>
      </c>
      <c r="O26" s="9">
        <v>7.5167131999780996E-3</v>
      </c>
      <c r="P26" s="9">
        <v>0.21942662309858768</v>
      </c>
      <c r="Q26" s="9">
        <v>0.82635145376828423</v>
      </c>
      <c r="R26" s="9">
        <v>-1.3096559669747272E-2</v>
      </c>
      <c r="S26" s="9">
        <v>1.6395293658290819E-2</v>
      </c>
      <c r="T26" s="9">
        <v>-1.7740269349726182E-2</v>
      </c>
      <c r="U26" s="9">
        <v>2.1039003338269725E-2</v>
      </c>
    </row>
    <row r="27" spans="2:21" ht="15.75" x14ac:dyDescent="0.5">
      <c r="B27" s="2">
        <v>37</v>
      </c>
      <c r="C27" s="2">
        <v>1</v>
      </c>
      <c r="D27" s="2">
        <v>28.024999999999999</v>
      </c>
      <c r="E27" s="2">
        <v>2</v>
      </c>
      <c r="F27" s="2">
        <v>0</v>
      </c>
      <c r="G27" s="2">
        <v>1</v>
      </c>
      <c r="H27" s="2">
        <v>0</v>
      </c>
      <c r="I27" s="2">
        <v>0</v>
      </c>
      <c r="J27" s="14">
        <v>8.1119635116827127E-2</v>
      </c>
      <c r="M27"/>
      <c r="N27"/>
      <c r="O27"/>
      <c r="P27"/>
      <c r="Q27"/>
      <c r="R27"/>
      <c r="S27"/>
      <c r="T27"/>
      <c r="U27"/>
    </row>
    <row r="28" spans="2:21" ht="15.75" x14ac:dyDescent="0.5">
      <c r="B28" s="2">
        <v>59</v>
      </c>
      <c r="C28" s="2">
        <v>0</v>
      </c>
      <c r="D28" s="2">
        <v>27.72</v>
      </c>
      <c r="E28" s="2">
        <v>3</v>
      </c>
      <c r="F28" s="2">
        <v>0</v>
      </c>
      <c r="G28" s="2">
        <v>0</v>
      </c>
      <c r="H28" s="2">
        <v>0</v>
      </c>
      <c r="I28" s="2">
        <v>0</v>
      </c>
      <c r="J28" s="14">
        <v>0.2055795234697077</v>
      </c>
      <c r="M28"/>
      <c r="N28"/>
      <c r="O28"/>
      <c r="P28"/>
      <c r="Q28"/>
      <c r="R28"/>
      <c r="S28"/>
      <c r="T28"/>
      <c r="U28"/>
    </row>
    <row r="29" spans="2:21" ht="15.75" x14ac:dyDescent="0.5">
      <c r="B29" s="2">
        <v>63</v>
      </c>
      <c r="C29" s="2">
        <v>0</v>
      </c>
      <c r="D29" s="2">
        <v>23.085000000000001</v>
      </c>
      <c r="E29" s="2">
        <v>0</v>
      </c>
      <c r="F29" s="2">
        <v>0</v>
      </c>
      <c r="G29" s="2">
        <v>0</v>
      </c>
      <c r="H29" s="2">
        <v>1</v>
      </c>
      <c r="I29" s="2">
        <v>0</v>
      </c>
      <c r="J29" s="14">
        <v>0.21277364560712603</v>
      </c>
      <c r="M29"/>
      <c r="N29"/>
      <c r="O29"/>
      <c r="P29"/>
      <c r="Q29"/>
      <c r="R29"/>
      <c r="S29"/>
      <c r="T29"/>
      <c r="U29"/>
    </row>
    <row r="30" spans="2:21" x14ac:dyDescent="0.45">
      <c r="B30" s="2">
        <v>55</v>
      </c>
      <c r="C30" s="2">
        <v>0</v>
      </c>
      <c r="D30" s="2">
        <v>32.774999999999999</v>
      </c>
      <c r="E30" s="2">
        <v>2</v>
      </c>
      <c r="F30" s="2">
        <v>0</v>
      </c>
      <c r="G30" s="2">
        <v>1</v>
      </c>
      <c r="H30" s="2">
        <v>0</v>
      </c>
      <c r="I30" s="2">
        <v>0</v>
      </c>
      <c r="J30" s="14">
        <v>0.17792522921483908</v>
      </c>
    </row>
    <row r="31" spans="2:21" x14ac:dyDescent="0.45">
      <c r="B31" s="2">
        <v>23</v>
      </c>
      <c r="C31" s="2">
        <v>1</v>
      </c>
      <c r="D31" s="2">
        <v>17.385000000000002</v>
      </c>
      <c r="E31" s="2">
        <v>1</v>
      </c>
      <c r="F31" s="2">
        <v>0</v>
      </c>
      <c r="G31" s="2">
        <v>1</v>
      </c>
      <c r="H31" s="2">
        <v>0</v>
      </c>
      <c r="I31" s="2">
        <v>0</v>
      </c>
      <c r="J31" s="14">
        <v>2.6390365643508062E-2</v>
      </c>
    </row>
    <row r="32" spans="2:21" x14ac:dyDescent="0.45">
      <c r="B32" s="2">
        <v>31</v>
      </c>
      <c r="C32" s="2">
        <v>1</v>
      </c>
      <c r="D32" s="2">
        <v>36.299999999999997</v>
      </c>
      <c r="E32" s="2">
        <v>2</v>
      </c>
      <c r="F32" s="2">
        <v>1</v>
      </c>
      <c r="G32" s="2">
        <v>0</v>
      </c>
      <c r="H32" s="2">
        <v>0</v>
      </c>
      <c r="I32" s="2">
        <v>1</v>
      </c>
      <c r="J32" s="14">
        <v>0.59999989838552392</v>
      </c>
    </row>
    <row r="33" spans="2:10" x14ac:dyDescent="0.45">
      <c r="B33" s="2">
        <v>22</v>
      </c>
      <c r="C33" s="2">
        <v>1</v>
      </c>
      <c r="D33" s="2">
        <v>35.6</v>
      </c>
      <c r="E33" s="2">
        <v>0</v>
      </c>
      <c r="F33" s="2">
        <v>1</v>
      </c>
      <c r="G33" s="2">
        <v>0</v>
      </c>
      <c r="H33" s="2">
        <v>0</v>
      </c>
      <c r="I33" s="2">
        <v>1</v>
      </c>
      <c r="J33" s="14">
        <v>0.55011169195521592</v>
      </c>
    </row>
    <row r="34" spans="2:10" x14ac:dyDescent="0.45">
      <c r="B34" s="2">
        <v>18</v>
      </c>
      <c r="C34" s="2">
        <v>0</v>
      </c>
      <c r="D34" s="2">
        <v>26.315000000000001</v>
      </c>
      <c r="E34" s="2">
        <v>0</v>
      </c>
      <c r="F34" s="2">
        <v>0</v>
      </c>
      <c r="G34" s="2">
        <v>0</v>
      </c>
      <c r="H34" s="2">
        <v>1</v>
      </c>
      <c r="I34" s="2">
        <v>0</v>
      </c>
      <c r="J34" s="14">
        <v>1.7180220123040282E-2</v>
      </c>
    </row>
    <row r="35" spans="2:10" x14ac:dyDescent="0.45">
      <c r="B35" s="2">
        <v>19</v>
      </c>
      <c r="C35" s="2">
        <v>0</v>
      </c>
      <c r="D35" s="2">
        <v>28.6</v>
      </c>
      <c r="E35" s="2">
        <v>5</v>
      </c>
      <c r="F35" s="2">
        <v>0</v>
      </c>
      <c r="G35" s="2">
        <v>0</v>
      </c>
      <c r="H35" s="2">
        <v>0</v>
      </c>
      <c r="I35" s="2">
        <v>1</v>
      </c>
      <c r="J35" s="14">
        <v>5.6919479637771948E-2</v>
      </c>
    </row>
    <row r="36" spans="2:10" x14ac:dyDescent="0.45">
      <c r="B36" s="2">
        <v>63</v>
      </c>
      <c r="C36" s="2">
        <v>1</v>
      </c>
      <c r="D36" s="2">
        <v>28.31</v>
      </c>
      <c r="E36" s="2">
        <v>0</v>
      </c>
      <c r="F36" s="2">
        <v>0</v>
      </c>
      <c r="G36" s="2">
        <v>1</v>
      </c>
      <c r="H36" s="2">
        <v>0</v>
      </c>
      <c r="I36" s="2">
        <v>0</v>
      </c>
      <c r="J36" s="14">
        <v>0.20189171449658536</v>
      </c>
    </row>
    <row r="37" spans="2:10" x14ac:dyDescent="0.45">
      <c r="B37" s="2">
        <v>28</v>
      </c>
      <c r="C37" s="2">
        <v>1</v>
      </c>
      <c r="D37" s="2">
        <v>36.4</v>
      </c>
      <c r="E37" s="2">
        <v>1</v>
      </c>
      <c r="F37" s="2">
        <v>1</v>
      </c>
      <c r="G37" s="2">
        <v>0</v>
      </c>
      <c r="H37" s="2">
        <v>0</v>
      </c>
      <c r="I37" s="2">
        <v>1</v>
      </c>
      <c r="J37" s="14">
        <v>0.79926322245332337</v>
      </c>
    </row>
    <row r="38" spans="2:10" x14ac:dyDescent="0.45">
      <c r="B38" s="2">
        <v>19</v>
      </c>
      <c r="C38" s="2">
        <v>1</v>
      </c>
      <c r="D38" s="2">
        <v>20.425000000000001</v>
      </c>
      <c r="E38" s="2">
        <v>0</v>
      </c>
      <c r="F38" s="2">
        <v>0</v>
      </c>
      <c r="G38" s="2">
        <v>1</v>
      </c>
      <c r="H38" s="2">
        <v>0</v>
      </c>
      <c r="I38" s="2">
        <v>0</v>
      </c>
      <c r="J38" s="14">
        <v>8.0378527031260139E-3</v>
      </c>
    </row>
    <row r="39" spans="2:10" x14ac:dyDescent="0.45">
      <c r="B39" s="2">
        <v>62</v>
      </c>
      <c r="C39" s="2">
        <v>0</v>
      </c>
      <c r="D39" s="2">
        <v>32.965000000000003</v>
      </c>
      <c r="E39" s="2">
        <v>3</v>
      </c>
      <c r="F39" s="2">
        <v>0</v>
      </c>
      <c r="G39" s="2">
        <v>1</v>
      </c>
      <c r="H39" s="2">
        <v>0</v>
      </c>
      <c r="I39" s="2">
        <v>0</v>
      </c>
      <c r="J39" s="14">
        <v>0.23129535319454475</v>
      </c>
    </row>
    <row r="40" spans="2:10" x14ac:dyDescent="0.45">
      <c r="B40" s="2">
        <v>26</v>
      </c>
      <c r="C40" s="2">
        <v>1</v>
      </c>
      <c r="D40" s="2">
        <v>20.8</v>
      </c>
      <c r="E40" s="2">
        <v>0</v>
      </c>
      <c r="F40" s="2">
        <v>0</v>
      </c>
      <c r="G40" s="2">
        <v>0</v>
      </c>
      <c r="H40" s="2">
        <v>0</v>
      </c>
      <c r="I40" s="2">
        <v>1</v>
      </c>
      <c r="J40" s="14">
        <v>1.8842032617821896E-2</v>
      </c>
    </row>
    <row r="41" spans="2:10" x14ac:dyDescent="0.45">
      <c r="B41" s="2">
        <v>35</v>
      </c>
      <c r="C41" s="2">
        <v>1</v>
      </c>
      <c r="D41" s="2">
        <v>36.67</v>
      </c>
      <c r="E41" s="2">
        <v>1</v>
      </c>
      <c r="F41" s="2">
        <v>1</v>
      </c>
      <c r="G41" s="2">
        <v>0</v>
      </c>
      <c r="H41" s="2">
        <v>1</v>
      </c>
      <c r="I41" s="2">
        <v>0</v>
      </c>
      <c r="J41" s="14">
        <v>0.61697197882864274</v>
      </c>
    </row>
    <row r="42" spans="2:10" x14ac:dyDescent="0.45">
      <c r="B42" s="2">
        <v>60</v>
      </c>
      <c r="C42" s="2">
        <v>1</v>
      </c>
      <c r="D42" s="2">
        <v>39.9</v>
      </c>
      <c r="E42" s="2">
        <v>0</v>
      </c>
      <c r="F42" s="2">
        <v>1</v>
      </c>
      <c r="G42" s="2">
        <v>0</v>
      </c>
      <c r="H42" s="2">
        <v>0</v>
      </c>
      <c r="I42" s="2">
        <v>1</v>
      </c>
      <c r="J42" s="14">
        <v>0.75103867548779724</v>
      </c>
    </row>
    <row r="43" spans="2:10" x14ac:dyDescent="0.45">
      <c r="B43" s="2">
        <v>24</v>
      </c>
      <c r="C43" s="2">
        <v>0</v>
      </c>
      <c r="D43" s="2">
        <v>26.6</v>
      </c>
      <c r="E43" s="2">
        <v>0</v>
      </c>
      <c r="F43" s="2">
        <v>0</v>
      </c>
      <c r="G43" s="2">
        <v>0</v>
      </c>
      <c r="H43" s="2">
        <v>1</v>
      </c>
      <c r="I43" s="2">
        <v>0</v>
      </c>
      <c r="J43" s="14">
        <v>3.0714006529527545E-2</v>
      </c>
    </row>
    <row r="44" spans="2:10" x14ac:dyDescent="0.45">
      <c r="B44" s="2">
        <v>31</v>
      </c>
      <c r="C44" s="2">
        <v>0</v>
      </c>
      <c r="D44" s="2">
        <v>36.630000000000003</v>
      </c>
      <c r="E44" s="2">
        <v>2</v>
      </c>
      <c r="F44" s="2">
        <v>0</v>
      </c>
      <c r="G44" s="2">
        <v>0</v>
      </c>
      <c r="H44" s="2">
        <v>0</v>
      </c>
      <c r="I44" s="2">
        <v>0</v>
      </c>
      <c r="J44" s="14">
        <v>6.1100928096104151E-2</v>
      </c>
    </row>
    <row r="45" spans="2:10" x14ac:dyDescent="0.45">
      <c r="B45" s="2">
        <v>41</v>
      </c>
      <c r="C45" s="2">
        <v>1</v>
      </c>
      <c r="D45" s="2">
        <v>21.78</v>
      </c>
      <c r="E45" s="2">
        <v>1</v>
      </c>
      <c r="F45" s="2">
        <v>0</v>
      </c>
      <c r="G45" s="2">
        <v>0</v>
      </c>
      <c r="H45" s="2">
        <v>0</v>
      </c>
      <c r="I45" s="2">
        <v>0</v>
      </c>
      <c r="J45" s="14">
        <v>8.2214240586565401E-2</v>
      </c>
    </row>
    <row r="46" spans="2:10" x14ac:dyDescent="0.45">
      <c r="B46" s="2">
        <v>37</v>
      </c>
      <c r="C46" s="2">
        <v>0</v>
      </c>
      <c r="D46" s="2">
        <v>30.8</v>
      </c>
      <c r="E46" s="2">
        <v>2</v>
      </c>
      <c r="F46" s="2">
        <v>0</v>
      </c>
      <c r="G46" s="2">
        <v>0</v>
      </c>
      <c r="H46" s="2">
        <v>0</v>
      </c>
      <c r="I46" s="2">
        <v>0</v>
      </c>
      <c r="J46" s="14">
        <v>8.2873183168504561E-2</v>
      </c>
    </row>
    <row r="47" spans="2:10" x14ac:dyDescent="0.45">
      <c r="B47" s="2">
        <v>38</v>
      </c>
      <c r="C47" s="2">
        <v>1</v>
      </c>
      <c r="D47" s="2">
        <v>37.049999999999997</v>
      </c>
      <c r="E47" s="2">
        <v>1</v>
      </c>
      <c r="F47" s="2">
        <v>0</v>
      </c>
      <c r="G47" s="2">
        <v>0</v>
      </c>
      <c r="H47" s="2">
        <v>1</v>
      </c>
      <c r="I47" s="2">
        <v>0</v>
      </c>
      <c r="J47" s="14">
        <v>7.9136664372093352E-2</v>
      </c>
    </row>
    <row r="48" spans="2:10" x14ac:dyDescent="0.45">
      <c r="B48" s="2">
        <v>55</v>
      </c>
      <c r="C48" s="2">
        <v>1</v>
      </c>
      <c r="D48" s="2">
        <v>37.299999999999997</v>
      </c>
      <c r="E48" s="2">
        <v>0</v>
      </c>
      <c r="F48" s="2">
        <v>0</v>
      </c>
      <c r="G48" s="2">
        <v>0</v>
      </c>
      <c r="H48" s="2">
        <v>0</v>
      </c>
      <c r="I48" s="2">
        <v>1</v>
      </c>
      <c r="J48" s="14">
        <v>0.31139441104652815</v>
      </c>
    </row>
    <row r="49" spans="2:10" x14ac:dyDescent="0.45">
      <c r="B49" s="2">
        <v>18</v>
      </c>
      <c r="C49" s="2">
        <v>0</v>
      </c>
      <c r="D49" s="2">
        <v>38.664999999999999</v>
      </c>
      <c r="E49" s="2">
        <v>2</v>
      </c>
      <c r="F49" s="2">
        <v>0</v>
      </c>
      <c r="G49" s="2">
        <v>0</v>
      </c>
      <c r="H49" s="2">
        <v>1</v>
      </c>
      <c r="I49" s="2">
        <v>0</v>
      </c>
      <c r="J49" s="14">
        <v>3.6257539894882021E-2</v>
      </c>
    </row>
    <row r="50" spans="2:10" x14ac:dyDescent="0.45">
      <c r="B50" s="2">
        <v>28</v>
      </c>
      <c r="C50" s="2">
        <v>0</v>
      </c>
      <c r="D50" s="2">
        <v>34.770000000000003</v>
      </c>
      <c r="E50" s="2">
        <v>0</v>
      </c>
      <c r="F50" s="2">
        <v>0</v>
      </c>
      <c r="G50" s="2">
        <v>1</v>
      </c>
      <c r="H50" s="2">
        <v>0</v>
      </c>
      <c r="I50" s="2">
        <v>0</v>
      </c>
      <c r="J50" s="14">
        <v>3.886838945595579E-2</v>
      </c>
    </row>
    <row r="51" spans="2:10" x14ac:dyDescent="0.45">
      <c r="B51" s="2">
        <v>60</v>
      </c>
      <c r="C51" s="2">
        <v>0</v>
      </c>
      <c r="D51" s="2">
        <v>24.53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14">
        <v>0.18369175415914477</v>
      </c>
    </row>
    <row r="52" spans="2:10" x14ac:dyDescent="0.45">
      <c r="B52" s="2">
        <v>36</v>
      </c>
      <c r="C52" s="2">
        <v>1</v>
      </c>
      <c r="D52" s="2">
        <v>35.200000000000003</v>
      </c>
      <c r="E52" s="2">
        <v>1</v>
      </c>
      <c r="F52" s="2">
        <v>1</v>
      </c>
      <c r="G52" s="2">
        <v>0</v>
      </c>
      <c r="H52" s="2">
        <v>0</v>
      </c>
      <c r="I52" s="2">
        <v>0</v>
      </c>
      <c r="J52" s="14">
        <v>0.59997078358749045</v>
      </c>
    </row>
    <row r="53" spans="2:10" x14ac:dyDescent="0.45">
      <c r="B53" s="2">
        <v>18</v>
      </c>
      <c r="C53" s="2">
        <v>0</v>
      </c>
      <c r="D53" s="2">
        <v>35.625</v>
      </c>
      <c r="E53" s="2">
        <v>0</v>
      </c>
      <c r="F53" s="2">
        <v>0</v>
      </c>
      <c r="G53" s="2">
        <v>0</v>
      </c>
      <c r="H53" s="2">
        <v>1</v>
      </c>
      <c r="I53" s="2">
        <v>0</v>
      </c>
      <c r="J53" s="14">
        <v>1.7386783549504646E-2</v>
      </c>
    </row>
    <row r="54" spans="2:10" x14ac:dyDescent="0.45">
      <c r="B54" s="2">
        <v>21</v>
      </c>
      <c r="C54" s="2">
        <v>0</v>
      </c>
      <c r="D54" s="2">
        <v>33.630000000000003</v>
      </c>
      <c r="E54" s="2">
        <v>2</v>
      </c>
      <c r="F54" s="2">
        <v>0</v>
      </c>
      <c r="G54" s="2">
        <v>1</v>
      </c>
      <c r="H54" s="2">
        <v>0</v>
      </c>
      <c r="I54" s="2">
        <v>0</v>
      </c>
      <c r="J54" s="14">
        <v>3.9234022794592469E-2</v>
      </c>
    </row>
    <row r="55" spans="2:10" x14ac:dyDescent="0.45">
      <c r="B55" s="2">
        <v>48</v>
      </c>
      <c r="C55" s="2">
        <v>1</v>
      </c>
      <c r="D55" s="2">
        <v>28</v>
      </c>
      <c r="E55" s="2">
        <v>1</v>
      </c>
      <c r="F55" s="2">
        <v>1</v>
      </c>
      <c r="G55" s="2">
        <v>0</v>
      </c>
      <c r="H55" s="2">
        <v>0</v>
      </c>
      <c r="I55" s="2">
        <v>1</v>
      </c>
      <c r="J55" s="14">
        <v>0.35829076055910269</v>
      </c>
    </row>
    <row r="56" spans="2:10" x14ac:dyDescent="0.45">
      <c r="B56" s="2">
        <v>36</v>
      </c>
      <c r="C56" s="2">
        <v>1</v>
      </c>
      <c r="D56" s="2">
        <v>34.43</v>
      </c>
      <c r="E56" s="2">
        <v>0</v>
      </c>
      <c r="F56" s="2">
        <v>1</v>
      </c>
      <c r="G56" s="2">
        <v>0</v>
      </c>
      <c r="H56" s="2">
        <v>0</v>
      </c>
      <c r="I56" s="2">
        <v>0</v>
      </c>
      <c r="J56" s="14">
        <v>0.58454185128838565</v>
      </c>
    </row>
    <row r="57" spans="2:10" x14ac:dyDescent="0.45">
      <c r="B57" s="2">
        <v>40</v>
      </c>
      <c r="C57" s="2">
        <v>0</v>
      </c>
      <c r="D57" s="2">
        <v>28.69</v>
      </c>
      <c r="E57" s="2">
        <v>3</v>
      </c>
      <c r="F57" s="2">
        <v>0</v>
      </c>
      <c r="G57" s="2">
        <v>1</v>
      </c>
      <c r="H57" s="2">
        <v>0</v>
      </c>
      <c r="I57" s="2">
        <v>0</v>
      </c>
      <c r="J57" s="14">
        <v>0.11074166512795199</v>
      </c>
    </row>
    <row r="58" spans="2:10" x14ac:dyDescent="0.45">
      <c r="B58" s="2">
        <v>58</v>
      </c>
      <c r="C58" s="2">
        <v>1</v>
      </c>
      <c r="D58" s="2">
        <v>36.954999999999998</v>
      </c>
      <c r="E58" s="2">
        <v>2</v>
      </c>
      <c r="F58" s="2">
        <v>1</v>
      </c>
      <c r="G58" s="2">
        <v>1</v>
      </c>
      <c r="H58" s="2">
        <v>0</v>
      </c>
      <c r="I58" s="2">
        <v>0</v>
      </c>
      <c r="J58" s="14">
        <v>0.74023449078448322</v>
      </c>
    </row>
    <row r="59" spans="2:10" x14ac:dyDescent="0.45">
      <c r="B59" s="2">
        <v>58</v>
      </c>
      <c r="C59" s="2">
        <v>0</v>
      </c>
      <c r="D59" s="2">
        <v>31.824999999999999</v>
      </c>
      <c r="E59" s="2">
        <v>2</v>
      </c>
      <c r="F59" s="2">
        <v>0</v>
      </c>
      <c r="G59" s="2">
        <v>0</v>
      </c>
      <c r="H59" s="2">
        <v>1</v>
      </c>
      <c r="I59" s="2">
        <v>0</v>
      </c>
      <c r="J59" s="14">
        <v>0.19929422198759184</v>
      </c>
    </row>
    <row r="60" spans="2:10" x14ac:dyDescent="0.45">
      <c r="B60" s="2">
        <v>18</v>
      </c>
      <c r="C60" s="2">
        <v>1</v>
      </c>
      <c r="D60" s="2">
        <v>31.68</v>
      </c>
      <c r="E60" s="2">
        <v>2</v>
      </c>
      <c r="F60" s="2">
        <v>1</v>
      </c>
      <c r="G60" s="2">
        <v>0</v>
      </c>
      <c r="H60" s="2">
        <v>0</v>
      </c>
      <c r="I60" s="2">
        <v>0</v>
      </c>
      <c r="J60" s="14">
        <v>0.52964180532785166</v>
      </c>
    </row>
    <row r="61" spans="2:10" x14ac:dyDescent="0.45">
      <c r="B61" s="2">
        <v>53</v>
      </c>
      <c r="C61" s="2">
        <v>0</v>
      </c>
      <c r="D61" s="2">
        <v>22.88</v>
      </c>
      <c r="E61" s="2">
        <v>1</v>
      </c>
      <c r="F61" s="2">
        <v>1</v>
      </c>
      <c r="G61" s="2">
        <v>0</v>
      </c>
      <c r="H61" s="2">
        <v>0</v>
      </c>
      <c r="I61" s="2">
        <v>0</v>
      </c>
      <c r="J61" s="14">
        <v>0.35312732455334872</v>
      </c>
    </row>
    <row r="62" spans="2:10" x14ac:dyDescent="0.45">
      <c r="B62" s="2">
        <v>34</v>
      </c>
      <c r="C62" s="2">
        <v>0</v>
      </c>
      <c r="D62" s="2">
        <v>37.335000000000001</v>
      </c>
      <c r="E62" s="2">
        <v>2</v>
      </c>
      <c r="F62" s="2">
        <v>0</v>
      </c>
      <c r="G62" s="2">
        <v>1</v>
      </c>
      <c r="H62" s="2">
        <v>0</v>
      </c>
      <c r="I62" s="2">
        <v>0</v>
      </c>
      <c r="J62" s="14">
        <v>7.7697718952192435E-2</v>
      </c>
    </row>
    <row r="63" spans="2:10" x14ac:dyDescent="0.45">
      <c r="B63" s="2">
        <v>43</v>
      </c>
      <c r="C63" s="2">
        <v>1</v>
      </c>
      <c r="D63" s="2">
        <v>27.36</v>
      </c>
      <c r="E63" s="2">
        <v>3</v>
      </c>
      <c r="F63" s="2">
        <v>0</v>
      </c>
      <c r="G63" s="2">
        <v>0</v>
      </c>
      <c r="H63" s="2">
        <v>1</v>
      </c>
      <c r="I63" s="2">
        <v>0</v>
      </c>
      <c r="J63" s="14">
        <v>0.11946554244266817</v>
      </c>
    </row>
    <row r="64" spans="2:10" x14ac:dyDescent="0.45">
      <c r="B64" s="2">
        <v>25</v>
      </c>
      <c r="C64" s="2">
        <v>1</v>
      </c>
      <c r="D64" s="2">
        <v>33.659999999999997</v>
      </c>
      <c r="E64" s="2">
        <v>4</v>
      </c>
      <c r="F64" s="2">
        <v>0</v>
      </c>
      <c r="G64" s="2">
        <v>0</v>
      </c>
      <c r="H64" s="2">
        <v>0</v>
      </c>
      <c r="I64" s="2">
        <v>0</v>
      </c>
      <c r="J64" s="14">
        <v>5.3996274104912458E-2</v>
      </c>
    </row>
    <row r="65" spans="2:10" x14ac:dyDescent="0.45">
      <c r="B65" s="2">
        <v>64</v>
      </c>
      <c r="C65" s="2">
        <v>1</v>
      </c>
      <c r="D65" s="2">
        <v>24.7</v>
      </c>
      <c r="E65" s="2">
        <v>1</v>
      </c>
      <c r="F65" s="2">
        <v>0</v>
      </c>
      <c r="G65" s="2">
        <v>1</v>
      </c>
      <c r="H65" s="2">
        <v>0</v>
      </c>
      <c r="I65" s="2">
        <v>0</v>
      </c>
      <c r="J65" s="14">
        <v>0.46361396017220868</v>
      </c>
    </row>
    <row r="66" spans="2:10" x14ac:dyDescent="0.45">
      <c r="B66" s="2">
        <v>28</v>
      </c>
      <c r="C66" s="2">
        <v>0</v>
      </c>
      <c r="D66" s="2">
        <v>25.934999999999999</v>
      </c>
      <c r="E66" s="2">
        <v>1</v>
      </c>
      <c r="F66" s="2">
        <v>0</v>
      </c>
      <c r="G66" s="2">
        <v>1</v>
      </c>
      <c r="H66" s="2">
        <v>0</v>
      </c>
      <c r="I66" s="2">
        <v>0</v>
      </c>
      <c r="J66" s="14">
        <v>4.8074018511454507E-2</v>
      </c>
    </row>
    <row r="67" spans="2:10" x14ac:dyDescent="0.45">
      <c r="B67" s="2">
        <v>20</v>
      </c>
      <c r="C67" s="2">
        <v>0</v>
      </c>
      <c r="D67" s="2">
        <v>22.42</v>
      </c>
      <c r="E67" s="2">
        <v>0</v>
      </c>
      <c r="F67" s="2">
        <v>1</v>
      </c>
      <c r="G67" s="2">
        <v>1</v>
      </c>
      <c r="H67" s="2">
        <v>0</v>
      </c>
      <c r="I67" s="2">
        <v>0</v>
      </c>
      <c r="J67" s="14">
        <v>0.21692232315750726</v>
      </c>
    </row>
    <row r="68" spans="2:10" x14ac:dyDescent="0.45">
      <c r="B68" s="2">
        <v>19</v>
      </c>
      <c r="C68" s="2">
        <v>0</v>
      </c>
      <c r="D68" s="2">
        <v>28.9</v>
      </c>
      <c r="E68" s="2">
        <v>0</v>
      </c>
      <c r="F68" s="2">
        <v>0</v>
      </c>
      <c r="G68" s="2">
        <v>0</v>
      </c>
      <c r="H68" s="2">
        <v>0</v>
      </c>
      <c r="I68" s="2">
        <v>1</v>
      </c>
      <c r="J68" s="14">
        <v>9.9178681587612436E-3</v>
      </c>
    </row>
    <row r="69" spans="2:10" x14ac:dyDescent="0.45">
      <c r="B69" s="2">
        <v>61</v>
      </c>
      <c r="C69" s="2">
        <v>0</v>
      </c>
      <c r="D69" s="2">
        <v>39.1</v>
      </c>
      <c r="E69" s="2">
        <v>2</v>
      </c>
      <c r="F69" s="2">
        <v>0</v>
      </c>
      <c r="G69" s="2">
        <v>0</v>
      </c>
      <c r="H69" s="2">
        <v>0</v>
      </c>
      <c r="I69" s="2">
        <v>1</v>
      </c>
      <c r="J69" s="14">
        <v>0.20931365913051236</v>
      </c>
    </row>
    <row r="70" spans="2:10" x14ac:dyDescent="0.45">
      <c r="B70" s="2">
        <v>40</v>
      </c>
      <c r="C70" s="2">
        <v>1</v>
      </c>
      <c r="D70" s="2">
        <v>26.315000000000001</v>
      </c>
      <c r="E70" s="2">
        <v>1</v>
      </c>
      <c r="F70" s="2">
        <v>0</v>
      </c>
      <c r="G70" s="2">
        <v>1</v>
      </c>
      <c r="H70" s="2">
        <v>0</v>
      </c>
      <c r="I70" s="2">
        <v>0</v>
      </c>
      <c r="J70" s="14">
        <v>8.408021581393843E-2</v>
      </c>
    </row>
    <row r="71" spans="2:10" x14ac:dyDescent="0.45">
      <c r="B71" s="2">
        <v>40</v>
      </c>
      <c r="C71" s="2">
        <v>0</v>
      </c>
      <c r="D71" s="2">
        <v>36.19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14">
        <v>7.6589639907333529E-2</v>
      </c>
    </row>
    <row r="72" spans="2:10" x14ac:dyDescent="0.45">
      <c r="B72" s="2">
        <v>28</v>
      </c>
      <c r="C72" s="2">
        <v>1</v>
      </c>
      <c r="D72" s="2">
        <v>23.98</v>
      </c>
      <c r="E72" s="2">
        <v>3</v>
      </c>
      <c r="F72" s="2">
        <v>1</v>
      </c>
      <c r="G72" s="2">
        <v>0</v>
      </c>
      <c r="H72" s="2">
        <v>0</v>
      </c>
      <c r="I72" s="2">
        <v>0</v>
      </c>
      <c r="J72" s="14">
        <v>0.26403275438658003</v>
      </c>
    </row>
    <row r="73" spans="2:10" x14ac:dyDescent="0.45">
      <c r="B73" s="2">
        <v>27</v>
      </c>
      <c r="C73" s="2">
        <v>0</v>
      </c>
      <c r="D73" s="2">
        <v>24.75</v>
      </c>
      <c r="E73" s="2">
        <v>0</v>
      </c>
      <c r="F73" s="2">
        <v>1</v>
      </c>
      <c r="G73" s="2">
        <v>0</v>
      </c>
      <c r="H73" s="2">
        <v>0</v>
      </c>
      <c r="I73" s="2">
        <v>0</v>
      </c>
      <c r="J73" s="14">
        <v>0.2467080975701707</v>
      </c>
    </row>
    <row r="74" spans="2:10" x14ac:dyDescent="0.45">
      <c r="B74" s="2">
        <v>31</v>
      </c>
      <c r="C74" s="2">
        <v>1</v>
      </c>
      <c r="D74" s="2">
        <v>28.5</v>
      </c>
      <c r="E74" s="2">
        <v>5</v>
      </c>
      <c r="F74" s="2">
        <v>0</v>
      </c>
      <c r="G74" s="2">
        <v>0</v>
      </c>
      <c r="H74" s="2">
        <v>1</v>
      </c>
      <c r="I74" s="2">
        <v>0</v>
      </c>
      <c r="J74" s="14">
        <v>9.0625939906468486E-2</v>
      </c>
    </row>
    <row r="75" spans="2:10" x14ac:dyDescent="0.45">
      <c r="B75" s="2">
        <v>53</v>
      </c>
      <c r="C75" s="2">
        <v>0</v>
      </c>
      <c r="D75" s="2">
        <v>28.1</v>
      </c>
      <c r="E75" s="2">
        <v>3</v>
      </c>
      <c r="F75" s="2">
        <v>0</v>
      </c>
      <c r="G75" s="2">
        <v>0</v>
      </c>
      <c r="H75" s="2">
        <v>0</v>
      </c>
      <c r="I75" s="2">
        <v>1</v>
      </c>
      <c r="J75" s="14">
        <v>0.16951471986653324</v>
      </c>
    </row>
    <row r="76" spans="2:10" x14ac:dyDescent="0.45">
      <c r="B76" s="2">
        <v>58</v>
      </c>
      <c r="C76" s="2">
        <v>1</v>
      </c>
      <c r="D76" s="2">
        <v>32.01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14">
        <v>0.17278534443099214</v>
      </c>
    </row>
    <row r="77" spans="2:10" x14ac:dyDescent="0.45">
      <c r="B77" s="2">
        <v>44</v>
      </c>
      <c r="C77" s="2">
        <v>1</v>
      </c>
      <c r="D77" s="2">
        <v>27.4</v>
      </c>
      <c r="E77" s="2">
        <v>2</v>
      </c>
      <c r="F77" s="2">
        <v>0</v>
      </c>
      <c r="G77" s="2">
        <v>0</v>
      </c>
      <c r="H77" s="2">
        <v>0</v>
      </c>
      <c r="I77" s="2">
        <v>1</v>
      </c>
      <c r="J77" s="14">
        <v>0.10542909080396014</v>
      </c>
    </row>
    <row r="78" spans="2:10" x14ac:dyDescent="0.45">
      <c r="B78" s="2">
        <v>57</v>
      </c>
      <c r="C78" s="2">
        <v>1</v>
      </c>
      <c r="D78" s="2">
        <v>34.01</v>
      </c>
      <c r="E78" s="2">
        <v>0</v>
      </c>
      <c r="F78" s="2">
        <v>0</v>
      </c>
      <c r="G78" s="2">
        <v>1</v>
      </c>
      <c r="H78" s="2">
        <v>0</v>
      </c>
      <c r="I78" s="2">
        <v>0</v>
      </c>
      <c r="J78" s="14">
        <v>0.16336828751114491</v>
      </c>
    </row>
    <row r="79" spans="2:10" x14ac:dyDescent="0.45">
      <c r="B79" s="2">
        <v>29</v>
      </c>
      <c r="C79" s="2">
        <v>0</v>
      </c>
      <c r="D79" s="2">
        <v>29.59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14">
        <v>4.5101427162051386E-2</v>
      </c>
    </row>
    <row r="80" spans="2:10" x14ac:dyDescent="0.45">
      <c r="B80" s="2">
        <v>21</v>
      </c>
      <c r="C80" s="2">
        <v>1</v>
      </c>
      <c r="D80" s="2">
        <v>35.53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14">
        <v>6.5539549289368275E-3</v>
      </c>
    </row>
    <row r="81" spans="2:10" x14ac:dyDescent="0.45">
      <c r="B81" s="2">
        <v>22</v>
      </c>
      <c r="C81" s="2">
        <v>0</v>
      </c>
      <c r="D81" s="2">
        <v>39.805</v>
      </c>
      <c r="E81" s="2">
        <v>0</v>
      </c>
      <c r="F81" s="2">
        <v>0</v>
      </c>
      <c r="G81" s="2">
        <v>0</v>
      </c>
      <c r="H81" s="2">
        <v>1</v>
      </c>
      <c r="I81" s="2">
        <v>0</v>
      </c>
      <c r="J81" s="14">
        <v>2.606839173227329E-2</v>
      </c>
    </row>
    <row r="82" spans="2:10" x14ac:dyDescent="0.45">
      <c r="B82" s="2">
        <v>41</v>
      </c>
      <c r="C82" s="2">
        <v>0</v>
      </c>
      <c r="D82" s="2">
        <v>32.965000000000003</v>
      </c>
      <c r="E82" s="2">
        <v>0</v>
      </c>
      <c r="F82" s="2">
        <v>0</v>
      </c>
      <c r="G82" s="2">
        <v>1</v>
      </c>
      <c r="H82" s="2">
        <v>0</v>
      </c>
      <c r="I82" s="2">
        <v>0</v>
      </c>
      <c r="J82" s="14">
        <v>8.6979668204827762E-2</v>
      </c>
    </row>
    <row r="83" spans="2:10" x14ac:dyDescent="0.45">
      <c r="B83" s="2">
        <v>31</v>
      </c>
      <c r="C83" s="2">
        <v>1</v>
      </c>
      <c r="D83" s="2">
        <v>26.885000000000002</v>
      </c>
      <c r="E83" s="2">
        <v>1</v>
      </c>
      <c r="F83" s="2">
        <v>0</v>
      </c>
      <c r="G83" s="2">
        <v>0</v>
      </c>
      <c r="H83" s="2">
        <v>1</v>
      </c>
      <c r="I83" s="2">
        <v>0</v>
      </c>
      <c r="J83" s="14">
        <v>5.2983493348814005E-2</v>
      </c>
    </row>
    <row r="84" spans="2:10" x14ac:dyDescent="0.45">
      <c r="B84" s="2">
        <v>45</v>
      </c>
      <c r="C84" s="2">
        <v>0</v>
      </c>
      <c r="D84" s="2">
        <v>38.284999999999997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14">
        <v>0.10875617716630491</v>
      </c>
    </row>
    <row r="85" spans="2:10" x14ac:dyDescent="0.45">
      <c r="B85" s="2">
        <v>22</v>
      </c>
      <c r="C85" s="2">
        <v>1</v>
      </c>
      <c r="D85" s="2">
        <v>37.619999999999997</v>
      </c>
      <c r="E85" s="2">
        <v>1</v>
      </c>
      <c r="F85" s="2">
        <v>1</v>
      </c>
      <c r="G85" s="2">
        <v>0</v>
      </c>
      <c r="H85" s="2">
        <v>0</v>
      </c>
      <c r="I85" s="2">
        <v>0</v>
      </c>
      <c r="J85" s="14">
        <v>0.57532516770800857</v>
      </c>
    </row>
    <row r="86" spans="2:10" x14ac:dyDescent="0.45">
      <c r="B86" s="2">
        <v>48</v>
      </c>
      <c r="C86" s="2">
        <v>0</v>
      </c>
      <c r="D86" s="2">
        <v>41.23</v>
      </c>
      <c r="E86" s="2">
        <v>4</v>
      </c>
      <c r="F86" s="2">
        <v>0</v>
      </c>
      <c r="G86" s="2">
        <v>1</v>
      </c>
      <c r="H86" s="2">
        <v>0</v>
      </c>
      <c r="I86" s="2">
        <v>0</v>
      </c>
      <c r="J86" s="14">
        <v>0.15821255479570395</v>
      </c>
    </row>
    <row r="87" spans="2:10" x14ac:dyDescent="0.45">
      <c r="B87" s="2">
        <v>37</v>
      </c>
      <c r="C87" s="2">
        <v>0</v>
      </c>
      <c r="D87" s="2">
        <v>34.799999999999997</v>
      </c>
      <c r="E87" s="2">
        <v>2</v>
      </c>
      <c r="F87" s="2">
        <v>1</v>
      </c>
      <c r="G87" s="2">
        <v>0</v>
      </c>
      <c r="H87" s="2">
        <v>0</v>
      </c>
      <c r="I87" s="2">
        <v>1</v>
      </c>
      <c r="J87" s="14">
        <v>0.61796550056085564</v>
      </c>
    </row>
    <row r="88" spans="2:10" x14ac:dyDescent="0.45">
      <c r="B88" s="2">
        <v>45</v>
      </c>
      <c r="C88" s="2">
        <v>1</v>
      </c>
      <c r="D88" s="2">
        <v>22.895</v>
      </c>
      <c r="E88" s="2">
        <v>2</v>
      </c>
      <c r="F88" s="2">
        <v>1</v>
      </c>
      <c r="G88" s="2">
        <v>1</v>
      </c>
      <c r="H88" s="2">
        <v>0</v>
      </c>
      <c r="I88" s="2">
        <v>0</v>
      </c>
      <c r="J88" s="14">
        <v>0.31886897365459405</v>
      </c>
    </row>
    <row r="89" spans="2:10" x14ac:dyDescent="0.45">
      <c r="B89" s="2">
        <v>57</v>
      </c>
      <c r="C89" s="2">
        <v>0</v>
      </c>
      <c r="D89" s="2">
        <v>31.16</v>
      </c>
      <c r="E89" s="2">
        <v>0</v>
      </c>
      <c r="F89" s="2">
        <v>1</v>
      </c>
      <c r="G89" s="2">
        <v>1</v>
      </c>
      <c r="H89" s="2">
        <v>0</v>
      </c>
      <c r="I89" s="2">
        <v>0</v>
      </c>
      <c r="J89" s="14">
        <v>0.67770224074848961</v>
      </c>
    </row>
    <row r="90" spans="2:10" x14ac:dyDescent="0.45">
      <c r="B90" s="2">
        <v>56</v>
      </c>
      <c r="C90" s="2">
        <v>0</v>
      </c>
      <c r="D90" s="2">
        <v>27.2</v>
      </c>
      <c r="E90" s="2">
        <v>0</v>
      </c>
      <c r="F90" s="2">
        <v>0</v>
      </c>
      <c r="G90" s="2">
        <v>0</v>
      </c>
      <c r="H90" s="2">
        <v>0</v>
      </c>
      <c r="I90" s="2">
        <v>1</v>
      </c>
      <c r="J90" s="14">
        <v>0.15884328443601806</v>
      </c>
    </row>
    <row r="91" spans="2:10" x14ac:dyDescent="0.45">
      <c r="B91" s="2">
        <v>46</v>
      </c>
      <c r="C91" s="2">
        <v>0</v>
      </c>
      <c r="D91" s="2">
        <v>27.74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14">
        <v>0.11021471761146125</v>
      </c>
    </row>
    <row r="92" spans="2:10" x14ac:dyDescent="0.45">
      <c r="B92" s="2">
        <v>55</v>
      </c>
      <c r="C92" s="2">
        <v>0</v>
      </c>
      <c r="D92" s="2">
        <v>26.98</v>
      </c>
      <c r="E92" s="2">
        <v>0</v>
      </c>
      <c r="F92" s="2">
        <v>0</v>
      </c>
      <c r="G92" s="2">
        <v>1</v>
      </c>
      <c r="H92" s="2">
        <v>0</v>
      </c>
      <c r="I92" s="2">
        <v>0</v>
      </c>
      <c r="J92" s="14">
        <v>0.15899334695754877</v>
      </c>
    </row>
    <row r="93" spans="2:10" x14ac:dyDescent="0.45">
      <c r="B93" s="2">
        <v>21</v>
      </c>
      <c r="C93" s="2">
        <v>0</v>
      </c>
      <c r="D93" s="2">
        <v>39.49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14">
        <v>1.4447263992889616E-2</v>
      </c>
    </row>
    <row r="94" spans="2:10" x14ac:dyDescent="0.45">
      <c r="B94" s="2">
        <v>53</v>
      </c>
      <c r="C94" s="2">
        <v>0</v>
      </c>
      <c r="D94" s="2">
        <v>24.795000000000002</v>
      </c>
      <c r="E94" s="2">
        <v>1</v>
      </c>
      <c r="F94" s="2">
        <v>0</v>
      </c>
      <c r="G94" s="2">
        <v>1</v>
      </c>
      <c r="H94" s="2">
        <v>0</v>
      </c>
      <c r="I94" s="2">
        <v>0</v>
      </c>
      <c r="J94" s="14">
        <v>0.15675155300084545</v>
      </c>
    </row>
    <row r="95" spans="2:10" x14ac:dyDescent="0.45">
      <c r="B95" s="2">
        <v>59</v>
      </c>
      <c r="C95" s="2">
        <v>1</v>
      </c>
      <c r="D95" s="2">
        <v>29.83</v>
      </c>
      <c r="E95" s="2">
        <v>3</v>
      </c>
      <c r="F95" s="2">
        <v>1</v>
      </c>
      <c r="G95" s="2">
        <v>0</v>
      </c>
      <c r="H95" s="2">
        <v>1</v>
      </c>
      <c r="I95" s="2">
        <v>0</v>
      </c>
      <c r="J95" s="14">
        <v>0.46390636165314042</v>
      </c>
    </row>
    <row r="96" spans="2:10" x14ac:dyDescent="0.45">
      <c r="B96" s="2">
        <v>35</v>
      </c>
      <c r="C96" s="2">
        <v>1</v>
      </c>
      <c r="D96" s="2">
        <v>34.770000000000003</v>
      </c>
      <c r="E96" s="2">
        <v>2</v>
      </c>
      <c r="F96" s="2">
        <v>0</v>
      </c>
      <c r="G96" s="2">
        <v>1</v>
      </c>
      <c r="H96" s="2">
        <v>0</v>
      </c>
      <c r="I96" s="2">
        <v>0</v>
      </c>
      <c r="J96" s="14">
        <v>7.3539309333630842E-2</v>
      </c>
    </row>
    <row r="97" spans="2:10" x14ac:dyDescent="0.45">
      <c r="B97" s="2">
        <v>64</v>
      </c>
      <c r="C97" s="2">
        <v>0</v>
      </c>
      <c r="D97" s="2">
        <v>31.3</v>
      </c>
      <c r="E97" s="2">
        <v>2</v>
      </c>
      <c r="F97" s="2">
        <v>1</v>
      </c>
      <c r="G97" s="2">
        <v>0</v>
      </c>
      <c r="H97" s="2">
        <v>0</v>
      </c>
      <c r="I97" s="2">
        <v>1</v>
      </c>
      <c r="J97" s="14">
        <v>0.73695525389037586</v>
      </c>
    </row>
    <row r="98" spans="2:10" x14ac:dyDescent="0.45">
      <c r="B98" s="2">
        <v>28</v>
      </c>
      <c r="C98" s="2">
        <v>0</v>
      </c>
      <c r="D98" s="2">
        <v>37.619999999999997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14">
        <v>4.2219807584957525E-2</v>
      </c>
    </row>
    <row r="99" spans="2:10" x14ac:dyDescent="0.45">
      <c r="B99" s="2">
        <v>54</v>
      </c>
      <c r="C99" s="2">
        <v>0</v>
      </c>
      <c r="D99" s="2">
        <v>30.8</v>
      </c>
      <c r="E99" s="2">
        <v>3</v>
      </c>
      <c r="F99" s="2">
        <v>0</v>
      </c>
      <c r="G99" s="2">
        <v>0</v>
      </c>
      <c r="H99" s="2">
        <v>0</v>
      </c>
      <c r="I99" s="2">
        <v>1</v>
      </c>
      <c r="J99" s="14">
        <v>0.17531842922846985</v>
      </c>
    </row>
    <row r="100" spans="2:10" x14ac:dyDescent="0.45">
      <c r="B100" s="2">
        <v>55</v>
      </c>
      <c r="C100" s="2">
        <v>1</v>
      </c>
      <c r="D100" s="2">
        <v>38.28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14">
        <v>0.14532514643537076</v>
      </c>
    </row>
    <row r="101" spans="2:10" x14ac:dyDescent="0.45">
      <c r="B101" s="2">
        <v>56</v>
      </c>
      <c r="C101" s="2">
        <v>1</v>
      </c>
      <c r="D101" s="2">
        <v>19.95</v>
      </c>
      <c r="E101" s="2">
        <v>0</v>
      </c>
      <c r="F101" s="2">
        <v>1</v>
      </c>
      <c r="G101" s="2">
        <v>0</v>
      </c>
      <c r="H101" s="2">
        <v>1</v>
      </c>
      <c r="I101" s="2">
        <v>0</v>
      </c>
      <c r="J101" s="14">
        <v>0.33984462853870639</v>
      </c>
    </row>
    <row r="102" spans="2:10" x14ac:dyDescent="0.45">
      <c r="B102" s="2">
        <v>38</v>
      </c>
      <c r="C102" s="2">
        <v>1</v>
      </c>
      <c r="D102" s="2">
        <v>19.3</v>
      </c>
      <c r="E102" s="2">
        <v>0</v>
      </c>
      <c r="F102" s="2">
        <v>1</v>
      </c>
      <c r="G102" s="2">
        <v>0</v>
      </c>
      <c r="H102" s="2">
        <v>0</v>
      </c>
      <c r="I102" s="2">
        <v>1</v>
      </c>
      <c r="J102" s="14">
        <v>0.23462353295802182</v>
      </c>
    </row>
    <row r="103" spans="2:10" x14ac:dyDescent="0.45">
      <c r="B103" s="2">
        <v>41</v>
      </c>
      <c r="C103" s="2">
        <v>0</v>
      </c>
      <c r="D103" s="2">
        <v>31.6</v>
      </c>
      <c r="E103" s="2">
        <v>0</v>
      </c>
      <c r="F103" s="2">
        <v>0</v>
      </c>
      <c r="G103" s="2">
        <v>0</v>
      </c>
      <c r="H103" s="2">
        <v>0</v>
      </c>
      <c r="I103" s="2">
        <v>1</v>
      </c>
      <c r="J103" s="14">
        <v>8.083591348505903E-2</v>
      </c>
    </row>
    <row r="104" spans="2:10" x14ac:dyDescent="0.45">
      <c r="B104" s="2">
        <v>30</v>
      </c>
      <c r="C104" s="2">
        <v>1</v>
      </c>
      <c r="D104" s="2">
        <v>25.46</v>
      </c>
      <c r="E104" s="2">
        <v>0</v>
      </c>
      <c r="F104" s="2">
        <v>0</v>
      </c>
      <c r="G104" s="2">
        <v>0</v>
      </c>
      <c r="H104" s="2">
        <v>1</v>
      </c>
      <c r="I104" s="2">
        <v>0</v>
      </c>
      <c r="J104" s="14">
        <v>4.027571802486727E-2</v>
      </c>
    </row>
    <row r="105" spans="2:10" x14ac:dyDescent="0.45">
      <c r="B105" s="2">
        <v>18</v>
      </c>
      <c r="C105" s="2">
        <v>0</v>
      </c>
      <c r="D105" s="2">
        <v>30.114999999999998</v>
      </c>
      <c r="E105" s="2">
        <v>0</v>
      </c>
      <c r="F105" s="2">
        <v>0</v>
      </c>
      <c r="G105" s="2">
        <v>0</v>
      </c>
      <c r="H105" s="2">
        <v>1</v>
      </c>
      <c r="I105" s="2">
        <v>0</v>
      </c>
      <c r="J105" s="14">
        <v>0.32280031179158525</v>
      </c>
    </row>
    <row r="106" spans="2:10" x14ac:dyDescent="0.45">
      <c r="B106" s="2">
        <v>61</v>
      </c>
      <c r="C106" s="2">
        <v>0</v>
      </c>
      <c r="D106" s="2">
        <v>29.92</v>
      </c>
      <c r="E106" s="2">
        <v>3</v>
      </c>
      <c r="F106" s="2">
        <v>1</v>
      </c>
      <c r="G106" s="2">
        <v>0</v>
      </c>
      <c r="H106" s="2">
        <v>0</v>
      </c>
      <c r="I106" s="2">
        <v>0</v>
      </c>
      <c r="J106" s="14">
        <v>0.47599371324102213</v>
      </c>
    </row>
    <row r="107" spans="2:10" x14ac:dyDescent="0.45">
      <c r="B107" s="2">
        <v>34</v>
      </c>
      <c r="C107" s="2">
        <v>0</v>
      </c>
      <c r="D107" s="2">
        <v>27.5</v>
      </c>
      <c r="E107" s="2">
        <v>1</v>
      </c>
      <c r="F107" s="2">
        <v>0</v>
      </c>
      <c r="G107" s="2">
        <v>0</v>
      </c>
      <c r="H107" s="2">
        <v>0</v>
      </c>
      <c r="I107" s="2">
        <v>1</v>
      </c>
      <c r="J107" s="14">
        <v>6.1964384575961921E-2</v>
      </c>
    </row>
    <row r="108" spans="2:10" x14ac:dyDescent="0.45">
      <c r="B108" s="2">
        <v>20</v>
      </c>
      <c r="C108" s="2">
        <v>1</v>
      </c>
      <c r="D108" s="2">
        <v>28.024999999999999</v>
      </c>
      <c r="E108" s="2">
        <v>1</v>
      </c>
      <c r="F108" s="2">
        <v>1</v>
      </c>
      <c r="G108" s="2">
        <v>1</v>
      </c>
      <c r="H108" s="2">
        <v>0</v>
      </c>
      <c r="I108" s="2">
        <v>0</v>
      </c>
      <c r="J108" s="14">
        <v>0.26239242203637825</v>
      </c>
    </row>
    <row r="109" spans="2:10" x14ac:dyDescent="0.45">
      <c r="B109" s="2">
        <v>19</v>
      </c>
      <c r="C109" s="2">
        <v>0</v>
      </c>
      <c r="D109" s="2">
        <v>28.4</v>
      </c>
      <c r="E109" s="2">
        <v>1</v>
      </c>
      <c r="F109" s="2">
        <v>0</v>
      </c>
      <c r="G109" s="2">
        <v>0</v>
      </c>
      <c r="H109" s="2">
        <v>0</v>
      </c>
      <c r="I109" s="2">
        <v>1</v>
      </c>
      <c r="J109" s="14">
        <v>1.9308428058468396E-2</v>
      </c>
    </row>
    <row r="110" spans="2:10" x14ac:dyDescent="0.45">
      <c r="B110" s="2">
        <v>26</v>
      </c>
      <c r="C110" s="2">
        <v>1</v>
      </c>
      <c r="D110" s="2">
        <v>30.875</v>
      </c>
      <c r="E110" s="2">
        <v>2</v>
      </c>
      <c r="F110" s="2">
        <v>0</v>
      </c>
      <c r="G110" s="2">
        <v>1</v>
      </c>
      <c r="H110" s="2">
        <v>0</v>
      </c>
      <c r="I110" s="2">
        <v>0</v>
      </c>
      <c r="J110" s="14">
        <v>4.3982345469010219E-2</v>
      </c>
    </row>
    <row r="111" spans="2:10" x14ac:dyDescent="0.45">
      <c r="B111" s="2">
        <v>29</v>
      </c>
      <c r="C111" s="2">
        <v>1</v>
      </c>
      <c r="D111" s="2">
        <v>27.94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14">
        <v>2.7857717145963991E-2</v>
      </c>
    </row>
    <row r="112" spans="2:10" x14ac:dyDescent="0.45">
      <c r="B112" s="2">
        <v>63</v>
      </c>
      <c r="C112" s="2">
        <v>1</v>
      </c>
      <c r="D112" s="2">
        <v>35.090000000000003</v>
      </c>
      <c r="E112" s="2">
        <v>0</v>
      </c>
      <c r="F112" s="2">
        <v>1</v>
      </c>
      <c r="G112" s="2">
        <v>0</v>
      </c>
      <c r="H112" s="2">
        <v>0</v>
      </c>
      <c r="I112" s="2">
        <v>0</v>
      </c>
      <c r="J112" s="14">
        <v>0.73319582315257359</v>
      </c>
    </row>
    <row r="113" spans="2:10" x14ac:dyDescent="0.45">
      <c r="B113" s="2">
        <v>54</v>
      </c>
      <c r="C113" s="2">
        <v>1</v>
      </c>
      <c r="D113" s="2">
        <v>33.630000000000003</v>
      </c>
      <c r="E113" s="2">
        <v>1</v>
      </c>
      <c r="F113" s="2">
        <v>0</v>
      </c>
      <c r="G113" s="2">
        <v>1</v>
      </c>
      <c r="H113" s="2">
        <v>0</v>
      </c>
      <c r="I113" s="2">
        <v>0</v>
      </c>
      <c r="J113" s="14">
        <v>0.15488593372741763</v>
      </c>
    </row>
    <row r="114" spans="2:10" x14ac:dyDescent="0.45">
      <c r="B114" s="2">
        <v>55</v>
      </c>
      <c r="C114" s="2">
        <v>0</v>
      </c>
      <c r="D114" s="2">
        <v>29.7</v>
      </c>
      <c r="E114" s="2">
        <v>2</v>
      </c>
      <c r="F114" s="2">
        <v>0</v>
      </c>
      <c r="G114" s="2">
        <v>0</v>
      </c>
      <c r="H114" s="2">
        <v>0</v>
      </c>
      <c r="I114" s="2">
        <v>1</v>
      </c>
      <c r="J114" s="14">
        <v>0.171743534273883</v>
      </c>
    </row>
    <row r="115" spans="2:10" x14ac:dyDescent="0.45">
      <c r="B115" s="2">
        <v>37</v>
      </c>
      <c r="C115" s="2">
        <v>1</v>
      </c>
      <c r="D115" s="2">
        <v>30.8</v>
      </c>
      <c r="E115" s="2">
        <v>0</v>
      </c>
      <c r="F115" s="2">
        <v>0</v>
      </c>
      <c r="G115" s="2">
        <v>0</v>
      </c>
      <c r="H115" s="2">
        <v>0</v>
      </c>
      <c r="I115" s="2">
        <v>1</v>
      </c>
      <c r="J115" s="14">
        <v>5.6264428606140095E-2</v>
      </c>
    </row>
    <row r="116" spans="2:10" x14ac:dyDescent="0.45">
      <c r="B116" s="2">
        <v>21</v>
      </c>
      <c r="C116" s="2">
        <v>0</v>
      </c>
      <c r="D116" s="2">
        <v>35.72</v>
      </c>
      <c r="E116" s="2">
        <v>0</v>
      </c>
      <c r="F116" s="2">
        <v>0</v>
      </c>
      <c r="G116" s="2">
        <v>1</v>
      </c>
      <c r="H116" s="2">
        <v>0</v>
      </c>
      <c r="I116" s="2">
        <v>0</v>
      </c>
      <c r="J116" s="14">
        <v>2.0477087112777102E-2</v>
      </c>
    </row>
    <row r="117" spans="2:10" x14ac:dyDescent="0.45">
      <c r="B117" s="2">
        <v>52</v>
      </c>
      <c r="C117" s="2">
        <v>1</v>
      </c>
      <c r="D117" s="2">
        <v>32.204999999999998</v>
      </c>
      <c r="E117" s="2">
        <v>3</v>
      </c>
      <c r="F117" s="2">
        <v>0</v>
      </c>
      <c r="G117" s="2">
        <v>0</v>
      </c>
      <c r="H117" s="2">
        <v>1</v>
      </c>
      <c r="I117" s="2">
        <v>0</v>
      </c>
      <c r="J117" s="14">
        <v>0.16546978932344267</v>
      </c>
    </row>
    <row r="118" spans="2:10" x14ac:dyDescent="0.45">
      <c r="B118" s="2">
        <v>60</v>
      </c>
      <c r="C118" s="2">
        <v>1</v>
      </c>
      <c r="D118" s="2">
        <v>28.594999999999999</v>
      </c>
      <c r="E118" s="2">
        <v>0</v>
      </c>
      <c r="F118" s="2">
        <v>0</v>
      </c>
      <c r="G118" s="2">
        <v>0</v>
      </c>
      <c r="H118" s="2">
        <v>1</v>
      </c>
      <c r="I118" s="2">
        <v>0</v>
      </c>
      <c r="J118" s="14">
        <v>0.46510445570441272</v>
      </c>
    </row>
    <row r="119" spans="2:10" x14ac:dyDescent="0.45">
      <c r="B119" s="2">
        <v>58</v>
      </c>
      <c r="C119" s="2">
        <v>1</v>
      </c>
      <c r="D119" s="2">
        <v>49.06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14">
        <v>0.16376198374803957</v>
      </c>
    </row>
    <row r="120" spans="2:10" x14ac:dyDescent="0.45">
      <c r="B120" s="2">
        <v>29</v>
      </c>
      <c r="C120" s="2">
        <v>0</v>
      </c>
      <c r="D120" s="2">
        <v>27.94</v>
      </c>
      <c r="E120" s="2">
        <v>1</v>
      </c>
      <c r="F120" s="2">
        <v>1</v>
      </c>
      <c r="G120" s="2">
        <v>0</v>
      </c>
      <c r="H120" s="2">
        <v>0</v>
      </c>
      <c r="I120" s="2">
        <v>0</v>
      </c>
      <c r="J120" s="14">
        <v>0.28709211178952143</v>
      </c>
    </row>
    <row r="121" spans="2:10" x14ac:dyDescent="0.45">
      <c r="B121" s="2">
        <v>49</v>
      </c>
      <c r="C121" s="2">
        <v>0</v>
      </c>
      <c r="D121" s="2">
        <v>27.17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14">
        <v>0.11938751829559181</v>
      </c>
    </row>
    <row r="122" spans="2:10" x14ac:dyDescent="0.45">
      <c r="B122" s="2">
        <v>37</v>
      </c>
      <c r="C122" s="2">
        <v>0</v>
      </c>
      <c r="D122" s="2">
        <v>23.37</v>
      </c>
      <c r="E122" s="2">
        <v>2</v>
      </c>
      <c r="F122" s="2">
        <v>0</v>
      </c>
      <c r="G122" s="2">
        <v>1</v>
      </c>
      <c r="H122" s="2">
        <v>0</v>
      </c>
      <c r="I122" s="2">
        <v>0</v>
      </c>
      <c r="J122" s="14">
        <v>8.8821800902692843E-2</v>
      </c>
    </row>
    <row r="123" spans="2:10" x14ac:dyDescent="0.45">
      <c r="B123" s="2">
        <v>44</v>
      </c>
      <c r="C123" s="2">
        <v>1</v>
      </c>
      <c r="D123" s="2">
        <v>37.1</v>
      </c>
      <c r="E123" s="2">
        <v>2</v>
      </c>
      <c r="F123" s="2">
        <v>0</v>
      </c>
      <c r="G123" s="2">
        <v>0</v>
      </c>
      <c r="H123" s="2">
        <v>0</v>
      </c>
      <c r="I123" s="2">
        <v>1</v>
      </c>
      <c r="J123" s="14">
        <v>0.10564430726332688</v>
      </c>
    </row>
    <row r="124" spans="2:10" x14ac:dyDescent="0.45">
      <c r="B124" s="2">
        <v>18</v>
      </c>
      <c r="C124" s="2">
        <v>1</v>
      </c>
      <c r="D124" s="2">
        <v>23.75</v>
      </c>
      <c r="E124" s="2">
        <v>0</v>
      </c>
      <c r="F124" s="2">
        <v>0</v>
      </c>
      <c r="G124" s="2">
        <v>0</v>
      </c>
      <c r="H124" s="2">
        <v>1</v>
      </c>
      <c r="I124" s="2">
        <v>0</v>
      </c>
      <c r="J124" s="14">
        <v>9.3178622921613642E-3</v>
      </c>
    </row>
    <row r="125" spans="2:10" x14ac:dyDescent="0.45">
      <c r="B125" s="2">
        <v>20</v>
      </c>
      <c r="C125" s="2">
        <v>0</v>
      </c>
      <c r="D125" s="2">
        <v>28.975000000000001</v>
      </c>
      <c r="E125" s="2">
        <v>0</v>
      </c>
      <c r="F125" s="2">
        <v>0</v>
      </c>
      <c r="G125" s="2">
        <v>1</v>
      </c>
      <c r="H125" s="2">
        <v>0</v>
      </c>
      <c r="I125" s="2">
        <v>0</v>
      </c>
      <c r="J125" s="14">
        <v>1.8126537254252999E-2</v>
      </c>
    </row>
    <row r="126" spans="2:10" x14ac:dyDescent="0.45">
      <c r="B126" s="2">
        <v>44</v>
      </c>
      <c r="C126" s="2">
        <v>1</v>
      </c>
      <c r="D126" s="2">
        <v>31.35</v>
      </c>
      <c r="E126" s="2">
        <v>1</v>
      </c>
      <c r="F126" s="2">
        <v>1</v>
      </c>
      <c r="G126" s="2">
        <v>0</v>
      </c>
      <c r="H126" s="2">
        <v>1</v>
      </c>
      <c r="I126" s="2">
        <v>0</v>
      </c>
      <c r="J126" s="14">
        <v>0.6134957325992787</v>
      </c>
    </row>
    <row r="127" spans="2:10" x14ac:dyDescent="0.45">
      <c r="B127" s="2">
        <v>47</v>
      </c>
      <c r="C127" s="2">
        <v>0</v>
      </c>
      <c r="D127" s="2">
        <v>33.914999999999999</v>
      </c>
      <c r="E127" s="2">
        <v>3</v>
      </c>
      <c r="F127" s="2">
        <v>0</v>
      </c>
      <c r="G127" s="2">
        <v>1</v>
      </c>
      <c r="H127" s="2">
        <v>0</v>
      </c>
      <c r="I127" s="2">
        <v>0</v>
      </c>
      <c r="J127" s="14">
        <v>0.14354896258594593</v>
      </c>
    </row>
    <row r="128" spans="2:10" x14ac:dyDescent="0.45">
      <c r="B128" s="2">
        <v>26</v>
      </c>
      <c r="C128" s="2">
        <v>0</v>
      </c>
      <c r="D128" s="2">
        <v>28.785</v>
      </c>
      <c r="E128" s="2">
        <v>0</v>
      </c>
      <c r="F128" s="2">
        <v>0</v>
      </c>
      <c r="G128" s="2">
        <v>0</v>
      </c>
      <c r="H128" s="2">
        <v>1</v>
      </c>
      <c r="I128" s="2">
        <v>0</v>
      </c>
      <c r="J128" s="14">
        <v>3.6130526588461116E-2</v>
      </c>
    </row>
    <row r="129" spans="2:10" x14ac:dyDescent="0.45">
      <c r="B129" s="2">
        <v>19</v>
      </c>
      <c r="C129" s="2">
        <v>0</v>
      </c>
      <c r="D129" s="2">
        <v>28.3</v>
      </c>
      <c r="E129" s="2">
        <v>0</v>
      </c>
      <c r="F129" s="2">
        <v>1</v>
      </c>
      <c r="G129" s="2">
        <v>0</v>
      </c>
      <c r="H129" s="2">
        <v>0</v>
      </c>
      <c r="I129" s="2">
        <v>1</v>
      </c>
      <c r="J129" s="14">
        <v>0.25474181051295136</v>
      </c>
    </row>
    <row r="130" spans="2:10" x14ac:dyDescent="0.45">
      <c r="B130" s="2">
        <v>52</v>
      </c>
      <c r="C130" s="2">
        <v>0</v>
      </c>
      <c r="D130" s="2">
        <v>37.4</v>
      </c>
      <c r="E130" s="2">
        <v>0</v>
      </c>
      <c r="F130" s="2">
        <v>0</v>
      </c>
      <c r="G130" s="2">
        <v>0</v>
      </c>
      <c r="H130" s="2">
        <v>0</v>
      </c>
      <c r="I130" s="2">
        <v>1</v>
      </c>
      <c r="J130" s="14">
        <v>0.13587965789367201</v>
      </c>
    </row>
    <row r="131" spans="2:10" x14ac:dyDescent="0.45">
      <c r="B131" s="2">
        <v>32</v>
      </c>
      <c r="C131" s="2">
        <v>0</v>
      </c>
      <c r="D131" s="2">
        <v>17.765000000000001</v>
      </c>
      <c r="E131" s="2">
        <v>2</v>
      </c>
      <c r="F131" s="2">
        <v>1</v>
      </c>
      <c r="G131" s="2">
        <v>1</v>
      </c>
      <c r="H131" s="2">
        <v>0</v>
      </c>
      <c r="I131" s="2">
        <v>0</v>
      </c>
      <c r="J131" s="14">
        <v>0.50459763755272402</v>
      </c>
    </row>
    <row r="132" spans="2:10" x14ac:dyDescent="0.45">
      <c r="B132" s="2">
        <v>38</v>
      </c>
      <c r="C132" s="2">
        <v>1</v>
      </c>
      <c r="D132" s="2">
        <v>34.700000000000003</v>
      </c>
      <c r="E132" s="2">
        <v>2</v>
      </c>
      <c r="F132" s="2">
        <v>0</v>
      </c>
      <c r="G132" s="2">
        <v>0</v>
      </c>
      <c r="H132" s="2">
        <v>0</v>
      </c>
      <c r="I132" s="2">
        <v>1</v>
      </c>
      <c r="J132" s="14">
        <v>7.9180296663992705E-2</v>
      </c>
    </row>
    <row r="133" spans="2:10" x14ac:dyDescent="0.45">
      <c r="B133" s="2">
        <v>59</v>
      </c>
      <c r="C133" s="2">
        <v>0</v>
      </c>
      <c r="D133" s="2">
        <v>26.504999999999999</v>
      </c>
      <c r="E133" s="2">
        <v>0</v>
      </c>
      <c r="F133" s="2">
        <v>0</v>
      </c>
      <c r="G133" s="2">
        <v>0</v>
      </c>
      <c r="H133" s="2">
        <v>1</v>
      </c>
      <c r="I133" s="2">
        <v>0</v>
      </c>
      <c r="J133" s="14">
        <v>0.18665348651890856</v>
      </c>
    </row>
    <row r="134" spans="2:10" x14ac:dyDescent="0.45">
      <c r="B134" s="2">
        <v>61</v>
      </c>
      <c r="C134" s="2">
        <v>0</v>
      </c>
      <c r="D134" s="2">
        <v>22.04</v>
      </c>
      <c r="E134" s="2">
        <v>0</v>
      </c>
      <c r="F134" s="2">
        <v>0</v>
      </c>
      <c r="G134" s="2">
        <v>0</v>
      </c>
      <c r="H134" s="2">
        <v>1</v>
      </c>
      <c r="I134" s="2">
        <v>0</v>
      </c>
      <c r="J134" s="14">
        <v>0.19943771851560771</v>
      </c>
    </row>
    <row r="135" spans="2:10" x14ac:dyDescent="0.45">
      <c r="B135" s="2">
        <v>53</v>
      </c>
      <c r="C135" s="2">
        <v>0</v>
      </c>
      <c r="D135" s="2">
        <v>35.9</v>
      </c>
      <c r="E135" s="2">
        <v>2</v>
      </c>
      <c r="F135" s="2">
        <v>0</v>
      </c>
      <c r="G135" s="2">
        <v>0</v>
      </c>
      <c r="H135" s="2">
        <v>0</v>
      </c>
      <c r="I135" s="2">
        <v>1</v>
      </c>
      <c r="J135" s="14">
        <v>0.16028612699294742</v>
      </c>
    </row>
    <row r="136" spans="2:10" x14ac:dyDescent="0.45">
      <c r="B136" s="2">
        <v>19</v>
      </c>
      <c r="C136" s="2">
        <v>1</v>
      </c>
      <c r="D136" s="2">
        <v>25.555</v>
      </c>
      <c r="E136" s="2">
        <v>0</v>
      </c>
      <c r="F136" s="2">
        <v>0</v>
      </c>
      <c r="G136" s="2">
        <v>1</v>
      </c>
      <c r="H136" s="2">
        <v>0</v>
      </c>
      <c r="I136" s="2">
        <v>0</v>
      </c>
      <c r="J136" s="14">
        <v>8.1516733666880149E-3</v>
      </c>
    </row>
    <row r="137" spans="2:10" x14ac:dyDescent="0.45">
      <c r="B137" s="2">
        <v>20</v>
      </c>
      <c r="C137" s="2">
        <v>0</v>
      </c>
      <c r="D137" s="2">
        <v>28.785</v>
      </c>
      <c r="E137" s="2">
        <v>0</v>
      </c>
      <c r="F137" s="2">
        <v>0</v>
      </c>
      <c r="G137" s="2">
        <v>0</v>
      </c>
      <c r="H137" s="2">
        <v>1</v>
      </c>
      <c r="I137" s="2">
        <v>0</v>
      </c>
      <c r="J137" s="14">
        <v>2.1314733739191797E-2</v>
      </c>
    </row>
    <row r="138" spans="2:10" x14ac:dyDescent="0.45">
      <c r="B138" s="2">
        <v>22</v>
      </c>
      <c r="C138" s="2">
        <v>0</v>
      </c>
      <c r="D138" s="2">
        <v>28.05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14">
        <v>1.6501699276009037E-2</v>
      </c>
    </row>
    <row r="139" spans="2:10" x14ac:dyDescent="0.45">
      <c r="B139" s="2">
        <v>19</v>
      </c>
      <c r="C139" s="2">
        <v>1</v>
      </c>
      <c r="D139" s="2">
        <v>34.1</v>
      </c>
      <c r="E139" s="2">
        <v>0</v>
      </c>
      <c r="F139" s="2">
        <v>0</v>
      </c>
      <c r="G139" s="2">
        <v>0</v>
      </c>
      <c r="H139" s="2">
        <v>0</v>
      </c>
      <c r="I139" s="2">
        <v>1</v>
      </c>
      <c r="J139" s="14">
        <v>2.2277944316949848E-3</v>
      </c>
    </row>
    <row r="140" spans="2:10" x14ac:dyDescent="0.45">
      <c r="B140" s="2">
        <v>22</v>
      </c>
      <c r="C140" s="2">
        <v>1</v>
      </c>
      <c r="D140" s="2">
        <v>25.175000000000001</v>
      </c>
      <c r="E140" s="2">
        <v>0</v>
      </c>
      <c r="F140" s="2">
        <v>0</v>
      </c>
      <c r="G140" s="2">
        <v>1</v>
      </c>
      <c r="H140" s="2">
        <v>0</v>
      </c>
      <c r="I140" s="2">
        <v>0</v>
      </c>
      <c r="J140" s="14">
        <v>1.4745932497946358E-2</v>
      </c>
    </row>
    <row r="141" spans="2:10" x14ac:dyDescent="0.45">
      <c r="B141" s="2">
        <v>54</v>
      </c>
      <c r="C141" s="2">
        <v>0</v>
      </c>
      <c r="D141" s="2">
        <v>31.9</v>
      </c>
      <c r="E141" s="2">
        <v>3</v>
      </c>
      <c r="F141" s="2">
        <v>0</v>
      </c>
      <c r="G141" s="2">
        <v>0</v>
      </c>
      <c r="H141" s="2">
        <v>0</v>
      </c>
      <c r="I141" s="2">
        <v>0</v>
      </c>
      <c r="J141" s="14">
        <v>0.41821970725766205</v>
      </c>
    </row>
    <row r="142" spans="2:10" x14ac:dyDescent="0.45">
      <c r="B142" s="2">
        <v>22</v>
      </c>
      <c r="C142" s="2">
        <v>0</v>
      </c>
      <c r="D142" s="2">
        <v>36</v>
      </c>
      <c r="E142" s="2">
        <v>0</v>
      </c>
      <c r="F142" s="2">
        <v>0</v>
      </c>
      <c r="G142" s="2">
        <v>0</v>
      </c>
      <c r="H142" s="2">
        <v>0</v>
      </c>
      <c r="I142" s="2">
        <v>1</v>
      </c>
      <c r="J142" s="14">
        <v>1.6678088023634356E-2</v>
      </c>
    </row>
    <row r="143" spans="2:10" x14ac:dyDescent="0.45">
      <c r="B143" s="2">
        <v>34</v>
      </c>
      <c r="C143" s="2">
        <v>1</v>
      </c>
      <c r="D143" s="2">
        <v>22.42</v>
      </c>
      <c r="E143" s="2">
        <v>2</v>
      </c>
      <c r="F143" s="2">
        <v>0</v>
      </c>
      <c r="G143" s="2">
        <v>0</v>
      </c>
      <c r="H143" s="2">
        <v>1</v>
      </c>
      <c r="I143" s="2">
        <v>0</v>
      </c>
      <c r="J143" s="14">
        <v>0.41906842469025657</v>
      </c>
    </row>
    <row r="144" spans="2:10" x14ac:dyDescent="0.45">
      <c r="B144" s="2">
        <v>26</v>
      </c>
      <c r="C144" s="2">
        <v>1</v>
      </c>
      <c r="D144" s="2">
        <v>32.49</v>
      </c>
      <c r="E144" s="2">
        <v>1</v>
      </c>
      <c r="F144" s="2">
        <v>0</v>
      </c>
      <c r="G144" s="2">
        <v>0</v>
      </c>
      <c r="H144" s="2">
        <v>1</v>
      </c>
      <c r="I144" s="2">
        <v>0</v>
      </c>
      <c r="J144" s="14">
        <v>3.7808936433569029E-2</v>
      </c>
    </row>
    <row r="145" spans="2:10" x14ac:dyDescent="0.45">
      <c r="B145" s="2">
        <v>34</v>
      </c>
      <c r="C145" s="2">
        <v>1</v>
      </c>
      <c r="D145" s="2">
        <v>25.3</v>
      </c>
      <c r="E145" s="2">
        <v>2</v>
      </c>
      <c r="F145" s="2">
        <v>1</v>
      </c>
      <c r="G145" s="2">
        <v>0</v>
      </c>
      <c r="H145" s="2">
        <v>0</v>
      </c>
      <c r="I145" s="2">
        <v>0</v>
      </c>
      <c r="J145" s="14">
        <v>0.28493269084323003</v>
      </c>
    </row>
    <row r="146" spans="2:10" x14ac:dyDescent="0.45">
      <c r="B146" s="2">
        <v>29</v>
      </c>
      <c r="C146" s="2">
        <v>1</v>
      </c>
      <c r="D146" s="2">
        <v>29.734999999999999</v>
      </c>
      <c r="E146" s="2">
        <v>2</v>
      </c>
      <c r="F146" s="2">
        <v>0</v>
      </c>
      <c r="G146" s="2">
        <v>1</v>
      </c>
      <c r="H146" s="2">
        <v>0</v>
      </c>
      <c r="I146" s="2">
        <v>0</v>
      </c>
      <c r="J146" s="14">
        <v>0.27192969322305083</v>
      </c>
    </row>
    <row r="147" spans="2:10" x14ac:dyDescent="0.45">
      <c r="B147" s="2">
        <v>30</v>
      </c>
      <c r="C147" s="2">
        <v>1</v>
      </c>
      <c r="D147" s="2">
        <v>28.69</v>
      </c>
      <c r="E147" s="2">
        <v>3</v>
      </c>
      <c r="F147" s="2">
        <v>1</v>
      </c>
      <c r="G147" s="2">
        <v>1</v>
      </c>
      <c r="H147" s="2">
        <v>0</v>
      </c>
      <c r="I147" s="2">
        <v>0</v>
      </c>
      <c r="J147" s="14">
        <v>0.31324131065408878</v>
      </c>
    </row>
    <row r="148" spans="2:10" x14ac:dyDescent="0.45">
      <c r="B148" s="2">
        <v>29</v>
      </c>
      <c r="C148" s="2">
        <v>0</v>
      </c>
      <c r="D148" s="2">
        <v>38.83</v>
      </c>
      <c r="E148" s="2">
        <v>3</v>
      </c>
      <c r="F148" s="2">
        <v>0</v>
      </c>
      <c r="G148" s="2">
        <v>0</v>
      </c>
      <c r="H148" s="2">
        <v>0</v>
      </c>
      <c r="I148" s="2">
        <v>0</v>
      </c>
      <c r="J148" s="14">
        <v>6.4109744543312641E-2</v>
      </c>
    </row>
    <row r="149" spans="2:10" x14ac:dyDescent="0.45">
      <c r="B149" s="2">
        <v>46</v>
      </c>
      <c r="C149" s="2">
        <v>1</v>
      </c>
      <c r="D149" s="2">
        <v>30.495000000000001</v>
      </c>
      <c r="E149" s="2">
        <v>3</v>
      </c>
      <c r="F149" s="2">
        <v>1</v>
      </c>
      <c r="G149" s="2">
        <v>1</v>
      </c>
      <c r="H149" s="2">
        <v>0</v>
      </c>
      <c r="I149" s="2">
        <v>0</v>
      </c>
      <c r="J149" s="14">
        <v>0.63207647347250162</v>
      </c>
    </row>
    <row r="150" spans="2:10" x14ac:dyDescent="0.45">
      <c r="B150" s="2">
        <v>51</v>
      </c>
      <c r="C150" s="2">
        <v>0</v>
      </c>
      <c r="D150" s="2">
        <v>37.729999999999997</v>
      </c>
      <c r="E150" s="2">
        <v>1</v>
      </c>
      <c r="F150" s="2">
        <v>0</v>
      </c>
      <c r="G150" s="2">
        <v>0</v>
      </c>
      <c r="H150" s="2">
        <v>0</v>
      </c>
      <c r="I150" s="2">
        <v>0</v>
      </c>
      <c r="J150" s="14">
        <v>0.1397595511083376</v>
      </c>
    </row>
    <row r="151" spans="2:10" x14ac:dyDescent="0.45">
      <c r="B151" s="2">
        <v>53</v>
      </c>
      <c r="C151" s="2">
        <v>0</v>
      </c>
      <c r="D151" s="2">
        <v>37.43</v>
      </c>
      <c r="E151" s="2">
        <v>1</v>
      </c>
      <c r="F151" s="2">
        <v>0</v>
      </c>
      <c r="G151" s="2">
        <v>1</v>
      </c>
      <c r="H151" s="2">
        <v>0</v>
      </c>
      <c r="I151" s="2">
        <v>0</v>
      </c>
      <c r="J151" s="14">
        <v>0.15703188907961851</v>
      </c>
    </row>
    <row r="152" spans="2:10" x14ac:dyDescent="0.45">
      <c r="B152" s="2">
        <v>19</v>
      </c>
      <c r="C152" s="2">
        <v>1</v>
      </c>
      <c r="D152" s="2">
        <v>28.4</v>
      </c>
      <c r="E152" s="2">
        <v>1</v>
      </c>
      <c r="F152" s="2">
        <v>0</v>
      </c>
      <c r="G152" s="2">
        <v>0</v>
      </c>
      <c r="H152" s="2">
        <v>0</v>
      </c>
      <c r="I152" s="2">
        <v>1</v>
      </c>
      <c r="J152" s="14">
        <v>1.1502980559370485E-2</v>
      </c>
    </row>
    <row r="153" spans="2:10" x14ac:dyDescent="0.45">
      <c r="B153" s="2">
        <v>35</v>
      </c>
      <c r="C153" s="2">
        <v>1</v>
      </c>
      <c r="D153" s="2">
        <v>24.13</v>
      </c>
      <c r="E153" s="2">
        <v>1</v>
      </c>
      <c r="F153" s="2">
        <v>0</v>
      </c>
      <c r="G153" s="2">
        <v>1</v>
      </c>
      <c r="H153" s="2">
        <v>0</v>
      </c>
      <c r="I153" s="2">
        <v>0</v>
      </c>
      <c r="J153" s="14">
        <v>6.3901583314609711E-2</v>
      </c>
    </row>
    <row r="154" spans="2:10" x14ac:dyDescent="0.45">
      <c r="B154" s="2">
        <v>48</v>
      </c>
      <c r="C154" s="2">
        <v>1</v>
      </c>
      <c r="D154" s="2">
        <v>29.7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14">
        <v>0.10643120491324615</v>
      </c>
    </row>
    <row r="155" spans="2:10" x14ac:dyDescent="0.45">
      <c r="B155" s="2">
        <v>32</v>
      </c>
      <c r="C155" s="2">
        <v>0</v>
      </c>
      <c r="D155" s="2">
        <v>37.145000000000003</v>
      </c>
      <c r="E155" s="2">
        <v>3</v>
      </c>
      <c r="F155" s="2">
        <v>0</v>
      </c>
      <c r="G155" s="2">
        <v>0</v>
      </c>
      <c r="H155" s="2">
        <v>1</v>
      </c>
      <c r="I155" s="2">
        <v>0</v>
      </c>
      <c r="J155" s="14">
        <v>8.3201754997374811E-2</v>
      </c>
    </row>
    <row r="156" spans="2:10" x14ac:dyDescent="0.45">
      <c r="B156" s="2">
        <v>42</v>
      </c>
      <c r="C156" s="2">
        <v>0</v>
      </c>
      <c r="D156" s="2">
        <v>23.37</v>
      </c>
      <c r="E156" s="2">
        <v>0</v>
      </c>
      <c r="F156" s="2">
        <v>1</v>
      </c>
      <c r="G156" s="2">
        <v>0</v>
      </c>
      <c r="H156" s="2">
        <v>1</v>
      </c>
      <c r="I156" s="2">
        <v>0</v>
      </c>
      <c r="J156" s="14">
        <v>0.30077106595174058</v>
      </c>
    </row>
    <row r="157" spans="2:10" x14ac:dyDescent="0.45">
      <c r="B157" s="2">
        <v>40</v>
      </c>
      <c r="C157" s="2">
        <v>0</v>
      </c>
      <c r="D157" s="2">
        <v>25.46</v>
      </c>
      <c r="E157" s="2">
        <v>1</v>
      </c>
      <c r="F157" s="2">
        <v>0</v>
      </c>
      <c r="G157" s="2">
        <v>0</v>
      </c>
      <c r="H157" s="2">
        <v>1</v>
      </c>
      <c r="I157" s="2">
        <v>0</v>
      </c>
      <c r="J157" s="14">
        <v>9.5059105267513419E-2</v>
      </c>
    </row>
    <row r="158" spans="2:10" x14ac:dyDescent="0.45">
      <c r="B158" s="2">
        <v>44</v>
      </c>
      <c r="C158" s="2">
        <v>1</v>
      </c>
      <c r="D158" s="2">
        <v>39.520000000000003</v>
      </c>
      <c r="E158" s="2">
        <v>0</v>
      </c>
      <c r="F158" s="2">
        <v>0</v>
      </c>
      <c r="G158" s="2">
        <v>1</v>
      </c>
      <c r="H158" s="2">
        <v>0</v>
      </c>
      <c r="I158" s="2">
        <v>0</v>
      </c>
      <c r="J158" s="14">
        <v>9.3008162483193171E-2</v>
      </c>
    </row>
    <row r="159" spans="2:10" x14ac:dyDescent="0.45">
      <c r="B159" s="2">
        <v>48</v>
      </c>
      <c r="C159" s="2">
        <v>1</v>
      </c>
      <c r="D159" s="2">
        <v>24.42</v>
      </c>
      <c r="E159" s="2">
        <v>0</v>
      </c>
      <c r="F159" s="2">
        <v>1</v>
      </c>
      <c r="G159" s="2">
        <v>0</v>
      </c>
      <c r="H159" s="2">
        <v>0</v>
      </c>
      <c r="I159" s="2">
        <v>0</v>
      </c>
      <c r="J159" s="14">
        <v>0.32086617457610789</v>
      </c>
    </row>
    <row r="160" spans="2:10" x14ac:dyDescent="0.45">
      <c r="B160" s="2">
        <v>18</v>
      </c>
      <c r="C160" s="2">
        <v>1</v>
      </c>
      <c r="D160" s="2">
        <v>25.175000000000001</v>
      </c>
      <c r="E160" s="2">
        <v>0</v>
      </c>
      <c r="F160" s="2">
        <v>1</v>
      </c>
      <c r="G160" s="2">
        <v>0</v>
      </c>
      <c r="H160" s="2">
        <v>1</v>
      </c>
      <c r="I160" s="2">
        <v>0</v>
      </c>
      <c r="J160" s="14">
        <v>0.22979471042097124</v>
      </c>
    </row>
    <row r="161" spans="2:10" x14ac:dyDescent="0.45">
      <c r="B161" s="2">
        <v>30</v>
      </c>
      <c r="C161" s="2">
        <v>1</v>
      </c>
      <c r="D161" s="2">
        <v>35.53</v>
      </c>
      <c r="E161" s="2">
        <v>0</v>
      </c>
      <c r="F161" s="2">
        <v>1</v>
      </c>
      <c r="G161" s="2">
        <v>0</v>
      </c>
      <c r="H161" s="2">
        <v>0</v>
      </c>
      <c r="I161" s="2">
        <v>0</v>
      </c>
      <c r="J161" s="14">
        <v>0.57189480761346168</v>
      </c>
    </row>
    <row r="162" spans="2:10" x14ac:dyDescent="0.45">
      <c r="B162" s="2">
        <v>50</v>
      </c>
      <c r="C162" s="2">
        <v>0</v>
      </c>
      <c r="D162" s="2">
        <v>27.83</v>
      </c>
      <c r="E162" s="2">
        <v>3</v>
      </c>
      <c r="F162" s="2">
        <v>0</v>
      </c>
      <c r="G162" s="2">
        <v>0</v>
      </c>
      <c r="H162" s="2">
        <v>0</v>
      </c>
      <c r="I162" s="2">
        <v>0</v>
      </c>
      <c r="J162" s="14">
        <v>0.29733343003085627</v>
      </c>
    </row>
    <row r="163" spans="2:10" x14ac:dyDescent="0.45">
      <c r="B163" s="2">
        <v>42</v>
      </c>
      <c r="C163" s="2">
        <v>0</v>
      </c>
      <c r="D163" s="2">
        <v>26.6</v>
      </c>
      <c r="E163" s="2">
        <v>0</v>
      </c>
      <c r="F163" s="2">
        <v>1</v>
      </c>
      <c r="G163" s="2">
        <v>1</v>
      </c>
      <c r="H163" s="2">
        <v>0</v>
      </c>
      <c r="I163" s="2">
        <v>0</v>
      </c>
      <c r="J163" s="14">
        <v>0.32286191417099885</v>
      </c>
    </row>
    <row r="164" spans="2:10" x14ac:dyDescent="0.45">
      <c r="B164" s="2">
        <v>18</v>
      </c>
      <c r="C164" s="2">
        <v>0</v>
      </c>
      <c r="D164" s="2">
        <v>36.85</v>
      </c>
      <c r="E164" s="2">
        <v>0</v>
      </c>
      <c r="F164" s="2">
        <v>1</v>
      </c>
      <c r="G164" s="2">
        <v>0</v>
      </c>
      <c r="H164" s="2">
        <v>0</v>
      </c>
      <c r="I164" s="2">
        <v>0</v>
      </c>
      <c r="J164" s="14">
        <v>0.55911281748813535</v>
      </c>
    </row>
    <row r="165" spans="2:10" x14ac:dyDescent="0.45">
      <c r="B165" s="2">
        <v>54</v>
      </c>
      <c r="C165" s="2">
        <v>1</v>
      </c>
      <c r="D165" s="2">
        <v>39.6</v>
      </c>
      <c r="E165" s="2">
        <v>1</v>
      </c>
      <c r="F165" s="2">
        <v>0</v>
      </c>
      <c r="G165" s="2">
        <v>0</v>
      </c>
      <c r="H165" s="2">
        <v>0</v>
      </c>
      <c r="I165" s="2">
        <v>1</v>
      </c>
      <c r="J165" s="14">
        <v>0.14890492258800508</v>
      </c>
    </row>
    <row r="166" spans="2:10" x14ac:dyDescent="0.45">
      <c r="B166" s="2">
        <v>32</v>
      </c>
      <c r="C166" s="2">
        <v>0</v>
      </c>
      <c r="D166" s="2">
        <v>29.8</v>
      </c>
      <c r="E166" s="2">
        <v>2</v>
      </c>
      <c r="F166" s="2">
        <v>0</v>
      </c>
      <c r="G166" s="2">
        <v>0</v>
      </c>
      <c r="H166" s="2">
        <v>0</v>
      </c>
      <c r="I166" s="2">
        <v>1</v>
      </c>
      <c r="J166" s="14">
        <v>6.4331254843065677E-2</v>
      </c>
    </row>
    <row r="167" spans="2:10" x14ac:dyDescent="0.45">
      <c r="B167" s="2">
        <v>37</v>
      </c>
      <c r="C167" s="2">
        <v>1</v>
      </c>
      <c r="D167" s="2">
        <v>29.64</v>
      </c>
      <c r="E167" s="2">
        <v>0</v>
      </c>
      <c r="F167" s="2">
        <v>0</v>
      </c>
      <c r="G167" s="2">
        <v>1</v>
      </c>
      <c r="H167" s="2">
        <v>0</v>
      </c>
      <c r="I167" s="2">
        <v>0</v>
      </c>
      <c r="J167" s="14">
        <v>6.235216048468193E-2</v>
      </c>
    </row>
    <row r="168" spans="2:10" x14ac:dyDescent="0.45">
      <c r="B168" s="2">
        <v>47</v>
      </c>
      <c r="C168" s="2">
        <v>1</v>
      </c>
      <c r="D168" s="2">
        <v>28.215</v>
      </c>
      <c r="E168" s="2">
        <v>4</v>
      </c>
      <c r="F168" s="2">
        <v>0</v>
      </c>
      <c r="G168" s="2">
        <v>0</v>
      </c>
      <c r="H168" s="2">
        <v>1</v>
      </c>
      <c r="I168" s="2">
        <v>0</v>
      </c>
      <c r="J168" s="14">
        <v>0.14821111327959421</v>
      </c>
    </row>
    <row r="169" spans="2:10" x14ac:dyDescent="0.45">
      <c r="B169" s="2">
        <v>20</v>
      </c>
      <c r="C169" s="2">
        <v>0</v>
      </c>
      <c r="D169" s="2">
        <v>37</v>
      </c>
      <c r="E169" s="2">
        <v>5</v>
      </c>
      <c r="F169" s="2">
        <v>0</v>
      </c>
      <c r="G169" s="2">
        <v>0</v>
      </c>
      <c r="H169" s="2">
        <v>0</v>
      </c>
      <c r="I169" s="2">
        <v>1</v>
      </c>
      <c r="J169" s="14">
        <v>5.9199388600223189E-2</v>
      </c>
    </row>
    <row r="170" spans="2:10" x14ac:dyDescent="0.45">
      <c r="B170" s="2">
        <v>32</v>
      </c>
      <c r="C170" s="2">
        <v>0</v>
      </c>
      <c r="D170" s="2">
        <v>33.155000000000001</v>
      </c>
      <c r="E170" s="2">
        <v>3</v>
      </c>
      <c r="F170" s="2">
        <v>0</v>
      </c>
      <c r="G170" s="2">
        <v>1</v>
      </c>
      <c r="H170" s="2">
        <v>0</v>
      </c>
      <c r="I170" s="2">
        <v>0</v>
      </c>
      <c r="J170" s="14">
        <v>7.992081574953365E-2</v>
      </c>
    </row>
    <row r="171" spans="2:10" x14ac:dyDescent="0.45">
      <c r="B171" s="2">
        <v>19</v>
      </c>
      <c r="C171" s="2">
        <v>0</v>
      </c>
      <c r="D171" s="2">
        <v>31.824999999999999</v>
      </c>
      <c r="E171" s="2">
        <v>1</v>
      </c>
      <c r="F171" s="2">
        <v>0</v>
      </c>
      <c r="G171" s="2">
        <v>1</v>
      </c>
      <c r="H171" s="2">
        <v>0</v>
      </c>
      <c r="I171" s="2">
        <v>0</v>
      </c>
      <c r="J171" s="14">
        <v>2.5497888541772765E-2</v>
      </c>
    </row>
    <row r="172" spans="2:10" x14ac:dyDescent="0.45">
      <c r="B172" s="2">
        <v>27</v>
      </c>
      <c r="C172" s="2">
        <v>1</v>
      </c>
      <c r="D172" s="2">
        <v>18.905000000000001</v>
      </c>
      <c r="E172" s="2">
        <v>3</v>
      </c>
      <c r="F172" s="2">
        <v>0</v>
      </c>
      <c r="G172" s="2">
        <v>0</v>
      </c>
      <c r="H172" s="2">
        <v>1</v>
      </c>
      <c r="I172" s="2">
        <v>0</v>
      </c>
      <c r="J172" s="14">
        <v>5.9155891187733588E-2</v>
      </c>
    </row>
    <row r="173" spans="2:10" x14ac:dyDescent="0.45">
      <c r="B173" s="2">
        <v>63</v>
      </c>
      <c r="C173" s="2">
        <v>1</v>
      </c>
      <c r="D173" s="2">
        <v>41.47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14">
        <v>0.19607022978427041</v>
      </c>
    </row>
    <row r="174" spans="2:10" x14ac:dyDescent="0.45">
      <c r="B174" s="2">
        <v>49</v>
      </c>
      <c r="C174" s="2">
        <v>1</v>
      </c>
      <c r="D174" s="2">
        <v>30.3</v>
      </c>
      <c r="E174" s="2">
        <v>0</v>
      </c>
      <c r="F174" s="2">
        <v>0</v>
      </c>
      <c r="G174" s="2">
        <v>0</v>
      </c>
      <c r="H174" s="2">
        <v>0</v>
      </c>
      <c r="I174" s="2">
        <v>1</v>
      </c>
      <c r="J174" s="14">
        <v>0.11165151693235142</v>
      </c>
    </row>
    <row r="175" spans="2:10" x14ac:dyDescent="0.45">
      <c r="B175" s="2">
        <v>18</v>
      </c>
      <c r="C175" s="2">
        <v>1</v>
      </c>
      <c r="D175" s="2">
        <v>15.96</v>
      </c>
      <c r="E175" s="2">
        <v>0</v>
      </c>
      <c r="F175" s="2">
        <v>0</v>
      </c>
      <c r="G175" s="2">
        <v>0</v>
      </c>
      <c r="H175" s="2">
        <v>1</v>
      </c>
      <c r="I175" s="2">
        <v>0</v>
      </c>
      <c r="J175" s="14">
        <v>9.1450235067524026E-3</v>
      </c>
    </row>
    <row r="176" spans="2:10" x14ac:dyDescent="0.45">
      <c r="B176" s="2">
        <v>35</v>
      </c>
      <c r="C176" s="2">
        <v>0</v>
      </c>
      <c r="D176" s="2">
        <v>34.799999999999997</v>
      </c>
      <c r="E176" s="2">
        <v>1</v>
      </c>
      <c r="F176" s="2">
        <v>0</v>
      </c>
      <c r="G176" s="2">
        <v>0</v>
      </c>
      <c r="H176" s="2">
        <v>0</v>
      </c>
      <c r="I176" s="2">
        <v>1</v>
      </c>
      <c r="J176" s="14">
        <v>6.5830299814400611E-2</v>
      </c>
    </row>
    <row r="177" spans="2:10" x14ac:dyDescent="0.45">
      <c r="B177" s="2">
        <v>24</v>
      </c>
      <c r="C177" s="2">
        <v>0</v>
      </c>
      <c r="D177" s="2">
        <v>33.344999999999999</v>
      </c>
      <c r="E177" s="2">
        <v>0</v>
      </c>
      <c r="F177" s="2">
        <v>0</v>
      </c>
      <c r="G177" s="2">
        <v>1</v>
      </c>
      <c r="H177" s="2">
        <v>0</v>
      </c>
      <c r="I177" s="2">
        <v>0</v>
      </c>
      <c r="J177" s="14">
        <v>2.7671247559140195E-2</v>
      </c>
    </row>
    <row r="178" spans="2:10" x14ac:dyDescent="0.45">
      <c r="B178" s="2">
        <v>63</v>
      </c>
      <c r="C178" s="2">
        <v>0</v>
      </c>
      <c r="D178" s="2">
        <v>37.700000000000003</v>
      </c>
      <c r="E178" s="2">
        <v>0</v>
      </c>
      <c r="F178" s="2">
        <v>1</v>
      </c>
      <c r="G178" s="2">
        <v>0</v>
      </c>
      <c r="H178" s="2">
        <v>0</v>
      </c>
      <c r="I178" s="2">
        <v>1</v>
      </c>
      <c r="J178" s="14">
        <v>0.76143139738297139</v>
      </c>
    </row>
    <row r="179" spans="2:10" x14ac:dyDescent="0.45">
      <c r="B179" s="2">
        <v>38</v>
      </c>
      <c r="C179" s="2">
        <v>1</v>
      </c>
      <c r="D179" s="2">
        <v>27.835000000000001</v>
      </c>
      <c r="E179" s="2">
        <v>2</v>
      </c>
      <c r="F179" s="2">
        <v>0</v>
      </c>
      <c r="G179" s="2">
        <v>1</v>
      </c>
      <c r="H179" s="2">
        <v>0</v>
      </c>
      <c r="I179" s="2">
        <v>0</v>
      </c>
      <c r="J179" s="14">
        <v>8.514145020225751E-2</v>
      </c>
    </row>
    <row r="180" spans="2:10" x14ac:dyDescent="0.45">
      <c r="B180" s="2">
        <v>54</v>
      </c>
      <c r="C180" s="2">
        <v>1</v>
      </c>
      <c r="D180" s="2">
        <v>29.2</v>
      </c>
      <c r="E180" s="2">
        <v>1</v>
      </c>
      <c r="F180" s="2">
        <v>0</v>
      </c>
      <c r="G180" s="2">
        <v>0</v>
      </c>
      <c r="H180" s="2">
        <v>0</v>
      </c>
      <c r="I180" s="2">
        <v>1</v>
      </c>
      <c r="J180" s="14">
        <v>0.14867417504394179</v>
      </c>
    </row>
    <row r="181" spans="2:10" x14ac:dyDescent="0.45">
      <c r="B181" s="2">
        <v>46</v>
      </c>
      <c r="C181" s="2">
        <v>0</v>
      </c>
      <c r="D181" s="2">
        <v>28.9</v>
      </c>
      <c r="E181" s="2">
        <v>2</v>
      </c>
      <c r="F181" s="2">
        <v>0</v>
      </c>
      <c r="G181" s="2">
        <v>0</v>
      </c>
      <c r="H181" s="2">
        <v>0</v>
      </c>
      <c r="I181" s="2">
        <v>1</v>
      </c>
      <c r="J181" s="14">
        <v>0.12293029279618596</v>
      </c>
    </row>
    <row r="182" spans="2:10" x14ac:dyDescent="0.45">
      <c r="B182" s="2">
        <v>41</v>
      </c>
      <c r="C182" s="2">
        <v>0</v>
      </c>
      <c r="D182" s="2">
        <v>33.155000000000001</v>
      </c>
      <c r="E182" s="2">
        <v>3</v>
      </c>
      <c r="F182" s="2">
        <v>0</v>
      </c>
      <c r="G182" s="2">
        <v>0</v>
      </c>
      <c r="H182" s="2">
        <v>1</v>
      </c>
      <c r="I182" s="2">
        <v>0</v>
      </c>
      <c r="J182" s="14">
        <v>0.11838125644493025</v>
      </c>
    </row>
    <row r="183" spans="2:10" x14ac:dyDescent="0.45">
      <c r="B183" s="2">
        <v>58</v>
      </c>
      <c r="C183" s="2">
        <v>1</v>
      </c>
      <c r="D183" s="2">
        <v>28.594999999999999</v>
      </c>
      <c r="E183" s="2">
        <v>0</v>
      </c>
      <c r="F183" s="2">
        <v>0</v>
      </c>
      <c r="G183" s="2">
        <v>1</v>
      </c>
      <c r="H183" s="2">
        <v>0</v>
      </c>
      <c r="I183" s="2">
        <v>0</v>
      </c>
      <c r="J183" s="14">
        <v>0.16942139049791388</v>
      </c>
    </row>
    <row r="184" spans="2:10" x14ac:dyDescent="0.45">
      <c r="B184" s="2">
        <v>18</v>
      </c>
      <c r="C184" s="2">
        <v>0</v>
      </c>
      <c r="D184" s="2">
        <v>38.28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14">
        <v>8.139809565351196E-3</v>
      </c>
    </row>
    <row r="185" spans="2:10" x14ac:dyDescent="0.45">
      <c r="B185" s="2">
        <v>22</v>
      </c>
      <c r="C185" s="2">
        <v>1</v>
      </c>
      <c r="D185" s="2">
        <v>19.95</v>
      </c>
      <c r="E185" s="2">
        <v>3</v>
      </c>
      <c r="F185" s="2">
        <v>0</v>
      </c>
      <c r="G185" s="2">
        <v>0</v>
      </c>
      <c r="H185" s="2">
        <v>1</v>
      </c>
      <c r="I185" s="2">
        <v>0</v>
      </c>
      <c r="J185" s="14">
        <v>4.6027376704288948E-2</v>
      </c>
    </row>
    <row r="186" spans="2:10" x14ac:dyDescent="0.45">
      <c r="B186" s="2">
        <v>44</v>
      </c>
      <c r="C186" s="2">
        <v>0</v>
      </c>
      <c r="D186" s="2">
        <v>26.41</v>
      </c>
      <c r="E186" s="2">
        <v>0</v>
      </c>
      <c r="F186" s="2">
        <v>0</v>
      </c>
      <c r="G186" s="2">
        <v>1</v>
      </c>
      <c r="H186" s="2">
        <v>0</v>
      </c>
      <c r="I186" s="2">
        <v>0</v>
      </c>
      <c r="J186" s="14">
        <v>0.1005227349531882</v>
      </c>
    </row>
    <row r="187" spans="2:10" x14ac:dyDescent="0.45">
      <c r="B187" s="2">
        <v>44</v>
      </c>
      <c r="C187" s="2">
        <v>1</v>
      </c>
      <c r="D187" s="2">
        <v>30.69</v>
      </c>
      <c r="E187" s="2">
        <v>2</v>
      </c>
      <c r="F187" s="2">
        <v>0</v>
      </c>
      <c r="G187" s="2">
        <v>0</v>
      </c>
      <c r="H187" s="2">
        <v>0</v>
      </c>
      <c r="I187" s="2">
        <v>0</v>
      </c>
      <c r="J187" s="14">
        <v>0.10550208690203401</v>
      </c>
    </row>
    <row r="188" spans="2:10" x14ac:dyDescent="0.45">
      <c r="B188" s="2">
        <v>36</v>
      </c>
      <c r="C188" s="2">
        <v>1</v>
      </c>
      <c r="D188" s="2">
        <v>41.895000000000003</v>
      </c>
      <c r="E188" s="2">
        <v>3</v>
      </c>
      <c r="F188" s="2">
        <v>1</v>
      </c>
      <c r="G188" s="2">
        <v>0</v>
      </c>
      <c r="H188" s="2">
        <v>1</v>
      </c>
      <c r="I188" s="2">
        <v>0</v>
      </c>
      <c r="J188" s="14">
        <v>0.68048598655838954</v>
      </c>
    </row>
    <row r="189" spans="2:10" x14ac:dyDescent="0.45">
      <c r="B189" s="2">
        <v>26</v>
      </c>
      <c r="C189" s="2">
        <v>0</v>
      </c>
      <c r="D189" s="2">
        <v>29.92</v>
      </c>
      <c r="E189" s="2">
        <v>2</v>
      </c>
      <c r="F189" s="2">
        <v>0</v>
      </c>
      <c r="G189" s="2">
        <v>0</v>
      </c>
      <c r="H189" s="2">
        <v>0</v>
      </c>
      <c r="I189" s="2">
        <v>0</v>
      </c>
      <c r="J189" s="14">
        <v>4.5653135026518805E-2</v>
      </c>
    </row>
    <row r="190" spans="2:10" x14ac:dyDescent="0.45">
      <c r="B190" s="2">
        <v>30</v>
      </c>
      <c r="C190" s="2">
        <v>0</v>
      </c>
      <c r="D190" s="2">
        <v>30.9</v>
      </c>
      <c r="E190" s="2">
        <v>3</v>
      </c>
      <c r="F190" s="2">
        <v>0</v>
      </c>
      <c r="G190" s="2">
        <v>0</v>
      </c>
      <c r="H190" s="2">
        <v>0</v>
      </c>
      <c r="I190" s="2">
        <v>1</v>
      </c>
      <c r="J190" s="14">
        <v>6.7100943664540044E-2</v>
      </c>
    </row>
    <row r="191" spans="2:10" x14ac:dyDescent="0.45">
      <c r="B191" s="2">
        <v>41</v>
      </c>
      <c r="C191" s="2">
        <v>0</v>
      </c>
      <c r="D191" s="2">
        <v>32.200000000000003</v>
      </c>
      <c r="E191" s="2">
        <v>1</v>
      </c>
      <c r="F191" s="2">
        <v>0</v>
      </c>
      <c r="G191" s="2">
        <v>0</v>
      </c>
      <c r="H191" s="2">
        <v>0</v>
      </c>
      <c r="I191" s="2">
        <v>1</v>
      </c>
      <c r="J191" s="14">
        <v>9.0250879375003673E-2</v>
      </c>
    </row>
    <row r="192" spans="2:10" x14ac:dyDescent="0.45">
      <c r="B192" s="2">
        <v>29</v>
      </c>
      <c r="C192" s="2">
        <v>0</v>
      </c>
      <c r="D192" s="2">
        <v>32.11</v>
      </c>
      <c r="E192" s="2">
        <v>2</v>
      </c>
      <c r="F192" s="2">
        <v>0</v>
      </c>
      <c r="G192" s="2">
        <v>1</v>
      </c>
      <c r="H192" s="2">
        <v>0</v>
      </c>
      <c r="I192" s="2">
        <v>0</v>
      </c>
      <c r="J192" s="14">
        <v>6.0672461703202743E-2</v>
      </c>
    </row>
    <row r="193" spans="2:10" x14ac:dyDescent="0.45">
      <c r="B193" s="2">
        <v>61</v>
      </c>
      <c r="C193" s="2">
        <v>1</v>
      </c>
      <c r="D193" s="2">
        <v>31.57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14">
        <v>0.18253783447134048</v>
      </c>
    </row>
    <row r="194" spans="2:10" x14ac:dyDescent="0.45">
      <c r="B194" s="2">
        <v>36</v>
      </c>
      <c r="C194" s="2">
        <v>0</v>
      </c>
      <c r="D194" s="2">
        <v>26.2</v>
      </c>
      <c r="E194" s="2">
        <v>0</v>
      </c>
      <c r="F194" s="2">
        <v>0</v>
      </c>
      <c r="G194" s="2">
        <v>0</v>
      </c>
      <c r="H194" s="2">
        <v>0</v>
      </c>
      <c r="I194" s="2">
        <v>1</v>
      </c>
      <c r="J194" s="14">
        <v>6.0049144843703717E-2</v>
      </c>
    </row>
    <row r="195" spans="2:10" x14ac:dyDescent="0.45">
      <c r="B195" s="2">
        <v>25</v>
      </c>
      <c r="C195" s="2">
        <v>1</v>
      </c>
      <c r="D195" s="2">
        <v>25.74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14">
        <v>1.6213936848669595E-2</v>
      </c>
    </row>
    <row r="196" spans="2:10" x14ac:dyDescent="0.45">
      <c r="B196" s="2">
        <v>56</v>
      </c>
      <c r="C196" s="2">
        <v>0</v>
      </c>
      <c r="D196" s="2">
        <v>26.6</v>
      </c>
      <c r="E196" s="2">
        <v>1</v>
      </c>
      <c r="F196" s="2">
        <v>0</v>
      </c>
      <c r="G196" s="2">
        <v>1</v>
      </c>
      <c r="H196" s="2">
        <v>0</v>
      </c>
      <c r="I196" s="2">
        <v>0</v>
      </c>
      <c r="J196" s="14">
        <v>0.17434509471395043</v>
      </c>
    </row>
    <row r="197" spans="2:10" x14ac:dyDescent="0.45">
      <c r="B197" s="2">
        <v>18</v>
      </c>
      <c r="C197" s="2">
        <v>1</v>
      </c>
      <c r="D197" s="2">
        <v>34.43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14">
        <v>2.4894110042215071E-4</v>
      </c>
    </row>
    <row r="198" spans="2:10" x14ac:dyDescent="0.45">
      <c r="B198" s="2">
        <v>19</v>
      </c>
      <c r="C198" s="2">
        <v>1</v>
      </c>
      <c r="D198" s="2">
        <v>30.59</v>
      </c>
      <c r="E198" s="2">
        <v>0</v>
      </c>
      <c r="F198" s="2">
        <v>0</v>
      </c>
      <c r="G198" s="2">
        <v>1</v>
      </c>
      <c r="H198" s="2">
        <v>0</v>
      </c>
      <c r="I198" s="2">
        <v>0</v>
      </c>
      <c r="J198" s="14">
        <v>8.2633862401840508E-3</v>
      </c>
    </row>
    <row r="199" spans="2:10" x14ac:dyDescent="0.45">
      <c r="B199" s="2">
        <v>39</v>
      </c>
      <c r="C199" s="2">
        <v>0</v>
      </c>
      <c r="D199" s="2">
        <v>32.799999999999997</v>
      </c>
      <c r="E199" s="2">
        <v>0</v>
      </c>
      <c r="F199" s="2">
        <v>0</v>
      </c>
      <c r="G199" s="2">
        <v>0</v>
      </c>
      <c r="H199" s="2">
        <v>0</v>
      </c>
      <c r="I199" s="2">
        <v>1</v>
      </c>
      <c r="J199" s="14">
        <v>7.2273672781815443E-2</v>
      </c>
    </row>
    <row r="200" spans="2:10" x14ac:dyDescent="0.45">
      <c r="B200" s="2">
        <v>45</v>
      </c>
      <c r="C200" s="2">
        <v>0</v>
      </c>
      <c r="D200" s="2">
        <v>28.6</v>
      </c>
      <c r="E200" s="2">
        <v>2</v>
      </c>
      <c r="F200" s="2">
        <v>0</v>
      </c>
      <c r="G200" s="2">
        <v>0</v>
      </c>
      <c r="H200" s="2">
        <v>0</v>
      </c>
      <c r="I200" s="2">
        <v>0</v>
      </c>
      <c r="J200" s="14">
        <v>0.11803871940948134</v>
      </c>
    </row>
    <row r="201" spans="2:10" x14ac:dyDescent="0.45">
      <c r="B201" s="2">
        <v>51</v>
      </c>
      <c r="C201" s="2">
        <v>0</v>
      </c>
      <c r="D201" s="2">
        <v>18.05</v>
      </c>
      <c r="E201" s="2">
        <v>0</v>
      </c>
      <c r="F201" s="2">
        <v>0</v>
      </c>
      <c r="G201" s="2">
        <v>1</v>
      </c>
      <c r="H201" s="2">
        <v>0</v>
      </c>
      <c r="I201" s="2">
        <v>0</v>
      </c>
      <c r="J201" s="14">
        <v>0.13603472132870265</v>
      </c>
    </row>
    <row r="202" spans="2:10" x14ac:dyDescent="0.45">
      <c r="B202" s="2">
        <v>64</v>
      </c>
      <c r="C202" s="2">
        <v>0</v>
      </c>
      <c r="D202" s="2">
        <v>39.33</v>
      </c>
      <c r="E202" s="2">
        <v>0</v>
      </c>
      <c r="F202" s="2">
        <v>0</v>
      </c>
      <c r="G202" s="2">
        <v>0</v>
      </c>
      <c r="H202" s="2">
        <v>1</v>
      </c>
      <c r="I202" s="2">
        <v>0</v>
      </c>
      <c r="J202" s="14">
        <v>0.21995148963542455</v>
      </c>
    </row>
    <row r="203" spans="2:10" x14ac:dyDescent="0.45">
      <c r="B203" s="2">
        <v>19</v>
      </c>
      <c r="C203" s="2">
        <v>0</v>
      </c>
      <c r="D203" s="2">
        <v>32.11</v>
      </c>
      <c r="E203" s="2">
        <v>0</v>
      </c>
      <c r="F203" s="2">
        <v>0</v>
      </c>
      <c r="G203" s="2">
        <v>1</v>
      </c>
      <c r="H203" s="2">
        <v>0</v>
      </c>
      <c r="I203" s="2">
        <v>0</v>
      </c>
      <c r="J203" s="14">
        <v>1.6102558380337376E-2</v>
      </c>
    </row>
    <row r="204" spans="2:10" x14ac:dyDescent="0.45">
      <c r="B204" s="2">
        <v>48</v>
      </c>
      <c r="C204" s="2">
        <v>0</v>
      </c>
      <c r="D204" s="2">
        <v>32.229999999999997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14">
        <v>0.12369443972152351</v>
      </c>
    </row>
    <row r="205" spans="2:10" x14ac:dyDescent="0.45">
      <c r="B205" s="2">
        <v>60</v>
      </c>
      <c r="C205" s="2">
        <v>0</v>
      </c>
      <c r="D205" s="2">
        <v>24.035</v>
      </c>
      <c r="E205" s="2">
        <v>0</v>
      </c>
      <c r="F205" s="2">
        <v>0</v>
      </c>
      <c r="G205" s="2">
        <v>1</v>
      </c>
      <c r="H205" s="2">
        <v>0</v>
      </c>
      <c r="I205" s="2">
        <v>0</v>
      </c>
      <c r="J205" s="14">
        <v>0.18979424056814836</v>
      </c>
    </row>
    <row r="206" spans="2:10" x14ac:dyDescent="0.45">
      <c r="B206" s="2">
        <v>27</v>
      </c>
      <c r="C206" s="2">
        <v>0</v>
      </c>
      <c r="D206" s="2">
        <v>36.08</v>
      </c>
      <c r="E206" s="2">
        <v>0</v>
      </c>
      <c r="F206" s="2">
        <v>1</v>
      </c>
      <c r="G206" s="2">
        <v>0</v>
      </c>
      <c r="H206" s="2">
        <v>0</v>
      </c>
      <c r="I206" s="2">
        <v>0</v>
      </c>
      <c r="J206" s="14">
        <v>0.57482610431470027</v>
      </c>
    </row>
    <row r="207" spans="2:10" x14ac:dyDescent="0.45">
      <c r="B207" s="2">
        <v>46</v>
      </c>
      <c r="C207" s="2">
        <v>1</v>
      </c>
      <c r="D207" s="2">
        <v>22.3</v>
      </c>
      <c r="E207" s="2">
        <v>0</v>
      </c>
      <c r="F207" s="2">
        <v>0</v>
      </c>
      <c r="G207" s="2">
        <v>0</v>
      </c>
      <c r="H207" s="2">
        <v>0</v>
      </c>
      <c r="I207" s="2">
        <v>1</v>
      </c>
      <c r="J207" s="14">
        <v>9.6175102292396689E-2</v>
      </c>
    </row>
    <row r="208" spans="2:10" x14ac:dyDescent="0.45">
      <c r="B208" s="2">
        <v>28</v>
      </c>
      <c r="C208" s="2">
        <v>0</v>
      </c>
      <c r="D208" s="2">
        <v>28.88</v>
      </c>
      <c r="E208" s="2">
        <v>1</v>
      </c>
      <c r="F208" s="2">
        <v>0</v>
      </c>
      <c r="G208" s="2">
        <v>0</v>
      </c>
      <c r="H208" s="2">
        <v>1</v>
      </c>
      <c r="I208" s="2">
        <v>0</v>
      </c>
      <c r="J208" s="14">
        <v>5.1331772068570085E-2</v>
      </c>
    </row>
    <row r="209" spans="2:10" x14ac:dyDescent="0.45">
      <c r="B209" s="2">
        <v>59</v>
      </c>
      <c r="C209" s="2">
        <v>1</v>
      </c>
      <c r="D209" s="2">
        <v>26.4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14">
        <v>0.16953982818742502</v>
      </c>
    </row>
    <row r="210" spans="2:10" x14ac:dyDescent="0.45">
      <c r="B210" s="2">
        <v>35</v>
      </c>
      <c r="C210" s="2">
        <v>1</v>
      </c>
      <c r="D210" s="2">
        <v>27.74</v>
      </c>
      <c r="E210" s="2">
        <v>2</v>
      </c>
      <c r="F210" s="2">
        <v>1</v>
      </c>
      <c r="G210" s="2">
        <v>0</v>
      </c>
      <c r="H210" s="2">
        <v>1</v>
      </c>
      <c r="I210" s="2">
        <v>0</v>
      </c>
      <c r="J210" s="14">
        <v>0.31704194904682692</v>
      </c>
    </row>
    <row r="211" spans="2:10" x14ac:dyDescent="0.45">
      <c r="B211" s="2">
        <v>63</v>
      </c>
      <c r="C211" s="2">
        <v>0</v>
      </c>
      <c r="D211" s="2">
        <v>31.8</v>
      </c>
      <c r="E211" s="2">
        <v>0</v>
      </c>
      <c r="F211" s="2">
        <v>0</v>
      </c>
      <c r="G211" s="2">
        <v>0</v>
      </c>
      <c r="H211" s="2">
        <v>0</v>
      </c>
      <c r="I211" s="2">
        <v>1</v>
      </c>
      <c r="J211" s="14">
        <v>0.20366112644191717</v>
      </c>
    </row>
    <row r="212" spans="2:10" x14ac:dyDescent="0.45">
      <c r="B212" s="2">
        <v>40</v>
      </c>
      <c r="C212" s="2">
        <v>1</v>
      </c>
      <c r="D212" s="2">
        <v>41.23</v>
      </c>
      <c r="E212" s="2">
        <v>1</v>
      </c>
      <c r="F212" s="2">
        <v>0</v>
      </c>
      <c r="G212" s="2">
        <v>0</v>
      </c>
      <c r="H212" s="2">
        <v>1</v>
      </c>
      <c r="I212" s="2">
        <v>0</v>
      </c>
      <c r="J212" s="14">
        <v>8.760355091936535E-2</v>
      </c>
    </row>
    <row r="213" spans="2:10" x14ac:dyDescent="0.45">
      <c r="B213" s="2">
        <v>20</v>
      </c>
      <c r="C213" s="2">
        <v>1</v>
      </c>
      <c r="D213" s="2">
        <v>33</v>
      </c>
      <c r="E213" s="2">
        <v>1</v>
      </c>
      <c r="F213" s="2">
        <v>0</v>
      </c>
      <c r="G213" s="2">
        <v>0</v>
      </c>
      <c r="H213" s="2">
        <v>0</v>
      </c>
      <c r="I213" s="2">
        <v>1</v>
      </c>
      <c r="J213" s="14">
        <v>1.3698577919183198E-2</v>
      </c>
    </row>
    <row r="214" spans="2:10" x14ac:dyDescent="0.45">
      <c r="B214" s="2">
        <v>40</v>
      </c>
      <c r="C214" s="2">
        <v>1</v>
      </c>
      <c r="D214" s="2">
        <v>30.875</v>
      </c>
      <c r="E214" s="2">
        <v>4</v>
      </c>
      <c r="F214" s="2">
        <v>0</v>
      </c>
      <c r="G214" s="2">
        <v>1</v>
      </c>
      <c r="H214" s="2">
        <v>0</v>
      </c>
      <c r="I214" s="2">
        <v>0</v>
      </c>
      <c r="J214" s="14">
        <v>0.1123863503320045</v>
      </c>
    </row>
    <row r="215" spans="2:10" x14ac:dyDescent="0.45">
      <c r="B215" s="2">
        <v>24</v>
      </c>
      <c r="C215" s="2">
        <v>1</v>
      </c>
      <c r="D215" s="2">
        <v>28.5</v>
      </c>
      <c r="E215" s="2">
        <v>2</v>
      </c>
      <c r="F215" s="2">
        <v>0</v>
      </c>
      <c r="G215" s="2">
        <v>1</v>
      </c>
      <c r="H215" s="2">
        <v>0</v>
      </c>
      <c r="I215" s="2">
        <v>0</v>
      </c>
      <c r="J215" s="14">
        <v>3.8561609829944721E-2</v>
      </c>
    </row>
    <row r="216" spans="2:10" x14ac:dyDescent="0.45">
      <c r="B216" s="2">
        <v>34</v>
      </c>
      <c r="C216" s="2">
        <v>0</v>
      </c>
      <c r="D216" s="2">
        <v>26.73</v>
      </c>
      <c r="E216" s="2">
        <v>1</v>
      </c>
      <c r="F216" s="2">
        <v>0</v>
      </c>
      <c r="G216" s="2">
        <v>0</v>
      </c>
      <c r="H216" s="2">
        <v>0</v>
      </c>
      <c r="I216" s="2">
        <v>0</v>
      </c>
      <c r="J216" s="14">
        <v>6.1947300382795688E-2</v>
      </c>
    </row>
    <row r="217" spans="2:10" x14ac:dyDescent="0.45">
      <c r="B217" s="2">
        <v>45</v>
      </c>
      <c r="C217" s="2">
        <v>0</v>
      </c>
      <c r="D217" s="2">
        <v>30.9</v>
      </c>
      <c r="E217" s="2">
        <v>2</v>
      </c>
      <c r="F217" s="2">
        <v>0</v>
      </c>
      <c r="G217" s="2">
        <v>0</v>
      </c>
      <c r="H217" s="2">
        <v>0</v>
      </c>
      <c r="I217" s="2">
        <v>1</v>
      </c>
      <c r="J217" s="14">
        <v>0.1180897501163415</v>
      </c>
    </row>
    <row r="218" spans="2:10" x14ac:dyDescent="0.45">
      <c r="B218" s="2">
        <v>41</v>
      </c>
      <c r="C218" s="2">
        <v>0</v>
      </c>
      <c r="D218" s="2">
        <v>37.1</v>
      </c>
      <c r="E218" s="2">
        <v>2</v>
      </c>
      <c r="F218" s="2">
        <v>0</v>
      </c>
      <c r="G218" s="2">
        <v>0</v>
      </c>
      <c r="H218" s="2">
        <v>0</v>
      </c>
      <c r="I218" s="2">
        <v>1</v>
      </c>
      <c r="J218" s="14">
        <v>9.9761250499512927E-2</v>
      </c>
    </row>
    <row r="219" spans="2:10" x14ac:dyDescent="0.45">
      <c r="B219" s="2">
        <v>53</v>
      </c>
      <c r="C219" s="2">
        <v>0</v>
      </c>
      <c r="D219" s="2">
        <v>26.6</v>
      </c>
      <c r="E219" s="2">
        <v>0</v>
      </c>
      <c r="F219" s="2">
        <v>0</v>
      </c>
      <c r="G219" s="2">
        <v>1</v>
      </c>
      <c r="H219" s="2">
        <v>0</v>
      </c>
      <c r="I219" s="2">
        <v>0</v>
      </c>
      <c r="J219" s="14">
        <v>0.14738994748046547</v>
      </c>
    </row>
    <row r="220" spans="2:10" x14ac:dyDescent="0.45">
      <c r="B220" s="2">
        <v>27</v>
      </c>
      <c r="C220" s="2">
        <v>1</v>
      </c>
      <c r="D220" s="2">
        <v>23.1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14">
        <v>2.173812499501275E-2</v>
      </c>
    </row>
    <row r="221" spans="2:10" x14ac:dyDescent="0.45">
      <c r="B221" s="2">
        <v>26</v>
      </c>
      <c r="C221" s="2">
        <v>0</v>
      </c>
      <c r="D221" s="2">
        <v>29.92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14">
        <v>3.625148149488553E-2</v>
      </c>
    </row>
    <row r="222" spans="2:10" x14ac:dyDescent="0.45">
      <c r="B222" s="2">
        <v>24</v>
      </c>
      <c r="C222" s="2">
        <v>0</v>
      </c>
      <c r="D222" s="2">
        <v>23.21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14">
        <v>0.38244927245935445</v>
      </c>
    </row>
    <row r="223" spans="2:10" x14ac:dyDescent="0.45">
      <c r="B223" s="2">
        <v>34</v>
      </c>
      <c r="C223" s="2">
        <v>0</v>
      </c>
      <c r="D223" s="2">
        <v>33.700000000000003</v>
      </c>
      <c r="E223" s="2">
        <v>1</v>
      </c>
      <c r="F223" s="2">
        <v>0</v>
      </c>
      <c r="G223" s="2">
        <v>0</v>
      </c>
      <c r="H223" s="2">
        <v>0</v>
      </c>
      <c r="I223" s="2">
        <v>1</v>
      </c>
      <c r="J223" s="14">
        <v>6.2101945611845809E-2</v>
      </c>
    </row>
    <row r="224" spans="2:10" x14ac:dyDescent="0.45">
      <c r="B224" s="2">
        <v>53</v>
      </c>
      <c r="C224" s="2">
        <v>0</v>
      </c>
      <c r="D224" s="2">
        <v>33.25</v>
      </c>
      <c r="E224" s="2">
        <v>0</v>
      </c>
      <c r="F224" s="2">
        <v>0</v>
      </c>
      <c r="G224" s="2">
        <v>0</v>
      </c>
      <c r="H224" s="2">
        <v>1</v>
      </c>
      <c r="I224" s="2">
        <v>0</v>
      </c>
      <c r="J224" s="14">
        <v>0.15072990485015358</v>
      </c>
    </row>
    <row r="225" spans="2:10" x14ac:dyDescent="0.45">
      <c r="B225" s="2">
        <v>32</v>
      </c>
      <c r="C225" s="2">
        <v>1</v>
      </c>
      <c r="D225" s="2">
        <v>30.8</v>
      </c>
      <c r="E225" s="2">
        <v>3</v>
      </c>
      <c r="F225" s="2">
        <v>0</v>
      </c>
      <c r="G225" s="2">
        <v>0</v>
      </c>
      <c r="H225" s="2">
        <v>0</v>
      </c>
      <c r="I225" s="2">
        <v>1</v>
      </c>
      <c r="J225" s="14">
        <v>6.5949648139453296E-2</v>
      </c>
    </row>
    <row r="226" spans="2:10" x14ac:dyDescent="0.45">
      <c r="B226" s="2">
        <v>19</v>
      </c>
      <c r="C226" s="2">
        <v>1</v>
      </c>
      <c r="D226" s="2">
        <v>34.799999999999997</v>
      </c>
      <c r="E226" s="2">
        <v>0</v>
      </c>
      <c r="F226" s="2">
        <v>1</v>
      </c>
      <c r="G226" s="2">
        <v>0</v>
      </c>
      <c r="H226" s="2">
        <v>0</v>
      </c>
      <c r="I226" s="2">
        <v>1</v>
      </c>
      <c r="J226" s="14">
        <v>0.53724689385333357</v>
      </c>
    </row>
    <row r="227" spans="2:10" x14ac:dyDescent="0.45">
      <c r="B227" s="2">
        <v>42</v>
      </c>
      <c r="C227" s="2">
        <v>1</v>
      </c>
      <c r="D227" s="2">
        <v>24.64</v>
      </c>
      <c r="E227" s="2">
        <v>0</v>
      </c>
      <c r="F227" s="2">
        <v>1</v>
      </c>
      <c r="G227" s="2">
        <v>0</v>
      </c>
      <c r="H227" s="2">
        <v>0</v>
      </c>
      <c r="I227" s="2">
        <v>0</v>
      </c>
      <c r="J227" s="14">
        <v>0.29360083343190824</v>
      </c>
    </row>
    <row r="228" spans="2:10" x14ac:dyDescent="0.45">
      <c r="B228" s="2">
        <v>55</v>
      </c>
      <c r="C228" s="2">
        <v>1</v>
      </c>
      <c r="D228" s="2">
        <v>33.880000000000003</v>
      </c>
      <c r="E228" s="2">
        <v>3</v>
      </c>
      <c r="F228" s="2">
        <v>0</v>
      </c>
      <c r="G228" s="2">
        <v>0</v>
      </c>
      <c r="H228" s="2">
        <v>0</v>
      </c>
      <c r="I228" s="2">
        <v>0</v>
      </c>
      <c r="J228" s="14">
        <v>0.17343248306932074</v>
      </c>
    </row>
    <row r="229" spans="2:10" x14ac:dyDescent="0.45">
      <c r="B229" s="2">
        <v>28</v>
      </c>
      <c r="C229" s="2">
        <v>1</v>
      </c>
      <c r="D229" s="2">
        <v>38.06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14">
        <v>2.5022468950321314E-2</v>
      </c>
    </row>
    <row r="230" spans="2:10" x14ac:dyDescent="0.45">
      <c r="B230" s="2">
        <v>58</v>
      </c>
      <c r="C230" s="2">
        <v>0</v>
      </c>
      <c r="D230" s="2">
        <v>41.91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14">
        <v>0.36881079967832636</v>
      </c>
    </row>
    <row r="231" spans="2:10" x14ac:dyDescent="0.45">
      <c r="B231" s="2">
        <v>41</v>
      </c>
      <c r="C231" s="2">
        <v>0</v>
      </c>
      <c r="D231" s="2">
        <v>31.635000000000002</v>
      </c>
      <c r="E231" s="2">
        <v>1</v>
      </c>
      <c r="F231" s="2">
        <v>0</v>
      </c>
      <c r="G231" s="2">
        <v>0</v>
      </c>
      <c r="H231" s="2">
        <v>1</v>
      </c>
      <c r="I231" s="2">
        <v>0</v>
      </c>
      <c r="J231" s="14">
        <v>9.9544224740608311E-2</v>
      </c>
    </row>
    <row r="232" spans="2:10" x14ac:dyDescent="0.45">
      <c r="B232" s="2">
        <v>47</v>
      </c>
      <c r="C232" s="2">
        <v>1</v>
      </c>
      <c r="D232" s="2">
        <v>25.46</v>
      </c>
      <c r="E232" s="2">
        <v>2</v>
      </c>
      <c r="F232" s="2">
        <v>0</v>
      </c>
      <c r="G232" s="2">
        <v>0</v>
      </c>
      <c r="H232" s="2">
        <v>1</v>
      </c>
      <c r="I232" s="2">
        <v>0</v>
      </c>
      <c r="J232" s="14">
        <v>0.12934668030441476</v>
      </c>
    </row>
    <row r="233" spans="2:10" x14ac:dyDescent="0.45">
      <c r="B233" s="2">
        <v>42</v>
      </c>
      <c r="C233" s="2">
        <v>0</v>
      </c>
      <c r="D233" s="2">
        <v>36.195</v>
      </c>
      <c r="E233" s="2">
        <v>1</v>
      </c>
      <c r="F233" s="2">
        <v>0</v>
      </c>
      <c r="G233" s="2">
        <v>1</v>
      </c>
      <c r="H233" s="2">
        <v>0</v>
      </c>
      <c r="I233" s="2">
        <v>0</v>
      </c>
      <c r="J233" s="14">
        <v>0.10090846053525943</v>
      </c>
    </row>
    <row r="234" spans="2:10" x14ac:dyDescent="0.45">
      <c r="B234" s="2">
        <v>59</v>
      </c>
      <c r="C234" s="2">
        <v>0</v>
      </c>
      <c r="D234" s="2">
        <v>27.83</v>
      </c>
      <c r="E234" s="2">
        <v>3</v>
      </c>
      <c r="F234" s="2">
        <v>0</v>
      </c>
      <c r="G234" s="2">
        <v>0</v>
      </c>
      <c r="H234" s="2">
        <v>0</v>
      </c>
      <c r="I234" s="2">
        <v>0</v>
      </c>
      <c r="J234" s="14">
        <v>0.20558196406873147</v>
      </c>
    </row>
    <row r="235" spans="2:10" x14ac:dyDescent="0.45">
      <c r="B235" s="2">
        <v>19</v>
      </c>
      <c r="C235" s="2">
        <v>0</v>
      </c>
      <c r="D235" s="2">
        <v>17.8</v>
      </c>
      <c r="E235" s="2">
        <v>0</v>
      </c>
      <c r="F235" s="2">
        <v>0</v>
      </c>
      <c r="G235" s="2">
        <v>0</v>
      </c>
      <c r="H235" s="2">
        <v>0</v>
      </c>
      <c r="I235" s="2">
        <v>1</v>
      </c>
      <c r="J235" s="14">
        <v>9.6715895300013652E-3</v>
      </c>
    </row>
    <row r="236" spans="2:10" x14ac:dyDescent="0.45">
      <c r="B236" s="2">
        <v>59</v>
      </c>
      <c r="C236" s="2">
        <v>1</v>
      </c>
      <c r="D236" s="2">
        <v>27.5</v>
      </c>
      <c r="E236" s="2">
        <v>1</v>
      </c>
      <c r="F236" s="2">
        <v>0</v>
      </c>
      <c r="G236" s="2">
        <v>0</v>
      </c>
      <c r="H236" s="2">
        <v>0</v>
      </c>
      <c r="I236" s="2">
        <v>1</v>
      </c>
      <c r="J236" s="14">
        <v>0.17896588770929575</v>
      </c>
    </row>
    <row r="237" spans="2:10" x14ac:dyDescent="0.45">
      <c r="B237" s="2">
        <v>39</v>
      </c>
      <c r="C237" s="2">
        <v>1</v>
      </c>
      <c r="D237" s="2">
        <v>24.51</v>
      </c>
      <c r="E237" s="2">
        <v>2</v>
      </c>
      <c r="F237" s="2">
        <v>0</v>
      </c>
      <c r="G237" s="2">
        <v>1</v>
      </c>
      <c r="H237" s="2">
        <v>0</v>
      </c>
      <c r="I237" s="2">
        <v>0</v>
      </c>
      <c r="J237" s="14">
        <v>8.9201069033259431E-2</v>
      </c>
    </row>
    <row r="238" spans="2:10" x14ac:dyDescent="0.45">
      <c r="B238" s="2">
        <v>40</v>
      </c>
      <c r="C238" s="2">
        <v>0</v>
      </c>
      <c r="D238" s="2">
        <v>22.22</v>
      </c>
      <c r="E238" s="2">
        <v>2</v>
      </c>
      <c r="F238" s="2">
        <v>1</v>
      </c>
      <c r="G238" s="2">
        <v>0</v>
      </c>
      <c r="H238" s="2">
        <v>0</v>
      </c>
      <c r="I238" s="2">
        <v>0</v>
      </c>
      <c r="J238" s="14">
        <v>0.29246312481257042</v>
      </c>
    </row>
    <row r="239" spans="2:10" x14ac:dyDescent="0.45">
      <c r="B239" s="2">
        <v>18</v>
      </c>
      <c r="C239" s="2">
        <v>0</v>
      </c>
      <c r="D239" s="2">
        <v>26.73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14">
        <v>7.8835466678578037E-3</v>
      </c>
    </row>
    <row r="240" spans="2:10" x14ac:dyDescent="0.45">
      <c r="B240" s="2">
        <v>31</v>
      </c>
      <c r="C240" s="2">
        <v>1</v>
      </c>
      <c r="D240" s="2">
        <v>38.39</v>
      </c>
      <c r="E240" s="2">
        <v>2</v>
      </c>
      <c r="F240" s="2">
        <v>0</v>
      </c>
      <c r="G240" s="2">
        <v>0</v>
      </c>
      <c r="H240" s="2">
        <v>0</v>
      </c>
      <c r="I240" s="2">
        <v>0</v>
      </c>
      <c r="J240" s="14">
        <v>5.3334530181386175E-2</v>
      </c>
    </row>
    <row r="241" spans="2:10" x14ac:dyDescent="0.45">
      <c r="B241" s="2">
        <v>19</v>
      </c>
      <c r="C241" s="2">
        <v>1</v>
      </c>
      <c r="D241" s="2">
        <v>29.07</v>
      </c>
      <c r="E241" s="2">
        <v>0</v>
      </c>
      <c r="F241" s="2">
        <v>1</v>
      </c>
      <c r="G241" s="2">
        <v>1</v>
      </c>
      <c r="H241" s="2">
        <v>0</v>
      </c>
      <c r="I241" s="2">
        <v>0</v>
      </c>
      <c r="J241" s="14">
        <v>0.25907711088593549</v>
      </c>
    </row>
    <row r="242" spans="2:10" x14ac:dyDescent="0.45">
      <c r="B242" s="2">
        <v>44</v>
      </c>
      <c r="C242" s="2">
        <v>1</v>
      </c>
      <c r="D242" s="2">
        <v>38.06</v>
      </c>
      <c r="E242" s="2">
        <v>1</v>
      </c>
      <c r="F242" s="2">
        <v>0</v>
      </c>
      <c r="G242" s="2">
        <v>0</v>
      </c>
      <c r="H242" s="2">
        <v>0</v>
      </c>
      <c r="I242" s="2">
        <v>0</v>
      </c>
      <c r="J242" s="14">
        <v>9.6263953504991756E-2</v>
      </c>
    </row>
    <row r="243" spans="2:10" x14ac:dyDescent="0.45">
      <c r="B243" s="2">
        <v>23</v>
      </c>
      <c r="C243" s="2">
        <v>0</v>
      </c>
      <c r="D243" s="2">
        <v>36.67</v>
      </c>
      <c r="E243" s="2">
        <v>2</v>
      </c>
      <c r="F243" s="2">
        <v>1</v>
      </c>
      <c r="G243" s="2">
        <v>0</v>
      </c>
      <c r="H243" s="2">
        <v>1</v>
      </c>
      <c r="I243" s="2">
        <v>0</v>
      </c>
      <c r="J243" s="14">
        <v>0.59681751528295557</v>
      </c>
    </row>
    <row r="244" spans="2:10" x14ac:dyDescent="0.45">
      <c r="B244" s="2">
        <v>33</v>
      </c>
      <c r="C244" s="2">
        <v>0</v>
      </c>
      <c r="D244" s="2">
        <v>22.135000000000002</v>
      </c>
      <c r="E244" s="2">
        <v>1</v>
      </c>
      <c r="F244" s="2">
        <v>0</v>
      </c>
      <c r="G244" s="2">
        <v>0</v>
      </c>
      <c r="H244" s="2">
        <v>1</v>
      </c>
      <c r="I244" s="2">
        <v>0</v>
      </c>
      <c r="J244" s="14">
        <v>6.7554643680506801E-2</v>
      </c>
    </row>
    <row r="245" spans="2:10" x14ac:dyDescent="0.45">
      <c r="B245" s="2">
        <v>55</v>
      </c>
      <c r="C245" s="2">
        <v>0</v>
      </c>
      <c r="D245" s="2">
        <v>26.8</v>
      </c>
      <c r="E245" s="2">
        <v>1</v>
      </c>
      <c r="F245" s="2">
        <v>0</v>
      </c>
      <c r="G245" s="2">
        <v>0</v>
      </c>
      <c r="H245" s="2">
        <v>0</v>
      </c>
      <c r="I245" s="2">
        <v>1</v>
      </c>
      <c r="J245" s="14">
        <v>0.5433207701846513</v>
      </c>
    </row>
    <row r="246" spans="2:10" x14ac:dyDescent="0.45">
      <c r="B246" s="2">
        <v>40</v>
      </c>
      <c r="C246" s="2">
        <v>1</v>
      </c>
      <c r="D246" s="2">
        <v>35.299999999999997</v>
      </c>
      <c r="E246" s="2">
        <v>3</v>
      </c>
      <c r="F246" s="2">
        <v>0</v>
      </c>
      <c r="G246" s="2">
        <v>0</v>
      </c>
      <c r="H246" s="2">
        <v>0</v>
      </c>
      <c r="I246" s="2">
        <v>1</v>
      </c>
      <c r="J246" s="14">
        <v>9.6969406338306946E-2</v>
      </c>
    </row>
    <row r="247" spans="2:10" x14ac:dyDescent="0.45">
      <c r="B247" s="2">
        <v>63</v>
      </c>
      <c r="C247" s="2">
        <v>0</v>
      </c>
      <c r="D247" s="2">
        <v>27.74</v>
      </c>
      <c r="E247" s="2">
        <v>0</v>
      </c>
      <c r="F247" s="2">
        <v>1</v>
      </c>
      <c r="G247" s="2">
        <v>0</v>
      </c>
      <c r="H247" s="2">
        <v>1</v>
      </c>
      <c r="I247" s="2">
        <v>0</v>
      </c>
      <c r="J247" s="14">
        <v>0.45334313143336485</v>
      </c>
    </row>
    <row r="248" spans="2:10" x14ac:dyDescent="0.45">
      <c r="B248" s="2">
        <v>54</v>
      </c>
      <c r="C248" s="2">
        <v>1</v>
      </c>
      <c r="D248" s="2">
        <v>30.02</v>
      </c>
      <c r="E248" s="2">
        <v>0</v>
      </c>
      <c r="F248" s="2">
        <v>0</v>
      </c>
      <c r="G248" s="2">
        <v>1</v>
      </c>
      <c r="H248" s="2">
        <v>0</v>
      </c>
      <c r="I248" s="2">
        <v>0</v>
      </c>
      <c r="J248" s="14">
        <v>0.37278760765960156</v>
      </c>
    </row>
    <row r="249" spans="2:10" x14ac:dyDescent="0.45">
      <c r="B249" s="2">
        <v>60</v>
      </c>
      <c r="C249" s="2">
        <v>0</v>
      </c>
      <c r="D249" s="2">
        <v>38.06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14">
        <v>0.18399194783906561</v>
      </c>
    </row>
    <row r="250" spans="2:10" x14ac:dyDescent="0.45">
      <c r="B250" s="2">
        <v>24</v>
      </c>
      <c r="C250" s="2">
        <v>1</v>
      </c>
      <c r="D250" s="2">
        <v>35.86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14">
        <v>1.380813192402023E-2</v>
      </c>
    </row>
    <row r="251" spans="2:10" x14ac:dyDescent="0.45">
      <c r="B251" s="2">
        <v>19</v>
      </c>
      <c r="C251" s="2">
        <v>1</v>
      </c>
      <c r="D251" s="2">
        <v>20.9</v>
      </c>
      <c r="E251" s="2">
        <v>1</v>
      </c>
      <c r="F251" s="2">
        <v>0</v>
      </c>
      <c r="G251" s="2">
        <v>0</v>
      </c>
      <c r="H251" s="2">
        <v>0</v>
      </c>
      <c r="I251" s="2">
        <v>1</v>
      </c>
      <c r="J251" s="14">
        <v>1.1336576080478675E-2</v>
      </c>
    </row>
    <row r="252" spans="2:10" x14ac:dyDescent="0.45">
      <c r="B252" s="2">
        <v>29</v>
      </c>
      <c r="C252" s="2">
        <v>1</v>
      </c>
      <c r="D252" s="2">
        <v>28.975000000000001</v>
      </c>
      <c r="E252" s="2">
        <v>1</v>
      </c>
      <c r="F252" s="2">
        <v>0</v>
      </c>
      <c r="G252" s="2">
        <v>0</v>
      </c>
      <c r="H252" s="2">
        <v>1</v>
      </c>
      <c r="I252" s="2">
        <v>0</v>
      </c>
      <c r="J252" s="14">
        <v>4.6588215665365494E-2</v>
      </c>
    </row>
    <row r="253" spans="2:10" x14ac:dyDescent="0.45">
      <c r="B253" s="2">
        <v>18</v>
      </c>
      <c r="C253" s="2">
        <v>1</v>
      </c>
      <c r="D253" s="2">
        <v>17.29</v>
      </c>
      <c r="E253" s="2">
        <v>2</v>
      </c>
      <c r="F253" s="2">
        <v>1</v>
      </c>
      <c r="G253" s="2">
        <v>0</v>
      </c>
      <c r="H253" s="2">
        <v>1</v>
      </c>
      <c r="I253" s="2">
        <v>0</v>
      </c>
      <c r="J253" s="14">
        <v>0.18687711737837581</v>
      </c>
    </row>
    <row r="254" spans="2:10" x14ac:dyDescent="0.45">
      <c r="B254" s="2">
        <v>63</v>
      </c>
      <c r="C254" s="2">
        <v>0</v>
      </c>
      <c r="D254" s="2">
        <v>32.200000000000003</v>
      </c>
      <c r="E254" s="2">
        <v>2</v>
      </c>
      <c r="F254" s="2">
        <v>1</v>
      </c>
      <c r="G254" s="2">
        <v>0</v>
      </c>
      <c r="H254" s="2">
        <v>0</v>
      </c>
      <c r="I254" s="2">
        <v>1</v>
      </c>
      <c r="J254" s="14">
        <v>0.73718271325001217</v>
      </c>
    </row>
    <row r="255" spans="2:10" x14ac:dyDescent="0.45">
      <c r="B255" s="2">
        <v>54</v>
      </c>
      <c r="C255" s="2">
        <v>1</v>
      </c>
      <c r="D255" s="2">
        <v>34.21</v>
      </c>
      <c r="E255" s="2">
        <v>2</v>
      </c>
      <c r="F255" s="2">
        <v>1</v>
      </c>
      <c r="G255" s="2">
        <v>0</v>
      </c>
      <c r="H255" s="2">
        <v>0</v>
      </c>
      <c r="I255" s="2">
        <v>0</v>
      </c>
      <c r="J255" s="14">
        <v>0.68858534107994918</v>
      </c>
    </row>
    <row r="256" spans="2:10" x14ac:dyDescent="0.45">
      <c r="B256" s="2">
        <v>27</v>
      </c>
      <c r="C256" s="2">
        <v>1</v>
      </c>
      <c r="D256" s="2">
        <v>30.3</v>
      </c>
      <c r="E256" s="2">
        <v>3</v>
      </c>
      <c r="F256" s="2">
        <v>0</v>
      </c>
      <c r="G256" s="2">
        <v>0</v>
      </c>
      <c r="H256" s="2">
        <v>0</v>
      </c>
      <c r="I256" s="2">
        <v>1</v>
      </c>
      <c r="J256" s="14">
        <v>5.0102833889648715E-2</v>
      </c>
    </row>
    <row r="257" spans="2:10" x14ac:dyDescent="0.45">
      <c r="B257" s="2">
        <v>50</v>
      </c>
      <c r="C257" s="2">
        <v>1</v>
      </c>
      <c r="D257" s="2">
        <v>31.824999999999999</v>
      </c>
      <c r="E257" s="2">
        <v>0</v>
      </c>
      <c r="F257" s="2">
        <v>1</v>
      </c>
      <c r="G257" s="2">
        <v>0</v>
      </c>
      <c r="H257" s="2">
        <v>1</v>
      </c>
      <c r="I257" s="2">
        <v>0</v>
      </c>
      <c r="J257" s="14">
        <v>0.6380879561850753</v>
      </c>
    </row>
    <row r="258" spans="2:10" x14ac:dyDescent="0.45">
      <c r="B258" s="2">
        <v>55</v>
      </c>
      <c r="C258" s="2">
        <v>0</v>
      </c>
      <c r="D258" s="2">
        <v>25.364999999999998</v>
      </c>
      <c r="E258" s="2">
        <v>3</v>
      </c>
      <c r="F258" s="2">
        <v>0</v>
      </c>
      <c r="G258" s="2">
        <v>0</v>
      </c>
      <c r="H258" s="2">
        <v>1</v>
      </c>
      <c r="I258" s="2">
        <v>0</v>
      </c>
      <c r="J258" s="14">
        <v>0.19035488718639798</v>
      </c>
    </row>
    <row r="259" spans="2:10" x14ac:dyDescent="0.45">
      <c r="B259" s="2">
        <v>56</v>
      </c>
      <c r="C259" s="2">
        <v>1</v>
      </c>
      <c r="D259" s="2">
        <v>33.630000000000003</v>
      </c>
      <c r="E259" s="2">
        <v>0</v>
      </c>
      <c r="F259" s="2">
        <v>1</v>
      </c>
      <c r="G259" s="2">
        <v>1</v>
      </c>
      <c r="H259" s="2">
        <v>0</v>
      </c>
      <c r="I259" s="2">
        <v>0</v>
      </c>
      <c r="J259" s="14">
        <v>0.68316516491109802</v>
      </c>
    </row>
    <row r="260" spans="2:10" x14ac:dyDescent="0.45">
      <c r="B260" s="2">
        <v>38</v>
      </c>
      <c r="C260" s="2">
        <v>0</v>
      </c>
      <c r="D260" s="2">
        <v>40.15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14">
        <v>6.8303357687818769E-2</v>
      </c>
    </row>
    <row r="261" spans="2:10" x14ac:dyDescent="0.45">
      <c r="B261" s="2">
        <v>51</v>
      </c>
      <c r="C261" s="2">
        <v>1</v>
      </c>
      <c r="D261" s="2">
        <v>24.414999999999999</v>
      </c>
      <c r="E261" s="2">
        <v>4</v>
      </c>
      <c r="F261" s="2">
        <v>0</v>
      </c>
      <c r="G261" s="2">
        <v>1</v>
      </c>
      <c r="H261" s="2">
        <v>0</v>
      </c>
      <c r="I261" s="2">
        <v>0</v>
      </c>
      <c r="J261" s="14">
        <v>0.16597710989055736</v>
      </c>
    </row>
    <row r="262" spans="2:10" x14ac:dyDescent="0.45">
      <c r="B262" s="2">
        <v>19</v>
      </c>
      <c r="C262" s="2">
        <v>1</v>
      </c>
      <c r="D262" s="2">
        <v>31.92</v>
      </c>
      <c r="E262" s="2">
        <v>0</v>
      </c>
      <c r="F262" s="2">
        <v>1</v>
      </c>
      <c r="G262" s="2">
        <v>1</v>
      </c>
      <c r="H262" s="2">
        <v>0</v>
      </c>
      <c r="I262" s="2">
        <v>0</v>
      </c>
      <c r="J262" s="14">
        <v>0.52081677484064759</v>
      </c>
    </row>
    <row r="263" spans="2:10" x14ac:dyDescent="0.45">
      <c r="B263" s="2">
        <v>58</v>
      </c>
      <c r="C263" s="2">
        <v>0</v>
      </c>
      <c r="D263" s="2">
        <v>25.2</v>
      </c>
      <c r="E263" s="2">
        <v>0</v>
      </c>
      <c r="F263" s="2">
        <v>0</v>
      </c>
      <c r="G263" s="2">
        <v>0</v>
      </c>
      <c r="H263" s="2">
        <v>0</v>
      </c>
      <c r="I263" s="2">
        <v>1</v>
      </c>
      <c r="J263" s="14">
        <v>0.17103804313162302</v>
      </c>
    </row>
    <row r="264" spans="2:10" x14ac:dyDescent="0.45">
      <c r="B264" s="2">
        <v>20</v>
      </c>
      <c r="C264" s="2">
        <v>0</v>
      </c>
      <c r="D264" s="2">
        <v>26.84</v>
      </c>
      <c r="E264" s="2">
        <v>1</v>
      </c>
      <c r="F264" s="2">
        <v>1</v>
      </c>
      <c r="G264" s="2">
        <v>0</v>
      </c>
      <c r="H264" s="2">
        <v>0</v>
      </c>
      <c r="I264" s="2">
        <v>0</v>
      </c>
      <c r="J264" s="14">
        <v>0.25480865323676977</v>
      </c>
    </row>
    <row r="265" spans="2:10" x14ac:dyDescent="0.45">
      <c r="B265" s="2">
        <v>52</v>
      </c>
      <c r="C265" s="2">
        <v>1</v>
      </c>
      <c r="D265" s="2">
        <v>24.32</v>
      </c>
      <c r="E265" s="2">
        <v>3</v>
      </c>
      <c r="F265" s="2">
        <v>1</v>
      </c>
      <c r="G265" s="2">
        <v>0</v>
      </c>
      <c r="H265" s="2">
        <v>1</v>
      </c>
      <c r="I265" s="2">
        <v>0</v>
      </c>
      <c r="J265" s="14">
        <v>0.37906641641405953</v>
      </c>
    </row>
    <row r="266" spans="2:10" x14ac:dyDescent="0.45">
      <c r="B266" s="2">
        <v>19</v>
      </c>
      <c r="C266" s="2">
        <v>1</v>
      </c>
      <c r="D266" s="2">
        <v>36.954999999999998</v>
      </c>
      <c r="E266" s="2">
        <v>0</v>
      </c>
      <c r="F266" s="2">
        <v>1</v>
      </c>
      <c r="G266" s="2">
        <v>1</v>
      </c>
      <c r="H266" s="2">
        <v>0</v>
      </c>
      <c r="I266" s="2">
        <v>0</v>
      </c>
      <c r="J266" s="14">
        <v>0.56022891587210166</v>
      </c>
    </row>
    <row r="267" spans="2:10" x14ac:dyDescent="0.45">
      <c r="B267" s="2">
        <v>53</v>
      </c>
      <c r="C267" s="2">
        <v>0</v>
      </c>
      <c r="D267" s="2">
        <v>38.06</v>
      </c>
      <c r="E267" s="2">
        <v>3</v>
      </c>
      <c r="F267" s="2">
        <v>0</v>
      </c>
      <c r="G267" s="2">
        <v>0</v>
      </c>
      <c r="H267" s="2">
        <v>0</v>
      </c>
      <c r="I267" s="2">
        <v>0</v>
      </c>
      <c r="J267" s="14">
        <v>0.30872418421725012</v>
      </c>
    </row>
    <row r="268" spans="2:10" x14ac:dyDescent="0.45">
      <c r="B268" s="2">
        <v>46</v>
      </c>
      <c r="C268" s="2">
        <v>1</v>
      </c>
      <c r="D268" s="2">
        <v>42.35</v>
      </c>
      <c r="E268" s="2">
        <v>3</v>
      </c>
      <c r="F268" s="2">
        <v>1</v>
      </c>
      <c r="G268" s="2">
        <v>0</v>
      </c>
      <c r="H268" s="2">
        <v>0</v>
      </c>
      <c r="I268" s="2">
        <v>0</v>
      </c>
      <c r="J268" s="14">
        <v>0.71875961448266534</v>
      </c>
    </row>
    <row r="269" spans="2:10" x14ac:dyDescent="0.45">
      <c r="B269" s="2">
        <v>40</v>
      </c>
      <c r="C269" s="2">
        <v>1</v>
      </c>
      <c r="D269" s="2">
        <v>19.8</v>
      </c>
      <c r="E269" s="2">
        <v>1</v>
      </c>
      <c r="F269" s="2">
        <v>1</v>
      </c>
      <c r="G269" s="2">
        <v>0</v>
      </c>
      <c r="H269" s="2">
        <v>0</v>
      </c>
      <c r="I269" s="2">
        <v>0</v>
      </c>
      <c r="J269" s="14">
        <v>0.25631314765549978</v>
      </c>
    </row>
    <row r="270" spans="2:10" x14ac:dyDescent="0.45">
      <c r="B270" s="2">
        <v>59</v>
      </c>
      <c r="C270" s="2">
        <v>0</v>
      </c>
      <c r="D270" s="2">
        <v>32.395000000000003</v>
      </c>
      <c r="E270" s="2">
        <v>3</v>
      </c>
      <c r="F270" s="2">
        <v>0</v>
      </c>
      <c r="G270" s="2">
        <v>0</v>
      </c>
      <c r="H270" s="2">
        <v>1</v>
      </c>
      <c r="I270" s="2">
        <v>0</v>
      </c>
      <c r="J270" s="14">
        <v>0.21498913009789811</v>
      </c>
    </row>
    <row r="271" spans="2:10" x14ac:dyDescent="0.45">
      <c r="B271" s="2">
        <v>45</v>
      </c>
      <c r="C271" s="2">
        <v>1</v>
      </c>
      <c r="D271" s="2">
        <v>30.2</v>
      </c>
      <c r="E271" s="2">
        <v>1</v>
      </c>
      <c r="F271" s="2">
        <v>0</v>
      </c>
      <c r="G271" s="2">
        <v>0</v>
      </c>
      <c r="H271" s="2">
        <v>0</v>
      </c>
      <c r="I271" s="2">
        <v>1</v>
      </c>
      <c r="J271" s="14">
        <v>0.10086711800091373</v>
      </c>
    </row>
    <row r="272" spans="2:10" x14ac:dyDescent="0.45">
      <c r="B272" s="2">
        <v>49</v>
      </c>
      <c r="C272" s="2">
        <v>1</v>
      </c>
      <c r="D272" s="2">
        <v>25.84</v>
      </c>
      <c r="E272" s="2">
        <v>1</v>
      </c>
      <c r="F272" s="2">
        <v>0</v>
      </c>
      <c r="G272" s="2">
        <v>0</v>
      </c>
      <c r="H272" s="2">
        <v>1</v>
      </c>
      <c r="I272" s="2">
        <v>0</v>
      </c>
      <c r="J272" s="14">
        <v>0.13026009643688485</v>
      </c>
    </row>
    <row r="273" spans="2:10" x14ac:dyDescent="0.45">
      <c r="B273" s="2">
        <v>18</v>
      </c>
      <c r="C273" s="2">
        <v>1</v>
      </c>
      <c r="D273" s="2">
        <v>29.37</v>
      </c>
      <c r="E273" s="2">
        <v>1</v>
      </c>
      <c r="F273" s="2">
        <v>0</v>
      </c>
      <c r="G273" s="2">
        <v>0</v>
      </c>
      <c r="H273" s="2">
        <v>0</v>
      </c>
      <c r="I273" s="2">
        <v>0</v>
      </c>
      <c r="J273" s="14">
        <v>9.5383270769630844E-3</v>
      </c>
    </row>
    <row r="274" spans="2:10" x14ac:dyDescent="0.45">
      <c r="B274" s="2">
        <v>50</v>
      </c>
      <c r="C274" s="2">
        <v>1</v>
      </c>
      <c r="D274" s="2">
        <v>34.200000000000003</v>
      </c>
      <c r="E274" s="2">
        <v>2</v>
      </c>
      <c r="F274" s="2">
        <v>1</v>
      </c>
      <c r="G274" s="2">
        <v>0</v>
      </c>
      <c r="H274" s="2">
        <v>0</v>
      </c>
      <c r="I274" s="2">
        <v>1</v>
      </c>
      <c r="J274" s="14">
        <v>0.66617601464066734</v>
      </c>
    </row>
    <row r="275" spans="2:10" x14ac:dyDescent="0.45">
      <c r="B275" s="2">
        <v>41</v>
      </c>
      <c r="C275" s="2">
        <v>1</v>
      </c>
      <c r="D275" s="2">
        <v>37.049999999999997</v>
      </c>
      <c r="E275" s="2">
        <v>2</v>
      </c>
      <c r="F275" s="2">
        <v>0</v>
      </c>
      <c r="G275" s="2">
        <v>1</v>
      </c>
      <c r="H275" s="2">
        <v>0</v>
      </c>
      <c r="I275" s="2">
        <v>0</v>
      </c>
      <c r="J275" s="14">
        <v>9.8068162741832832E-2</v>
      </c>
    </row>
    <row r="276" spans="2:10" x14ac:dyDescent="0.45">
      <c r="B276" s="2">
        <v>50</v>
      </c>
      <c r="C276" s="2">
        <v>1</v>
      </c>
      <c r="D276" s="2">
        <v>27.454999999999998</v>
      </c>
      <c r="E276" s="2">
        <v>1</v>
      </c>
      <c r="F276" s="2">
        <v>0</v>
      </c>
      <c r="G276" s="2">
        <v>0</v>
      </c>
      <c r="H276" s="2">
        <v>1</v>
      </c>
      <c r="I276" s="2">
        <v>0</v>
      </c>
      <c r="J276" s="14">
        <v>0.13561028934654848</v>
      </c>
    </row>
    <row r="277" spans="2:10" x14ac:dyDescent="0.45">
      <c r="B277" s="2">
        <v>25</v>
      </c>
      <c r="C277" s="2">
        <v>1</v>
      </c>
      <c r="D277" s="2">
        <v>27.55</v>
      </c>
      <c r="E277" s="2">
        <v>0</v>
      </c>
      <c r="F277" s="2">
        <v>0</v>
      </c>
      <c r="G277" s="2">
        <v>1</v>
      </c>
      <c r="H277" s="2">
        <v>0</v>
      </c>
      <c r="I277" s="2">
        <v>0</v>
      </c>
      <c r="J277" s="14">
        <v>2.2367564900852583E-2</v>
      </c>
    </row>
    <row r="278" spans="2:10" x14ac:dyDescent="0.45">
      <c r="B278" s="2">
        <v>47</v>
      </c>
      <c r="C278" s="2">
        <v>0</v>
      </c>
      <c r="D278" s="2">
        <v>26.6</v>
      </c>
      <c r="E278" s="2">
        <v>2</v>
      </c>
      <c r="F278" s="2">
        <v>0</v>
      </c>
      <c r="G278" s="2">
        <v>0</v>
      </c>
      <c r="H278" s="2">
        <v>1</v>
      </c>
      <c r="I278" s="2">
        <v>0</v>
      </c>
      <c r="J278" s="14">
        <v>0.13717742128430424</v>
      </c>
    </row>
    <row r="279" spans="2:10" x14ac:dyDescent="0.45">
      <c r="B279" s="2">
        <v>19</v>
      </c>
      <c r="C279" s="2">
        <v>1</v>
      </c>
      <c r="D279" s="2">
        <v>20.614999999999998</v>
      </c>
      <c r="E279" s="2">
        <v>2</v>
      </c>
      <c r="F279" s="2">
        <v>0</v>
      </c>
      <c r="G279" s="2">
        <v>1</v>
      </c>
      <c r="H279" s="2">
        <v>0</v>
      </c>
      <c r="I279" s="2">
        <v>0</v>
      </c>
      <c r="J279" s="14">
        <v>2.6845375346524494E-2</v>
      </c>
    </row>
    <row r="280" spans="2:10" x14ac:dyDescent="0.45">
      <c r="B280" s="2">
        <v>22</v>
      </c>
      <c r="C280" s="2">
        <v>0</v>
      </c>
      <c r="D280" s="2">
        <v>24.3</v>
      </c>
      <c r="E280" s="2">
        <v>0</v>
      </c>
      <c r="F280" s="2">
        <v>0</v>
      </c>
      <c r="G280" s="2">
        <v>0</v>
      </c>
      <c r="H280" s="2">
        <v>0</v>
      </c>
      <c r="I280" s="2">
        <v>1</v>
      </c>
      <c r="J280" s="14">
        <v>1.6418497036563132E-2</v>
      </c>
    </row>
    <row r="281" spans="2:10" x14ac:dyDescent="0.45">
      <c r="B281" s="2">
        <v>59</v>
      </c>
      <c r="C281" s="2">
        <v>1</v>
      </c>
      <c r="D281" s="2">
        <v>31.79</v>
      </c>
      <c r="E281" s="2">
        <v>2</v>
      </c>
      <c r="F281" s="2">
        <v>0</v>
      </c>
      <c r="G281" s="2">
        <v>0</v>
      </c>
      <c r="H281" s="2">
        <v>0</v>
      </c>
      <c r="I281" s="2">
        <v>0</v>
      </c>
      <c r="J281" s="14">
        <v>0.18846272460285515</v>
      </c>
    </row>
    <row r="282" spans="2:10" x14ac:dyDescent="0.45">
      <c r="B282" s="2">
        <v>51</v>
      </c>
      <c r="C282" s="2">
        <v>0</v>
      </c>
      <c r="D282" s="2">
        <v>21.56</v>
      </c>
      <c r="E282" s="2">
        <v>1</v>
      </c>
      <c r="F282" s="2">
        <v>0</v>
      </c>
      <c r="G282" s="2">
        <v>0</v>
      </c>
      <c r="H282" s="2">
        <v>0</v>
      </c>
      <c r="I282" s="2">
        <v>0</v>
      </c>
      <c r="J282" s="14">
        <v>0.13940078305184686</v>
      </c>
    </row>
    <row r="283" spans="2:10" x14ac:dyDescent="0.45">
      <c r="B283" s="2">
        <v>40</v>
      </c>
      <c r="C283" s="2">
        <v>0</v>
      </c>
      <c r="D283" s="2">
        <v>28.12</v>
      </c>
      <c r="E283" s="2">
        <v>1</v>
      </c>
      <c r="F283" s="2">
        <v>1</v>
      </c>
      <c r="G283" s="2">
        <v>0</v>
      </c>
      <c r="H283" s="2">
        <v>1</v>
      </c>
      <c r="I283" s="2">
        <v>0</v>
      </c>
      <c r="J283" s="14">
        <v>0.33855039755202421</v>
      </c>
    </row>
    <row r="284" spans="2:10" x14ac:dyDescent="0.45">
      <c r="B284" s="2">
        <v>54</v>
      </c>
      <c r="C284" s="2">
        <v>1</v>
      </c>
      <c r="D284" s="2">
        <v>40.564999999999998</v>
      </c>
      <c r="E284" s="2">
        <v>3</v>
      </c>
      <c r="F284" s="2">
        <v>1</v>
      </c>
      <c r="G284" s="2">
        <v>0</v>
      </c>
      <c r="H284" s="2">
        <v>1</v>
      </c>
      <c r="I284" s="2">
        <v>0</v>
      </c>
      <c r="J284" s="14">
        <v>0.75703749469981185</v>
      </c>
    </row>
    <row r="285" spans="2:10" x14ac:dyDescent="0.45">
      <c r="B285" s="2">
        <v>30</v>
      </c>
      <c r="C285" s="2">
        <v>1</v>
      </c>
      <c r="D285" s="2">
        <v>27.645</v>
      </c>
      <c r="E285" s="2">
        <v>1</v>
      </c>
      <c r="F285" s="2">
        <v>0</v>
      </c>
      <c r="G285" s="2">
        <v>0</v>
      </c>
      <c r="H285" s="2">
        <v>1</v>
      </c>
      <c r="I285" s="2">
        <v>0</v>
      </c>
      <c r="J285" s="14">
        <v>4.9725850728017697E-2</v>
      </c>
    </row>
    <row r="286" spans="2:10" x14ac:dyDescent="0.45">
      <c r="B286" s="2">
        <v>55</v>
      </c>
      <c r="C286" s="2">
        <v>0</v>
      </c>
      <c r="D286" s="2">
        <v>32.395000000000003</v>
      </c>
      <c r="E286" s="2">
        <v>1</v>
      </c>
      <c r="F286" s="2">
        <v>0</v>
      </c>
      <c r="G286" s="2">
        <v>0</v>
      </c>
      <c r="H286" s="2">
        <v>1</v>
      </c>
      <c r="I286" s="2">
        <v>0</v>
      </c>
      <c r="J286" s="14">
        <v>0.17170755658801268</v>
      </c>
    </row>
    <row r="287" spans="2:10" x14ac:dyDescent="0.45">
      <c r="B287" s="2">
        <v>52</v>
      </c>
      <c r="C287" s="2">
        <v>0</v>
      </c>
      <c r="D287" s="2">
        <v>31.2</v>
      </c>
      <c r="E287" s="2">
        <v>0</v>
      </c>
      <c r="F287" s="2">
        <v>0</v>
      </c>
      <c r="G287" s="2">
        <v>0</v>
      </c>
      <c r="H287" s="2">
        <v>0</v>
      </c>
      <c r="I287" s="2">
        <v>1</v>
      </c>
      <c r="J287" s="14">
        <v>0.1357420968577881</v>
      </c>
    </row>
    <row r="288" spans="2:10" x14ac:dyDescent="0.45">
      <c r="B288" s="2">
        <v>46</v>
      </c>
      <c r="C288" s="2">
        <v>1</v>
      </c>
      <c r="D288" s="2">
        <v>26.62</v>
      </c>
      <c r="E288" s="2">
        <v>1</v>
      </c>
      <c r="F288" s="2">
        <v>0</v>
      </c>
      <c r="G288" s="2">
        <v>0</v>
      </c>
      <c r="H288" s="2">
        <v>0</v>
      </c>
      <c r="I288" s="2">
        <v>0</v>
      </c>
      <c r="J288" s="14">
        <v>0.10567260480387165</v>
      </c>
    </row>
    <row r="289" spans="2:10" x14ac:dyDescent="0.45">
      <c r="B289" s="2">
        <v>46</v>
      </c>
      <c r="C289" s="2">
        <v>0</v>
      </c>
      <c r="D289" s="2">
        <v>48.07</v>
      </c>
      <c r="E289" s="2">
        <v>2</v>
      </c>
      <c r="F289" s="2">
        <v>0</v>
      </c>
      <c r="G289" s="2">
        <v>0</v>
      </c>
      <c r="H289" s="2">
        <v>1</v>
      </c>
      <c r="I289" s="2">
        <v>0</v>
      </c>
      <c r="J289" s="14">
        <v>0.13266150381391459</v>
      </c>
    </row>
    <row r="290" spans="2:10" x14ac:dyDescent="0.45">
      <c r="B290" s="2">
        <v>63</v>
      </c>
      <c r="C290" s="2">
        <v>0</v>
      </c>
      <c r="D290" s="2">
        <v>26.22</v>
      </c>
      <c r="E290" s="2">
        <v>0</v>
      </c>
      <c r="F290" s="2">
        <v>0</v>
      </c>
      <c r="G290" s="2">
        <v>1</v>
      </c>
      <c r="H290" s="2">
        <v>0</v>
      </c>
      <c r="I290" s="2">
        <v>0</v>
      </c>
      <c r="J290" s="14">
        <v>0.20965079061423209</v>
      </c>
    </row>
    <row r="291" spans="2:10" x14ac:dyDescent="0.45">
      <c r="B291" s="2">
        <v>59</v>
      </c>
      <c r="C291" s="2">
        <v>0</v>
      </c>
      <c r="D291" s="2">
        <v>36.765000000000001</v>
      </c>
      <c r="E291" s="2">
        <v>1</v>
      </c>
      <c r="F291" s="2">
        <v>1</v>
      </c>
      <c r="G291" s="2">
        <v>0</v>
      </c>
      <c r="H291" s="2">
        <v>1</v>
      </c>
      <c r="I291" s="2">
        <v>0</v>
      </c>
      <c r="J291" s="14">
        <v>0.74662405405033527</v>
      </c>
    </row>
    <row r="292" spans="2:10" x14ac:dyDescent="0.45">
      <c r="B292" s="2">
        <v>52</v>
      </c>
      <c r="C292" s="2">
        <v>1</v>
      </c>
      <c r="D292" s="2">
        <v>26.4</v>
      </c>
      <c r="E292" s="2">
        <v>3</v>
      </c>
      <c r="F292" s="2">
        <v>0</v>
      </c>
      <c r="G292" s="2">
        <v>0</v>
      </c>
      <c r="H292" s="2">
        <v>0</v>
      </c>
      <c r="I292" s="2">
        <v>0</v>
      </c>
      <c r="J292" s="14">
        <v>0.39699155859736085</v>
      </c>
    </row>
    <row r="293" spans="2:10" x14ac:dyDescent="0.45">
      <c r="B293" s="2">
        <v>28</v>
      </c>
      <c r="C293" s="2">
        <v>0</v>
      </c>
      <c r="D293" s="2">
        <v>33.4</v>
      </c>
      <c r="E293" s="2">
        <v>0</v>
      </c>
      <c r="F293" s="2">
        <v>0</v>
      </c>
      <c r="G293" s="2">
        <v>0</v>
      </c>
      <c r="H293" s="2">
        <v>0</v>
      </c>
      <c r="I293" s="2">
        <v>1</v>
      </c>
      <c r="J293" s="14">
        <v>3.2724523799867788E-2</v>
      </c>
    </row>
    <row r="294" spans="2:10" x14ac:dyDescent="0.45">
      <c r="B294" s="2">
        <v>29</v>
      </c>
      <c r="C294" s="2">
        <v>1</v>
      </c>
      <c r="D294" s="2">
        <v>29.64</v>
      </c>
      <c r="E294" s="2">
        <v>1</v>
      </c>
      <c r="F294" s="2">
        <v>0</v>
      </c>
      <c r="G294" s="2">
        <v>0</v>
      </c>
      <c r="H294" s="2">
        <v>1</v>
      </c>
      <c r="I294" s="2">
        <v>0</v>
      </c>
      <c r="J294" s="14">
        <v>0.3057681678712888</v>
      </c>
    </row>
    <row r="295" spans="2:10" x14ac:dyDescent="0.45">
      <c r="B295" s="2">
        <v>25</v>
      </c>
      <c r="C295" s="2">
        <v>1</v>
      </c>
      <c r="D295" s="2">
        <v>45.54</v>
      </c>
      <c r="E295" s="2">
        <v>2</v>
      </c>
      <c r="F295" s="2">
        <v>1</v>
      </c>
      <c r="G295" s="2">
        <v>0</v>
      </c>
      <c r="H295" s="2">
        <v>0</v>
      </c>
      <c r="I295" s="2">
        <v>0</v>
      </c>
      <c r="J295" s="14">
        <v>0.65429062621346423</v>
      </c>
    </row>
    <row r="296" spans="2:10" x14ac:dyDescent="0.45">
      <c r="B296" s="2">
        <v>22</v>
      </c>
      <c r="C296" s="2">
        <v>0</v>
      </c>
      <c r="D296" s="2">
        <v>28.82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14">
        <v>1.651878346917526E-2</v>
      </c>
    </row>
    <row r="297" spans="2:10" x14ac:dyDescent="0.45">
      <c r="B297" s="2">
        <v>25</v>
      </c>
      <c r="C297" s="2">
        <v>1</v>
      </c>
      <c r="D297" s="2">
        <v>26.8</v>
      </c>
      <c r="E297" s="2">
        <v>3</v>
      </c>
      <c r="F297" s="2">
        <v>0</v>
      </c>
      <c r="G297" s="2">
        <v>0</v>
      </c>
      <c r="H297" s="2">
        <v>0</v>
      </c>
      <c r="I297" s="2">
        <v>1</v>
      </c>
      <c r="J297" s="14">
        <v>4.4442415943252801E-2</v>
      </c>
    </row>
    <row r="298" spans="2:10" x14ac:dyDescent="0.45">
      <c r="B298" s="2">
        <v>18</v>
      </c>
      <c r="C298" s="2">
        <v>1</v>
      </c>
      <c r="D298" s="2">
        <v>22.99</v>
      </c>
      <c r="E298" s="2">
        <v>0</v>
      </c>
      <c r="F298" s="2">
        <v>0</v>
      </c>
      <c r="G298" s="2">
        <v>0</v>
      </c>
      <c r="H298" s="2">
        <v>1</v>
      </c>
      <c r="I298" s="2">
        <v>0</v>
      </c>
      <c r="J298" s="14">
        <v>9.3009999716336614E-3</v>
      </c>
    </row>
    <row r="299" spans="2:10" x14ac:dyDescent="0.45">
      <c r="B299" s="2">
        <v>19</v>
      </c>
      <c r="C299" s="2">
        <v>1</v>
      </c>
      <c r="D299" s="2">
        <v>27.7</v>
      </c>
      <c r="E299" s="2">
        <v>0</v>
      </c>
      <c r="F299" s="2">
        <v>1</v>
      </c>
      <c r="G299" s="2">
        <v>0</v>
      </c>
      <c r="H299" s="2">
        <v>0</v>
      </c>
      <c r="I299" s="2">
        <v>1</v>
      </c>
      <c r="J299" s="14">
        <v>0.2422397821560833</v>
      </c>
    </row>
    <row r="300" spans="2:10" x14ac:dyDescent="0.45">
      <c r="B300" s="2">
        <v>47</v>
      </c>
      <c r="C300" s="2">
        <v>1</v>
      </c>
      <c r="D300" s="2">
        <v>25.41</v>
      </c>
      <c r="E300" s="2">
        <v>1</v>
      </c>
      <c r="F300" s="2">
        <v>1</v>
      </c>
      <c r="G300" s="2">
        <v>0</v>
      </c>
      <c r="H300" s="2">
        <v>0</v>
      </c>
      <c r="I300" s="2">
        <v>0</v>
      </c>
      <c r="J300" s="14">
        <v>0.33291754768001619</v>
      </c>
    </row>
    <row r="301" spans="2:10" x14ac:dyDescent="0.45">
      <c r="B301" s="2">
        <v>31</v>
      </c>
      <c r="C301" s="2">
        <v>1</v>
      </c>
      <c r="D301" s="2">
        <v>34.39</v>
      </c>
      <c r="E301" s="2">
        <v>3</v>
      </c>
      <c r="F301" s="2">
        <v>1</v>
      </c>
      <c r="G301" s="2">
        <v>1</v>
      </c>
      <c r="H301" s="2">
        <v>0</v>
      </c>
      <c r="I301" s="2">
        <v>0</v>
      </c>
      <c r="J301" s="14">
        <v>0.6005642386245329</v>
      </c>
    </row>
    <row r="302" spans="2:10" x14ac:dyDescent="0.45">
      <c r="B302" s="2">
        <v>48</v>
      </c>
      <c r="C302" s="2">
        <v>0</v>
      </c>
      <c r="D302" s="2">
        <v>28.88</v>
      </c>
      <c r="E302" s="2">
        <v>1</v>
      </c>
      <c r="F302" s="2">
        <v>0</v>
      </c>
      <c r="G302" s="2">
        <v>1</v>
      </c>
      <c r="H302" s="2">
        <v>0</v>
      </c>
      <c r="I302" s="2">
        <v>0</v>
      </c>
      <c r="J302" s="14">
        <v>0.12973358149222891</v>
      </c>
    </row>
    <row r="303" spans="2:10" x14ac:dyDescent="0.45">
      <c r="B303" s="2">
        <v>36</v>
      </c>
      <c r="C303" s="2">
        <v>1</v>
      </c>
      <c r="D303" s="2">
        <v>27.55</v>
      </c>
      <c r="E303" s="2">
        <v>3</v>
      </c>
      <c r="F303" s="2">
        <v>0</v>
      </c>
      <c r="G303" s="2">
        <v>0</v>
      </c>
      <c r="H303" s="2">
        <v>1</v>
      </c>
      <c r="I303" s="2">
        <v>0</v>
      </c>
      <c r="J303" s="14">
        <v>8.9784491915387316E-2</v>
      </c>
    </row>
    <row r="304" spans="2:10" x14ac:dyDescent="0.45">
      <c r="B304" s="2">
        <v>53</v>
      </c>
      <c r="C304" s="2">
        <v>0</v>
      </c>
      <c r="D304" s="2">
        <v>22.61</v>
      </c>
      <c r="E304" s="2">
        <v>3</v>
      </c>
      <c r="F304" s="2">
        <v>1</v>
      </c>
      <c r="G304" s="2">
        <v>0</v>
      </c>
      <c r="H304" s="2">
        <v>1</v>
      </c>
      <c r="I304" s="2">
        <v>0</v>
      </c>
      <c r="J304" s="14">
        <v>0.37912305140029989</v>
      </c>
    </row>
    <row r="305" spans="2:10" x14ac:dyDescent="0.45">
      <c r="B305" s="2">
        <v>56</v>
      </c>
      <c r="C305" s="2">
        <v>0</v>
      </c>
      <c r="D305" s="2">
        <v>37.51</v>
      </c>
      <c r="E305" s="2">
        <v>2</v>
      </c>
      <c r="F305" s="2">
        <v>0</v>
      </c>
      <c r="G305" s="2">
        <v>0</v>
      </c>
      <c r="H305" s="2">
        <v>0</v>
      </c>
      <c r="I305" s="2">
        <v>0</v>
      </c>
      <c r="J305" s="14">
        <v>0.17787534218960124</v>
      </c>
    </row>
    <row r="306" spans="2:10" x14ac:dyDescent="0.45">
      <c r="B306" s="2">
        <v>28</v>
      </c>
      <c r="C306" s="2">
        <v>0</v>
      </c>
      <c r="D306" s="2">
        <v>33</v>
      </c>
      <c r="E306" s="2">
        <v>2</v>
      </c>
      <c r="F306" s="2">
        <v>0</v>
      </c>
      <c r="G306" s="2">
        <v>0</v>
      </c>
      <c r="H306" s="2">
        <v>0</v>
      </c>
      <c r="I306" s="2">
        <v>0</v>
      </c>
      <c r="J306" s="14">
        <v>5.1518955957593447E-2</v>
      </c>
    </row>
    <row r="307" spans="2:10" x14ac:dyDescent="0.45">
      <c r="B307" s="2">
        <v>57</v>
      </c>
      <c r="C307" s="2">
        <v>0</v>
      </c>
      <c r="D307" s="2">
        <v>38</v>
      </c>
      <c r="E307" s="2">
        <v>2</v>
      </c>
      <c r="F307" s="2">
        <v>0</v>
      </c>
      <c r="G307" s="2">
        <v>0</v>
      </c>
      <c r="H307" s="2">
        <v>0</v>
      </c>
      <c r="I307" s="2">
        <v>1</v>
      </c>
      <c r="J307" s="14">
        <v>0.18395210015166938</v>
      </c>
    </row>
    <row r="308" spans="2:10" x14ac:dyDescent="0.45">
      <c r="B308" s="2">
        <v>29</v>
      </c>
      <c r="C308" s="2">
        <v>1</v>
      </c>
      <c r="D308" s="2">
        <v>33.344999999999999</v>
      </c>
      <c r="E308" s="2">
        <v>2</v>
      </c>
      <c r="F308" s="2">
        <v>0</v>
      </c>
      <c r="G308" s="2">
        <v>1</v>
      </c>
      <c r="H308" s="2">
        <v>0</v>
      </c>
      <c r="I308" s="2">
        <v>0</v>
      </c>
      <c r="J308" s="14">
        <v>0.29243260056461023</v>
      </c>
    </row>
    <row r="309" spans="2:10" x14ac:dyDescent="0.45">
      <c r="B309" s="2">
        <v>28</v>
      </c>
      <c r="C309" s="2">
        <v>0</v>
      </c>
      <c r="D309" s="2">
        <v>27.5</v>
      </c>
      <c r="E309" s="2">
        <v>2</v>
      </c>
      <c r="F309" s="2">
        <v>0</v>
      </c>
      <c r="G309" s="2">
        <v>0</v>
      </c>
      <c r="H309" s="2">
        <v>0</v>
      </c>
      <c r="I309" s="2">
        <v>1</v>
      </c>
      <c r="J309" s="14">
        <v>0.30416978493296626</v>
      </c>
    </row>
    <row r="310" spans="2:10" x14ac:dyDescent="0.45">
      <c r="B310" s="2">
        <v>30</v>
      </c>
      <c r="C310" s="2">
        <v>0</v>
      </c>
      <c r="D310" s="2">
        <v>33.33</v>
      </c>
      <c r="E310" s="2">
        <v>1</v>
      </c>
      <c r="F310" s="2">
        <v>0</v>
      </c>
      <c r="G310" s="2">
        <v>0</v>
      </c>
      <c r="H310" s="2">
        <v>0</v>
      </c>
      <c r="I310" s="2">
        <v>0</v>
      </c>
      <c r="J310" s="14">
        <v>4.8351551652434453E-2</v>
      </c>
    </row>
    <row r="311" spans="2:10" x14ac:dyDescent="0.45">
      <c r="B311" s="2">
        <v>58</v>
      </c>
      <c r="C311" s="2">
        <v>1</v>
      </c>
      <c r="D311" s="2">
        <v>34.865000000000002</v>
      </c>
      <c r="E311" s="2">
        <v>0</v>
      </c>
      <c r="F311" s="2">
        <v>0</v>
      </c>
      <c r="G311" s="2">
        <v>0</v>
      </c>
      <c r="H311" s="2">
        <v>1</v>
      </c>
      <c r="I311" s="2">
        <v>0</v>
      </c>
      <c r="J311" s="14">
        <v>0.17275291670733817</v>
      </c>
    </row>
    <row r="312" spans="2:10" x14ac:dyDescent="0.45">
      <c r="B312" s="2">
        <v>41</v>
      </c>
      <c r="C312" s="2">
        <v>0</v>
      </c>
      <c r="D312" s="2">
        <v>33.06</v>
      </c>
      <c r="E312" s="2">
        <v>2</v>
      </c>
      <c r="F312" s="2">
        <v>0</v>
      </c>
      <c r="G312" s="2">
        <v>1</v>
      </c>
      <c r="H312" s="2">
        <v>0</v>
      </c>
      <c r="I312" s="2">
        <v>0</v>
      </c>
      <c r="J312" s="14">
        <v>0.10578508305816028</v>
      </c>
    </row>
    <row r="313" spans="2:10" x14ac:dyDescent="0.45">
      <c r="B313" s="2">
        <v>50</v>
      </c>
      <c r="C313" s="2">
        <v>1</v>
      </c>
      <c r="D313" s="2">
        <v>26.6</v>
      </c>
      <c r="E313" s="2">
        <v>0</v>
      </c>
      <c r="F313" s="2">
        <v>0</v>
      </c>
      <c r="G313" s="2">
        <v>0</v>
      </c>
      <c r="H313" s="2">
        <v>0</v>
      </c>
      <c r="I313" s="2">
        <v>1</v>
      </c>
      <c r="J313" s="14">
        <v>0.11688378453464038</v>
      </c>
    </row>
    <row r="314" spans="2:10" x14ac:dyDescent="0.45">
      <c r="B314" s="2">
        <v>19</v>
      </c>
      <c r="C314" s="2">
        <v>0</v>
      </c>
      <c r="D314" s="2">
        <v>24.7</v>
      </c>
      <c r="E314" s="2">
        <v>0</v>
      </c>
      <c r="F314" s="2">
        <v>0</v>
      </c>
      <c r="G314" s="2">
        <v>0</v>
      </c>
      <c r="H314" s="2">
        <v>0</v>
      </c>
      <c r="I314" s="2">
        <v>1</v>
      </c>
      <c r="J314" s="14">
        <v>9.8246816505818298E-3</v>
      </c>
    </row>
    <row r="315" spans="2:10" x14ac:dyDescent="0.45">
      <c r="B315" s="2">
        <v>43</v>
      </c>
      <c r="C315" s="2">
        <v>1</v>
      </c>
      <c r="D315" s="2">
        <v>35.97</v>
      </c>
      <c r="E315" s="2">
        <v>3</v>
      </c>
      <c r="F315" s="2">
        <v>1</v>
      </c>
      <c r="G315" s="2">
        <v>0</v>
      </c>
      <c r="H315" s="2">
        <v>0</v>
      </c>
      <c r="I315" s="2">
        <v>0</v>
      </c>
      <c r="J315" s="14">
        <v>0.65448663552564146</v>
      </c>
    </row>
    <row r="316" spans="2:10" x14ac:dyDescent="0.45">
      <c r="B316" s="2">
        <v>49</v>
      </c>
      <c r="C316" s="2">
        <v>1</v>
      </c>
      <c r="D316" s="2">
        <v>35.86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14">
        <v>0.11177487811936988</v>
      </c>
    </row>
    <row r="317" spans="2:10" x14ac:dyDescent="0.45">
      <c r="B317" s="2">
        <v>27</v>
      </c>
      <c r="C317" s="2">
        <v>0</v>
      </c>
      <c r="D317" s="2">
        <v>31.4</v>
      </c>
      <c r="E317" s="2">
        <v>0</v>
      </c>
      <c r="F317" s="2">
        <v>1</v>
      </c>
      <c r="G317" s="2">
        <v>0</v>
      </c>
      <c r="H317" s="2">
        <v>0</v>
      </c>
      <c r="I317" s="2">
        <v>1</v>
      </c>
      <c r="J317" s="14">
        <v>0.53819277362409346</v>
      </c>
    </row>
    <row r="318" spans="2:10" x14ac:dyDescent="0.45">
      <c r="B318" s="2">
        <v>52</v>
      </c>
      <c r="C318" s="2">
        <v>1</v>
      </c>
      <c r="D318" s="2">
        <v>33.25</v>
      </c>
      <c r="E318" s="2">
        <v>0</v>
      </c>
      <c r="F318" s="2">
        <v>0</v>
      </c>
      <c r="G318" s="2">
        <v>0</v>
      </c>
      <c r="H318" s="2">
        <v>1</v>
      </c>
      <c r="I318" s="2">
        <v>0</v>
      </c>
      <c r="J318" s="14">
        <v>0.13728801441926844</v>
      </c>
    </row>
    <row r="319" spans="2:10" x14ac:dyDescent="0.45">
      <c r="B319" s="2">
        <v>50</v>
      </c>
      <c r="C319" s="2">
        <v>1</v>
      </c>
      <c r="D319" s="2">
        <v>32.204999999999998</v>
      </c>
      <c r="E319" s="2">
        <v>0</v>
      </c>
      <c r="F319" s="2">
        <v>0</v>
      </c>
      <c r="G319" s="2">
        <v>1</v>
      </c>
      <c r="H319" s="2">
        <v>0</v>
      </c>
      <c r="I319" s="2">
        <v>0</v>
      </c>
      <c r="J319" s="14">
        <v>0.12312161325314264</v>
      </c>
    </row>
    <row r="320" spans="2:10" x14ac:dyDescent="0.45">
      <c r="B320" s="2">
        <v>54</v>
      </c>
      <c r="C320" s="2">
        <v>1</v>
      </c>
      <c r="D320" s="2">
        <v>32.774999999999999</v>
      </c>
      <c r="E320" s="2">
        <v>0</v>
      </c>
      <c r="F320" s="2">
        <v>0</v>
      </c>
      <c r="G320" s="2">
        <v>0</v>
      </c>
      <c r="H320" s="2">
        <v>1</v>
      </c>
      <c r="I320" s="2">
        <v>0</v>
      </c>
      <c r="J320" s="14">
        <v>0.14865772215026143</v>
      </c>
    </row>
    <row r="321" spans="2:10" x14ac:dyDescent="0.45">
      <c r="B321" s="2">
        <v>44</v>
      </c>
      <c r="C321" s="2">
        <v>0</v>
      </c>
      <c r="D321" s="2">
        <v>27.645</v>
      </c>
      <c r="E321" s="2">
        <v>0</v>
      </c>
      <c r="F321" s="2">
        <v>0</v>
      </c>
      <c r="G321" s="2">
        <v>1</v>
      </c>
      <c r="H321" s="2">
        <v>0</v>
      </c>
      <c r="I321" s="2">
        <v>0</v>
      </c>
      <c r="J321" s="14">
        <v>0.10055013622404571</v>
      </c>
    </row>
    <row r="322" spans="2:10" x14ac:dyDescent="0.45">
      <c r="B322" s="2">
        <v>32</v>
      </c>
      <c r="C322" s="2">
        <v>1</v>
      </c>
      <c r="D322" s="2">
        <v>37.335000000000001</v>
      </c>
      <c r="E322" s="2">
        <v>1</v>
      </c>
      <c r="F322" s="2">
        <v>0</v>
      </c>
      <c r="G322" s="2">
        <v>0</v>
      </c>
      <c r="H322" s="2">
        <v>1</v>
      </c>
      <c r="I322" s="2">
        <v>0</v>
      </c>
      <c r="J322" s="14">
        <v>5.6597216015142275E-2</v>
      </c>
    </row>
    <row r="323" spans="2:10" x14ac:dyDescent="0.45">
      <c r="B323" s="2">
        <v>34</v>
      </c>
      <c r="C323" s="2">
        <v>1</v>
      </c>
      <c r="D323" s="2">
        <v>25.27</v>
      </c>
      <c r="E323" s="2">
        <v>1</v>
      </c>
      <c r="F323" s="2">
        <v>0</v>
      </c>
      <c r="G323" s="2">
        <v>1</v>
      </c>
      <c r="H323" s="2">
        <v>0</v>
      </c>
      <c r="I323" s="2">
        <v>0</v>
      </c>
      <c r="J323" s="14">
        <v>6.0222928583083944E-2</v>
      </c>
    </row>
    <row r="324" spans="2:10" x14ac:dyDescent="0.45">
      <c r="B324" s="2">
        <v>26</v>
      </c>
      <c r="C324" s="2">
        <v>0</v>
      </c>
      <c r="D324" s="2">
        <v>29.64</v>
      </c>
      <c r="E324" s="2">
        <v>4</v>
      </c>
      <c r="F324" s="2">
        <v>0</v>
      </c>
      <c r="G324" s="2">
        <v>0</v>
      </c>
      <c r="H324" s="2">
        <v>1</v>
      </c>
      <c r="I324" s="2">
        <v>0</v>
      </c>
      <c r="J324" s="14">
        <v>0.37590315969065546</v>
      </c>
    </row>
    <row r="325" spans="2:10" x14ac:dyDescent="0.45">
      <c r="B325" s="2">
        <v>34</v>
      </c>
      <c r="C325" s="2">
        <v>1</v>
      </c>
      <c r="D325" s="2">
        <v>30.8</v>
      </c>
      <c r="E325" s="2">
        <v>0</v>
      </c>
      <c r="F325" s="2">
        <v>1</v>
      </c>
      <c r="G325" s="2">
        <v>0</v>
      </c>
      <c r="H325" s="2">
        <v>0</v>
      </c>
      <c r="I325" s="2">
        <v>1</v>
      </c>
      <c r="J325" s="14">
        <v>0.54861227985649352</v>
      </c>
    </row>
    <row r="326" spans="2:10" x14ac:dyDescent="0.45">
      <c r="B326" s="2">
        <v>57</v>
      </c>
      <c r="C326" s="2">
        <v>1</v>
      </c>
      <c r="D326" s="2">
        <v>40.945</v>
      </c>
      <c r="E326" s="2">
        <v>0</v>
      </c>
      <c r="F326" s="2">
        <v>0</v>
      </c>
      <c r="G326" s="2">
        <v>0</v>
      </c>
      <c r="H326" s="2">
        <v>1</v>
      </c>
      <c r="I326" s="2">
        <v>0</v>
      </c>
      <c r="J326" s="14">
        <v>0.16671456825103093</v>
      </c>
    </row>
    <row r="327" spans="2:10" x14ac:dyDescent="0.45">
      <c r="B327" s="2">
        <v>29</v>
      </c>
      <c r="C327" s="2">
        <v>1</v>
      </c>
      <c r="D327" s="2">
        <v>27.2</v>
      </c>
      <c r="E327" s="2">
        <v>0</v>
      </c>
      <c r="F327" s="2">
        <v>0</v>
      </c>
      <c r="G327" s="2">
        <v>0</v>
      </c>
      <c r="H327" s="2">
        <v>0</v>
      </c>
      <c r="I327" s="2">
        <v>1</v>
      </c>
      <c r="J327" s="14">
        <v>2.7841298570713331E-2</v>
      </c>
    </row>
    <row r="328" spans="2:10" x14ac:dyDescent="0.45">
      <c r="B328" s="2">
        <v>40</v>
      </c>
      <c r="C328" s="2">
        <v>1</v>
      </c>
      <c r="D328" s="2">
        <v>34.104999999999997</v>
      </c>
      <c r="E328" s="2">
        <v>1</v>
      </c>
      <c r="F328" s="2">
        <v>0</v>
      </c>
      <c r="G328" s="2">
        <v>0</v>
      </c>
      <c r="H328" s="2">
        <v>1</v>
      </c>
      <c r="I328" s="2">
        <v>0</v>
      </c>
      <c r="J328" s="14">
        <v>8.7445466664418103E-2</v>
      </c>
    </row>
    <row r="329" spans="2:10" x14ac:dyDescent="0.45">
      <c r="B329" s="2">
        <v>27</v>
      </c>
      <c r="C329" s="2">
        <v>0</v>
      </c>
      <c r="D329" s="2">
        <v>23.21</v>
      </c>
      <c r="E329" s="2">
        <v>1</v>
      </c>
      <c r="F329" s="2">
        <v>0</v>
      </c>
      <c r="G329" s="2">
        <v>0</v>
      </c>
      <c r="H329" s="2">
        <v>0</v>
      </c>
      <c r="I329" s="2">
        <v>0</v>
      </c>
      <c r="J329" s="14">
        <v>3.8947666624767688E-2</v>
      </c>
    </row>
    <row r="330" spans="2:10" x14ac:dyDescent="0.45">
      <c r="B330" s="2">
        <v>45</v>
      </c>
      <c r="C330" s="2">
        <v>1</v>
      </c>
      <c r="D330" s="2">
        <v>36.479999999999997</v>
      </c>
      <c r="E330" s="2">
        <v>2</v>
      </c>
      <c r="F330" s="2">
        <v>1</v>
      </c>
      <c r="G330" s="2">
        <v>1</v>
      </c>
      <c r="H330" s="2">
        <v>0</v>
      </c>
      <c r="I330" s="2">
        <v>0</v>
      </c>
      <c r="J330" s="14">
        <v>0.6646382967895762</v>
      </c>
    </row>
    <row r="331" spans="2:10" x14ac:dyDescent="0.45">
      <c r="B331" s="2">
        <v>64</v>
      </c>
      <c r="C331" s="2">
        <v>0</v>
      </c>
      <c r="D331" s="2">
        <v>33.799999999999997</v>
      </c>
      <c r="E331" s="2">
        <v>1</v>
      </c>
      <c r="F331" s="2">
        <v>1</v>
      </c>
      <c r="G331" s="2">
        <v>0</v>
      </c>
      <c r="H331" s="2">
        <v>0</v>
      </c>
      <c r="I331" s="2">
        <v>1</v>
      </c>
      <c r="J331" s="14">
        <v>0.74712268726611797</v>
      </c>
    </row>
    <row r="332" spans="2:10" x14ac:dyDescent="0.45">
      <c r="B332" s="2">
        <v>52</v>
      </c>
      <c r="C332" s="2">
        <v>1</v>
      </c>
      <c r="D332" s="2">
        <v>36.700000000000003</v>
      </c>
      <c r="E332" s="2">
        <v>0</v>
      </c>
      <c r="F332" s="2">
        <v>0</v>
      </c>
      <c r="G332" s="2">
        <v>0</v>
      </c>
      <c r="H332" s="2">
        <v>0</v>
      </c>
      <c r="I332" s="2">
        <v>1</v>
      </c>
      <c r="J332" s="14">
        <v>0.12805867930987752</v>
      </c>
    </row>
    <row r="333" spans="2:10" x14ac:dyDescent="0.45">
      <c r="B333" s="2">
        <v>61</v>
      </c>
      <c r="C333" s="2">
        <v>0</v>
      </c>
      <c r="D333" s="2">
        <v>36.384999999999998</v>
      </c>
      <c r="E333" s="2">
        <v>1</v>
      </c>
      <c r="F333" s="2">
        <v>1</v>
      </c>
      <c r="G333" s="2">
        <v>0</v>
      </c>
      <c r="H333" s="2">
        <v>1</v>
      </c>
      <c r="I333" s="2">
        <v>0</v>
      </c>
      <c r="J333" s="14">
        <v>0.75653285097021372</v>
      </c>
    </row>
    <row r="334" spans="2:10" x14ac:dyDescent="0.45">
      <c r="B334" s="2">
        <v>52</v>
      </c>
      <c r="C334" s="2">
        <v>1</v>
      </c>
      <c r="D334" s="2">
        <v>27.36</v>
      </c>
      <c r="E334" s="2">
        <v>0</v>
      </c>
      <c r="F334" s="2">
        <v>1</v>
      </c>
      <c r="G334" s="2">
        <v>1</v>
      </c>
      <c r="H334" s="2">
        <v>0</v>
      </c>
      <c r="I334" s="2">
        <v>0</v>
      </c>
      <c r="J334" s="14">
        <v>0.37146505343345743</v>
      </c>
    </row>
    <row r="335" spans="2:10" x14ac:dyDescent="0.45">
      <c r="B335" s="2">
        <v>61</v>
      </c>
      <c r="C335" s="2">
        <v>0</v>
      </c>
      <c r="D335" s="2">
        <v>31.16</v>
      </c>
      <c r="E335" s="2">
        <v>0</v>
      </c>
      <c r="F335" s="2">
        <v>0</v>
      </c>
      <c r="G335" s="2">
        <v>1</v>
      </c>
      <c r="H335" s="2">
        <v>0</v>
      </c>
      <c r="I335" s="2">
        <v>0</v>
      </c>
      <c r="J335" s="14">
        <v>0.19644765429686945</v>
      </c>
    </row>
    <row r="336" spans="2:10" x14ac:dyDescent="0.45">
      <c r="B336" s="2">
        <v>56</v>
      </c>
      <c r="C336" s="2">
        <v>0</v>
      </c>
      <c r="D336" s="2">
        <v>28.785</v>
      </c>
      <c r="E336" s="2">
        <v>0</v>
      </c>
      <c r="F336" s="2">
        <v>0</v>
      </c>
      <c r="G336" s="2">
        <v>0</v>
      </c>
      <c r="H336" s="2">
        <v>1</v>
      </c>
      <c r="I336" s="2">
        <v>0</v>
      </c>
      <c r="J336" s="14">
        <v>0.16818433241890504</v>
      </c>
    </row>
    <row r="337" spans="2:10" x14ac:dyDescent="0.45">
      <c r="B337" s="2">
        <v>43</v>
      </c>
      <c r="C337" s="2">
        <v>0</v>
      </c>
      <c r="D337" s="2">
        <v>35.72</v>
      </c>
      <c r="E337" s="2">
        <v>2</v>
      </c>
      <c r="F337" s="2">
        <v>0</v>
      </c>
      <c r="G337" s="2">
        <v>0</v>
      </c>
      <c r="H337" s="2">
        <v>1</v>
      </c>
      <c r="I337" s="2">
        <v>0</v>
      </c>
      <c r="J337" s="14">
        <v>0.28767946644634856</v>
      </c>
    </row>
    <row r="338" spans="2:10" x14ac:dyDescent="0.45">
      <c r="B338" s="2">
        <v>64</v>
      </c>
      <c r="C338" s="2">
        <v>1</v>
      </c>
      <c r="D338" s="2">
        <v>34.5</v>
      </c>
      <c r="E338" s="2">
        <v>0</v>
      </c>
      <c r="F338" s="2">
        <v>0</v>
      </c>
      <c r="G338" s="2">
        <v>0</v>
      </c>
      <c r="H338" s="2">
        <v>0</v>
      </c>
      <c r="I338" s="2">
        <v>1</v>
      </c>
      <c r="J338" s="14">
        <v>0.20273299648223914</v>
      </c>
    </row>
    <row r="339" spans="2:10" x14ac:dyDescent="0.45">
      <c r="B339" s="2">
        <v>60</v>
      </c>
      <c r="C339" s="2">
        <v>1</v>
      </c>
      <c r="D339" s="2">
        <v>25.74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14">
        <v>0.17591315324930809</v>
      </c>
    </row>
    <row r="340" spans="2:10" x14ac:dyDescent="0.45">
      <c r="B340" s="2">
        <v>62</v>
      </c>
      <c r="C340" s="2">
        <v>1</v>
      </c>
      <c r="D340" s="2">
        <v>27.55</v>
      </c>
      <c r="E340" s="2">
        <v>1</v>
      </c>
      <c r="F340" s="2">
        <v>0</v>
      </c>
      <c r="G340" s="2">
        <v>1</v>
      </c>
      <c r="H340" s="2">
        <v>0</v>
      </c>
      <c r="I340" s="2">
        <v>0</v>
      </c>
      <c r="J340" s="14">
        <v>0.20456645459842038</v>
      </c>
    </row>
    <row r="341" spans="2:10" x14ac:dyDescent="0.45">
      <c r="B341" s="2">
        <v>50</v>
      </c>
      <c r="C341" s="2">
        <v>1</v>
      </c>
      <c r="D341" s="2">
        <v>32.299999999999997</v>
      </c>
      <c r="E341" s="2">
        <v>1</v>
      </c>
      <c r="F341" s="2">
        <v>1</v>
      </c>
      <c r="G341" s="2">
        <v>0</v>
      </c>
      <c r="H341" s="2">
        <v>1</v>
      </c>
      <c r="I341" s="2">
        <v>0</v>
      </c>
      <c r="J341" s="14">
        <v>0.65120773622910988</v>
      </c>
    </row>
    <row r="342" spans="2:10" x14ac:dyDescent="0.45">
      <c r="B342" s="2">
        <v>46</v>
      </c>
      <c r="C342" s="2">
        <v>0</v>
      </c>
      <c r="D342" s="2">
        <v>27.72</v>
      </c>
      <c r="E342" s="2">
        <v>1</v>
      </c>
      <c r="F342" s="2">
        <v>0</v>
      </c>
      <c r="G342" s="2">
        <v>0</v>
      </c>
      <c r="H342" s="2">
        <v>0</v>
      </c>
      <c r="I342" s="2">
        <v>0</v>
      </c>
      <c r="J342" s="14">
        <v>0.11350245829320704</v>
      </c>
    </row>
    <row r="343" spans="2:10" x14ac:dyDescent="0.45">
      <c r="B343" s="2">
        <v>24</v>
      </c>
      <c r="C343" s="2">
        <v>0</v>
      </c>
      <c r="D343" s="2">
        <v>27.6</v>
      </c>
      <c r="E343" s="2">
        <v>0</v>
      </c>
      <c r="F343" s="2">
        <v>0</v>
      </c>
      <c r="G343" s="2">
        <v>0</v>
      </c>
      <c r="H343" s="2">
        <v>0</v>
      </c>
      <c r="I343" s="2">
        <v>1</v>
      </c>
      <c r="J343" s="14">
        <v>0.28465694896465982</v>
      </c>
    </row>
    <row r="344" spans="2:10" x14ac:dyDescent="0.45">
      <c r="B344" s="2">
        <v>62</v>
      </c>
      <c r="C344" s="2">
        <v>1</v>
      </c>
      <c r="D344" s="2">
        <v>30.02</v>
      </c>
      <c r="E344" s="2">
        <v>0</v>
      </c>
      <c r="F344" s="2">
        <v>0</v>
      </c>
      <c r="G344" s="2">
        <v>1</v>
      </c>
      <c r="H344" s="2">
        <v>0</v>
      </c>
      <c r="I344" s="2">
        <v>0</v>
      </c>
      <c r="J344" s="14">
        <v>0.19521960360850216</v>
      </c>
    </row>
    <row r="345" spans="2:10" x14ac:dyDescent="0.45">
      <c r="B345" s="2">
        <v>60</v>
      </c>
      <c r="C345" s="2">
        <v>0</v>
      </c>
      <c r="D345" s="2">
        <v>27.55</v>
      </c>
      <c r="E345" s="2">
        <v>0</v>
      </c>
      <c r="F345" s="2">
        <v>0</v>
      </c>
      <c r="G345" s="2">
        <v>0</v>
      </c>
      <c r="H345" s="2">
        <v>1</v>
      </c>
      <c r="I345" s="2">
        <v>0</v>
      </c>
      <c r="J345" s="14">
        <v>0.19306464086565969</v>
      </c>
    </row>
    <row r="346" spans="2:10" x14ac:dyDescent="0.45">
      <c r="B346" s="2">
        <v>63</v>
      </c>
      <c r="C346" s="2">
        <v>1</v>
      </c>
      <c r="D346" s="2">
        <v>36.765000000000001</v>
      </c>
      <c r="E346" s="2">
        <v>0</v>
      </c>
      <c r="F346" s="2">
        <v>0</v>
      </c>
      <c r="G346" s="2">
        <v>0</v>
      </c>
      <c r="H346" s="2">
        <v>1</v>
      </c>
      <c r="I346" s="2">
        <v>0</v>
      </c>
      <c r="J346" s="14">
        <v>0.20527171987752679</v>
      </c>
    </row>
    <row r="347" spans="2:10" x14ac:dyDescent="0.45">
      <c r="B347" s="2">
        <v>49</v>
      </c>
      <c r="C347" s="2">
        <v>0</v>
      </c>
      <c r="D347" s="2">
        <v>41.47</v>
      </c>
      <c r="E347" s="2">
        <v>4</v>
      </c>
      <c r="F347" s="2">
        <v>0</v>
      </c>
      <c r="G347" s="2">
        <v>0</v>
      </c>
      <c r="H347" s="2">
        <v>0</v>
      </c>
      <c r="I347" s="2">
        <v>0</v>
      </c>
      <c r="J347" s="14">
        <v>0.15731141029521198</v>
      </c>
    </row>
    <row r="348" spans="2:10" x14ac:dyDescent="0.45">
      <c r="B348" s="2">
        <v>34</v>
      </c>
      <c r="C348" s="2">
        <v>0</v>
      </c>
      <c r="D348" s="2">
        <v>29.26</v>
      </c>
      <c r="E348" s="2">
        <v>3</v>
      </c>
      <c r="F348" s="2">
        <v>0</v>
      </c>
      <c r="G348" s="2">
        <v>0</v>
      </c>
      <c r="H348" s="2">
        <v>0</v>
      </c>
      <c r="I348" s="2">
        <v>0</v>
      </c>
      <c r="J348" s="14">
        <v>8.0806741223608411E-2</v>
      </c>
    </row>
    <row r="349" spans="2:10" x14ac:dyDescent="0.45">
      <c r="B349" s="2">
        <v>33</v>
      </c>
      <c r="C349" s="2">
        <v>1</v>
      </c>
      <c r="D349" s="2">
        <v>35.75</v>
      </c>
      <c r="E349" s="2">
        <v>2</v>
      </c>
      <c r="F349" s="2">
        <v>0</v>
      </c>
      <c r="G349" s="2">
        <v>0</v>
      </c>
      <c r="H349" s="2">
        <v>0</v>
      </c>
      <c r="I349" s="2">
        <v>0</v>
      </c>
      <c r="J349" s="14">
        <v>6.0147048140709272E-2</v>
      </c>
    </row>
    <row r="350" spans="2:10" x14ac:dyDescent="0.45">
      <c r="B350" s="2">
        <v>46</v>
      </c>
      <c r="C350" s="2">
        <v>1</v>
      </c>
      <c r="D350" s="2">
        <v>33.344999999999999</v>
      </c>
      <c r="E350" s="2">
        <v>1</v>
      </c>
      <c r="F350" s="2">
        <v>0</v>
      </c>
      <c r="G350" s="2">
        <v>0</v>
      </c>
      <c r="H350" s="2">
        <v>1</v>
      </c>
      <c r="I350" s="2">
        <v>0</v>
      </c>
      <c r="J350" s="14">
        <v>0.11512769532295912</v>
      </c>
    </row>
    <row r="351" spans="2:10" x14ac:dyDescent="0.45">
      <c r="B351" s="2">
        <v>36</v>
      </c>
      <c r="C351" s="2">
        <v>0</v>
      </c>
      <c r="D351" s="2">
        <v>29.92</v>
      </c>
      <c r="E351" s="2">
        <v>1</v>
      </c>
      <c r="F351" s="2">
        <v>0</v>
      </c>
      <c r="G351" s="2">
        <v>0</v>
      </c>
      <c r="H351" s="2">
        <v>0</v>
      </c>
      <c r="I351" s="2">
        <v>0</v>
      </c>
      <c r="J351" s="14">
        <v>6.9533334996867327E-2</v>
      </c>
    </row>
    <row r="352" spans="2:10" x14ac:dyDescent="0.45">
      <c r="B352" s="2">
        <v>19</v>
      </c>
      <c r="C352" s="2">
        <v>1</v>
      </c>
      <c r="D352" s="2">
        <v>27.835000000000001</v>
      </c>
      <c r="E352" s="2">
        <v>0</v>
      </c>
      <c r="F352" s="2">
        <v>0</v>
      </c>
      <c r="G352" s="2">
        <v>1</v>
      </c>
      <c r="H352" s="2">
        <v>0</v>
      </c>
      <c r="I352" s="2">
        <v>0</v>
      </c>
      <c r="J352" s="14">
        <v>8.2022603282711232E-3</v>
      </c>
    </row>
    <row r="353" spans="2:10" x14ac:dyDescent="0.45">
      <c r="B353" s="2">
        <v>57</v>
      </c>
      <c r="C353" s="2">
        <v>0</v>
      </c>
      <c r="D353" s="2">
        <v>23.18</v>
      </c>
      <c r="E353" s="2">
        <v>0</v>
      </c>
      <c r="F353" s="2">
        <v>0</v>
      </c>
      <c r="G353" s="2">
        <v>1</v>
      </c>
      <c r="H353" s="2">
        <v>0</v>
      </c>
      <c r="I353" s="2">
        <v>0</v>
      </c>
      <c r="J353" s="14">
        <v>0.17093344694272306</v>
      </c>
    </row>
    <row r="354" spans="2:10" x14ac:dyDescent="0.45">
      <c r="B354" s="2">
        <v>50</v>
      </c>
      <c r="C354" s="2">
        <v>0</v>
      </c>
      <c r="D354" s="2">
        <v>25.6</v>
      </c>
      <c r="E354" s="2">
        <v>0</v>
      </c>
      <c r="F354" s="2">
        <v>0</v>
      </c>
      <c r="G354" s="2">
        <v>0</v>
      </c>
      <c r="H354" s="2">
        <v>0</v>
      </c>
      <c r="I354" s="2">
        <v>1</v>
      </c>
      <c r="J354" s="14">
        <v>0.12466704476988606</v>
      </c>
    </row>
    <row r="355" spans="2:10" x14ac:dyDescent="0.45">
      <c r="B355" s="2">
        <v>30</v>
      </c>
      <c r="C355" s="2">
        <v>0</v>
      </c>
      <c r="D355" s="2">
        <v>27.7</v>
      </c>
      <c r="E355" s="2">
        <v>0</v>
      </c>
      <c r="F355" s="2">
        <v>0</v>
      </c>
      <c r="G355" s="2">
        <v>0</v>
      </c>
      <c r="H355" s="2">
        <v>0</v>
      </c>
      <c r="I355" s="2">
        <v>1</v>
      </c>
      <c r="J355" s="14">
        <v>3.8824983825313054E-2</v>
      </c>
    </row>
    <row r="356" spans="2:10" x14ac:dyDescent="0.45">
      <c r="B356" s="2">
        <v>33</v>
      </c>
      <c r="C356" s="2">
        <v>1</v>
      </c>
      <c r="D356" s="2">
        <v>35.244999999999997</v>
      </c>
      <c r="E356" s="2">
        <v>0</v>
      </c>
      <c r="F356" s="2">
        <v>0</v>
      </c>
      <c r="G356" s="2">
        <v>0</v>
      </c>
      <c r="H356" s="2">
        <v>1</v>
      </c>
      <c r="I356" s="2">
        <v>0</v>
      </c>
      <c r="J356" s="14">
        <v>0.18010000965367848</v>
      </c>
    </row>
    <row r="357" spans="2:10" x14ac:dyDescent="0.45">
      <c r="B357" s="2">
        <v>18</v>
      </c>
      <c r="C357" s="2">
        <v>0</v>
      </c>
      <c r="D357" s="2">
        <v>38.28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14">
        <v>0.20768498227676013</v>
      </c>
    </row>
    <row r="358" spans="2:10" x14ac:dyDescent="0.45">
      <c r="B358" s="2">
        <v>46</v>
      </c>
      <c r="C358" s="2">
        <v>1</v>
      </c>
      <c r="D358" s="2">
        <v>27.6</v>
      </c>
      <c r="E358" s="2">
        <v>0</v>
      </c>
      <c r="F358" s="2">
        <v>0</v>
      </c>
      <c r="G358" s="2">
        <v>0</v>
      </c>
      <c r="H358" s="2">
        <v>0</v>
      </c>
      <c r="I358" s="2">
        <v>1</v>
      </c>
      <c r="J358" s="14">
        <v>0.37480792340029312</v>
      </c>
    </row>
    <row r="359" spans="2:10" x14ac:dyDescent="0.45">
      <c r="B359" s="2">
        <v>46</v>
      </c>
      <c r="C359" s="2">
        <v>1</v>
      </c>
      <c r="D359" s="2">
        <v>43.89</v>
      </c>
      <c r="E359" s="2">
        <v>3</v>
      </c>
      <c r="F359" s="2">
        <v>0</v>
      </c>
      <c r="G359" s="2">
        <v>0</v>
      </c>
      <c r="H359" s="2">
        <v>0</v>
      </c>
      <c r="I359" s="2">
        <v>0</v>
      </c>
      <c r="J359" s="14">
        <v>0.12485908591386644</v>
      </c>
    </row>
    <row r="360" spans="2:10" x14ac:dyDescent="0.45">
      <c r="B360" s="2">
        <v>47</v>
      </c>
      <c r="C360" s="2">
        <v>1</v>
      </c>
      <c r="D360" s="2">
        <v>29.83</v>
      </c>
      <c r="E360" s="2">
        <v>3</v>
      </c>
      <c r="F360" s="2">
        <v>0</v>
      </c>
      <c r="G360" s="2">
        <v>1</v>
      </c>
      <c r="H360" s="2">
        <v>0</v>
      </c>
      <c r="I360" s="2">
        <v>0</v>
      </c>
      <c r="J360" s="14">
        <v>0.13565288011401161</v>
      </c>
    </row>
    <row r="361" spans="2:10" x14ac:dyDescent="0.45">
      <c r="B361" s="2">
        <v>23</v>
      </c>
      <c r="C361" s="2">
        <v>1</v>
      </c>
      <c r="D361" s="2">
        <v>41.91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14">
        <v>1.1419385653240575E-2</v>
      </c>
    </row>
    <row r="362" spans="2:10" x14ac:dyDescent="0.45">
      <c r="B362" s="2">
        <v>18</v>
      </c>
      <c r="C362" s="2">
        <v>0</v>
      </c>
      <c r="D362" s="2">
        <v>20.79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14">
        <v>7.7517543205754902E-3</v>
      </c>
    </row>
    <row r="363" spans="2:10" x14ac:dyDescent="0.45">
      <c r="B363" s="2">
        <v>48</v>
      </c>
      <c r="C363" s="2">
        <v>0</v>
      </c>
      <c r="D363" s="2">
        <v>32.299999999999997</v>
      </c>
      <c r="E363" s="2">
        <v>2</v>
      </c>
      <c r="F363" s="2">
        <v>0</v>
      </c>
      <c r="G363" s="2">
        <v>0</v>
      </c>
      <c r="H363" s="2">
        <v>1</v>
      </c>
      <c r="I363" s="2">
        <v>0</v>
      </c>
      <c r="J363" s="14">
        <v>0.14240352753130758</v>
      </c>
    </row>
    <row r="364" spans="2:10" x14ac:dyDescent="0.45">
      <c r="B364" s="2">
        <v>35</v>
      </c>
      <c r="C364" s="2">
        <v>1</v>
      </c>
      <c r="D364" s="2">
        <v>30.5</v>
      </c>
      <c r="E364" s="2">
        <v>1</v>
      </c>
      <c r="F364" s="2">
        <v>0</v>
      </c>
      <c r="G364" s="2">
        <v>0</v>
      </c>
      <c r="H364" s="2">
        <v>0</v>
      </c>
      <c r="I364" s="2">
        <v>1</v>
      </c>
      <c r="J364" s="14">
        <v>5.792944708073805E-2</v>
      </c>
    </row>
    <row r="365" spans="2:10" x14ac:dyDescent="0.45">
      <c r="B365" s="2">
        <v>19</v>
      </c>
      <c r="C365" s="2">
        <v>0</v>
      </c>
      <c r="D365" s="2">
        <v>21.7</v>
      </c>
      <c r="E365" s="2">
        <v>0</v>
      </c>
      <c r="F365" s="2">
        <v>1</v>
      </c>
      <c r="G365" s="2">
        <v>0</v>
      </c>
      <c r="H365" s="2">
        <v>0</v>
      </c>
      <c r="I365" s="2">
        <v>1</v>
      </c>
      <c r="J365" s="14">
        <v>0.20307942107748028</v>
      </c>
    </row>
    <row r="366" spans="2:10" x14ac:dyDescent="0.45">
      <c r="B366" s="2">
        <v>21</v>
      </c>
      <c r="C366" s="2">
        <v>0</v>
      </c>
      <c r="D366" s="2">
        <v>26.4</v>
      </c>
      <c r="E366" s="2">
        <v>1</v>
      </c>
      <c r="F366" s="2">
        <v>0</v>
      </c>
      <c r="G366" s="2">
        <v>0</v>
      </c>
      <c r="H366" s="2">
        <v>0</v>
      </c>
      <c r="I366" s="2">
        <v>1</v>
      </c>
      <c r="J366" s="14">
        <v>2.3558486240697053E-2</v>
      </c>
    </row>
    <row r="367" spans="2:10" x14ac:dyDescent="0.45">
      <c r="B367" s="2">
        <v>21</v>
      </c>
      <c r="C367" s="2">
        <v>0</v>
      </c>
      <c r="D367" s="2">
        <v>21.89</v>
      </c>
      <c r="E367" s="2">
        <v>2</v>
      </c>
      <c r="F367" s="2">
        <v>0</v>
      </c>
      <c r="G367" s="2">
        <v>0</v>
      </c>
      <c r="H367" s="2">
        <v>0</v>
      </c>
      <c r="I367" s="2">
        <v>0</v>
      </c>
      <c r="J367" s="14">
        <v>3.2860075212356718E-2</v>
      </c>
    </row>
    <row r="368" spans="2:10" x14ac:dyDescent="0.45">
      <c r="B368" s="2">
        <v>49</v>
      </c>
      <c r="C368" s="2">
        <v>0</v>
      </c>
      <c r="D368" s="2">
        <v>30.78</v>
      </c>
      <c r="E368" s="2">
        <v>1</v>
      </c>
      <c r="F368" s="2">
        <v>0</v>
      </c>
      <c r="G368" s="2">
        <v>0</v>
      </c>
      <c r="H368" s="2">
        <v>1</v>
      </c>
      <c r="I368" s="2">
        <v>0</v>
      </c>
      <c r="J368" s="14">
        <v>0.13817514901941286</v>
      </c>
    </row>
    <row r="369" spans="2:10" x14ac:dyDescent="0.45">
      <c r="B369" s="2">
        <v>56</v>
      </c>
      <c r="C369" s="2">
        <v>0</v>
      </c>
      <c r="D369" s="2">
        <v>32.299999999999997</v>
      </c>
      <c r="E369" s="2">
        <v>3</v>
      </c>
      <c r="F369" s="2">
        <v>0</v>
      </c>
      <c r="G369" s="2">
        <v>0</v>
      </c>
      <c r="H369" s="2">
        <v>1</v>
      </c>
      <c r="I369" s="2">
        <v>0</v>
      </c>
      <c r="J369" s="14">
        <v>0.19646728124624549</v>
      </c>
    </row>
    <row r="370" spans="2:10" x14ac:dyDescent="0.45">
      <c r="B370" s="2">
        <v>42</v>
      </c>
      <c r="C370" s="2">
        <v>0</v>
      </c>
      <c r="D370" s="2">
        <v>24.984999999999999</v>
      </c>
      <c r="E370" s="2">
        <v>2</v>
      </c>
      <c r="F370" s="2">
        <v>0</v>
      </c>
      <c r="G370" s="2">
        <v>1</v>
      </c>
      <c r="H370" s="2">
        <v>0</v>
      </c>
      <c r="I370" s="2">
        <v>0</v>
      </c>
      <c r="J370" s="14">
        <v>0.11006139483910908</v>
      </c>
    </row>
    <row r="371" spans="2:10" x14ac:dyDescent="0.45">
      <c r="B371" s="2">
        <v>44</v>
      </c>
      <c r="C371" s="2">
        <v>1</v>
      </c>
      <c r="D371" s="2">
        <v>32.015000000000001</v>
      </c>
      <c r="E371" s="2">
        <v>2</v>
      </c>
      <c r="F371" s="2">
        <v>0</v>
      </c>
      <c r="G371" s="2">
        <v>1</v>
      </c>
      <c r="H371" s="2">
        <v>0</v>
      </c>
      <c r="I371" s="2">
        <v>0</v>
      </c>
      <c r="J371" s="14">
        <v>0.11164495413124866</v>
      </c>
    </row>
    <row r="372" spans="2:10" x14ac:dyDescent="0.45">
      <c r="B372" s="2">
        <v>18</v>
      </c>
      <c r="C372" s="2">
        <v>1</v>
      </c>
      <c r="D372" s="2">
        <v>30.4</v>
      </c>
      <c r="E372" s="2">
        <v>3</v>
      </c>
      <c r="F372" s="2">
        <v>0</v>
      </c>
      <c r="G372" s="2">
        <v>0</v>
      </c>
      <c r="H372" s="2">
        <v>1</v>
      </c>
      <c r="I372" s="2">
        <v>0</v>
      </c>
      <c r="J372" s="14">
        <v>3.7670368191678599E-2</v>
      </c>
    </row>
    <row r="373" spans="2:10" x14ac:dyDescent="0.45">
      <c r="B373" s="2">
        <v>61</v>
      </c>
      <c r="C373" s="2">
        <v>0</v>
      </c>
      <c r="D373" s="2">
        <v>21.09</v>
      </c>
      <c r="E373" s="2">
        <v>0</v>
      </c>
      <c r="F373" s="2">
        <v>0</v>
      </c>
      <c r="G373" s="2">
        <v>1</v>
      </c>
      <c r="H373" s="2">
        <v>0</v>
      </c>
      <c r="I373" s="2">
        <v>0</v>
      </c>
      <c r="J373" s="14">
        <v>0.19622422854987737</v>
      </c>
    </row>
    <row r="374" spans="2:10" x14ac:dyDescent="0.45">
      <c r="B374" s="2">
        <v>57</v>
      </c>
      <c r="C374" s="2">
        <v>0</v>
      </c>
      <c r="D374" s="2">
        <v>22.23</v>
      </c>
      <c r="E374" s="2">
        <v>0</v>
      </c>
      <c r="F374" s="2">
        <v>0</v>
      </c>
      <c r="G374" s="2">
        <v>0</v>
      </c>
      <c r="H374" s="2">
        <v>1</v>
      </c>
      <c r="I374" s="2">
        <v>0</v>
      </c>
      <c r="J374" s="14">
        <v>0.17410478110713415</v>
      </c>
    </row>
    <row r="375" spans="2:10" x14ac:dyDescent="0.45">
      <c r="B375" s="2">
        <v>42</v>
      </c>
      <c r="C375" s="2">
        <v>0</v>
      </c>
      <c r="D375" s="2">
        <v>33.155000000000001</v>
      </c>
      <c r="E375" s="2">
        <v>1</v>
      </c>
      <c r="F375" s="2">
        <v>0</v>
      </c>
      <c r="G375" s="2">
        <v>0</v>
      </c>
      <c r="H375" s="2">
        <v>1</v>
      </c>
      <c r="I375" s="2">
        <v>0</v>
      </c>
      <c r="J375" s="14">
        <v>0.10403342331821934</v>
      </c>
    </row>
    <row r="376" spans="2:10" x14ac:dyDescent="0.45">
      <c r="B376" s="2">
        <v>26</v>
      </c>
      <c r="C376" s="2">
        <v>1</v>
      </c>
      <c r="D376" s="2">
        <v>32.9</v>
      </c>
      <c r="E376" s="2">
        <v>2</v>
      </c>
      <c r="F376" s="2">
        <v>1</v>
      </c>
      <c r="G376" s="2">
        <v>0</v>
      </c>
      <c r="H376" s="2">
        <v>0</v>
      </c>
      <c r="I376" s="2">
        <v>1</v>
      </c>
      <c r="J376" s="14">
        <v>0.55808702366235652</v>
      </c>
    </row>
    <row r="377" spans="2:10" x14ac:dyDescent="0.45">
      <c r="B377" s="2">
        <v>20</v>
      </c>
      <c r="C377" s="2">
        <v>1</v>
      </c>
      <c r="D377" s="2">
        <v>33.33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14">
        <v>4.3042461846211633E-3</v>
      </c>
    </row>
    <row r="378" spans="2:10" x14ac:dyDescent="0.45">
      <c r="B378" s="2">
        <v>23</v>
      </c>
      <c r="C378" s="2">
        <v>0</v>
      </c>
      <c r="D378" s="2">
        <v>28.31</v>
      </c>
      <c r="E378" s="2">
        <v>0</v>
      </c>
      <c r="F378" s="2">
        <v>1</v>
      </c>
      <c r="G378" s="2">
        <v>1</v>
      </c>
      <c r="H378" s="2">
        <v>0</v>
      </c>
      <c r="I378" s="2">
        <v>0</v>
      </c>
      <c r="J378" s="14">
        <v>0.26995186465605087</v>
      </c>
    </row>
    <row r="379" spans="2:10" x14ac:dyDescent="0.45">
      <c r="B379" s="2">
        <v>39</v>
      </c>
      <c r="C379" s="2">
        <v>0</v>
      </c>
      <c r="D379" s="2">
        <v>24.89</v>
      </c>
      <c r="E379" s="2">
        <v>3</v>
      </c>
      <c r="F379" s="2">
        <v>1</v>
      </c>
      <c r="G379" s="2">
        <v>0</v>
      </c>
      <c r="H379" s="2">
        <v>1</v>
      </c>
      <c r="I379" s="2">
        <v>0</v>
      </c>
      <c r="J379" s="14">
        <v>0.32782969202990281</v>
      </c>
    </row>
    <row r="380" spans="2:10" x14ac:dyDescent="0.45">
      <c r="B380" s="2">
        <v>24</v>
      </c>
      <c r="C380" s="2">
        <v>1</v>
      </c>
      <c r="D380" s="2">
        <v>40.15</v>
      </c>
      <c r="E380" s="2">
        <v>0</v>
      </c>
      <c r="F380" s="2">
        <v>1</v>
      </c>
      <c r="G380" s="2">
        <v>0</v>
      </c>
      <c r="H380" s="2">
        <v>0</v>
      </c>
      <c r="I380" s="2">
        <v>0</v>
      </c>
      <c r="J380" s="14">
        <v>0.59066602774306232</v>
      </c>
    </row>
    <row r="381" spans="2:10" x14ac:dyDescent="0.45">
      <c r="B381" s="2">
        <v>64</v>
      </c>
      <c r="C381" s="2">
        <v>0</v>
      </c>
      <c r="D381" s="2">
        <v>30.114999999999998</v>
      </c>
      <c r="E381" s="2">
        <v>3</v>
      </c>
      <c r="F381" s="2">
        <v>0</v>
      </c>
      <c r="G381" s="2">
        <v>1</v>
      </c>
      <c r="H381" s="2">
        <v>0</v>
      </c>
      <c r="I381" s="2">
        <v>0</v>
      </c>
      <c r="J381" s="14">
        <v>0.24475958252885521</v>
      </c>
    </row>
    <row r="382" spans="2:10" x14ac:dyDescent="0.45">
      <c r="B382" s="2">
        <v>62</v>
      </c>
      <c r="C382" s="2">
        <v>1</v>
      </c>
      <c r="D382" s="2">
        <v>31.46</v>
      </c>
      <c r="E382" s="2">
        <v>1</v>
      </c>
      <c r="F382" s="2">
        <v>0</v>
      </c>
      <c r="G382" s="2">
        <v>0</v>
      </c>
      <c r="H382" s="2">
        <v>0</v>
      </c>
      <c r="I382" s="2">
        <v>0</v>
      </c>
      <c r="J382" s="14">
        <v>0.41308392823497198</v>
      </c>
    </row>
    <row r="383" spans="2:10" x14ac:dyDescent="0.45">
      <c r="B383" s="2">
        <v>27</v>
      </c>
      <c r="C383" s="2">
        <v>0</v>
      </c>
      <c r="D383" s="2">
        <v>17.954999999999998</v>
      </c>
      <c r="E383" s="2">
        <v>2</v>
      </c>
      <c r="F383" s="2">
        <v>1</v>
      </c>
      <c r="G383" s="2">
        <v>0</v>
      </c>
      <c r="H383" s="2">
        <v>1</v>
      </c>
      <c r="I383" s="2">
        <v>0</v>
      </c>
      <c r="J383" s="14">
        <v>0.22162850758887206</v>
      </c>
    </row>
    <row r="384" spans="2:10" x14ac:dyDescent="0.45">
      <c r="B384" s="2">
        <v>55</v>
      </c>
      <c r="C384" s="2">
        <v>1</v>
      </c>
      <c r="D384" s="2">
        <v>30.684999999999999</v>
      </c>
      <c r="E384" s="2">
        <v>0</v>
      </c>
      <c r="F384" s="2">
        <v>1</v>
      </c>
      <c r="G384" s="2">
        <v>0</v>
      </c>
      <c r="H384" s="2">
        <v>1</v>
      </c>
      <c r="I384" s="2">
        <v>0</v>
      </c>
      <c r="J384" s="14">
        <v>0.65734666721424839</v>
      </c>
    </row>
    <row r="385" spans="2:10" x14ac:dyDescent="0.45">
      <c r="B385" s="2">
        <v>55</v>
      </c>
      <c r="C385" s="2">
        <v>1</v>
      </c>
      <c r="D385" s="2">
        <v>33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14">
        <v>0.31380796092246799</v>
      </c>
    </row>
    <row r="386" spans="2:10" x14ac:dyDescent="0.45">
      <c r="B386" s="2">
        <v>35</v>
      </c>
      <c r="C386" s="2">
        <v>0</v>
      </c>
      <c r="D386" s="2">
        <v>43.34</v>
      </c>
      <c r="E386" s="2">
        <v>2</v>
      </c>
      <c r="F386" s="2">
        <v>0</v>
      </c>
      <c r="G386" s="2">
        <v>0</v>
      </c>
      <c r="H386" s="2">
        <v>0</v>
      </c>
      <c r="I386" s="2">
        <v>0</v>
      </c>
      <c r="J386" s="14">
        <v>7.5421432579332037E-2</v>
      </c>
    </row>
    <row r="387" spans="2:10" x14ac:dyDescent="0.45">
      <c r="B387" s="2">
        <v>44</v>
      </c>
      <c r="C387" s="2">
        <v>1</v>
      </c>
      <c r="D387" s="2">
        <v>22.135000000000002</v>
      </c>
      <c r="E387" s="2">
        <v>2</v>
      </c>
      <c r="F387" s="2">
        <v>0</v>
      </c>
      <c r="G387" s="2">
        <v>0</v>
      </c>
      <c r="H387" s="2">
        <v>1</v>
      </c>
      <c r="I387" s="2">
        <v>0</v>
      </c>
      <c r="J387" s="14">
        <v>0.11461815602945923</v>
      </c>
    </row>
    <row r="388" spans="2:10" x14ac:dyDescent="0.45">
      <c r="B388" s="2">
        <v>19</v>
      </c>
      <c r="C388" s="2">
        <v>1</v>
      </c>
      <c r="D388" s="2">
        <v>34.4</v>
      </c>
      <c r="E388" s="2">
        <v>0</v>
      </c>
      <c r="F388" s="2">
        <v>0</v>
      </c>
      <c r="G388" s="2">
        <v>0</v>
      </c>
      <c r="H388" s="2">
        <v>0</v>
      </c>
      <c r="I388" s="2">
        <v>1</v>
      </c>
      <c r="J388" s="14">
        <v>2.2344506108506559E-3</v>
      </c>
    </row>
    <row r="389" spans="2:10" x14ac:dyDescent="0.45">
      <c r="B389" s="2">
        <v>58</v>
      </c>
      <c r="C389" s="2">
        <v>0</v>
      </c>
      <c r="D389" s="2">
        <v>39.049999999999997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14">
        <v>0.17134533673597657</v>
      </c>
    </row>
    <row r="390" spans="2:10" x14ac:dyDescent="0.45">
      <c r="B390" s="2">
        <v>50</v>
      </c>
      <c r="C390" s="2">
        <v>1</v>
      </c>
      <c r="D390" s="2">
        <v>25.364999999999998</v>
      </c>
      <c r="E390" s="2">
        <v>2</v>
      </c>
      <c r="F390" s="2">
        <v>0</v>
      </c>
      <c r="G390" s="2">
        <v>1</v>
      </c>
      <c r="H390" s="2">
        <v>0</v>
      </c>
      <c r="I390" s="2">
        <v>0</v>
      </c>
      <c r="J390" s="14">
        <v>0.4654978786708347</v>
      </c>
    </row>
    <row r="391" spans="2:10" x14ac:dyDescent="0.45">
      <c r="B391" s="2">
        <v>26</v>
      </c>
      <c r="C391" s="2">
        <v>0</v>
      </c>
      <c r="D391" s="2">
        <v>22.61</v>
      </c>
      <c r="E391" s="2">
        <v>0</v>
      </c>
      <c r="F391" s="2">
        <v>0</v>
      </c>
      <c r="G391" s="2">
        <v>1</v>
      </c>
      <c r="H391" s="2">
        <v>0</v>
      </c>
      <c r="I391" s="2">
        <v>0</v>
      </c>
      <c r="J391" s="14">
        <v>3.2801108169102804E-2</v>
      </c>
    </row>
    <row r="392" spans="2:10" x14ac:dyDescent="0.45">
      <c r="B392" s="2">
        <v>24</v>
      </c>
      <c r="C392" s="2">
        <v>0</v>
      </c>
      <c r="D392" s="2">
        <v>30.21</v>
      </c>
      <c r="E392" s="2">
        <v>3</v>
      </c>
      <c r="F392" s="2">
        <v>0</v>
      </c>
      <c r="G392" s="2">
        <v>1</v>
      </c>
      <c r="H392" s="2">
        <v>0</v>
      </c>
      <c r="I392" s="2">
        <v>0</v>
      </c>
      <c r="J392" s="14">
        <v>5.5806651081863244E-2</v>
      </c>
    </row>
    <row r="393" spans="2:10" x14ac:dyDescent="0.45">
      <c r="B393" s="2">
        <v>48</v>
      </c>
      <c r="C393" s="2">
        <v>1</v>
      </c>
      <c r="D393" s="2">
        <v>35.625</v>
      </c>
      <c r="E393" s="2">
        <v>4</v>
      </c>
      <c r="F393" s="2">
        <v>0</v>
      </c>
      <c r="G393" s="2">
        <v>0</v>
      </c>
      <c r="H393" s="2">
        <v>1</v>
      </c>
      <c r="I393" s="2">
        <v>0</v>
      </c>
      <c r="J393" s="14">
        <v>0.15347515974778494</v>
      </c>
    </row>
    <row r="394" spans="2:10" x14ac:dyDescent="0.45">
      <c r="B394" s="2">
        <v>19</v>
      </c>
      <c r="C394" s="2">
        <v>0</v>
      </c>
      <c r="D394" s="2">
        <v>37.43</v>
      </c>
      <c r="E394" s="2">
        <v>0</v>
      </c>
      <c r="F394" s="2">
        <v>0</v>
      </c>
      <c r="G394" s="2">
        <v>1</v>
      </c>
      <c r="H394" s="2">
        <v>0</v>
      </c>
      <c r="I394" s="2">
        <v>0</v>
      </c>
      <c r="J394" s="14">
        <v>1.62205946240313E-2</v>
      </c>
    </row>
    <row r="395" spans="2:10" x14ac:dyDescent="0.45">
      <c r="B395" s="2">
        <v>48</v>
      </c>
      <c r="C395" s="2">
        <v>1</v>
      </c>
      <c r="D395" s="2">
        <v>31.445</v>
      </c>
      <c r="E395" s="2">
        <v>1</v>
      </c>
      <c r="F395" s="2">
        <v>0</v>
      </c>
      <c r="G395" s="2">
        <v>0</v>
      </c>
      <c r="H395" s="2">
        <v>1</v>
      </c>
      <c r="I395" s="2">
        <v>0</v>
      </c>
      <c r="J395" s="14">
        <v>0.12517745638998273</v>
      </c>
    </row>
    <row r="396" spans="2:10" x14ac:dyDescent="0.45">
      <c r="B396" s="2">
        <v>49</v>
      </c>
      <c r="C396" s="2">
        <v>1</v>
      </c>
      <c r="D396" s="2">
        <v>31.35</v>
      </c>
      <c r="E396" s="2">
        <v>1</v>
      </c>
      <c r="F396" s="2">
        <v>0</v>
      </c>
      <c r="G396" s="2">
        <v>0</v>
      </c>
      <c r="H396" s="2">
        <v>1</v>
      </c>
      <c r="I396" s="2">
        <v>0</v>
      </c>
      <c r="J396" s="14">
        <v>0.13038234826071068</v>
      </c>
    </row>
    <row r="397" spans="2:10" x14ac:dyDescent="0.45">
      <c r="B397" s="2">
        <v>46</v>
      </c>
      <c r="C397" s="2">
        <v>0</v>
      </c>
      <c r="D397" s="2">
        <v>32.299999999999997</v>
      </c>
      <c r="E397" s="2">
        <v>2</v>
      </c>
      <c r="F397" s="2">
        <v>0</v>
      </c>
      <c r="G397" s="2">
        <v>0</v>
      </c>
      <c r="H397" s="2">
        <v>1</v>
      </c>
      <c r="I397" s="2">
        <v>0</v>
      </c>
      <c r="J397" s="14">
        <v>0.13231161066296471</v>
      </c>
    </row>
    <row r="398" spans="2:10" x14ac:dyDescent="0.45">
      <c r="B398" s="2">
        <v>46</v>
      </c>
      <c r="C398" s="2">
        <v>1</v>
      </c>
      <c r="D398" s="2">
        <v>19.855</v>
      </c>
      <c r="E398" s="2">
        <v>0</v>
      </c>
      <c r="F398" s="2">
        <v>0</v>
      </c>
      <c r="G398" s="2">
        <v>1</v>
      </c>
      <c r="H398" s="2">
        <v>0</v>
      </c>
      <c r="I398" s="2">
        <v>0</v>
      </c>
      <c r="J398" s="14">
        <v>0.10223432353688838</v>
      </c>
    </row>
    <row r="399" spans="2:10" x14ac:dyDescent="0.45">
      <c r="B399" s="2">
        <v>43</v>
      </c>
      <c r="C399" s="2">
        <v>0</v>
      </c>
      <c r="D399" s="2">
        <v>34.4</v>
      </c>
      <c r="E399" s="2">
        <v>3</v>
      </c>
      <c r="F399" s="2">
        <v>0</v>
      </c>
      <c r="G399" s="2">
        <v>0</v>
      </c>
      <c r="H399" s="2">
        <v>0</v>
      </c>
      <c r="I399" s="2">
        <v>1</v>
      </c>
      <c r="J399" s="14">
        <v>0.11812130710960472</v>
      </c>
    </row>
    <row r="400" spans="2:10" x14ac:dyDescent="0.45">
      <c r="B400" s="2">
        <v>21</v>
      </c>
      <c r="C400" s="2">
        <v>1</v>
      </c>
      <c r="D400" s="2">
        <v>31.02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14">
        <v>0.24684725816411979</v>
      </c>
    </row>
    <row r="401" spans="2:10" x14ac:dyDescent="0.45">
      <c r="B401" s="2">
        <v>64</v>
      </c>
      <c r="C401" s="2">
        <v>1</v>
      </c>
      <c r="D401" s="2">
        <v>25.6</v>
      </c>
      <c r="E401" s="2">
        <v>2</v>
      </c>
      <c r="F401" s="2">
        <v>0</v>
      </c>
      <c r="G401" s="2">
        <v>0</v>
      </c>
      <c r="H401" s="2">
        <v>0</v>
      </c>
      <c r="I401" s="2">
        <v>1</v>
      </c>
      <c r="J401" s="14">
        <v>0.22133883689722075</v>
      </c>
    </row>
    <row r="402" spans="2:10" x14ac:dyDescent="0.45">
      <c r="B402" s="2">
        <v>18</v>
      </c>
      <c r="C402" s="2">
        <v>0</v>
      </c>
      <c r="D402" s="2">
        <v>38.17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14">
        <v>8.1373689663274493E-3</v>
      </c>
    </row>
    <row r="403" spans="2:10" x14ac:dyDescent="0.45">
      <c r="B403" s="2">
        <v>51</v>
      </c>
      <c r="C403" s="2">
        <v>0</v>
      </c>
      <c r="D403" s="2">
        <v>20.6</v>
      </c>
      <c r="E403" s="2">
        <v>0</v>
      </c>
      <c r="F403" s="2">
        <v>0</v>
      </c>
      <c r="G403" s="2">
        <v>0</v>
      </c>
      <c r="H403" s="2">
        <v>0</v>
      </c>
      <c r="I403" s="2">
        <v>1</v>
      </c>
      <c r="J403" s="14">
        <v>0.12997782974691544</v>
      </c>
    </row>
    <row r="404" spans="2:10" x14ac:dyDescent="0.45">
      <c r="B404" s="2">
        <v>47</v>
      </c>
      <c r="C404" s="2">
        <v>1</v>
      </c>
      <c r="D404" s="2">
        <v>47.52</v>
      </c>
      <c r="E404" s="2">
        <v>1</v>
      </c>
      <c r="F404" s="2">
        <v>0</v>
      </c>
      <c r="G404" s="2">
        <v>0</v>
      </c>
      <c r="H404" s="2">
        <v>0</v>
      </c>
      <c r="I404" s="2">
        <v>0</v>
      </c>
      <c r="J404" s="14">
        <v>0.11112859664368076</v>
      </c>
    </row>
    <row r="405" spans="2:10" x14ac:dyDescent="0.45">
      <c r="B405" s="2">
        <v>64</v>
      </c>
      <c r="C405" s="2">
        <v>0</v>
      </c>
      <c r="D405" s="2">
        <v>32.965000000000003</v>
      </c>
      <c r="E405" s="2">
        <v>0</v>
      </c>
      <c r="F405" s="2">
        <v>0</v>
      </c>
      <c r="G405" s="2">
        <v>1</v>
      </c>
      <c r="H405" s="2">
        <v>0</v>
      </c>
      <c r="I405" s="2">
        <v>0</v>
      </c>
      <c r="J405" s="14">
        <v>0.2166178556359343</v>
      </c>
    </row>
    <row r="406" spans="2:10" x14ac:dyDescent="0.45">
      <c r="B406" s="2">
        <v>49</v>
      </c>
      <c r="C406" s="2">
        <v>1</v>
      </c>
      <c r="D406" s="2">
        <v>32.299999999999997</v>
      </c>
      <c r="E406" s="2">
        <v>3</v>
      </c>
      <c r="F406" s="2">
        <v>0</v>
      </c>
      <c r="G406" s="2">
        <v>1</v>
      </c>
      <c r="H406" s="2">
        <v>0</v>
      </c>
      <c r="I406" s="2">
        <v>0</v>
      </c>
      <c r="J406" s="14">
        <v>0.14601432115956614</v>
      </c>
    </row>
    <row r="407" spans="2:10" x14ac:dyDescent="0.45">
      <c r="B407" s="2">
        <v>31</v>
      </c>
      <c r="C407" s="2">
        <v>1</v>
      </c>
      <c r="D407" s="2">
        <v>20.399999999999999</v>
      </c>
      <c r="E407" s="2">
        <v>0</v>
      </c>
      <c r="F407" s="2">
        <v>0</v>
      </c>
      <c r="G407" s="2">
        <v>0</v>
      </c>
      <c r="H407" s="2">
        <v>0</v>
      </c>
      <c r="I407" s="2">
        <v>1</v>
      </c>
      <c r="J407" s="14">
        <v>3.4132074241417794E-2</v>
      </c>
    </row>
    <row r="408" spans="2:10" x14ac:dyDescent="0.45">
      <c r="B408" s="2">
        <v>52</v>
      </c>
      <c r="C408" s="2">
        <v>0</v>
      </c>
      <c r="D408" s="2">
        <v>38.380000000000003</v>
      </c>
      <c r="E408" s="2">
        <v>2</v>
      </c>
      <c r="F408" s="2">
        <v>0</v>
      </c>
      <c r="G408" s="2">
        <v>0</v>
      </c>
      <c r="H408" s="2">
        <v>1</v>
      </c>
      <c r="I408" s="2">
        <v>0</v>
      </c>
      <c r="J408" s="14">
        <v>0.16401058964519491</v>
      </c>
    </row>
    <row r="409" spans="2:10" x14ac:dyDescent="0.45">
      <c r="B409" s="2">
        <v>33</v>
      </c>
      <c r="C409" s="2">
        <v>0</v>
      </c>
      <c r="D409" s="2">
        <v>24.31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14">
        <v>4.8895366278070986E-2</v>
      </c>
    </row>
    <row r="410" spans="2:10" x14ac:dyDescent="0.45">
      <c r="B410" s="2">
        <v>47</v>
      </c>
      <c r="C410" s="2">
        <v>0</v>
      </c>
      <c r="D410" s="2">
        <v>23.6</v>
      </c>
      <c r="E410" s="2">
        <v>1</v>
      </c>
      <c r="F410" s="2">
        <v>0</v>
      </c>
      <c r="G410" s="2">
        <v>0</v>
      </c>
      <c r="H410" s="2">
        <v>0</v>
      </c>
      <c r="I410" s="2">
        <v>1</v>
      </c>
      <c r="J410" s="14">
        <v>0.11840332479143308</v>
      </c>
    </row>
    <row r="411" spans="2:10" x14ac:dyDescent="0.45">
      <c r="B411" s="2">
        <v>38</v>
      </c>
      <c r="C411" s="2">
        <v>1</v>
      </c>
      <c r="D411" s="2">
        <v>21.12</v>
      </c>
      <c r="E411" s="2">
        <v>3</v>
      </c>
      <c r="F411" s="2">
        <v>0</v>
      </c>
      <c r="G411" s="2">
        <v>0</v>
      </c>
      <c r="H411" s="2">
        <v>0</v>
      </c>
      <c r="I411" s="2">
        <v>0</v>
      </c>
      <c r="J411" s="14">
        <v>8.8280647152512534E-2</v>
      </c>
    </row>
    <row r="412" spans="2:10" x14ac:dyDescent="0.45">
      <c r="B412" s="2">
        <v>32</v>
      </c>
      <c r="C412" s="2">
        <v>1</v>
      </c>
      <c r="D412" s="2">
        <v>30.03</v>
      </c>
      <c r="E412" s="2">
        <v>1</v>
      </c>
      <c r="F412" s="2">
        <v>0</v>
      </c>
      <c r="G412" s="2">
        <v>0</v>
      </c>
      <c r="H412" s="2">
        <v>0</v>
      </c>
      <c r="I412" s="2">
        <v>0</v>
      </c>
      <c r="J412" s="14">
        <v>4.7129256883020498E-2</v>
      </c>
    </row>
    <row r="413" spans="2:10" x14ac:dyDescent="0.45">
      <c r="B413" s="2">
        <v>19</v>
      </c>
      <c r="C413" s="2">
        <v>1</v>
      </c>
      <c r="D413" s="2">
        <v>17.48</v>
      </c>
      <c r="E413" s="2">
        <v>0</v>
      </c>
      <c r="F413" s="2">
        <v>0</v>
      </c>
      <c r="G413" s="2">
        <v>1</v>
      </c>
      <c r="H413" s="2">
        <v>0</v>
      </c>
      <c r="I413" s="2">
        <v>0</v>
      </c>
      <c r="J413" s="14">
        <v>7.9725112110811645E-3</v>
      </c>
    </row>
    <row r="414" spans="2:10" x14ac:dyDescent="0.45">
      <c r="B414" s="2">
        <v>44</v>
      </c>
      <c r="C414" s="2">
        <v>0</v>
      </c>
      <c r="D414" s="2">
        <v>20.234999999999999</v>
      </c>
      <c r="E414" s="2">
        <v>1</v>
      </c>
      <c r="F414" s="2">
        <v>1</v>
      </c>
      <c r="G414" s="2">
        <v>0</v>
      </c>
      <c r="H414" s="2">
        <v>1</v>
      </c>
      <c r="I414" s="2">
        <v>0</v>
      </c>
      <c r="J414" s="14">
        <v>0.29486611482788139</v>
      </c>
    </row>
    <row r="415" spans="2:10" x14ac:dyDescent="0.45">
      <c r="B415" s="2">
        <v>26</v>
      </c>
      <c r="C415" s="2">
        <v>0</v>
      </c>
      <c r="D415" s="2">
        <v>17.195</v>
      </c>
      <c r="E415" s="2">
        <v>2</v>
      </c>
      <c r="F415" s="2">
        <v>1</v>
      </c>
      <c r="G415" s="2">
        <v>0</v>
      </c>
      <c r="H415" s="2">
        <v>1</v>
      </c>
      <c r="I415" s="2">
        <v>0</v>
      </c>
      <c r="J415" s="14">
        <v>0.21283444349869929</v>
      </c>
    </row>
    <row r="416" spans="2:10" x14ac:dyDescent="0.45">
      <c r="B416" s="2">
        <v>25</v>
      </c>
      <c r="C416" s="2">
        <v>1</v>
      </c>
      <c r="D416" s="2">
        <v>23.9</v>
      </c>
      <c r="E416" s="2">
        <v>5</v>
      </c>
      <c r="F416" s="2">
        <v>0</v>
      </c>
      <c r="G416" s="2">
        <v>0</v>
      </c>
      <c r="H416" s="2">
        <v>0</v>
      </c>
      <c r="I416" s="2">
        <v>1</v>
      </c>
      <c r="J416" s="14">
        <v>6.3181379941347843E-2</v>
      </c>
    </row>
    <row r="417" spans="2:10" x14ac:dyDescent="0.45">
      <c r="B417" s="2">
        <v>19</v>
      </c>
      <c r="C417" s="2">
        <v>0</v>
      </c>
      <c r="D417" s="2">
        <v>35.15</v>
      </c>
      <c r="E417" s="2">
        <v>0</v>
      </c>
      <c r="F417" s="2">
        <v>0</v>
      </c>
      <c r="G417" s="2">
        <v>1</v>
      </c>
      <c r="H417" s="2">
        <v>0</v>
      </c>
      <c r="I417" s="2">
        <v>0</v>
      </c>
      <c r="J417" s="14">
        <v>1.6170007662448187E-2</v>
      </c>
    </row>
    <row r="418" spans="2:10" x14ac:dyDescent="0.45">
      <c r="B418" s="2">
        <v>43</v>
      </c>
      <c r="C418" s="2">
        <v>0</v>
      </c>
      <c r="D418" s="2">
        <v>35.64</v>
      </c>
      <c r="E418" s="2">
        <v>1</v>
      </c>
      <c r="F418" s="2">
        <v>0</v>
      </c>
      <c r="G418" s="2">
        <v>0</v>
      </c>
      <c r="H418" s="2">
        <v>0</v>
      </c>
      <c r="I418" s="2">
        <v>0</v>
      </c>
      <c r="J418" s="14">
        <v>9.9345512253514942E-2</v>
      </c>
    </row>
    <row r="419" spans="2:10" x14ac:dyDescent="0.45">
      <c r="B419" s="2">
        <v>52</v>
      </c>
      <c r="C419" s="2">
        <v>1</v>
      </c>
      <c r="D419" s="2">
        <v>34.1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14">
        <v>0.12800099242386168</v>
      </c>
    </row>
    <row r="420" spans="2:10" x14ac:dyDescent="0.45">
      <c r="B420" s="2">
        <v>36</v>
      </c>
      <c r="C420" s="2">
        <v>0</v>
      </c>
      <c r="D420" s="2">
        <v>22.6</v>
      </c>
      <c r="E420" s="2">
        <v>2</v>
      </c>
      <c r="F420" s="2">
        <v>1</v>
      </c>
      <c r="G420" s="2">
        <v>0</v>
      </c>
      <c r="H420" s="2">
        <v>0</v>
      </c>
      <c r="I420" s="2">
        <v>1</v>
      </c>
      <c r="J420" s="14">
        <v>0.27911878172474552</v>
      </c>
    </row>
    <row r="421" spans="2:10" x14ac:dyDescent="0.45">
      <c r="B421" s="2">
        <v>64</v>
      </c>
      <c r="C421" s="2">
        <v>1</v>
      </c>
      <c r="D421" s="2">
        <v>39.159999999999997</v>
      </c>
      <c r="E421" s="2">
        <v>1</v>
      </c>
      <c r="F421" s="2">
        <v>0</v>
      </c>
      <c r="G421" s="2">
        <v>0</v>
      </c>
      <c r="H421" s="2">
        <v>0</v>
      </c>
      <c r="I421" s="2">
        <v>0</v>
      </c>
      <c r="J421" s="14">
        <v>0.21223804266342386</v>
      </c>
    </row>
    <row r="422" spans="2:10" x14ac:dyDescent="0.45">
      <c r="B422" s="2">
        <v>63</v>
      </c>
      <c r="C422" s="2">
        <v>0</v>
      </c>
      <c r="D422" s="2">
        <v>26.98</v>
      </c>
      <c r="E422" s="2">
        <v>0</v>
      </c>
      <c r="F422" s="2">
        <v>1</v>
      </c>
      <c r="G422" s="2">
        <v>1</v>
      </c>
      <c r="H422" s="2">
        <v>0</v>
      </c>
      <c r="I422" s="2">
        <v>0</v>
      </c>
      <c r="J422" s="14">
        <v>0.44420171694845201</v>
      </c>
    </row>
    <row r="423" spans="2:10" x14ac:dyDescent="0.45">
      <c r="B423" s="2">
        <v>64</v>
      </c>
      <c r="C423" s="2">
        <v>1</v>
      </c>
      <c r="D423" s="2">
        <v>33.880000000000003</v>
      </c>
      <c r="E423" s="2">
        <v>0</v>
      </c>
      <c r="F423" s="2">
        <v>1</v>
      </c>
      <c r="G423" s="2">
        <v>0</v>
      </c>
      <c r="H423" s="2">
        <v>0</v>
      </c>
      <c r="I423" s="2">
        <v>0</v>
      </c>
      <c r="J423" s="14">
        <v>0.73054179701642274</v>
      </c>
    </row>
    <row r="424" spans="2:10" x14ac:dyDescent="0.45">
      <c r="B424" s="2">
        <v>61</v>
      </c>
      <c r="C424" s="2">
        <v>1</v>
      </c>
      <c r="D424" s="2">
        <v>35.86</v>
      </c>
      <c r="E424" s="2">
        <v>0</v>
      </c>
      <c r="F424" s="2">
        <v>1</v>
      </c>
      <c r="G424" s="2">
        <v>0</v>
      </c>
      <c r="H424" s="2">
        <v>0</v>
      </c>
      <c r="I424" s="2">
        <v>0</v>
      </c>
      <c r="J424" s="14">
        <v>0.72591036051925251</v>
      </c>
    </row>
    <row r="425" spans="2:10" x14ac:dyDescent="0.45">
      <c r="B425" s="2">
        <v>40</v>
      </c>
      <c r="C425" s="2">
        <v>1</v>
      </c>
      <c r="D425" s="2">
        <v>32.774999999999999</v>
      </c>
      <c r="E425" s="2">
        <v>1</v>
      </c>
      <c r="F425" s="2">
        <v>1</v>
      </c>
      <c r="G425" s="2">
        <v>0</v>
      </c>
      <c r="H425" s="2">
        <v>1</v>
      </c>
      <c r="I425" s="2">
        <v>0</v>
      </c>
      <c r="J425" s="14">
        <v>0.60661349475476345</v>
      </c>
    </row>
    <row r="426" spans="2:10" x14ac:dyDescent="0.45">
      <c r="B426" s="2">
        <v>25</v>
      </c>
      <c r="C426" s="2">
        <v>1</v>
      </c>
      <c r="D426" s="2">
        <v>30.59</v>
      </c>
      <c r="E426" s="2">
        <v>0</v>
      </c>
      <c r="F426" s="2">
        <v>0</v>
      </c>
      <c r="G426" s="2">
        <v>0</v>
      </c>
      <c r="H426" s="2">
        <v>1</v>
      </c>
      <c r="I426" s="2">
        <v>0</v>
      </c>
      <c r="J426" s="14">
        <v>2.5627426248034123E-2</v>
      </c>
    </row>
    <row r="427" spans="2:10" x14ac:dyDescent="0.45">
      <c r="B427" s="2">
        <v>48</v>
      </c>
      <c r="C427" s="2">
        <v>1</v>
      </c>
      <c r="D427" s="2">
        <v>30.2</v>
      </c>
      <c r="E427" s="2">
        <v>2</v>
      </c>
      <c r="F427" s="2">
        <v>0</v>
      </c>
      <c r="G427" s="2">
        <v>0</v>
      </c>
      <c r="H427" s="2">
        <v>0</v>
      </c>
      <c r="I427" s="2">
        <v>1</v>
      </c>
      <c r="J427" s="14">
        <v>0.12524560560843881</v>
      </c>
    </row>
    <row r="428" spans="2:10" x14ac:dyDescent="0.45">
      <c r="B428" s="2">
        <v>45</v>
      </c>
      <c r="C428" s="2">
        <v>1</v>
      </c>
      <c r="D428" s="2">
        <v>24.31</v>
      </c>
      <c r="E428" s="2">
        <v>5</v>
      </c>
      <c r="F428" s="2">
        <v>0</v>
      </c>
      <c r="G428" s="2">
        <v>0</v>
      </c>
      <c r="H428" s="2">
        <v>0</v>
      </c>
      <c r="I428" s="2">
        <v>0</v>
      </c>
      <c r="J428" s="14">
        <v>0.13834304914335716</v>
      </c>
    </row>
    <row r="429" spans="2:10" x14ac:dyDescent="0.45">
      <c r="B429" s="2">
        <v>38</v>
      </c>
      <c r="C429" s="2">
        <v>0</v>
      </c>
      <c r="D429" s="2">
        <v>27.265000000000001</v>
      </c>
      <c r="E429" s="2">
        <v>1</v>
      </c>
      <c r="F429" s="2">
        <v>0</v>
      </c>
      <c r="G429" s="2">
        <v>0</v>
      </c>
      <c r="H429" s="2">
        <v>1</v>
      </c>
      <c r="I429" s="2">
        <v>0</v>
      </c>
      <c r="J429" s="14">
        <v>8.6725009494397085E-2</v>
      </c>
    </row>
    <row r="430" spans="2:10" x14ac:dyDescent="0.45">
      <c r="B430" s="2">
        <v>18</v>
      </c>
      <c r="C430" s="2">
        <v>0</v>
      </c>
      <c r="D430" s="2">
        <v>29.164999999999999</v>
      </c>
      <c r="E430" s="2">
        <v>0</v>
      </c>
      <c r="F430" s="2">
        <v>0</v>
      </c>
      <c r="G430" s="2">
        <v>0</v>
      </c>
      <c r="H430" s="2">
        <v>1</v>
      </c>
      <c r="I430" s="2">
        <v>0</v>
      </c>
      <c r="J430" s="14">
        <v>9.8994478118531001E-2</v>
      </c>
    </row>
    <row r="431" spans="2:10" x14ac:dyDescent="0.45">
      <c r="B431" s="2">
        <v>21</v>
      </c>
      <c r="C431" s="2">
        <v>0</v>
      </c>
      <c r="D431" s="2">
        <v>16.815000000000001</v>
      </c>
      <c r="E431" s="2">
        <v>1</v>
      </c>
      <c r="F431" s="2">
        <v>0</v>
      </c>
      <c r="G431" s="2">
        <v>0</v>
      </c>
      <c r="H431" s="2">
        <v>1</v>
      </c>
      <c r="I431" s="2">
        <v>0</v>
      </c>
      <c r="J431" s="14">
        <v>3.2651702486354468E-2</v>
      </c>
    </row>
    <row r="432" spans="2:10" x14ac:dyDescent="0.45">
      <c r="B432" s="2">
        <v>27</v>
      </c>
      <c r="C432" s="2">
        <v>0</v>
      </c>
      <c r="D432" s="2">
        <v>30.4</v>
      </c>
      <c r="E432" s="2">
        <v>3</v>
      </c>
      <c r="F432" s="2">
        <v>0</v>
      </c>
      <c r="G432" s="2">
        <v>1</v>
      </c>
      <c r="H432" s="2">
        <v>0</v>
      </c>
      <c r="I432" s="2">
        <v>0</v>
      </c>
      <c r="J432" s="14">
        <v>0.2822551733428984</v>
      </c>
    </row>
    <row r="433" spans="2:10" x14ac:dyDescent="0.45">
      <c r="B433" s="2">
        <v>19</v>
      </c>
      <c r="C433" s="2">
        <v>1</v>
      </c>
      <c r="D433" s="2">
        <v>33.1</v>
      </c>
      <c r="E433" s="2">
        <v>0</v>
      </c>
      <c r="F433" s="2">
        <v>0</v>
      </c>
      <c r="G433" s="2">
        <v>0</v>
      </c>
      <c r="H433" s="2">
        <v>0</v>
      </c>
      <c r="I433" s="2">
        <v>1</v>
      </c>
      <c r="J433" s="14">
        <v>0.35054410659566299</v>
      </c>
    </row>
    <row r="434" spans="2:10" x14ac:dyDescent="0.45">
      <c r="B434" s="2">
        <v>29</v>
      </c>
      <c r="C434" s="2">
        <v>0</v>
      </c>
      <c r="D434" s="2">
        <v>20.234999999999999</v>
      </c>
      <c r="E434" s="2">
        <v>2</v>
      </c>
      <c r="F434" s="2">
        <v>0</v>
      </c>
      <c r="G434" s="2">
        <v>1</v>
      </c>
      <c r="H434" s="2">
        <v>0</v>
      </c>
      <c r="I434" s="2">
        <v>0</v>
      </c>
      <c r="J434" s="14">
        <v>6.0408987944957367E-2</v>
      </c>
    </row>
    <row r="435" spans="2:10" x14ac:dyDescent="0.45">
      <c r="B435" s="2">
        <v>42</v>
      </c>
      <c r="C435" s="2">
        <v>1</v>
      </c>
      <c r="D435" s="2">
        <v>26.9</v>
      </c>
      <c r="E435" s="2">
        <v>0</v>
      </c>
      <c r="F435" s="2">
        <v>0</v>
      </c>
      <c r="G435" s="2">
        <v>0</v>
      </c>
      <c r="H435" s="2">
        <v>0</v>
      </c>
      <c r="I435" s="2">
        <v>1</v>
      </c>
      <c r="J435" s="14">
        <v>7.7381659782411197E-2</v>
      </c>
    </row>
    <row r="436" spans="2:10" x14ac:dyDescent="0.45">
      <c r="B436" s="2">
        <v>60</v>
      </c>
      <c r="C436" s="2">
        <v>0</v>
      </c>
      <c r="D436" s="2">
        <v>30.5</v>
      </c>
      <c r="E436" s="2">
        <v>0</v>
      </c>
      <c r="F436" s="2">
        <v>0</v>
      </c>
      <c r="G436" s="2">
        <v>0</v>
      </c>
      <c r="H436" s="2">
        <v>0</v>
      </c>
      <c r="I436" s="2">
        <v>1</v>
      </c>
      <c r="J436" s="14">
        <v>0.18382421212434263</v>
      </c>
    </row>
    <row r="437" spans="2:10" x14ac:dyDescent="0.45">
      <c r="B437" s="2">
        <v>31</v>
      </c>
      <c r="C437" s="2">
        <v>1</v>
      </c>
      <c r="D437" s="2">
        <v>28.594999999999999</v>
      </c>
      <c r="E437" s="2">
        <v>1</v>
      </c>
      <c r="F437" s="2">
        <v>0</v>
      </c>
      <c r="G437" s="2">
        <v>1</v>
      </c>
      <c r="H437" s="2">
        <v>0</v>
      </c>
      <c r="I437" s="2">
        <v>0</v>
      </c>
      <c r="J437" s="14">
        <v>4.9829021504930619E-2</v>
      </c>
    </row>
    <row r="438" spans="2:10" x14ac:dyDescent="0.45">
      <c r="B438" s="2">
        <v>60</v>
      </c>
      <c r="C438" s="2">
        <v>1</v>
      </c>
      <c r="D438" s="2">
        <v>33.11</v>
      </c>
      <c r="E438" s="2">
        <v>3</v>
      </c>
      <c r="F438" s="2">
        <v>0</v>
      </c>
      <c r="G438" s="2">
        <v>0</v>
      </c>
      <c r="H438" s="2">
        <v>0</v>
      </c>
      <c r="I438" s="2">
        <v>0</v>
      </c>
      <c r="J438" s="14">
        <v>0.20428163397879889</v>
      </c>
    </row>
    <row r="439" spans="2:10" x14ac:dyDescent="0.45">
      <c r="B439" s="2">
        <v>22</v>
      </c>
      <c r="C439" s="2">
        <v>1</v>
      </c>
      <c r="D439" s="2">
        <v>31.73</v>
      </c>
      <c r="E439" s="2">
        <v>0</v>
      </c>
      <c r="F439" s="2">
        <v>0</v>
      </c>
      <c r="G439" s="2">
        <v>0</v>
      </c>
      <c r="H439" s="2">
        <v>1</v>
      </c>
      <c r="I439" s="2">
        <v>0</v>
      </c>
      <c r="J439" s="14">
        <v>1.8083782077568521E-2</v>
      </c>
    </row>
    <row r="440" spans="2:10" x14ac:dyDescent="0.45">
      <c r="B440" s="2">
        <v>35</v>
      </c>
      <c r="C440" s="2">
        <v>1</v>
      </c>
      <c r="D440" s="2">
        <v>28.9</v>
      </c>
      <c r="E440" s="2">
        <v>3</v>
      </c>
      <c r="F440" s="2">
        <v>0</v>
      </c>
      <c r="G440" s="2">
        <v>0</v>
      </c>
      <c r="H440" s="2">
        <v>0</v>
      </c>
      <c r="I440" s="2">
        <v>1</v>
      </c>
      <c r="J440" s="14">
        <v>7.6697254521841007E-2</v>
      </c>
    </row>
    <row r="441" spans="2:10" x14ac:dyDescent="0.45">
      <c r="B441" s="2">
        <v>52</v>
      </c>
      <c r="C441" s="2">
        <v>0</v>
      </c>
      <c r="D441" s="2">
        <v>46.75</v>
      </c>
      <c r="E441" s="2">
        <v>5</v>
      </c>
      <c r="F441" s="2">
        <v>0</v>
      </c>
      <c r="G441" s="2">
        <v>0</v>
      </c>
      <c r="H441" s="2">
        <v>0</v>
      </c>
      <c r="I441" s="2">
        <v>0</v>
      </c>
      <c r="J441" s="14">
        <v>0.18309537646885685</v>
      </c>
    </row>
    <row r="442" spans="2:10" x14ac:dyDescent="0.45">
      <c r="B442" s="2">
        <v>26</v>
      </c>
      <c r="C442" s="2">
        <v>1</v>
      </c>
      <c r="D442" s="2">
        <v>29.45</v>
      </c>
      <c r="E442" s="2">
        <v>0</v>
      </c>
      <c r="F442" s="2">
        <v>0</v>
      </c>
      <c r="G442" s="2">
        <v>0</v>
      </c>
      <c r="H442" s="2">
        <v>1</v>
      </c>
      <c r="I442" s="2">
        <v>0</v>
      </c>
      <c r="J442" s="14">
        <v>2.8339833619824936E-2</v>
      </c>
    </row>
    <row r="443" spans="2:10" x14ac:dyDescent="0.45">
      <c r="B443" s="2">
        <v>31</v>
      </c>
      <c r="C443" s="2">
        <v>0</v>
      </c>
      <c r="D443" s="2">
        <v>32.68</v>
      </c>
      <c r="E443" s="2">
        <v>1</v>
      </c>
      <c r="F443" s="2">
        <v>0</v>
      </c>
      <c r="G443" s="2">
        <v>1</v>
      </c>
      <c r="H443" s="2">
        <v>0</v>
      </c>
      <c r="I443" s="2">
        <v>0</v>
      </c>
      <c r="J443" s="14">
        <v>5.772510397686495E-2</v>
      </c>
    </row>
    <row r="444" spans="2:10" x14ac:dyDescent="0.45">
      <c r="B444" s="2">
        <v>33</v>
      </c>
      <c r="C444" s="2">
        <v>0</v>
      </c>
      <c r="D444" s="2">
        <v>33.5</v>
      </c>
      <c r="E444" s="2">
        <v>0</v>
      </c>
      <c r="F444" s="2">
        <v>1</v>
      </c>
      <c r="G444" s="2">
        <v>0</v>
      </c>
      <c r="H444" s="2">
        <v>0</v>
      </c>
      <c r="I444" s="2">
        <v>1</v>
      </c>
      <c r="J444" s="14">
        <v>0.57395575382098796</v>
      </c>
    </row>
    <row r="445" spans="2:10" x14ac:dyDescent="0.45">
      <c r="B445" s="2">
        <v>18</v>
      </c>
      <c r="C445" s="2">
        <v>1</v>
      </c>
      <c r="D445" s="2">
        <v>43.01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14">
        <v>4.3930782427438106E-4</v>
      </c>
    </row>
    <row r="446" spans="2:10" x14ac:dyDescent="0.45">
      <c r="B446" s="2">
        <v>59</v>
      </c>
      <c r="C446" s="2">
        <v>0</v>
      </c>
      <c r="D446" s="2">
        <v>36.520000000000003</v>
      </c>
      <c r="E446" s="2">
        <v>1</v>
      </c>
      <c r="F446" s="2">
        <v>0</v>
      </c>
      <c r="G446" s="2">
        <v>0</v>
      </c>
      <c r="H446" s="2">
        <v>0</v>
      </c>
      <c r="I446" s="2">
        <v>0</v>
      </c>
      <c r="J446" s="14">
        <v>0.43362571005710954</v>
      </c>
    </row>
    <row r="447" spans="2:10" x14ac:dyDescent="0.45">
      <c r="B447" s="2">
        <v>56</v>
      </c>
      <c r="C447" s="2">
        <v>1</v>
      </c>
      <c r="D447" s="2">
        <v>26.695</v>
      </c>
      <c r="E447" s="2">
        <v>1</v>
      </c>
      <c r="F447" s="2">
        <v>1</v>
      </c>
      <c r="G447" s="2">
        <v>1</v>
      </c>
      <c r="H447" s="2">
        <v>0</v>
      </c>
      <c r="I447" s="2">
        <v>0</v>
      </c>
      <c r="J447" s="14">
        <v>0.39885126648136782</v>
      </c>
    </row>
    <row r="448" spans="2:10" x14ac:dyDescent="0.45">
      <c r="B448" s="2">
        <v>45</v>
      </c>
      <c r="C448" s="2">
        <v>0</v>
      </c>
      <c r="D448" s="2">
        <v>33.1</v>
      </c>
      <c r="E448" s="2">
        <v>0</v>
      </c>
      <c r="F448" s="2">
        <v>0</v>
      </c>
      <c r="G448" s="2">
        <v>0</v>
      </c>
      <c r="H448" s="2">
        <v>0</v>
      </c>
      <c r="I448" s="2">
        <v>1</v>
      </c>
      <c r="J448" s="14">
        <v>9.9335255033549882E-2</v>
      </c>
    </row>
    <row r="449" spans="2:10" x14ac:dyDescent="0.45">
      <c r="B449" s="2">
        <v>60</v>
      </c>
      <c r="C449" s="2">
        <v>1</v>
      </c>
      <c r="D449" s="2">
        <v>29.64</v>
      </c>
      <c r="E449" s="2">
        <v>0</v>
      </c>
      <c r="F449" s="2">
        <v>0</v>
      </c>
      <c r="G449" s="2">
        <v>0</v>
      </c>
      <c r="H449" s="2">
        <v>1</v>
      </c>
      <c r="I449" s="2">
        <v>0</v>
      </c>
      <c r="J449" s="14">
        <v>0.18530556474801296</v>
      </c>
    </row>
    <row r="450" spans="2:10" x14ac:dyDescent="0.45">
      <c r="B450" s="2">
        <v>56</v>
      </c>
      <c r="C450" s="2">
        <v>0</v>
      </c>
      <c r="D450" s="2">
        <v>25.65</v>
      </c>
      <c r="E450" s="2">
        <v>0</v>
      </c>
      <c r="F450" s="2">
        <v>0</v>
      </c>
      <c r="G450" s="2">
        <v>1</v>
      </c>
      <c r="H450" s="2">
        <v>0</v>
      </c>
      <c r="I450" s="2">
        <v>0</v>
      </c>
      <c r="J450" s="14">
        <v>0.16492236328165755</v>
      </c>
    </row>
    <row r="451" spans="2:10" x14ac:dyDescent="0.45">
      <c r="B451" s="2">
        <v>40</v>
      </c>
      <c r="C451" s="2">
        <v>0</v>
      </c>
      <c r="D451" s="2">
        <v>29.6</v>
      </c>
      <c r="E451" s="2">
        <v>0</v>
      </c>
      <c r="F451" s="2">
        <v>0</v>
      </c>
      <c r="G451" s="2">
        <v>0</v>
      </c>
      <c r="H451" s="2">
        <v>0</v>
      </c>
      <c r="I451" s="2">
        <v>1</v>
      </c>
      <c r="J451" s="14">
        <v>7.6443425838547269E-2</v>
      </c>
    </row>
    <row r="452" spans="2:10" x14ac:dyDescent="0.45">
      <c r="B452" s="2">
        <v>35</v>
      </c>
      <c r="C452" s="2">
        <v>1</v>
      </c>
      <c r="D452" s="2">
        <v>38.6</v>
      </c>
      <c r="E452" s="2">
        <v>1</v>
      </c>
      <c r="F452" s="2">
        <v>0</v>
      </c>
      <c r="G452" s="2">
        <v>0</v>
      </c>
      <c r="H452" s="2">
        <v>0</v>
      </c>
      <c r="I452" s="2">
        <v>1</v>
      </c>
      <c r="J452" s="14">
        <v>5.8109163917941208E-2</v>
      </c>
    </row>
    <row r="453" spans="2:10" x14ac:dyDescent="0.45">
      <c r="B453" s="2">
        <v>39</v>
      </c>
      <c r="C453" s="2">
        <v>1</v>
      </c>
      <c r="D453" s="2">
        <v>29.6</v>
      </c>
      <c r="E453" s="2">
        <v>4</v>
      </c>
      <c r="F453" s="2">
        <v>0</v>
      </c>
      <c r="G453" s="2">
        <v>0</v>
      </c>
      <c r="H453" s="2">
        <v>0</v>
      </c>
      <c r="I453" s="2">
        <v>1</v>
      </c>
      <c r="J453" s="14">
        <v>0.10200384016492346</v>
      </c>
    </row>
    <row r="454" spans="2:10" x14ac:dyDescent="0.45">
      <c r="B454" s="2">
        <v>30</v>
      </c>
      <c r="C454" s="2">
        <v>1</v>
      </c>
      <c r="D454" s="2">
        <v>24.13</v>
      </c>
      <c r="E454" s="2">
        <v>1</v>
      </c>
      <c r="F454" s="2">
        <v>0</v>
      </c>
      <c r="G454" s="2">
        <v>1</v>
      </c>
      <c r="H454" s="2">
        <v>0</v>
      </c>
      <c r="I454" s="2">
        <v>0</v>
      </c>
      <c r="J454" s="14">
        <v>4.6455450430506348E-2</v>
      </c>
    </row>
    <row r="455" spans="2:10" x14ac:dyDescent="0.45">
      <c r="B455" s="2">
        <v>24</v>
      </c>
      <c r="C455" s="2">
        <v>1</v>
      </c>
      <c r="D455" s="2">
        <v>23.4</v>
      </c>
      <c r="E455" s="2">
        <v>0</v>
      </c>
      <c r="F455" s="2">
        <v>0</v>
      </c>
      <c r="G455" s="2">
        <v>0</v>
      </c>
      <c r="H455" s="2">
        <v>0</v>
      </c>
      <c r="I455" s="2">
        <v>1</v>
      </c>
      <c r="J455" s="14">
        <v>1.3531678616421303E-2</v>
      </c>
    </row>
    <row r="456" spans="2:10" x14ac:dyDescent="0.45">
      <c r="B456" s="2">
        <v>20</v>
      </c>
      <c r="C456" s="2">
        <v>1</v>
      </c>
      <c r="D456" s="2">
        <v>29.734999999999999</v>
      </c>
      <c r="E456" s="2">
        <v>0</v>
      </c>
      <c r="F456" s="2">
        <v>0</v>
      </c>
      <c r="G456" s="2">
        <v>1</v>
      </c>
      <c r="H456" s="2">
        <v>0</v>
      </c>
      <c r="I456" s="2">
        <v>0</v>
      </c>
      <c r="J456" s="14">
        <v>1.0337952075682786E-2</v>
      </c>
    </row>
    <row r="457" spans="2:10" x14ac:dyDescent="0.45">
      <c r="B457" s="2">
        <v>32</v>
      </c>
      <c r="C457" s="2">
        <v>1</v>
      </c>
      <c r="D457" s="2">
        <v>46.53</v>
      </c>
      <c r="E457" s="2">
        <v>2</v>
      </c>
      <c r="F457" s="2">
        <v>0</v>
      </c>
      <c r="G457" s="2">
        <v>0</v>
      </c>
      <c r="H457" s="2">
        <v>0</v>
      </c>
      <c r="I457" s="2">
        <v>0</v>
      </c>
      <c r="J457" s="14">
        <v>5.6897000268215772E-2</v>
      </c>
    </row>
    <row r="458" spans="2:10" x14ac:dyDescent="0.45">
      <c r="B458" s="2">
        <v>59</v>
      </c>
      <c r="C458" s="2">
        <v>1</v>
      </c>
      <c r="D458" s="2">
        <v>37.4</v>
      </c>
      <c r="E458" s="2">
        <v>0</v>
      </c>
      <c r="F458" s="2">
        <v>0</v>
      </c>
      <c r="G458" s="2">
        <v>0</v>
      </c>
      <c r="H458" s="2">
        <v>0</v>
      </c>
      <c r="I458" s="2">
        <v>1</v>
      </c>
      <c r="J458" s="14">
        <v>0.33001761642731708</v>
      </c>
    </row>
    <row r="459" spans="2:10" x14ac:dyDescent="0.45">
      <c r="B459" s="2">
        <v>55</v>
      </c>
      <c r="C459" s="2">
        <v>0</v>
      </c>
      <c r="D459" s="2">
        <v>30.14</v>
      </c>
      <c r="E459" s="2">
        <v>2</v>
      </c>
      <c r="F459" s="2">
        <v>0</v>
      </c>
      <c r="G459" s="2">
        <v>0</v>
      </c>
      <c r="H459" s="2">
        <v>0</v>
      </c>
      <c r="I459" s="2">
        <v>0</v>
      </c>
      <c r="J459" s="14">
        <v>0.17175329666997799</v>
      </c>
    </row>
    <row r="460" spans="2:10" x14ac:dyDescent="0.45">
      <c r="B460" s="2">
        <v>57</v>
      </c>
      <c r="C460" s="2">
        <v>0</v>
      </c>
      <c r="D460" s="2">
        <v>30.495000000000001</v>
      </c>
      <c r="E460" s="2">
        <v>0</v>
      </c>
      <c r="F460" s="2">
        <v>0</v>
      </c>
      <c r="G460" s="2">
        <v>1</v>
      </c>
      <c r="H460" s="2">
        <v>0</v>
      </c>
      <c r="I460" s="2">
        <v>0</v>
      </c>
      <c r="J460" s="14">
        <v>0.1710957467778022</v>
      </c>
    </row>
    <row r="461" spans="2:10" x14ac:dyDescent="0.45">
      <c r="B461" s="2">
        <v>56</v>
      </c>
      <c r="C461" s="2">
        <v>1</v>
      </c>
      <c r="D461" s="2">
        <v>39.6</v>
      </c>
      <c r="E461" s="2">
        <v>0</v>
      </c>
      <c r="F461" s="2">
        <v>0</v>
      </c>
      <c r="G461" s="2">
        <v>0</v>
      </c>
      <c r="H461" s="2">
        <v>0</v>
      </c>
      <c r="I461" s="2">
        <v>1</v>
      </c>
      <c r="J461" s="14">
        <v>0.15131295900868796</v>
      </c>
    </row>
    <row r="462" spans="2:10" x14ac:dyDescent="0.45">
      <c r="B462" s="2">
        <v>40</v>
      </c>
      <c r="C462" s="2">
        <v>0</v>
      </c>
      <c r="D462" s="2">
        <v>33</v>
      </c>
      <c r="E462" s="2">
        <v>3</v>
      </c>
      <c r="F462" s="2">
        <v>0</v>
      </c>
      <c r="G462" s="2">
        <v>0</v>
      </c>
      <c r="H462" s="2">
        <v>0</v>
      </c>
      <c r="I462" s="2">
        <v>0</v>
      </c>
      <c r="J462" s="14">
        <v>0.10472382313054469</v>
      </c>
    </row>
    <row r="463" spans="2:10" x14ac:dyDescent="0.45">
      <c r="B463" s="2">
        <v>49</v>
      </c>
      <c r="C463" s="2">
        <v>0</v>
      </c>
      <c r="D463" s="2">
        <v>36.630000000000003</v>
      </c>
      <c r="E463" s="2">
        <v>3</v>
      </c>
      <c r="F463" s="2">
        <v>0</v>
      </c>
      <c r="G463" s="2">
        <v>0</v>
      </c>
      <c r="H463" s="2">
        <v>0</v>
      </c>
      <c r="I463" s="2">
        <v>0</v>
      </c>
      <c r="J463" s="14">
        <v>0.14780237040653385</v>
      </c>
    </row>
    <row r="464" spans="2:10" x14ac:dyDescent="0.45">
      <c r="B464" s="2">
        <v>42</v>
      </c>
      <c r="C464" s="2">
        <v>1</v>
      </c>
      <c r="D464" s="2">
        <v>30</v>
      </c>
      <c r="E464" s="2">
        <v>0</v>
      </c>
      <c r="F464" s="2">
        <v>1</v>
      </c>
      <c r="G464" s="2">
        <v>0</v>
      </c>
      <c r="H464" s="2">
        <v>0</v>
      </c>
      <c r="I464" s="2">
        <v>1</v>
      </c>
      <c r="J464" s="14">
        <v>0.33555695576132105</v>
      </c>
    </row>
    <row r="465" spans="2:10" x14ac:dyDescent="0.45">
      <c r="B465" s="2">
        <v>62</v>
      </c>
      <c r="C465" s="2">
        <v>0</v>
      </c>
      <c r="D465" s="2">
        <v>38.094999999999999</v>
      </c>
      <c r="E465" s="2">
        <v>2</v>
      </c>
      <c r="F465" s="2">
        <v>0</v>
      </c>
      <c r="G465" s="2">
        <v>0</v>
      </c>
      <c r="H465" s="2">
        <v>1</v>
      </c>
      <c r="I465" s="2">
        <v>0</v>
      </c>
      <c r="J465" s="14">
        <v>0.22519993239154418</v>
      </c>
    </row>
    <row r="466" spans="2:10" x14ac:dyDescent="0.45">
      <c r="B466" s="2">
        <v>56</v>
      </c>
      <c r="C466" s="2">
        <v>1</v>
      </c>
      <c r="D466" s="2">
        <v>25.934999999999999</v>
      </c>
      <c r="E466" s="2">
        <v>0</v>
      </c>
      <c r="F466" s="2">
        <v>0</v>
      </c>
      <c r="G466" s="2">
        <v>0</v>
      </c>
      <c r="H466" s="2">
        <v>1</v>
      </c>
      <c r="I466" s="2">
        <v>0</v>
      </c>
      <c r="J466" s="14">
        <v>0.1603156512178282</v>
      </c>
    </row>
    <row r="467" spans="2:10" x14ac:dyDescent="0.45">
      <c r="B467" s="2">
        <v>19</v>
      </c>
      <c r="C467" s="2">
        <v>1</v>
      </c>
      <c r="D467" s="2">
        <v>25.175000000000001</v>
      </c>
      <c r="E467" s="2">
        <v>0</v>
      </c>
      <c r="F467" s="2">
        <v>0</v>
      </c>
      <c r="G467" s="2">
        <v>1</v>
      </c>
      <c r="H467" s="2">
        <v>0</v>
      </c>
      <c r="I467" s="2">
        <v>0</v>
      </c>
      <c r="J467" s="14">
        <v>8.1432422064241644E-3</v>
      </c>
    </row>
    <row r="468" spans="2:10" x14ac:dyDescent="0.45">
      <c r="B468" s="2">
        <v>30</v>
      </c>
      <c r="C468" s="2">
        <v>0</v>
      </c>
      <c r="D468" s="2">
        <v>28.38</v>
      </c>
      <c r="E468" s="2">
        <v>1</v>
      </c>
      <c r="F468" s="2">
        <v>1</v>
      </c>
      <c r="G468" s="2">
        <v>0</v>
      </c>
      <c r="H468" s="2">
        <v>0</v>
      </c>
      <c r="I468" s="2">
        <v>0</v>
      </c>
      <c r="J468" s="14">
        <v>0.29370341520879512</v>
      </c>
    </row>
    <row r="469" spans="2:10" x14ac:dyDescent="0.45">
      <c r="B469" s="2">
        <v>60</v>
      </c>
      <c r="C469" s="2">
        <v>0</v>
      </c>
      <c r="D469" s="2">
        <v>28.7</v>
      </c>
      <c r="E469" s="2">
        <v>1</v>
      </c>
      <c r="F469" s="2">
        <v>0</v>
      </c>
      <c r="G469" s="2">
        <v>0</v>
      </c>
      <c r="H469" s="2">
        <v>0</v>
      </c>
      <c r="I469" s="2">
        <v>1</v>
      </c>
      <c r="J469" s="14">
        <v>0.19318592858104189</v>
      </c>
    </row>
    <row r="470" spans="2:10" x14ac:dyDescent="0.45">
      <c r="B470" s="2">
        <v>56</v>
      </c>
      <c r="C470" s="2">
        <v>0</v>
      </c>
      <c r="D470" s="2">
        <v>33.82</v>
      </c>
      <c r="E470" s="2">
        <v>2</v>
      </c>
      <c r="F470" s="2">
        <v>0</v>
      </c>
      <c r="G470" s="2">
        <v>1</v>
      </c>
      <c r="H470" s="2">
        <v>0</v>
      </c>
      <c r="I470" s="2">
        <v>0</v>
      </c>
      <c r="J470" s="14">
        <v>0.1839069402905969</v>
      </c>
    </row>
    <row r="471" spans="2:10" x14ac:dyDescent="0.45">
      <c r="B471" s="2">
        <v>28</v>
      </c>
      <c r="C471" s="2">
        <v>0</v>
      </c>
      <c r="D471" s="2">
        <v>24.32</v>
      </c>
      <c r="E471" s="2">
        <v>1</v>
      </c>
      <c r="F471" s="2">
        <v>0</v>
      </c>
      <c r="G471" s="2">
        <v>0</v>
      </c>
      <c r="H471" s="2">
        <v>1</v>
      </c>
      <c r="I471" s="2">
        <v>0</v>
      </c>
      <c r="J471" s="14">
        <v>0.35383186116440124</v>
      </c>
    </row>
    <row r="472" spans="2:10" x14ac:dyDescent="0.45">
      <c r="B472" s="2">
        <v>18</v>
      </c>
      <c r="C472" s="2">
        <v>0</v>
      </c>
      <c r="D472" s="2">
        <v>24.09</v>
      </c>
      <c r="E472" s="2">
        <v>1</v>
      </c>
      <c r="F472" s="2">
        <v>0</v>
      </c>
      <c r="G472" s="2">
        <v>0</v>
      </c>
      <c r="H472" s="2">
        <v>0</v>
      </c>
      <c r="I472" s="2">
        <v>0</v>
      </c>
      <c r="J472" s="14">
        <v>1.7226625822921164E-2</v>
      </c>
    </row>
    <row r="473" spans="2:10" x14ac:dyDescent="0.45">
      <c r="B473" s="2">
        <v>27</v>
      </c>
      <c r="C473" s="2">
        <v>1</v>
      </c>
      <c r="D473" s="2">
        <v>32.67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14">
        <v>2.1950457110078706E-2</v>
      </c>
    </row>
    <row r="474" spans="2:10" x14ac:dyDescent="0.45">
      <c r="B474" s="2">
        <v>18</v>
      </c>
      <c r="C474" s="2">
        <v>0</v>
      </c>
      <c r="D474" s="2">
        <v>30.114999999999998</v>
      </c>
      <c r="E474" s="2">
        <v>0</v>
      </c>
      <c r="F474" s="2">
        <v>0</v>
      </c>
      <c r="G474" s="2">
        <v>0</v>
      </c>
      <c r="H474" s="2">
        <v>1</v>
      </c>
      <c r="I474" s="2">
        <v>0</v>
      </c>
      <c r="J474" s="14">
        <v>1.7264531725678798E-2</v>
      </c>
    </row>
    <row r="475" spans="2:10" x14ac:dyDescent="0.45">
      <c r="B475" s="2">
        <v>19</v>
      </c>
      <c r="C475" s="2">
        <v>0</v>
      </c>
      <c r="D475" s="2">
        <v>29.8</v>
      </c>
      <c r="E475" s="2">
        <v>0</v>
      </c>
      <c r="F475" s="2">
        <v>0</v>
      </c>
      <c r="G475" s="2">
        <v>0</v>
      </c>
      <c r="H475" s="2">
        <v>0</v>
      </c>
      <c r="I475" s="2">
        <v>1</v>
      </c>
      <c r="J475" s="14">
        <v>9.937836696228261E-3</v>
      </c>
    </row>
    <row r="476" spans="2:10" x14ac:dyDescent="0.45">
      <c r="B476" s="2">
        <v>47</v>
      </c>
      <c r="C476" s="2">
        <v>0</v>
      </c>
      <c r="D476" s="2">
        <v>33.344999999999999</v>
      </c>
      <c r="E476" s="2">
        <v>0</v>
      </c>
      <c r="F476" s="2">
        <v>0</v>
      </c>
      <c r="G476" s="2">
        <v>0</v>
      </c>
      <c r="H476" s="2">
        <v>1</v>
      </c>
      <c r="I476" s="2">
        <v>0</v>
      </c>
      <c r="J476" s="14">
        <v>0.315360997722474</v>
      </c>
    </row>
    <row r="477" spans="2:10" x14ac:dyDescent="0.45">
      <c r="B477" s="2">
        <v>54</v>
      </c>
      <c r="C477" s="2">
        <v>1</v>
      </c>
      <c r="D477" s="2">
        <v>25.1</v>
      </c>
      <c r="E477" s="2">
        <v>3</v>
      </c>
      <c r="F477" s="2">
        <v>1</v>
      </c>
      <c r="G477" s="2">
        <v>0</v>
      </c>
      <c r="H477" s="2">
        <v>0</v>
      </c>
      <c r="I477" s="2">
        <v>1</v>
      </c>
      <c r="J477" s="14">
        <v>0.38724633704080225</v>
      </c>
    </row>
    <row r="478" spans="2:10" x14ac:dyDescent="0.45">
      <c r="B478" s="2">
        <v>61</v>
      </c>
      <c r="C478" s="2">
        <v>1</v>
      </c>
      <c r="D478" s="2">
        <v>28.31</v>
      </c>
      <c r="E478" s="2">
        <v>1</v>
      </c>
      <c r="F478" s="2">
        <v>1</v>
      </c>
      <c r="G478" s="2">
        <v>1</v>
      </c>
      <c r="H478" s="2">
        <v>0</v>
      </c>
      <c r="I478" s="2">
        <v>0</v>
      </c>
      <c r="J478" s="14">
        <v>0.44289593581491832</v>
      </c>
    </row>
    <row r="479" spans="2:10" x14ac:dyDescent="0.45">
      <c r="B479" s="2">
        <v>24</v>
      </c>
      <c r="C479" s="2">
        <v>1</v>
      </c>
      <c r="D479" s="2">
        <v>28.5</v>
      </c>
      <c r="E479" s="2">
        <v>0</v>
      </c>
      <c r="F479" s="2">
        <v>1</v>
      </c>
      <c r="G479" s="2">
        <v>0</v>
      </c>
      <c r="H479" s="2">
        <v>1</v>
      </c>
      <c r="I479" s="2">
        <v>0</v>
      </c>
      <c r="J479" s="14">
        <v>0.54311955101560438</v>
      </c>
    </row>
    <row r="480" spans="2:10" x14ac:dyDescent="0.45">
      <c r="B480" s="2">
        <v>25</v>
      </c>
      <c r="C480" s="2">
        <v>1</v>
      </c>
      <c r="D480" s="2">
        <v>35.625</v>
      </c>
      <c r="E480" s="2">
        <v>0</v>
      </c>
      <c r="F480" s="2">
        <v>0</v>
      </c>
      <c r="G480" s="2">
        <v>1</v>
      </c>
      <c r="H480" s="2">
        <v>0</v>
      </c>
      <c r="I480" s="2">
        <v>0</v>
      </c>
      <c r="J480" s="14">
        <v>2.2546727056459437E-2</v>
      </c>
    </row>
    <row r="481" spans="2:10" x14ac:dyDescent="0.45">
      <c r="B481" s="2">
        <v>21</v>
      </c>
      <c r="C481" s="2">
        <v>1</v>
      </c>
      <c r="D481" s="2">
        <v>36.85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14">
        <v>6.5832421172217839E-3</v>
      </c>
    </row>
    <row r="482" spans="2:10" x14ac:dyDescent="0.45">
      <c r="B482" s="2">
        <v>23</v>
      </c>
      <c r="C482" s="2">
        <v>1</v>
      </c>
      <c r="D482" s="2">
        <v>32.56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14">
        <v>1.1211934736222118E-2</v>
      </c>
    </row>
    <row r="483" spans="2:10" x14ac:dyDescent="0.45">
      <c r="B483" s="2">
        <v>63</v>
      </c>
      <c r="C483" s="2">
        <v>1</v>
      </c>
      <c r="D483" s="2">
        <v>41.325000000000003</v>
      </c>
      <c r="E483" s="2">
        <v>3</v>
      </c>
      <c r="F483" s="2">
        <v>0</v>
      </c>
      <c r="G483" s="2">
        <v>1</v>
      </c>
      <c r="H483" s="2">
        <v>0</v>
      </c>
      <c r="I483" s="2">
        <v>0</v>
      </c>
      <c r="J483" s="14">
        <v>0.23038544233052211</v>
      </c>
    </row>
    <row r="484" spans="2:10" x14ac:dyDescent="0.45">
      <c r="B484" s="2">
        <v>49</v>
      </c>
      <c r="C484" s="2">
        <v>1</v>
      </c>
      <c r="D484" s="2">
        <v>37.51</v>
      </c>
      <c r="E484" s="2">
        <v>2</v>
      </c>
      <c r="F484" s="2">
        <v>0</v>
      </c>
      <c r="G484" s="2">
        <v>0</v>
      </c>
      <c r="H484" s="2">
        <v>0</v>
      </c>
      <c r="I484" s="2">
        <v>0</v>
      </c>
      <c r="J484" s="14">
        <v>0.13061479416799263</v>
      </c>
    </row>
    <row r="485" spans="2:10" x14ac:dyDescent="0.45">
      <c r="B485" s="2">
        <v>18</v>
      </c>
      <c r="C485" s="2">
        <v>0</v>
      </c>
      <c r="D485" s="2">
        <v>31.35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14">
        <v>7.9860518268551599E-3</v>
      </c>
    </row>
    <row r="486" spans="2:10" x14ac:dyDescent="0.45">
      <c r="B486" s="2">
        <v>51</v>
      </c>
      <c r="C486" s="2">
        <v>0</v>
      </c>
      <c r="D486" s="2">
        <v>39.5</v>
      </c>
      <c r="E486" s="2">
        <v>1</v>
      </c>
      <c r="F486" s="2">
        <v>0</v>
      </c>
      <c r="G486" s="2">
        <v>0</v>
      </c>
      <c r="H486" s="2">
        <v>0</v>
      </c>
      <c r="I486" s="2">
        <v>1</v>
      </c>
      <c r="J486" s="14">
        <v>0.13979882256535606</v>
      </c>
    </row>
    <row r="487" spans="2:10" x14ac:dyDescent="0.45">
      <c r="B487" s="2">
        <v>48</v>
      </c>
      <c r="C487" s="2">
        <v>1</v>
      </c>
      <c r="D487" s="2">
        <v>34.299999999999997</v>
      </c>
      <c r="E487" s="2">
        <v>3</v>
      </c>
      <c r="F487" s="2">
        <v>0</v>
      </c>
      <c r="G487" s="2">
        <v>0</v>
      </c>
      <c r="H487" s="2">
        <v>0</v>
      </c>
      <c r="I487" s="2">
        <v>1</v>
      </c>
      <c r="J487" s="14">
        <v>0.13473822692186629</v>
      </c>
    </row>
    <row r="488" spans="2:10" x14ac:dyDescent="0.45">
      <c r="B488" s="2">
        <v>31</v>
      </c>
      <c r="C488" s="2">
        <v>0</v>
      </c>
      <c r="D488" s="2">
        <v>31.065000000000001</v>
      </c>
      <c r="E488" s="2">
        <v>0</v>
      </c>
      <c r="F488" s="2">
        <v>0</v>
      </c>
      <c r="G488" s="2">
        <v>0</v>
      </c>
      <c r="H488" s="2">
        <v>1</v>
      </c>
      <c r="I488" s="2">
        <v>0</v>
      </c>
      <c r="J488" s="14">
        <v>5.1480030079181026E-2</v>
      </c>
    </row>
    <row r="489" spans="2:10" x14ac:dyDescent="0.45">
      <c r="B489" s="2">
        <v>54</v>
      </c>
      <c r="C489" s="2">
        <v>0</v>
      </c>
      <c r="D489" s="2">
        <v>21.47</v>
      </c>
      <c r="E489" s="2">
        <v>3</v>
      </c>
      <c r="F489" s="2">
        <v>0</v>
      </c>
      <c r="G489" s="2">
        <v>1</v>
      </c>
      <c r="H489" s="2">
        <v>0</v>
      </c>
      <c r="I489" s="2">
        <v>0</v>
      </c>
      <c r="J489" s="14">
        <v>0.18122489116133886</v>
      </c>
    </row>
    <row r="490" spans="2:10" x14ac:dyDescent="0.45">
      <c r="B490" s="2">
        <v>19</v>
      </c>
      <c r="C490" s="2">
        <v>1</v>
      </c>
      <c r="D490" s="2">
        <v>28.7</v>
      </c>
      <c r="E490" s="2">
        <v>0</v>
      </c>
      <c r="F490" s="2">
        <v>0</v>
      </c>
      <c r="G490" s="2">
        <v>0</v>
      </c>
      <c r="H490" s="2">
        <v>0</v>
      </c>
      <c r="I490" s="2">
        <v>1</v>
      </c>
      <c r="J490" s="14">
        <v>2.107983206892879E-3</v>
      </c>
    </row>
    <row r="491" spans="2:10" x14ac:dyDescent="0.45">
      <c r="B491" s="2">
        <v>44</v>
      </c>
      <c r="C491" s="2">
        <v>0</v>
      </c>
      <c r="D491" s="2">
        <v>38.06</v>
      </c>
      <c r="E491" s="2">
        <v>0</v>
      </c>
      <c r="F491" s="2">
        <v>1</v>
      </c>
      <c r="G491" s="2">
        <v>0</v>
      </c>
      <c r="H491" s="2">
        <v>0</v>
      </c>
      <c r="I491" s="2">
        <v>0</v>
      </c>
      <c r="J491" s="14">
        <v>0.76240006475067224</v>
      </c>
    </row>
    <row r="492" spans="2:10" x14ac:dyDescent="0.45">
      <c r="B492" s="2">
        <v>53</v>
      </c>
      <c r="C492" s="2">
        <v>1</v>
      </c>
      <c r="D492" s="2">
        <v>31.16</v>
      </c>
      <c r="E492" s="2">
        <v>1</v>
      </c>
      <c r="F492" s="2">
        <v>0</v>
      </c>
      <c r="G492" s="2">
        <v>1</v>
      </c>
      <c r="H492" s="2">
        <v>0</v>
      </c>
      <c r="I492" s="2">
        <v>0</v>
      </c>
      <c r="J492" s="14">
        <v>0.14908732743616704</v>
      </c>
    </row>
    <row r="493" spans="2:10" x14ac:dyDescent="0.45">
      <c r="B493" s="2">
        <v>19</v>
      </c>
      <c r="C493" s="2">
        <v>0</v>
      </c>
      <c r="D493" s="2">
        <v>32.9</v>
      </c>
      <c r="E493" s="2">
        <v>0</v>
      </c>
      <c r="F493" s="2">
        <v>0</v>
      </c>
      <c r="G493" s="2">
        <v>0</v>
      </c>
      <c r="H493" s="2">
        <v>0</v>
      </c>
      <c r="I493" s="2">
        <v>1</v>
      </c>
      <c r="J493" s="14">
        <v>1.0006617214170208E-2</v>
      </c>
    </row>
    <row r="494" spans="2:10" x14ac:dyDescent="0.45">
      <c r="B494" s="2">
        <v>61</v>
      </c>
      <c r="C494" s="2">
        <v>0</v>
      </c>
      <c r="D494" s="2">
        <v>25.08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14">
        <v>0.37337202258377866</v>
      </c>
    </row>
    <row r="495" spans="2:10" x14ac:dyDescent="0.45">
      <c r="B495" s="2">
        <v>18</v>
      </c>
      <c r="C495" s="2">
        <v>0</v>
      </c>
      <c r="D495" s="2">
        <v>25.08</v>
      </c>
      <c r="E495" s="2">
        <v>0</v>
      </c>
      <c r="F495" s="2">
        <v>0</v>
      </c>
      <c r="G495" s="2">
        <v>0</v>
      </c>
      <c r="H495" s="2">
        <v>1</v>
      </c>
      <c r="I495" s="2">
        <v>0</v>
      </c>
      <c r="J495" s="14">
        <v>1.7152818852182762E-2</v>
      </c>
    </row>
    <row r="496" spans="2:10" x14ac:dyDescent="0.45">
      <c r="B496" s="2">
        <v>61</v>
      </c>
      <c r="C496" s="2">
        <v>1</v>
      </c>
      <c r="D496" s="2">
        <v>43.4</v>
      </c>
      <c r="E496" s="2">
        <v>0</v>
      </c>
      <c r="F496" s="2">
        <v>0</v>
      </c>
      <c r="G496" s="2">
        <v>0</v>
      </c>
      <c r="H496" s="2">
        <v>0</v>
      </c>
      <c r="I496" s="2">
        <v>1</v>
      </c>
      <c r="J496" s="14">
        <v>0.18280030980271253</v>
      </c>
    </row>
    <row r="497" spans="2:10" x14ac:dyDescent="0.45">
      <c r="B497" s="2">
        <v>21</v>
      </c>
      <c r="C497" s="2">
        <v>1</v>
      </c>
      <c r="D497" s="2">
        <v>25.7</v>
      </c>
      <c r="E497" s="2">
        <v>4</v>
      </c>
      <c r="F497" s="2">
        <v>1</v>
      </c>
      <c r="G497" s="2">
        <v>0</v>
      </c>
      <c r="H497" s="2">
        <v>0</v>
      </c>
      <c r="I497" s="2">
        <v>1</v>
      </c>
      <c r="J497" s="14">
        <v>0.26848555946664926</v>
      </c>
    </row>
    <row r="498" spans="2:10" x14ac:dyDescent="0.45">
      <c r="B498" s="2">
        <v>20</v>
      </c>
      <c r="C498" s="2">
        <v>1</v>
      </c>
      <c r="D498" s="2">
        <v>27.93</v>
      </c>
      <c r="E498" s="2">
        <v>0</v>
      </c>
      <c r="F498" s="2">
        <v>0</v>
      </c>
      <c r="G498" s="2">
        <v>0</v>
      </c>
      <c r="H498" s="2">
        <v>1</v>
      </c>
      <c r="I498" s="2">
        <v>0</v>
      </c>
      <c r="J498" s="14">
        <v>1.3490316129500213E-2</v>
      </c>
    </row>
    <row r="499" spans="2:10" x14ac:dyDescent="0.45">
      <c r="B499" s="2">
        <v>31</v>
      </c>
      <c r="C499" s="2">
        <v>0</v>
      </c>
      <c r="D499" s="2">
        <v>23.6</v>
      </c>
      <c r="E499" s="2">
        <v>2</v>
      </c>
      <c r="F499" s="2">
        <v>0</v>
      </c>
      <c r="G499" s="2">
        <v>0</v>
      </c>
      <c r="H499" s="2">
        <v>0</v>
      </c>
      <c r="I499" s="2">
        <v>1</v>
      </c>
      <c r="J499" s="14">
        <v>6.0811828048109431E-2</v>
      </c>
    </row>
    <row r="500" spans="2:10" x14ac:dyDescent="0.45">
      <c r="B500" s="2">
        <v>45</v>
      </c>
      <c r="C500" s="2">
        <v>1</v>
      </c>
      <c r="D500" s="2">
        <v>28.7</v>
      </c>
      <c r="E500" s="2">
        <v>2</v>
      </c>
      <c r="F500" s="2">
        <v>0</v>
      </c>
      <c r="G500" s="2">
        <v>0</v>
      </c>
      <c r="H500" s="2">
        <v>0</v>
      </c>
      <c r="I500" s="2">
        <v>1</v>
      </c>
      <c r="J500" s="14">
        <v>0.11023549063676866</v>
      </c>
    </row>
    <row r="501" spans="2:10" x14ac:dyDescent="0.45">
      <c r="B501" s="2">
        <v>44</v>
      </c>
      <c r="C501" s="2">
        <v>0</v>
      </c>
      <c r="D501" s="2">
        <v>23.98</v>
      </c>
      <c r="E501" s="2">
        <v>2</v>
      </c>
      <c r="F501" s="2">
        <v>0</v>
      </c>
      <c r="G501" s="2">
        <v>0</v>
      </c>
      <c r="H501" s="2">
        <v>0</v>
      </c>
      <c r="I501" s="2">
        <v>0</v>
      </c>
      <c r="J501" s="14">
        <v>0.11315865786068338</v>
      </c>
    </row>
    <row r="502" spans="2:10" x14ac:dyDescent="0.45">
      <c r="B502" s="2">
        <v>62</v>
      </c>
      <c r="C502" s="2">
        <v>0</v>
      </c>
      <c r="D502" s="2">
        <v>39.200000000000003</v>
      </c>
      <c r="E502" s="2">
        <v>0</v>
      </c>
      <c r="F502" s="2">
        <v>0</v>
      </c>
      <c r="G502" s="2">
        <v>0</v>
      </c>
      <c r="H502" s="2">
        <v>0</v>
      </c>
      <c r="I502" s="2">
        <v>1</v>
      </c>
      <c r="J502" s="14">
        <v>0.19711526108515323</v>
      </c>
    </row>
    <row r="503" spans="2:10" x14ac:dyDescent="0.45">
      <c r="B503" s="2">
        <v>29</v>
      </c>
      <c r="C503" s="2">
        <v>1</v>
      </c>
      <c r="D503" s="2">
        <v>34.4</v>
      </c>
      <c r="E503" s="2">
        <v>0</v>
      </c>
      <c r="F503" s="2">
        <v>1</v>
      </c>
      <c r="G503" s="2">
        <v>0</v>
      </c>
      <c r="H503" s="2">
        <v>0</v>
      </c>
      <c r="I503" s="2">
        <v>1</v>
      </c>
      <c r="J503" s="14">
        <v>0.55988243620775235</v>
      </c>
    </row>
    <row r="504" spans="2:10" x14ac:dyDescent="0.45">
      <c r="B504" s="2">
        <v>43</v>
      </c>
      <c r="C504" s="2">
        <v>1</v>
      </c>
      <c r="D504" s="2">
        <v>26.03</v>
      </c>
      <c r="E504" s="2">
        <v>0</v>
      </c>
      <c r="F504" s="2">
        <v>0</v>
      </c>
      <c r="G504" s="2">
        <v>0</v>
      </c>
      <c r="H504" s="2">
        <v>1</v>
      </c>
      <c r="I504" s="2">
        <v>0</v>
      </c>
      <c r="J504" s="14">
        <v>9.1231072786844877E-2</v>
      </c>
    </row>
    <row r="505" spans="2:10" x14ac:dyDescent="0.45">
      <c r="B505" s="2">
        <v>51</v>
      </c>
      <c r="C505" s="2">
        <v>1</v>
      </c>
      <c r="D505" s="2">
        <v>23.21</v>
      </c>
      <c r="E505" s="2">
        <v>1</v>
      </c>
      <c r="F505" s="2">
        <v>1</v>
      </c>
      <c r="G505" s="2">
        <v>0</v>
      </c>
      <c r="H505" s="2">
        <v>0</v>
      </c>
      <c r="I505" s="2">
        <v>0</v>
      </c>
      <c r="J505" s="14">
        <v>0.33673947148019823</v>
      </c>
    </row>
    <row r="506" spans="2:10" x14ac:dyDescent="0.45">
      <c r="B506" s="2">
        <v>19</v>
      </c>
      <c r="C506" s="2">
        <v>1</v>
      </c>
      <c r="D506" s="2">
        <v>30.25</v>
      </c>
      <c r="E506" s="2">
        <v>0</v>
      </c>
      <c r="F506" s="2">
        <v>1</v>
      </c>
      <c r="G506" s="2">
        <v>0</v>
      </c>
      <c r="H506" s="2">
        <v>0</v>
      </c>
      <c r="I506" s="2">
        <v>0</v>
      </c>
      <c r="J506" s="14">
        <v>0.50163115568191041</v>
      </c>
    </row>
    <row r="507" spans="2:10" x14ac:dyDescent="0.45">
      <c r="B507" s="2">
        <v>38</v>
      </c>
      <c r="C507" s="2">
        <v>0</v>
      </c>
      <c r="D507" s="2">
        <v>28.93</v>
      </c>
      <c r="E507" s="2">
        <v>1</v>
      </c>
      <c r="F507" s="2">
        <v>0</v>
      </c>
      <c r="G507" s="2">
        <v>0</v>
      </c>
      <c r="H507" s="2">
        <v>0</v>
      </c>
      <c r="I507" s="2">
        <v>0</v>
      </c>
      <c r="J507" s="14">
        <v>7.7456070119029913E-2</v>
      </c>
    </row>
    <row r="508" spans="2:10" x14ac:dyDescent="0.45">
      <c r="B508" s="2">
        <v>37</v>
      </c>
      <c r="C508" s="2">
        <v>1</v>
      </c>
      <c r="D508" s="2">
        <v>30.875</v>
      </c>
      <c r="E508" s="2">
        <v>3</v>
      </c>
      <c r="F508" s="2">
        <v>0</v>
      </c>
      <c r="G508" s="2">
        <v>1</v>
      </c>
      <c r="H508" s="2">
        <v>0</v>
      </c>
      <c r="I508" s="2">
        <v>0</v>
      </c>
      <c r="J508" s="14">
        <v>9.0584522350439275E-2</v>
      </c>
    </row>
    <row r="509" spans="2:10" x14ac:dyDescent="0.45">
      <c r="B509" s="2">
        <v>22</v>
      </c>
      <c r="C509" s="2">
        <v>1</v>
      </c>
      <c r="D509" s="2">
        <v>31.35</v>
      </c>
      <c r="E509" s="2">
        <v>1</v>
      </c>
      <c r="F509" s="2">
        <v>0</v>
      </c>
      <c r="G509" s="2">
        <v>1</v>
      </c>
      <c r="H509" s="2">
        <v>0</v>
      </c>
      <c r="I509" s="2">
        <v>0</v>
      </c>
      <c r="J509" s="14">
        <v>2.428459238386723E-2</v>
      </c>
    </row>
    <row r="510" spans="2:10" x14ac:dyDescent="0.45">
      <c r="B510" s="2">
        <v>21</v>
      </c>
      <c r="C510" s="2">
        <v>1</v>
      </c>
      <c r="D510" s="2">
        <v>23.75</v>
      </c>
      <c r="E510" s="2">
        <v>2</v>
      </c>
      <c r="F510" s="2">
        <v>0</v>
      </c>
      <c r="G510" s="2">
        <v>1</v>
      </c>
      <c r="H510" s="2">
        <v>0</v>
      </c>
      <c r="I510" s="2">
        <v>0</v>
      </c>
      <c r="J510" s="14">
        <v>3.1209365128634405E-2</v>
      </c>
    </row>
    <row r="511" spans="2:10" x14ac:dyDescent="0.45">
      <c r="B511" s="2">
        <v>24</v>
      </c>
      <c r="C511" s="2">
        <v>0</v>
      </c>
      <c r="D511" s="2">
        <v>25.27</v>
      </c>
      <c r="E511" s="2">
        <v>0</v>
      </c>
      <c r="F511" s="2">
        <v>0</v>
      </c>
      <c r="G511" s="2">
        <v>0</v>
      </c>
      <c r="H511" s="2">
        <v>1</v>
      </c>
      <c r="I511" s="2">
        <v>0</v>
      </c>
      <c r="J511" s="14">
        <v>3.0684497468604063E-2</v>
      </c>
    </row>
    <row r="512" spans="2:10" x14ac:dyDescent="0.45">
      <c r="B512" s="2">
        <v>57</v>
      </c>
      <c r="C512" s="2">
        <v>0</v>
      </c>
      <c r="D512" s="2">
        <v>28.7</v>
      </c>
      <c r="E512" s="2">
        <v>0</v>
      </c>
      <c r="F512" s="2">
        <v>0</v>
      </c>
      <c r="G512" s="2">
        <v>0</v>
      </c>
      <c r="H512" s="2">
        <v>0</v>
      </c>
      <c r="I512" s="2">
        <v>1</v>
      </c>
      <c r="J512" s="14">
        <v>0.16494245153457698</v>
      </c>
    </row>
    <row r="513" spans="2:10" x14ac:dyDescent="0.45">
      <c r="B513" s="2">
        <v>56</v>
      </c>
      <c r="C513" s="2">
        <v>1</v>
      </c>
      <c r="D513" s="2">
        <v>32.11</v>
      </c>
      <c r="E513" s="2">
        <v>1</v>
      </c>
      <c r="F513" s="2">
        <v>0</v>
      </c>
      <c r="G513" s="2">
        <v>0</v>
      </c>
      <c r="H513" s="2">
        <v>1</v>
      </c>
      <c r="I513" s="2">
        <v>0</v>
      </c>
      <c r="J513" s="14">
        <v>0.16985431110374907</v>
      </c>
    </row>
    <row r="514" spans="2:10" x14ac:dyDescent="0.45">
      <c r="B514" s="2">
        <v>27</v>
      </c>
      <c r="C514" s="2">
        <v>1</v>
      </c>
      <c r="D514" s="2">
        <v>33.659999999999997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14">
        <v>2.1972422501292423E-2</v>
      </c>
    </row>
    <row r="515" spans="2:10" x14ac:dyDescent="0.45">
      <c r="B515" s="2">
        <v>51</v>
      </c>
      <c r="C515" s="2">
        <v>1</v>
      </c>
      <c r="D515" s="2">
        <v>22.42</v>
      </c>
      <c r="E515" s="2">
        <v>0</v>
      </c>
      <c r="F515" s="2">
        <v>0</v>
      </c>
      <c r="G515" s="2">
        <v>0</v>
      </c>
      <c r="H515" s="2">
        <v>1</v>
      </c>
      <c r="I515" s="2">
        <v>0</v>
      </c>
      <c r="J515" s="14">
        <v>0.13151864423770976</v>
      </c>
    </row>
    <row r="516" spans="2:10" x14ac:dyDescent="0.45">
      <c r="B516" s="2">
        <v>19</v>
      </c>
      <c r="C516" s="2">
        <v>1</v>
      </c>
      <c r="D516" s="2">
        <v>30.4</v>
      </c>
      <c r="E516" s="2">
        <v>0</v>
      </c>
      <c r="F516" s="2">
        <v>0</v>
      </c>
      <c r="G516" s="2">
        <v>0</v>
      </c>
      <c r="H516" s="2">
        <v>0</v>
      </c>
      <c r="I516" s="2">
        <v>1</v>
      </c>
      <c r="J516" s="14">
        <v>2.1457015554416908E-3</v>
      </c>
    </row>
    <row r="517" spans="2:10" x14ac:dyDescent="0.45">
      <c r="B517" s="2">
        <v>39</v>
      </c>
      <c r="C517" s="2">
        <v>1</v>
      </c>
      <c r="D517" s="2">
        <v>28.3</v>
      </c>
      <c r="E517" s="2">
        <v>1</v>
      </c>
      <c r="F517" s="2">
        <v>1</v>
      </c>
      <c r="G517" s="2">
        <v>0</v>
      </c>
      <c r="H517" s="2">
        <v>0</v>
      </c>
      <c r="I517" s="2">
        <v>1</v>
      </c>
      <c r="J517" s="14">
        <v>0.31860729083951717</v>
      </c>
    </row>
    <row r="518" spans="2:10" x14ac:dyDescent="0.45">
      <c r="B518" s="2">
        <v>58</v>
      </c>
      <c r="C518" s="2">
        <v>1</v>
      </c>
      <c r="D518" s="2">
        <v>35.700000000000003</v>
      </c>
      <c r="E518" s="2">
        <v>0</v>
      </c>
      <c r="F518" s="2">
        <v>0</v>
      </c>
      <c r="G518" s="2">
        <v>0</v>
      </c>
      <c r="H518" s="2">
        <v>0</v>
      </c>
      <c r="I518" s="2">
        <v>1</v>
      </c>
      <c r="J518" s="14">
        <v>0.16346556190297362</v>
      </c>
    </row>
    <row r="519" spans="2:10" x14ac:dyDescent="0.45">
      <c r="B519" s="2">
        <v>20</v>
      </c>
      <c r="C519" s="2">
        <v>1</v>
      </c>
      <c r="D519" s="2">
        <v>35.31</v>
      </c>
      <c r="E519" s="2">
        <v>1</v>
      </c>
      <c r="F519" s="2">
        <v>0</v>
      </c>
      <c r="G519" s="2">
        <v>0</v>
      </c>
      <c r="H519" s="2">
        <v>0</v>
      </c>
      <c r="I519" s="2">
        <v>0</v>
      </c>
      <c r="J519" s="14">
        <v>0.42462935063578278</v>
      </c>
    </row>
    <row r="520" spans="2:10" x14ac:dyDescent="0.45">
      <c r="B520" s="2">
        <v>45</v>
      </c>
      <c r="C520" s="2">
        <v>1</v>
      </c>
      <c r="D520" s="2">
        <v>30.495000000000001</v>
      </c>
      <c r="E520" s="2">
        <v>2</v>
      </c>
      <c r="F520" s="2">
        <v>0</v>
      </c>
      <c r="G520" s="2">
        <v>1</v>
      </c>
      <c r="H520" s="2">
        <v>0</v>
      </c>
      <c r="I520" s="2">
        <v>0</v>
      </c>
      <c r="J520" s="14">
        <v>0.11638878587999386</v>
      </c>
    </row>
    <row r="521" spans="2:10" x14ac:dyDescent="0.45">
      <c r="B521" s="2">
        <v>35</v>
      </c>
      <c r="C521" s="2">
        <v>0</v>
      </c>
      <c r="D521" s="2">
        <v>31</v>
      </c>
      <c r="E521" s="2">
        <v>1</v>
      </c>
      <c r="F521" s="2">
        <v>0</v>
      </c>
      <c r="G521" s="2">
        <v>0</v>
      </c>
      <c r="H521" s="2">
        <v>0</v>
      </c>
      <c r="I521" s="2">
        <v>1</v>
      </c>
      <c r="J521" s="14">
        <v>6.5745988211762099E-2</v>
      </c>
    </row>
    <row r="522" spans="2:10" x14ac:dyDescent="0.45">
      <c r="B522" s="2">
        <v>31</v>
      </c>
      <c r="C522" s="2">
        <v>1</v>
      </c>
      <c r="D522" s="2">
        <v>30.875</v>
      </c>
      <c r="E522" s="2">
        <v>0</v>
      </c>
      <c r="F522" s="2">
        <v>0</v>
      </c>
      <c r="G522" s="2">
        <v>0</v>
      </c>
      <c r="H522" s="2">
        <v>1</v>
      </c>
      <c r="I522" s="2">
        <v>0</v>
      </c>
      <c r="J522" s="14">
        <v>4.367036699995118E-2</v>
      </c>
    </row>
    <row r="523" spans="2:10" x14ac:dyDescent="0.45">
      <c r="B523" s="2">
        <v>50</v>
      </c>
      <c r="C523" s="2">
        <v>0</v>
      </c>
      <c r="D523" s="2">
        <v>27.36</v>
      </c>
      <c r="E523" s="2">
        <v>0</v>
      </c>
      <c r="F523" s="2">
        <v>0</v>
      </c>
      <c r="G523" s="2">
        <v>0</v>
      </c>
      <c r="H523" s="2">
        <v>1</v>
      </c>
      <c r="I523" s="2">
        <v>0</v>
      </c>
      <c r="J523" s="14">
        <v>0.39162438317285536</v>
      </c>
    </row>
    <row r="524" spans="2:10" x14ac:dyDescent="0.45">
      <c r="B524" s="2">
        <v>32</v>
      </c>
      <c r="C524" s="2">
        <v>0</v>
      </c>
      <c r="D524" s="2">
        <v>44.22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14">
        <v>4.5847888124548444E-2</v>
      </c>
    </row>
    <row r="525" spans="2:10" x14ac:dyDescent="0.45">
      <c r="B525" s="2">
        <v>51</v>
      </c>
      <c r="C525" s="2">
        <v>0</v>
      </c>
      <c r="D525" s="2">
        <v>33.914999999999999</v>
      </c>
      <c r="E525" s="2">
        <v>0</v>
      </c>
      <c r="F525" s="2">
        <v>0</v>
      </c>
      <c r="G525" s="2">
        <v>0</v>
      </c>
      <c r="H525" s="2">
        <v>1</v>
      </c>
      <c r="I525" s="2">
        <v>0</v>
      </c>
      <c r="J525" s="14">
        <v>0.13957913433478919</v>
      </c>
    </row>
    <row r="526" spans="2:10" x14ac:dyDescent="0.45">
      <c r="B526" s="2">
        <v>38</v>
      </c>
      <c r="C526" s="2">
        <v>0</v>
      </c>
      <c r="D526" s="2">
        <v>37.729999999999997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14">
        <v>6.8249664509296357E-2</v>
      </c>
    </row>
    <row r="527" spans="2:10" x14ac:dyDescent="0.45">
      <c r="B527" s="2">
        <v>42</v>
      </c>
      <c r="C527" s="2">
        <v>1</v>
      </c>
      <c r="D527" s="2">
        <v>26.07</v>
      </c>
      <c r="E527" s="2">
        <v>1</v>
      </c>
      <c r="F527" s="2">
        <v>1</v>
      </c>
      <c r="G527" s="2">
        <v>0</v>
      </c>
      <c r="H527" s="2">
        <v>0</v>
      </c>
      <c r="I527" s="2">
        <v>0</v>
      </c>
      <c r="J527" s="14">
        <v>0.59257104808543837</v>
      </c>
    </row>
    <row r="528" spans="2:10" x14ac:dyDescent="0.45">
      <c r="B528" s="2">
        <v>18</v>
      </c>
      <c r="C528" s="2">
        <v>0</v>
      </c>
      <c r="D528" s="2">
        <v>33.880000000000003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14">
        <v>0.16537909130046799</v>
      </c>
    </row>
    <row r="529" spans="2:10" x14ac:dyDescent="0.45">
      <c r="B529" s="2">
        <v>19</v>
      </c>
      <c r="C529" s="2">
        <v>0</v>
      </c>
      <c r="D529" s="2">
        <v>30.59</v>
      </c>
      <c r="E529" s="2">
        <v>2</v>
      </c>
      <c r="F529" s="2">
        <v>0</v>
      </c>
      <c r="G529" s="2">
        <v>1</v>
      </c>
      <c r="H529" s="2">
        <v>0</v>
      </c>
      <c r="I529" s="2">
        <v>0</v>
      </c>
      <c r="J529" s="14">
        <v>0.36613464773225551</v>
      </c>
    </row>
    <row r="530" spans="2:10" x14ac:dyDescent="0.45">
      <c r="B530" s="2">
        <v>51</v>
      </c>
      <c r="C530" s="2">
        <v>0</v>
      </c>
      <c r="D530" s="2">
        <v>25.8</v>
      </c>
      <c r="E530" s="2">
        <v>1</v>
      </c>
      <c r="F530" s="2">
        <v>0</v>
      </c>
      <c r="G530" s="2">
        <v>0</v>
      </c>
      <c r="H530" s="2">
        <v>0</v>
      </c>
      <c r="I530" s="2">
        <v>1</v>
      </c>
      <c r="J530" s="14">
        <v>0.13949485705058035</v>
      </c>
    </row>
    <row r="531" spans="2:10" x14ac:dyDescent="0.45">
      <c r="B531" s="2">
        <v>46</v>
      </c>
      <c r="C531" s="2">
        <v>1</v>
      </c>
      <c r="D531" s="2">
        <v>39.424999999999997</v>
      </c>
      <c r="E531" s="2">
        <v>1</v>
      </c>
      <c r="F531" s="2">
        <v>0</v>
      </c>
      <c r="G531" s="2">
        <v>0</v>
      </c>
      <c r="H531" s="2">
        <v>1</v>
      </c>
      <c r="I531" s="2">
        <v>0</v>
      </c>
      <c r="J531" s="14">
        <v>0.11526259388718077</v>
      </c>
    </row>
    <row r="532" spans="2:10" x14ac:dyDescent="0.45">
      <c r="B532" s="2">
        <v>18</v>
      </c>
      <c r="C532" s="2">
        <v>1</v>
      </c>
      <c r="D532" s="2">
        <v>25.46</v>
      </c>
      <c r="E532" s="2">
        <v>0</v>
      </c>
      <c r="F532" s="2">
        <v>0</v>
      </c>
      <c r="G532" s="2">
        <v>0</v>
      </c>
      <c r="H532" s="2">
        <v>1</v>
      </c>
      <c r="I532" s="2">
        <v>0</v>
      </c>
      <c r="J532" s="14">
        <v>9.3558025133487002E-3</v>
      </c>
    </row>
    <row r="533" spans="2:10" x14ac:dyDescent="0.45">
      <c r="B533" s="2">
        <v>57</v>
      </c>
      <c r="C533" s="2">
        <v>1</v>
      </c>
      <c r="D533" s="2">
        <v>42.13</v>
      </c>
      <c r="E533" s="2">
        <v>1</v>
      </c>
      <c r="F533" s="2">
        <v>1</v>
      </c>
      <c r="G533" s="2">
        <v>0</v>
      </c>
      <c r="H533" s="2">
        <v>0</v>
      </c>
      <c r="I533" s="2">
        <v>0</v>
      </c>
      <c r="J533" s="14">
        <v>0.75905413102597774</v>
      </c>
    </row>
    <row r="534" spans="2:10" x14ac:dyDescent="0.45">
      <c r="B534" s="2">
        <v>62</v>
      </c>
      <c r="C534" s="2">
        <v>0</v>
      </c>
      <c r="D534" s="2">
        <v>31.73</v>
      </c>
      <c r="E534" s="2">
        <v>0</v>
      </c>
      <c r="F534" s="2">
        <v>0</v>
      </c>
      <c r="G534" s="2">
        <v>0</v>
      </c>
      <c r="H534" s="2">
        <v>1</v>
      </c>
      <c r="I534" s="2">
        <v>0</v>
      </c>
      <c r="J534" s="14">
        <v>0.20625540339385812</v>
      </c>
    </row>
    <row r="535" spans="2:10" x14ac:dyDescent="0.45">
      <c r="B535" s="2">
        <v>59</v>
      </c>
      <c r="C535" s="2">
        <v>1</v>
      </c>
      <c r="D535" s="2">
        <v>29.7</v>
      </c>
      <c r="E535" s="2">
        <v>2</v>
      </c>
      <c r="F535" s="2">
        <v>0</v>
      </c>
      <c r="G535" s="2">
        <v>0</v>
      </c>
      <c r="H535" s="2">
        <v>0</v>
      </c>
      <c r="I535" s="2">
        <v>0</v>
      </c>
      <c r="J535" s="14">
        <v>0.18841635322140396</v>
      </c>
    </row>
    <row r="536" spans="2:10" x14ac:dyDescent="0.45">
      <c r="B536" s="2">
        <v>37</v>
      </c>
      <c r="C536" s="2">
        <v>1</v>
      </c>
      <c r="D536" s="2">
        <v>36.19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14">
        <v>0.28879886993452591</v>
      </c>
    </row>
    <row r="537" spans="2:10" x14ac:dyDescent="0.45">
      <c r="B537" s="2">
        <v>64</v>
      </c>
      <c r="C537" s="2">
        <v>1</v>
      </c>
      <c r="D537" s="2">
        <v>40.479999999999997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14">
        <v>0.20286567632007554</v>
      </c>
    </row>
    <row r="538" spans="2:10" x14ac:dyDescent="0.45">
      <c r="B538" s="2">
        <v>38</v>
      </c>
      <c r="C538" s="2">
        <v>1</v>
      </c>
      <c r="D538" s="2">
        <v>28.024999999999999</v>
      </c>
      <c r="E538" s="2">
        <v>1</v>
      </c>
      <c r="F538" s="2">
        <v>0</v>
      </c>
      <c r="G538" s="2">
        <v>0</v>
      </c>
      <c r="H538" s="2">
        <v>1</v>
      </c>
      <c r="I538" s="2">
        <v>0</v>
      </c>
      <c r="J538" s="14">
        <v>7.8936424315826884E-2</v>
      </c>
    </row>
    <row r="539" spans="2:10" x14ac:dyDescent="0.45">
      <c r="B539" s="2">
        <v>33</v>
      </c>
      <c r="C539" s="2">
        <v>0</v>
      </c>
      <c r="D539" s="2">
        <v>38.9</v>
      </c>
      <c r="E539" s="2">
        <v>3</v>
      </c>
      <c r="F539" s="2">
        <v>0</v>
      </c>
      <c r="G539" s="2">
        <v>0</v>
      </c>
      <c r="H539" s="2">
        <v>0</v>
      </c>
      <c r="I539" s="2">
        <v>1</v>
      </c>
      <c r="J539" s="14">
        <v>7.7424039052575028E-2</v>
      </c>
    </row>
    <row r="540" spans="2:10" x14ac:dyDescent="0.45">
      <c r="B540" s="2">
        <v>46</v>
      </c>
      <c r="C540" s="2">
        <v>0</v>
      </c>
      <c r="D540" s="2">
        <v>30.2</v>
      </c>
      <c r="E540" s="2">
        <v>2</v>
      </c>
      <c r="F540" s="2">
        <v>0</v>
      </c>
      <c r="G540" s="2">
        <v>0</v>
      </c>
      <c r="H540" s="2">
        <v>0</v>
      </c>
      <c r="I540" s="2">
        <v>1</v>
      </c>
      <c r="J540" s="14">
        <v>0.12295913623919386</v>
      </c>
    </row>
    <row r="541" spans="2:10" x14ac:dyDescent="0.45">
      <c r="B541" s="2">
        <v>46</v>
      </c>
      <c r="C541" s="2">
        <v>0</v>
      </c>
      <c r="D541" s="2">
        <v>28.05</v>
      </c>
      <c r="E541" s="2">
        <v>1</v>
      </c>
      <c r="F541" s="2">
        <v>0</v>
      </c>
      <c r="G541" s="2">
        <v>0</v>
      </c>
      <c r="H541" s="2">
        <v>0</v>
      </c>
      <c r="I541" s="2">
        <v>0</v>
      </c>
      <c r="J541" s="14">
        <v>0.11350978009027828</v>
      </c>
    </row>
    <row r="542" spans="2:10" x14ac:dyDescent="0.45">
      <c r="B542" s="2">
        <v>53</v>
      </c>
      <c r="C542" s="2">
        <v>1</v>
      </c>
      <c r="D542" s="2">
        <v>31.35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14">
        <v>0.41859175431175805</v>
      </c>
    </row>
    <row r="543" spans="2:10" x14ac:dyDescent="0.45">
      <c r="B543" s="2">
        <v>34</v>
      </c>
      <c r="C543" s="2">
        <v>0</v>
      </c>
      <c r="D543" s="2">
        <v>38</v>
      </c>
      <c r="E543" s="2">
        <v>3</v>
      </c>
      <c r="F543" s="2">
        <v>0</v>
      </c>
      <c r="G543" s="2">
        <v>0</v>
      </c>
      <c r="H543" s="2">
        <v>0</v>
      </c>
      <c r="I543" s="2">
        <v>1</v>
      </c>
      <c r="J543" s="14">
        <v>8.1000657909677004E-2</v>
      </c>
    </row>
    <row r="544" spans="2:10" x14ac:dyDescent="0.45">
      <c r="B544" s="2">
        <v>20</v>
      </c>
      <c r="C544" s="2">
        <v>0</v>
      </c>
      <c r="D544" s="2">
        <v>31.79</v>
      </c>
      <c r="E544" s="2">
        <v>2</v>
      </c>
      <c r="F544" s="2">
        <v>0</v>
      </c>
      <c r="G544" s="2">
        <v>0</v>
      </c>
      <c r="H544" s="2">
        <v>0</v>
      </c>
      <c r="I544" s="2">
        <v>0</v>
      </c>
      <c r="J544" s="14">
        <v>3.0878832360653183E-2</v>
      </c>
    </row>
    <row r="545" spans="2:10" x14ac:dyDescent="0.45">
      <c r="B545" s="2">
        <v>63</v>
      </c>
      <c r="C545" s="2">
        <v>0</v>
      </c>
      <c r="D545" s="2">
        <v>36.299999999999997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14">
        <v>0.20376096912925223</v>
      </c>
    </row>
    <row r="546" spans="2:10" x14ac:dyDescent="0.45">
      <c r="B546" s="2">
        <v>54</v>
      </c>
      <c r="C546" s="2">
        <v>0</v>
      </c>
      <c r="D546" s="2">
        <v>47.41</v>
      </c>
      <c r="E546" s="2">
        <v>0</v>
      </c>
      <c r="F546" s="2">
        <v>1</v>
      </c>
      <c r="G546" s="2">
        <v>0</v>
      </c>
      <c r="H546" s="2">
        <v>0</v>
      </c>
      <c r="I546" s="2">
        <v>0</v>
      </c>
      <c r="J546" s="14">
        <v>1</v>
      </c>
    </row>
    <row r="547" spans="2:10" x14ac:dyDescent="0.45">
      <c r="B547" s="2">
        <v>54</v>
      </c>
      <c r="C547" s="2">
        <v>1</v>
      </c>
      <c r="D547" s="2">
        <v>30.21</v>
      </c>
      <c r="E547" s="2">
        <v>0</v>
      </c>
      <c r="F547" s="2">
        <v>0</v>
      </c>
      <c r="G547" s="2">
        <v>1</v>
      </c>
      <c r="H547" s="2">
        <v>0</v>
      </c>
      <c r="I547" s="2">
        <v>0</v>
      </c>
      <c r="J547" s="14">
        <v>0.14540839975340972</v>
      </c>
    </row>
    <row r="548" spans="2:10" x14ac:dyDescent="0.45">
      <c r="B548" s="2">
        <v>49</v>
      </c>
      <c r="C548" s="2">
        <v>1</v>
      </c>
      <c r="D548" s="2">
        <v>25.84</v>
      </c>
      <c r="E548" s="2">
        <v>2</v>
      </c>
      <c r="F548" s="2">
        <v>1</v>
      </c>
      <c r="G548" s="2">
        <v>1</v>
      </c>
      <c r="H548" s="2">
        <v>0</v>
      </c>
      <c r="I548" s="2">
        <v>0</v>
      </c>
      <c r="J548" s="14">
        <v>0.36210519176816802</v>
      </c>
    </row>
    <row r="549" spans="2:10" x14ac:dyDescent="0.45">
      <c r="B549" s="2">
        <v>28</v>
      </c>
      <c r="C549" s="2">
        <v>1</v>
      </c>
      <c r="D549" s="2">
        <v>35.435000000000002</v>
      </c>
      <c r="E549" s="2">
        <v>0</v>
      </c>
      <c r="F549" s="2">
        <v>0</v>
      </c>
      <c r="G549" s="2">
        <v>0</v>
      </c>
      <c r="H549" s="2">
        <v>1</v>
      </c>
      <c r="I549" s="2">
        <v>0</v>
      </c>
      <c r="J549" s="14">
        <v>3.4270108552390335E-2</v>
      </c>
    </row>
    <row r="550" spans="2:10" x14ac:dyDescent="0.45">
      <c r="B550" s="2">
        <v>54</v>
      </c>
      <c r="C550" s="2">
        <v>0</v>
      </c>
      <c r="D550" s="2">
        <v>46.7</v>
      </c>
      <c r="E550" s="2">
        <v>2</v>
      </c>
      <c r="F550" s="2">
        <v>0</v>
      </c>
      <c r="G550" s="2">
        <v>0</v>
      </c>
      <c r="H550" s="2">
        <v>0</v>
      </c>
      <c r="I550" s="2">
        <v>1</v>
      </c>
      <c r="J550" s="14">
        <v>0.16626955319208722</v>
      </c>
    </row>
    <row r="551" spans="2:10" x14ac:dyDescent="0.45">
      <c r="B551" s="2">
        <v>25</v>
      </c>
      <c r="C551" s="2">
        <v>0</v>
      </c>
      <c r="D551" s="2">
        <v>28.594999999999999</v>
      </c>
      <c r="E551" s="2">
        <v>0</v>
      </c>
      <c r="F551" s="2">
        <v>0</v>
      </c>
      <c r="G551" s="2">
        <v>0</v>
      </c>
      <c r="H551" s="2">
        <v>1</v>
      </c>
      <c r="I551" s="2">
        <v>0</v>
      </c>
      <c r="J551" s="14">
        <v>3.338861015574681E-2</v>
      </c>
    </row>
    <row r="552" spans="2:10" x14ac:dyDescent="0.45">
      <c r="B552" s="2">
        <v>43</v>
      </c>
      <c r="C552" s="2">
        <v>0</v>
      </c>
      <c r="D552" s="2">
        <v>46.2</v>
      </c>
      <c r="E552" s="2">
        <v>0</v>
      </c>
      <c r="F552" s="2">
        <v>1</v>
      </c>
      <c r="G552" s="2">
        <v>0</v>
      </c>
      <c r="H552" s="2">
        <v>0</v>
      </c>
      <c r="I552" s="2">
        <v>0</v>
      </c>
      <c r="J552" s="14">
        <v>0.71416382605481965</v>
      </c>
    </row>
    <row r="553" spans="2:10" x14ac:dyDescent="0.45">
      <c r="B553" s="2">
        <v>63</v>
      </c>
      <c r="C553" s="2">
        <v>1</v>
      </c>
      <c r="D553" s="2">
        <v>30.8</v>
      </c>
      <c r="E553" s="2">
        <v>0</v>
      </c>
      <c r="F553" s="2">
        <v>0</v>
      </c>
      <c r="G553" s="2">
        <v>0</v>
      </c>
      <c r="H553" s="2">
        <v>0</v>
      </c>
      <c r="I553" s="2">
        <v>1</v>
      </c>
      <c r="J553" s="14">
        <v>0.19583349167896699</v>
      </c>
    </row>
    <row r="554" spans="2:10" x14ac:dyDescent="0.45">
      <c r="B554" s="2">
        <v>32</v>
      </c>
      <c r="C554" s="2">
        <v>0</v>
      </c>
      <c r="D554" s="2">
        <v>28.93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14">
        <v>4.5508644860247673E-2</v>
      </c>
    </row>
    <row r="555" spans="2:10" x14ac:dyDescent="0.45">
      <c r="B555" s="2">
        <v>62</v>
      </c>
      <c r="C555" s="2">
        <v>1</v>
      </c>
      <c r="D555" s="2">
        <v>21.4</v>
      </c>
      <c r="E555" s="2">
        <v>0</v>
      </c>
      <c r="F555" s="2">
        <v>0</v>
      </c>
      <c r="G555" s="2">
        <v>0</v>
      </c>
      <c r="H555" s="2">
        <v>0</v>
      </c>
      <c r="I555" s="2">
        <v>1</v>
      </c>
      <c r="J555" s="14">
        <v>0.18891488028948542</v>
      </c>
    </row>
    <row r="556" spans="2:10" x14ac:dyDescent="0.45">
      <c r="B556" s="2">
        <v>52</v>
      </c>
      <c r="C556" s="2">
        <v>0</v>
      </c>
      <c r="D556" s="2">
        <v>31.73</v>
      </c>
      <c r="E556" s="2">
        <v>2</v>
      </c>
      <c r="F556" s="2">
        <v>0</v>
      </c>
      <c r="G556" s="2">
        <v>1</v>
      </c>
      <c r="H556" s="2">
        <v>0</v>
      </c>
      <c r="I556" s="2">
        <v>0</v>
      </c>
      <c r="J556" s="14">
        <v>0.16067063227550676</v>
      </c>
    </row>
    <row r="557" spans="2:10" x14ac:dyDescent="0.45">
      <c r="B557" s="2">
        <v>25</v>
      </c>
      <c r="C557" s="2">
        <v>0</v>
      </c>
      <c r="D557" s="2">
        <v>41.325000000000003</v>
      </c>
      <c r="E557" s="2">
        <v>0</v>
      </c>
      <c r="F557" s="2">
        <v>0</v>
      </c>
      <c r="G557" s="2">
        <v>0</v>
      </c>
      <c r="H557" s="2">
        <v>1</v>
      </c>
      <c r="I557" s="2">
        <v>0</v>
      </c>
      <c r="J557" s="14">
        <v>0.26747667233592598</v>
      </c>
    </row>
    <row r="558" spans="2:10" x14ac:dyDescent="0.45">
      <c r="B558" s="2">
        <v>28</v>
      </c>
      <c r="C558" s="2">
        <v>1</v>
      </c>
      <c r="D558" s="2">
        <v>23.8</v>
      </c>
      <c r="E558" s="2">
        <v>2</v>
      </c>
      <c r="F558" s="2">
        <v>0</v>
      </c>
      <c r="G558" s="2">
        <v>0</v>
      </c>
      <c r="H558" s="2">
        <v>0</v>
      </c>
      <c r="I558" s="2">
        <v>1</v>
      </c>
      <c r="J558" s="14">
        <v>4.3509385631054907E-2</v>
      </c>
    </row>
    <row r="559" spans="2:10" x14ac:dyDescent="0.45">
      <c r="B559" s="2">
        <v>46</v>
      </c>
      <c r="C559" s="2">
        <v>1</v>
      </c>
      <c r="D559" s="2">
        <v>33.44</v>
      </c>
      <c r="E559" s="2">
        <v>1</v>
      </c>
      <c r="F559" s="2">
        <v>0</v>
      </c>
      <c r="G559" s="2">
        <v>0</v>
      </c>
      <c r="H559" s="2">
        <v>1</v>
      </c>
      <c r="I559" s="2">
        <v>0</v>
      </c>
      <c r="J559" s="14">
        <v>0.11512980311302508</v>
      </c>
    </row>
    <row r="560" spans="2:10" x14ac:dyDescent="0.45">
      <c r="B560" s="2">
        <v>34</v>
      </c>
      <c r="C560" s="2">
        <v>1</v>
      </c>
      <c r="D560" s="2">
        <v>34.21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14">
        <v>4.490616008567927E-2</v>
      </c>
    </row>
    <row r="561" spans="2:10" x14ac:dyDescent="0.45">
      <c r="B561" s="2">
        <v>35</v>
      </c>
      <c r="C561" s="2">
        <v>0</v>
      </c>
      <c r="D561" s="2">
        <v>34.104999999999997</v>
      </c>
      <c r="E561" s="2">
        <v>3</v>
      </c>
      <c r="F561" s="2">
        <v>1</v>
      </c>
      <c r="G561" s="2">
        <v>1</v>
      </c>
      <c r="H561" s="2">
        <v>0</v>
      </c>
      <c r="I561" s="2">
        <v>0</v>
      </c>
      <c r="J561" s="14">
        <v>0.62031043815896925</v>
      </c>
    </row>
    <row r="562" spans="2:10" x14ac:dyDescent="0.45">
      <c r="B562" s="2">
        <v>19</v>
      </c>
      <c r="C562" s="2">
        <v>1</v>
      </c>
      <c r="D562" s="2">
        <v>35.53</v>
      </c>
      <c r="E562" s="2">
        <v>0</v>
      </c>
      <c r="F562" s="2">
        <v>0</v>
      </c>
      <c r="G562" s="2">
        <v>1</v>
      </c>
      <c r="H562" s="2">
        <v>0</v>
      </c>
      <c r="I562" s="2">
        <v>0</v>
      </c>
      <c r="J562" s="14">
        <v>8.3729913236141214E-3</v>
      </c>
    </row>
    <row r="563" spans="2:10" x14ac:dyDescent="0.45">
      <c r="B563" s="2">
        <v>46</v>
      </c>
      <c r="C563" s="2">
        <v>0</v>
      </c>
      <c r="D563" s="2">
        <v>19.95</v>
      </c>
      <c r="E563" s="2">
        <v>2</v>
      </c>
      <c r="F563" s="2">
        <v>0</v>
      </c>
      <c r="G563" s="2">
        <v>1</v>
      </c>
      <c r="H563" s="2">
        <v>0</v>
      </c>
      <c r="I563" s="2">
        <v>0</v>
      </c>
      <c r="J563" s="14">
        <v>0.12884518588931881</v>
      </c>
    </row>
    <row r="564" spans="2:10" x14ac:dyDescent="0.45">
      <c r="B564" s="2">
        <v>54</v>
      </c>
      <c r="C564" s="2">
        <v>0</v>
      </c>
      <c r="D564" s="2">
        <v>32.68</v>
      </c>
      <c r="E564" s="2">
        <v>0</v>
      </c>
      <c r="F564" s="2">
        <v>0</v>
      </c>
      <c r="G564" s="2">
        <v>0</v>
      </c>
      <c r="H564" s="2">
        <v>1</v>
      </c>
      <c r="I564" s="2">
        <v>0</v>
      </c>
      <c r="J564" s="14">
        <v>0.15646106185929337</v>
      </c>
    </row>
    <row r="565" spans="2:10" x14ac:dyDescent="0.45">
      <c r="B565" s="2">
        <v>27</v>
      </c>
      <c r="C565" s="2">
        <v>1</v>
      </c>
      <c r="D565" s="2">
        <v>30.5</v>
      </c>
      <c r="E565" s="2">
        <v>0</v>
      </c>
      <c r="F565" s="2">
        <v>0</v>
      </c>
      <c r="G565" s="2">
        <v>0</v>
      </c>
      <c r="H565" s="2">
        <v>0</v>
      </c>
      <c r="I565" s="2">
        <v>1</v>
      </c>
      <c r="J565" s="14">
        <v>2.1902310747519339E-2</v>
      </c>
    </row>
    <row r="566" spans="2:10" x14ac:dyDescent="0.45">
      <c r="B566" s="2">
        <v>50</v>
      </c>
      <c r="C566" s="2">
        <v>1</v>
      </c>
      <c r="D566" s="2">
        <v>44.77</v>
      </c>
      <c r="E566" s="2">
        <v>1</v>
      </c>
      <c r="F566" s="2">
        <v>0</v>
      </c>
      <c r="G566" s="2">
        <v>0</v>
      </c>
      <c r="H566" s="2">
        <v>0</v>
      </c>
      <c r="I566" s="2">
        <v>0</v>
      </c>
      <c r="J566" s="14">
        <v>0.12668858065046887</v>
      </c>
    </row>
    <row r="567" spans="2:10" x14ac:dyDescent="0.45">
      <c r="B567" s="2">
        <v>18</v>
      </c>
      <c r="C567" s="2">
        <v>0</v>
      </c>
      <c r="D567" s="2">
        <v>32.119999999999997</v>
      </c>
      <c r="E567" s="2">
        <v>2</v>
      </c>
      <c r="F567" s="2">
        <v>0</v>
      </c>
      <c r="G567" s="2">
        <v>0</v>
      </c>
      <c r="H567" s="2">
        <v>0</v>
      </c>
      <c r="I567" s="2">
        <v>0</v>
      </c>
      <c r="J567" s="14">
        <v>2.6806443083287942E-2</v>
      </c>
    </row>
    <row r="568" spans="2:10" x14ac:dyDescent="0.45">
      <c r="B568" s="2">
        <v>19</v>
      </c>
      <c r="C568" s="2">
        <v>0</v>
      </c>
      <c r="D568" s="2">
        <v>30.495000000000001</v>
      </c>
      <c r="E568" s="2">
        <v>0</v>
      </c>
      <c r="F568" s="2">
        <v>0</v>
      </c>
      <c r="G568" s="2">
        <v>1</v>
      </c>
      <c r="H568" s="2">
        <v>0</v>
      </c>
      <c r="I568" s="2">
        <v>0</v>
      </c>
      <c r="J568" s="14">
        <v>1.6066725949216005E-2</v>
      </c>
    </row>
    <row r="569" spans="2:10" x14ac:dyDescent="0.45">
      <c r="B569" s="2">
        <v>38</v>
      </c>
      <c r="C569" s="2">
        <v>0</v>
      </c>
      <c r="D569" s="2">
        <v>40.564999999999998</v>
      </c>
      <c r="E569" s="2">
        <v>1</v>
      </c>
      <c r="F569" s="2">
        <v>0</v>
      </c>
      <c r="G569" s="2">
        <v>1</v>
      </c>
      <c r="H569" s="2">
        <v>0</v>
      </c>
      <c r="I569" s="2">
        <v>0</v>
      </c>
      <c r="J569" s="14">
        <v>8.3827688038561179E-2</v>
      </c>
    </row>
    <row r="570" spans="2:10" x14ac:dyDescent="0.45">
      <c r="B570" s="2">
        <v>41</v>
      </c>
      <c r="C570" s="2">
        <v>1</v>
      </c>
      <c r="D570" s="2">
        <v>30.59</v>
      </c>
      <c r="E570" s="2">
        <v>2</v>
      </c>
      <c r="F570" s="2">
        <v>0</v>
      </c>
      <c r="G570" s="2">
        <v>1</v>
      </c>
      <c r="H570" s="2">
        <v>0</v>
      </c>
      <c r="I570" s="2">
        <v>0</v>
      </c>
      <c r="J570" s="14">
        <v>9.7924833017347349E-2</v>
      </c>
    </row>
    <row r="571" spans="2:10" x14ac:dyDescent="0.45">
      <c r="B571" s="2">
        <v>49</v>
      </c>
      <c r="C571" s="2">
        <v>0</v>
      </c>
      <c r="D571" s="2">
        <v>31.9</v>
      </c>
      <c r="E571" s="2">
        <v>5</v>
      </c>
      <c r="F571" s="2">
        <v>0</v>
      </c>
      <c r="G571" s="2">
        <v>0</v>
      </c>
      <c r="H571" s="2">
        <v>0</v>
      </c>
      <c r="I571" s="2">
        <v>1</v>
      </c>
      <c r="J571" s="14">
        <v>0.16650073171177932</v>
      </c>
    </row>
    <row r="572" spans="2:10" x14ac:dyDescent="0.45">
      <c r="B572" s="2">
        <v>48</v>
      </c>
      <c r="C572" s="2">
        <v>1</v>
      </c>
      <c r="D572" s="2">
        <v>40.564999999999998</v>
      </c>
      <c r="E572" s="2">
        <v>2</v>
      </c>
      <c r="F572" s="2">
        <v>1</v>
      </c>
      <c r="G572" s="2">
        <v>1</v>
      </c>
      <c r="H572" s="2">
        <v>0</v>
      </c>
      <c r="I572" s="2">
        <v>0</v>
      </c>
      <c r="J572" s="14">
        <v>0.71159101887211929</v>
      </c>
    </row>
    <row r="573" spans="2:10" x14ac:dyDescent="0.45">
      <c r="B573" s="2">
        <v>31</v>
      </c>
      <c r="C573" s="2">
        <v>0</v>
      </c>
      <c r="D573" s="2">
        <v>29.1</v>
      </c>
      <c r="E573" s="2">
        <v>0</v>
      </c>
      <c r="F573" s="2">
        <v>0</v>
      </c>
      <c r="G573" s="2">
        <v>0</v>
      </c>
      <c r="H573" s="2">
        <v>0</v>
      </c>
      <c r="I573" s="2">
        <v>1</v>
      </c>
      <c r="J573" s="14">
        <v>4.2130550936030207E-2</v>
      </c>
    </row>
    <row r="574" spans="2:10" x14ac:dyDescent="0.45">
      <c r="B574" s="2">
        <v>18</v>
      </c>
      <c r="C574" s="2">
        <v>0</v>
      </c>
      <c r="D574" s="2">
        <v>37.29</v>
      </c>
      <c r="E574" s="2">
        <v>1</v>
      </c>
      <c r="F574" s="2">
        <v>0</v>
      </c>
      <c r="G574" s="2">
        <v>0</v>
      </c>
      <c r="H574" s="2">
        <v>0</v>
      </c>
      <c r="I574" s="2">
        <v>0</v>
      </c>
      <c r="J574" s="14">
        <v>1.7519497705770753E-2</v>
      </c>
    </row>
    <row r="575" spans="2:10" x14ac:dyDescent="0.45">
      <c r="B575" s="2">
        <v>30</v>
      </c>
      <c r="C575" s="2">
        <v>0</v>
      </c>
      <c r="D575" s="2">
        <v>43.12</v>
      </c>
      <c r="E575" s="2">
        <v>2</v>
      </c>
      <c r="F575" s="2">
        <v>0</v>
      </c>
      <c r="G575" s="2">
        <v>0</v>
      </c>
      <c r="H575" s="2">
        <v>0</v>
      </c>
      <c r="I575" s="2">
        <v>0</v>
      </c>
      <c r="J575" s="14">
        <v>5.7970418497181181E-2</v>
      </c>
    </row>
    <row r="576" spans="2:10" x14ac:dyDescent="0.45">
      <c r="B576" s="2">
        <v>62</v>
      </c>
      <c r="C576" s="2">
        <v>0</v>
      </c>
      <c r="D576" s="2">
        <v>36.86</v>
      </c>
      <c r="E576" s="2">
        <v>1</v>
      </c>
      <c r="F576" s="2">
        <v>0</v>
      </c>
      <c r="G576" s="2">
        <v>0</v>
      </c>
      <c r="H576" s="2">
        <v>1</v>
      </c>
      <c r="I576" s="2">
        <v>0</v>
      </c>
      <c r="J576" s="14">
        <v>0.48681294553822541</v>
      </c>
    </row>
    <row r="577" spans="2:10" x14ac:dyDescent="0.45">
      <c r="B577" s="2">
        <v>57</v>
      </c>
      <c r="C577" s="2">
        <v>0</v>
      </c>
      <c r="D577" s="2">
        <v>34.295000000000002</v>
      </c>
      <c r="E577" s="2">
        <v>2</v>
      </c>
      <c r="F577" s="2">
        <v>0</v>
      </c>
      <c r="G577" s="2">
        <v>0</v>
      </c>
      <c r="H577" s="2">
        <v>1</v>
      </c>
      <c r="I577" s="2">
        <v>0</v>
      </c>
      <c r="J577" s="14">
        <v>0.19317577750877798</v>
      </c>
    </row>
    <row r="578" spans="2:10" x14ac:dyDescent="0.45">
      <c r="B578" s="2">
        <v>58</v>
      </c>
      <c r="C578" s="2">
        <v>0</v>
      </c>
      <c r="D578" s="2">
        <v>27.17</v>
      </c>
      <c r="E578" s="2">
        <v>0</v>
      </c>
      <c r="F578" s="2">
        <v>0</v>
      </c>
      <c r="G578" s="2">
        <v>1</v>
      </c>
      <c r="H578" s="2">
        <v>0</v>
      </c>
      <c r="I578" s="2">
        <v>0</v>
      </c>
      <c r="J578" s="14">
        <v>0.17719522114602237</v>
      </c>
    </row>
    <row r="579" spans="2:10" x14ac:dyDescent="0.45">
      <c r="B579" s="2">
        <v>22</v>
      </c>
      <c r="C579" s="2">
        <v>1</v>
      </c>
      <c r="D579" s="2">
        <v>26.84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14">
        <v>8.6694051876499093E-3</v>
      </c>
    </row>
    <row r="580" spans="2:10" x14ac:dyDescent="0.45">
      <c r="B580" s="2">
        <v>31</v>
      </c>
      <c r="C580" s="2">
        <v>0</v>
      </c>
      <c r="D580" s="2">
        <v>38.094999999999999</v>
      </c>
      <c r="E580" s="2">
        <v>1</v>
      </c>
      <c r="F580" s="2">
        <v>1</v>
      </c>
      <c r="G580" s="2">
        <v>0</v>
      </c>
      <c r="H580" s="2">
        <v>1</v>
      </c>
      <c r="I580" s="2">
        <v>0</v>
      </c>
      <c r="J580" s="14">
        <v>0.91700760530129977</v>
      </c>
    </row>
    <row r="581" spans="2:10" x14ac:dyDescent="0.45">
      <c r="B581" s="2">
        <v>52</v>
      </c>
      <c r="C581" s="2">
        <v>1</v>
      </c>
      <c r="D581" s="2">
        <v>30.2</v>
      </c>
      <c r="E581" s="2">
        <v>1</v>
      </c>
      <c r="F581" s="2">
        <v>0</v>
      </c>
      <c r="G581" s="2">
        <v>0</v>
      </c>
      <c r="H581" s="2">
        <v>0</v>
      </c>
      <c r="I581" s="2">
        <v>1</v>
      </c>
      <c r="J581" s="14">
        <v>0.13731611562647122</v>
      </c>
    </row>
    <row r="582" spans="2:10" x14ac:dyDescent="0.45">
      <c r="B582" s="2">
        <v>25</v>
      </c>
      <c r="C582" s="2">
        <v>0</v>
      </c>
      <c r="D582" s="2">
        <v>23.465</v>
      </c>
      <c r="E582" s="2">
        <v>0</v>
      </c>
      <c r="F582" s="2">
        <v>0</v>
      </c>
      <c r="G582" s="2">
        <v>0</v>
      </c>
      <c r="H582" s="2">
        <v>1</v>
      </c>
      <c r="I582" s="2">
        <v>0</v>
      </c>
      <c r="J582" s="14">
        <v>3.3274789492184813E-2</v>
      </c>
    </row>
    <row r="583" spans="2:10" x14ac:dyDescent="0.45">
      <c r="B583" s="2">
        <v>59</v>
      </c>
      <c r="C583" s="2">
        <v>1</v>
      </c>
      <c r="D583" s="2">
        <v>25.46</v>
      </c>
      <c r="E583" s="2">
        <v>1</v>
      </c>
      <c r="F583" s="2">
        <v>0</v>
      </c>
      <c r="G583" s="2">
        <v>0</v>
      </c>
      <c r="H583" s="2">
        <v>1</v>
      </c>
      <c r="I583" s="2">
        <v>0</v>
      </c>
      <c r="J583" s="14">
        <v>0.18822650686071832</v>
      </c>
    </row>
    <row r="584" spans="2:10" x14ac:dyDescent="0.45">
      <c r="B584" s="2">
        <v>19</v>
      </c>
      <c r="C584" s="2">
        <v>1</v>
      </c>
      <c r="D584" s="2">
        <v>30.59</v>
      </c>
      <c r="E584" s="2">
        <v>0</v>
      </c>
      <c r="F584" s="2">
        <v>0</v>
      </c>
      <c r="G584" s="2">
        <v>1</v>
      </c>
      <c r="H584" s="2">
        <v>0</v>
      </c>
      <c r="I584" s="2">
        <v>0</v>
      </c>
      <c r="J584" s="14">
        <v>8.2633862401840508E-3</v>
      </c>
    </row>
    <row r="585" spans="2:10" x14ac:dyDescent="0.45">
      <c r="B585" s="2">
        <v>39</v>
      </c>
      <c r="C585" s="2">
        <v>1</v>
      </c>
      <c r="D585" s="2">
        <v>45.43</v>
      </c>
      <c r="E585" s="2">
        <v>2</v>
      </c>
      <c r="F585" s="2">
        <v>0</v>
      </c>
      <c r="G585" s="2">
        <v>0</v>
      </c>
      <c r="H585" s="2">
        <v>0</v>
      </c>
      <c r="I585" s="2">
        <v>0</v>
      </c>
      <c r="J585" s="14">
        <v>8.3551757488437906E-2</v>
      </c>
    </row>
    <row r="586" spans="2:10" x14ac:dyDescent="0.45">
      <c r="B586" s="2">
        <v>32</v>
      </c>
      <c r="C586" s="2">
        <v>0</v>
      </c>
      <c r="D586" s="2">
        <v>23.65</v>
      </c>
      <c r="E586" s="2">
        <v>1</v>
      </c>
      <c r="F586" s="2">
        <v>0</v>
      </c>
      <c r="G586" s="2">
        <v>0</v>
      </c>
      <c r="H586" s="2">
        <v>0</v>
      </c>
      <c r="I586" s="2">
        <v>0</v>
      </c>
      <c r="J586" s="14">
        <v>0.26344367949851155</v>
      </c>
    </row>
    <row r="587" spans="2:10" x14ac:dyDescent="0.45">
      <c r="B587" s="2">
        <v>19</v>
      </c>
      <c r="C587" s="2">
        <v>1</v>
      </c>
      <c r="D587" s="2">
        <v>20.7</v>
      </c>
      <c r="E587" s="2">
        <v>0</v>
      </c>
      <c r="F587" s="2">
        <v>0</v>
      </c>
      <c r="G587" s="2">
        <v>0</v>
      </c>
      <c r="H587" s="2">
        <v>0</v>
      </c>
      <c r="I587" s="2">
        <v>1</v>
      </c>
      <c r="J587" s="14">
        <v>1.9304850960749488E-3</v>
      </c>
    </row>
    <row r="588" spans="2:10" x14ac:dyDescent="0.45">
      <c r="B588" s="2">
        <v>33</v>
      </c>
      <c r="C588" s="2">
        <v>0</v>
      </c>
      <c r="D588" s="2">
        <v>28.27</v>
      </c>
      <c r="E588" s="2">
        <v>1</v>
      </c>
      <c r="F588" s="2">
        <v>0</v>
      </c>
      <c r="G588" s="2">
        <v>0</v>
      </c>
      <c r="H588" s="2">
        <v>0</v>
      </c>
      <c r="I588" s="2">
        <v>0</v>
      </c>
      <c r="J588" s="14">
        <v>5.8384881374559133E-2</v>
      </c>
    </row>
    <row r="589" spans="2:10" x14ac:dyDescent="0.45">
      <c r="B589" s="2">
        <v>21</v>
      </c>
      <c r="C589" s="2">
        <v>1</v>
      </c>
      <c r="D589" s="2">
        <v>20.234999999999999</v>
      </c>
      <c r="E589" s="2">
        <v>3</v>
      </c>
      <c r="F589" s="2">
        <v>0</v>
      </c>
      <c r="G589" s="2">
        <v>0</v>
      </c>
      <c r="H589" s="2">
        <v>1</v>
      </c>
      <c r="I589" s="2">
        <v>0</v>
      </c>
      <c r="J589" s="14">
        <v>4.3725442492897774E-2</v>
      </c>
    </row>
    <row r="590" spans="2:10" x14ac:dyDescent="0.45">
      <c r="B590" s="2">
        <v>34</v>
      </c>
      <c r="C590" s="2">
        <v>0</v>
      </c>
      <c r="D590" s="2">
        <v>30.21</v>
      </c>
      <c r="E590" s="2">
        <v>1</v>
      </c>
      <c r="F590" s="2">
        <v>1</v>
      </c>
      <c r="G590" s="2">
        <v>1</v>
      </c>
      <c r="H590" s="2">
        <v>0</v>
      </c>
      <c r="I590" s="2">
        <v>0</v>
      </c>
      <c r="J590" s="14">
        <v>0.68352738236882515</v>
      </c>
    </row>
    <row r="591" spans="2:10" x14ac:dyDescent="0.45">
      <c r="B591" s="2">
        <v>61</v>
      </c>
      <c r="C591" s="2">
        <v>0</v>
      </c>
      <c r="D591" s="2">
        <v>35.909999999999997</v>
      </c>
      <c r="E591" s="2">
        <v>0</v>
      </c>
      <c r="F591" s="2">
        <v>0</v>
      </c>
      <c r="G591" s="2">
        <v>0</v>
      </c>
      <c r="H591" s="2">
        <v>1</v>
      </c>
      <c r="I591" s="2">
        <v>0</v>
      </c>
      <c r="J591" s="14">
        <v>0.19974545586523829</v>
      </c>
    </row>
    <row r="592" spans="2:10" x14ac:dyDescent="0.45">
      <c r="B592" s="2">
        <v>38</v>
      </c>
      <c r="C592" s="2">
        <v>0</v>
      </c>
      <c r="D592" s="2">
        <v>30.69</v>
      </c>
      <c r="E592" s="2">
        <v>1</v>
      </c>
      <c r="F592" s="2">
        <v>0</v>
      </c>
      <c r="G592" s="2">
        <v>0</v>
      </c>
      <c r="H592" s="2">
        <v>0</v>
      </c>
      <c r="I592" s="2">
        <v>0</v>
      </c>
      <c r="J592" s="14">
        <v>7.7495119703409873E-2</v>
      </c>
    </row>
    <row r="593" spans="2:10" x14ac:dyDescent="0.45">
      <c r="B593" s="2">
        <v>58</v>
      </c>
      <c r="C593" s="2">
        <v>0</v>
      </c>
      <c r="D593" s="2">
        <v>29</v>
      </c>
      <c r="E593" s="2">
        <v>0</v>
      </c>
      <c r="F593" s="2">
        <v>0</v>
      </c>
      <c r="G593" s="2">
        <v>0</v>
      </c>
      <c r="H593" s="2">
        <v>0</v>
      </c>
      <c r="I593" s="2">
        <v>1</v>
      </c>
      <c r="J593" s="14">
        <v>0.17112235473426152</v>
      </c>
    </row>
    <row r="594" spans="2:10" x14ac:dyDescent="0.45">
      <c r="B594" s="2">
        <v>47</v>
      </c>
      <c r="C594" s="2">
        <v>1</v>
      </c>
      <c r="D594" s="2">
        <v>19.57</v>
      </c>
      <c r="E594" s="2">
        <v>1</v>
      </c>
      <c r="F594" s="2">
        <v>0</v>
      </c>
      <c r="G594" s="2">
        <v>1</v>
      </c>
      <c r="H594" s="2">
        <v>0</v>
      </c>
      <c r="I594" s="2">
        <v>0</v>
      </c>
      <c r="J594" s="14">
        <v>0.11662193172362104</v>
      </c>
    </row>
    <row r="595" spans="2:10" x14ac:dyDescent="0.45">
      <c r="B595" s="2">
        <v>20</v>
      </c>
      <c r="C595" s="2">
        <v>1</v>
      </c>
      <c r="D595" s="2">
        <v>31.13</v>
      </c>
      <c r="E595" s="2">
        <v>2</v>
      </c>
      <c r="F595" s="2">
        <v>0</v>
      </c>
      <c r="G595" s="2">
        <v>0</v>
      </c>
      <c r="H595" s="2">
        <v>0</v>
      </c>
      <c r="I595" s="2">
        <v>0</v>
      </c>
      <c r="J595" s="14">
        <v>2.3058741267412784E-2</v>
      </c>
    </row>
    <row r="596" spans="2:10" x14ac:dyDescent="0.45">
      <c r="B596" s="2">
        <v>21</v>
      </c>
      <c r="C596" s="2">
        <v>0</v>
      </c>
      <c r="D596" s="2">
        <v>21.85</v>
      </c>
      <c r="E596" s="2">
        <v>1</v>
      </c>
      <c r="F596" s="2">
        <v>1</v>
      </c>
      <c r="G596" s="2">
        <v>0</v>
      </c>
      <c r="H596" s="2">
        <v>1</v>
      </c>
      <c r="I596" s="2">
        <v>0</v>
      </c>
      <c r="J596" s="14">
        <v>0.22725553370317036</v>
      </c>
    </row>
    <row r="597" spans="2:10" x14ac:dyDescent="0.45">
      <c r="B597" s="2">
        <v>41</v>
      </c>
      <c r="C597" s="2">
        <v>1</v>
      </c>
      <c r="D597" s="2">
        <v>40.26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14">
        <v>7.3222607690921523E-2</v>
      </c>
    </row>
    <row r="598" spans="2:10" x14ac:dyDescent="0.45">
      <c r="B598" s="2">
        <v>46</v>
      </c>
      <c r="C598" s="2">
        <v>0</v>
      </c>
      <c r="D598" s="2">
        <v>33.725000000000001</v>
      </c>
      <c r="E598" s="2">
        <v>1</v>
      </c>
      <c r="F598" s="2">
        <v>0</v>
      </c>
      <c r="G598" s="2">
        <v>0</v>
      </c>
      <c r="H598" s="2">
        <v>1</v>
      </c>
      <c r="I598" s="2">
        <v>0</v>
      </c>
      <c r="J598" s="14">
        <v>0.12294157398232089</v>
      </c>
    </row>
    <row r="599" spans="2:10" x14ac:dyDescent="0.45">
      <c r="B599" s="2">
        <v>42</v>
      </c>
      <c r="C599" s="2">
        <v>0</v>
      </c>
      <c r="D599" s="2">
        <v>29.48</v>
      </c>
      <c r="E599" s="2">
        <v>2</v>
      </c>
      <c r="F599" s="2">
        <v>0</v>
      </c>
      <c r="G599" s="2">
        <v>0</v>
      </c>
      <c r="H599" s="2">
        <v>0</v>
      </c>
      <c r="I599" s="2">
        <v>0</v>
      </c>
      <c r="J599" s="14">
        <v>0.10404765748551445</v>
      </c>
    </row>
    <row r="600" spans="2:10" x14ac:dyDescent="0.45">
      <c r="B600" s="2">
        <v>34</v>
      </c>
      <c r="C600" s="2">
        <v>0</v>
      </c>
      <c r="D600" s="2">
        <v>33.25</v>
      </c>
      <c r="E600" s="2">
        <v>1</v>
      </c>
      <c r="F600" s="2">
        <v>0</v>
      </c>
      <c r="G600" s="2">
        <v>0</v>
      </c>
      <c r="H600" s="2">
        <v>1</v>
      </c>
      <c r="I600" s="2">
        <v>0</v>
      </c>
      <c r="J600" s="14">
        <v>7.1397842512793477E-2</v>
      </c>
    </row>
    <row r="601" spans="2:10" x14ac:dyDescent="0.45">
      <c r="B601" s="2">
        <v>43</v>
      </c>
      <c r="C601" s="2">
        <v>1</v>
      </c>
      <c r="D601" s="2">
        <v>32.6</v>
      </c>
      <c r="E601" s="2">
        <v>2</v>
      </c>
      <c r="F601" s="2">
        <v>0</v>
      </c>
      <c r="G601" s="2">
        <v>0</v>
      </c>
      <c r="H601" s="2">
        <v>0</v>
      </c>
      <c r="I601" s="2">
        <v>1</v>
      </c>
      <c r="J601" s="14">
        <v>0.10087426900393949</v>
      </c>
    </row>
    <row r="602" spans="2:10" x14ac:dyDescent="0.45">
      <c r="B602" s="2">
        <v>52</v>
      </c>
      <c r="C602" s="2">
        <v>0</v>
      </c>
      <c r="D602" s="2">
        <v>37.524999999999999</v>
      </c>
      <c r="E602" s="2">
        <v>2</v>
      </c>
      <c r="F602" s="2">
        <v>0</v>
      </c>
      <c r="G602" s="2">
        <v>1</v>
      </c>
      <c r="H602" s="2">
        <v>0</v>
      </c>
      <c r="I602" s="2">
        <v>0</v>
      </c>
      <c r="J602" s="14">
        <v>0.51637421564748065</v>
      </c>
    </row>
    <row r="603" spans="2:10" x14ac:dyDescent="0.45">
      <c r="B603" s="2">
        <v>18</v>
      </c>
      <c r="C603" s="2">
        <v>0</v>
      </c>
      <c r="D603" s="2">
        <v>39.159999999999997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14">
        <v>8.1593343575411675E-3</v>
      </c>
    </row>
    <row r="604" spans="2:10" x14ac:dyDescent="0.45">
      <c r="B604" s="2">
        <v>51</v>
      </c>
      <c r="C604" s="2">
        <v>1</v>
      </c>
      <c r="D604" s="2">
        <v>31.635000000000002</v>
      </c>
      <c r="E604" s="2">
        <v>0</v>
      </c>
      <c r="F604" s="2">
        <v>0</v>
      </c>
      <c r="G604" s="2">
        <v>1</v>
      </c>
      <c r="H604" s="2">
        <v>0</v>
      </c>
      <c r="I604" s="2">
        <v>0</v>
      </c>
      <c r="J604" s="14">
        <v>0.12853068780903742</v>
      </c>
    </row>
    <row r="605" spans="2:10" x14ac:dyDescent="0.45">
      <c r="B605" s="2">
        <v>56</v>
      </c>
      <c r="C605" s="2">
        <v>0</v>
      </c>
      <c r="D605" s="2">
        <v>25.3</v>
      </c>
      <c r="E605" s="2">
        <v>0</v>
      </c>
      <c r="F605" s="2">
        <v>0</v>
      </c>
      <c r="G605" s="2">
        <v>0</v>
      </c>
      <c r="H605" s="2">
        <v>0</v>
      </c>
      <c r="I605" s="2">
        <v>1</v>
      </c>
      <c r="J605" s="14">
        <v>0.15880112863469881</v>
      </c>
    </row>
    <row r="606" spans="2:10" x14ac:dyDescent="0.45">
      <c r="B606" s="2">
        <v>64</v>
      </c>
      <c r="C606" s="2">
        <v>0</v>
      </c>
      <c r="D606" s="2">
        <v>39.049999999999997</v>
      </c>
      <c r="E606" s="2">
        <v>3</v>
      </c>
      <c r="F606" s="2">
        <v>0</v>
      </c>
      <c r="G606" s="2">
        <v>0</v>
      </c>
      <c r="H606" s="2">
        <v>0</v>
      </c>
      <c r="I606" s="2">
        <v>0</v>
      </c>
      <c r="J606" s="14">
        <v>0.23884435662676459</v>
      </c>
    </row>
    <row r="607" spans="2:10" x14ac:dyDescent="0.45">
      <c r="B607" s="2">
        <v>19</v>
      </c>
      <c r="C607" s="2">
        <v>0</v>
      </c>
      <c r="D607" s="2">
        <v>28.31</v>
      </c>
      <c r="E607" s="2">
        <v>0</v>
      </c>
      <c r="F607" s="2">
        <v>1</v>
      </c>
      <c r="G607" s="2">
        <v>1</v>
      </c>
      <c r="H607" s="2">
        <v>0</v>
      </c>
      <c r="I607" s="2">
        <v>0</v>
      </c>
      <c r="J607" s="14">
        <v>0.26093355596519124</v>
      </c>
    </row>
    <row r="608" spans="2:10" x14ac:dyDescent="0.45">
      <c r="B608" s="2">
        <v>51</v>
      </c>
      <c r="C608" s="2">
        <v>0</v>
      </c>
      <c r="D608" s="2">
        <v>34.1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14">
        <v>0.13027735780892069</v>
      </c>
    </row>
    <row r="609" spans="2:10" x14ac:dyDescent="0.45">
      <c r="B609" s="2">
        <v>27</v>
      </c>
      <c r="C609" s="2">
        <v>0</v>
      </c>
      <c r="D609" s="2">
        <v>25.175000000000001</v>
      </c>
      <c r="E609" s="2">
        <v>0</v>
      </c>
      <c r="F609" s="2">
        <v>0</v>
      </c>
      <c r="G609" s="2">
        <v>0</v>
      </c>
      <c r="H609" s="2">
        <v>1</v>
      </c>
      <c r="I609" s="2">
        <v>0</v>
      </c>
      <c r="J609" s="14">
        <v>3.8895492236285224E-2</v>
      </c>
    </row>
    <row r="610" spans="2:10" x14ac:dyDescent="0.45">
      <c r="B610" s="2">
        <v>59</v>
      </c>
      <c r="C610" s="2">
        <v>0</v>
      </c>
      <c r="D610" s="2">
        <v>23.655000000000001</v>
      </c>
      <c r="E610" s="2">
        <v>0</v>
      </c>
      <c r="F610" s="2">
        <v>1</v>
      </c>
      <c r="G610" s="2">
        <v>1</v>
      </c>
      <c r="H610" s="2">
        <v>0</v>
      </c>
      <c r="I610" s="2">
        <v>0</v>
      </c>
      <c r="J610" s="14">
        <v>0.39197879183105061</v>
      </c>
    </row>
    <row r="611" spans="2:10" x14ac:dyDescent="0.45">
      <c r="B611" s="2">
        <v>28</v>
      </c>
      <c r="C611" s="2">
        <v>1</v>
      </c>
      <c r="D611" s="2">
        <v>26.98</v>
      </c>
      <c r="E611" s="2">
        <v>2</v>
      </c>
      <c r="F611" s="2">
        <v>0</v>
      </c>
      <c r="G611" s="2">
        <v>0</v>
      </c>
      <c r="H611" s="2">
        <v>1</v>
      </c>
      <c r="I611" s="2">
        <v>0</v>
      </c>
      <c r="J611" s="14">
        <v>5.2885822299786181E-2</v>
      </c>
    </row>
    <row r="612" spans="2:10" x14ac:dyDescent="0.45">
      <c r="B612" s="2">
        <v>30</v>
      </c>
      <c r="C612" s="2">
        <v>1</v>
      </c>
      <c r="D612" s="2">
        <v>37.799999999999997</v>
      </c>
      <c r="E612" s="2">
        <v>2</v>
      </c>
      <c r="F612" s="2">
        <v>1</v>
      </c>
      <c r="G612" s="2">
        <v>0</v>
      </c>
      <c r="H612" s="2">
        <v>0</v>
      </c>
      <c r="I612" s="2">
        <v>1</v>
      </c>
      <c r="J612" s="14">
        <v>0.60846684558862518</v>
      </c>
    </row>
    <row r="613" spans="2:10" x14ac:dyDescent="0.45">
      <c r="B613" s="2">
        <v>47</v>
      </c>
      <c r="C613" s="2">
        <v>0</v>
      </c>
      <c r="D613" s="2">
        <v>29.37</v>
      </c>
      <c r="E613" s="2">
        <v>1</v>
      </c>
      <c r="F613" s="2">
        <v>0</v>
      </c>
      <c r="G613" s="2">
        <v>0</v>
      </c>
      <c r="H613" s="2">
        <v>0</v>
      </c>
      <c r="I613" s="2">
        <v>0</v>
      </c>
      <c r="J613" s="14">
        <v>0.1185313453038605</v>
      </c>
    </row>
    <row r="614" spans="2:10" x14ac:dyDescent="0.45">
      <c r="B614" s="2">
        <v>38</v>
      </c>
      <c r="C614" s="2">
        <v>0</v>
      </c>
      <c r="D614" s="2">
        <v>34.799999999999997</v>
      </c>
      <c r="E614" s="2">
        <v>2</v>
      </c>
      <c r="F614" s="2">
        <v>0</v>
      </c>
      <c r="G614" s="2">
        <v>0</v>
      </c>
      <c r="H614" s="2">
        <v>0</v>
      </c>
      <c r="I614" s="2">
        <v>1</v>
      </c>
      <c r="J614" s="14">
        <v>8.6987962889475842E-2</v>
      </c>
    </row>
    <row r="615" spans="2:10" x14ac:dyDescent="0.45">
      <c r="B615" s="2">
        <v>18</v>
      </c>
      <c r="C615" s="2">
        <v>0</v>
      </c>
      <c r="D615" s="2">
        <v>33.155000000000001</v>
      </c>
      <c r="E615" s="2">
        <v>0</v>
      </c>
      <c r="F615" s="2">
        <v>0</v>
      </c>
      <c r="G615" s="2">
        <v>0</v>
      </c>
      <c r="H615" s="2">
        <v>1</v>
      </c>
      <c r="I615" s="2">
        <v>0</v>
      </c>
      <c r="J615" s="14">
        <v>1.7331981007789616E-2</v>
      </c>
    </row>
    <row r="616" spans="2:10" x14ac:dyDescent="0.45">
      <c r="B616" s="2">
        <v>34</v>
      </c>
      <c r="C616" s="2">
        <v>0</v>
      </c>
      <c r="D616" s="2">
        <v>19</v>
      </c>
      <c r="E616" s="2">
        <v>3</v>
      </c>
      <c r="F616" s="2">
        <v>0</v>
      </c>
      <c r="G616" s="2">
        <v>0</v>
      </c>
      <c r="H616" s="2">
        <v>1</v>
      </c>
      <c r="I616" s="2">
        <v>0</v>
      </c>
      <c r="J616" s="14">
        <v>8.9884981066165576E-2</v>
      </c>
    </row>
    <row r="617" spans="2:10" x14ac:dyDescent="0.45">
      <c r="B617" s="2">
        <v>20</v>
      </c>
      <c r="C617" s="2">
        <v>0</v>
      </c>
      <c r="D617" s="2">
        <v>33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14">
        <v>1.2102371886647837E-2</v>
      </c>
    </row>
    <row r="618" spans="2:10" x14ac:dyDescent="0.45">
      <c r="B618" s="2">
        <v>47</v>
      </c>
      <c r="C618" s="2">
        <v>0</v>
      </c>
      <c r="D618" s="2">
        <v>36.630000000000003</v>
      </c>
      <c r="E618" s="2">
        <v>1</v>
      </c>
      <c r="F618" s="2">
        <v>1</v>
      </c>
      <c r="G618" s="2">
        <v>0</v>
      </c>
      <c r="H618" s="2">
        <v>0</v>
      </c>
      <c r="I618" s="2">
        <v>0</v>
      </c>
      <c r="J618" s="14">
        <v>0.6679799620997191</v>
      </c>
    </row>
    <row r="619" spans="2:10" x14ac:dyDescent="0.45">
      <c r="B619" s="2">
        <v>56</v>
      </c>
      <c r="C619" s="2">
        <v>0</v>
      </c>
      <c r="D619" s="2">
        <v>28.594999999999999</v>
      </c>
      <c r="E619" s="2">
        <v>0</v>
      </c>
      <c r="F619" s="2">
        <v>0</v>
      </c>
      <c r="G619" s="2">
        <v>0</v>
      </c>
      <c r="H619" s="2">
        <v>1</v>
      </c>
      <c r="I619" s="2">
        <v>0</v>
      </c>
      <c r="J619" s="14">
        <v>0.1681801168387731</v>
      </c>
    </row>
    <row r="620" spans="2:10" x14ac:dyDescent="0.45">
      <c r="B620" s="2">
        <v>49</v>
      </c>
      <c r="C620" s="2">
        <v>1</v>
      </c>
      <c r="D620" s="2">
        <v>25.6</v>
      </c>
      <c r="E620" s="2">
        <v>2</v>
      </c>
      <c r="F620" s="2">
        <v>1</v>
      </c>
      <c r="G620" s="2">
        <v>0</v>
      </c>
      <c r="H620" s="2">
        <v>0</v>
      </c>
      <c r="I620" s="2">
        <v>1</v>
      </c>
      <c r="J620" s="14">
        <v>0.35411309032044952</v>
      </c>
    </row>
    <row r="621" spans="2:10" x14ac:dyDescent="0.45">
      <c r="B621" s="2">
        <v>19</v>
      </c>
      <c r="C621" s="2">
        <v>0</v>
      </c>
      <c r="D621" s="2">
        <v>33.11</v>
      </c>
      <c r="E621" s="2">
        <v>0</v>
      </c>
      <c r="F621" s="2">
        <v>1</v>
      </c>
      <c r="G621" s="2">
        <v>0</v>
      </c>
      <c r="H621" s="2">
        <v>0</v>
      </c>
      <c r="I621" s="2">
        <v>0</v>
      </c>
      <c r="J621" s="14">
        <v>0.53182363860304582</v>
      </c>
    </row>
    <row r="622" spans="2:10" x14ac:dyDescent="0.45">
      <c r="B622" s="2">
        <v>55</v>
      </c>
      <c r="C622" s="2">
        <v>0</v>
      </c>
      <c r="D622" s="2">
        <v>37.1</v>
      </c>
      <c r="E622" s="2">
        <v>0</v>
      </c>
      <c r="F622" s="2">
        <v>0</v>
      </c>
      <c r="G622" s="2">
        <v>0</v>
      </c>
      <c r="H622" s="2">
        <v>0</v>
      </c>
      <c r="I622" s="2">
        <v>1</v>
      </c>
      <c r="J622" s="14">
        <v>0.15310441296312305</v>
      </c>
    </row>
    <row r="623" spans="2:10" x14ac:dyDescent="0.45">
      <c r="B623" s="2">
        <v>30</v>
      </c>
      <c r="C623" s="2">
        <v>1</v>
      </c>
      <c r="D623" s="2">
        <v>31.4</v>
      </c>
      <c r="E623" s="2">
        <v>1</v>
      </c>
      <c r="F623" s="2">
        <v>0</v>
      </c>
      <c r="G623" s="2">
        <v>0</v>
      </c>
      <c r="H623" s="2">
        <v>0</v>
      </c>
      <c r="I623" s="2">
        <v>1</v>
      </c>
      <c r="J623" s="14">
        <v>4.0503282734101712E-2</v>
      </c>
    </row>
    <row r="624" spans="2:10" x14ac:dyDescent="0.45">
      <c r="B624" s="2">
        <v>37</v>
      </c>
      <c r="C624" s="2">
        <v>1</v>
      </c>
      <c r="D624" s="2">
        <v>34.1</v>
      </c>
      <c r="E624" s="2">
        <v>4</v>
      </c>
      <c r="F624" s="2">
        <v>1</v>
      </c>
      <c r="G624" s="2">
        <v>0</v>
      </c>
      <c r="H624" s="2">
        <v>0</v>
      </c>
      <c r="I624" s="2">
        <v>1</v>
      </c>
      <c r="J624" s="14">
        <v>0.62348401579095913</v>
      </c>
    </row>
    <row r="625" spans="2:10" x14ac:dyDescent="0.45">
      <c r="B625" s="2">
        <v>49</v>
      </c>
      <c r="C625" s="2">
        <v>0</v>
      </c>
      <c r="D625" s="2">
        <v>21.3</v>
      </c>
      <c r="E625" s="2">
        <v>1</v>
      </c>
      <c r="F625" s="2">
        <v>0</v>
      </c>
      <c r="G625" s="2">
        <v>0</v>
      </c>
      <c r="H625" s="2">
        <v>0</v>
      </c>
      <c r="I625" s="2">
        <v>1</v>
      </c>
      <c r="J625" s="14">
        <v>0.12865893258841243</v>
      </c>
    </row>
    <row r="626" spans="2:10" x14ac:dyDescent="0.45">
      <c r="B626" s="2">
        <v>18</v>
      </c>
      <c r="C626" s="2">
        <v>1</v>
      </c>
      <c r="D626" s="2">
        <v>33.534999999999997</v>
      </c>
      <c r="E626" s="2">
        <v>0</v>
      </c>
      <c r="F626" s="2">
        <v>1</v>
      </c>
      <c r="G626" s="2">
        <v>0</v>
      </c>
      <c r="H626" s="2">
        <v>1</v>
      </c>
      <c r="I626" s="2">
        <v>0</v>
      </c>
      <c r="J626" s="14">
        <v>0.53466464191953877</v>
      </c>
    </row>
    <row r="627" spans="2:10" x14ac:dyDescent="0.45">
      <c r="B627" s="2">
        <v>59</v>
      </c>
      <c r="C627" s="2">
        <v>1</v>
      </c>
      <c r="D627" s="2">
        <v>28.785</v>
      </c>
      <c r="E627" s="2">
        <v>0</v>
      </c>
      <c r="F627" s="2">
        <v>0</v>
      </c>
      <c r="G627" s="2">
        <v>1</v>
      </c>
      <c r="H627" s="2">
        <v>0</v>
      </c>
      <c r="I627" s="2">
        <v>0</v>
      </c>
      <c r="J627" s="14">
        <v>0.17570621391632302</v>
      </c>
    </row>
    <row r="628" spans="2:10" x14ac:dyDescent="0.45">
      <c r="B628" s="2">
        <v>29</v>
      </c>
      <c r="C628" s="2">
        <v>0</v>
      </c>
      <c r="D628" s="2">
        <v>26.03</v>
      </c>
      <c r="E628" s="2">
        <v>0</v>
      </c>
      <c r="F628" s="2">
        <v>0</v>
      </c>
      <c r="G628" s="2">
        <v>1</v>
      </c>
      <c r="H628" s="2">
        <v>0</v>
      </c>
      <c r="I628" s="2">
        <v>0</v>
      </c>
      <c r="J628" s="14">
        <v>4.1734256075714557E-2</v>
      </c>
    </row>
    <row r="629" spans="2:10" x14ac:dyDescent="0.45">
      <c r="B629" s="2">
        <v>36</v>
      </c>
      <c r="C629" s="2">
        <v>1</v>
      </c>
      <c r="D629" s="2">
        <v>28.88</v>
      </c>
      <c r="E629" s="2">
        <v>3</v>
      </c>
      <c r="F629" s="2">
        <v>0</v>
      </c>
      <c r="G629" s="2">
        <v>0</v>
      </c>
      <c r="H629" s="2">
        <v>1</v>
      </c>
      <c r="I629" s="2">
        <v>0</v>
      </c>
      <c r="J629" s="14">
        <v>8.9814000976310801E-2</v>
      </c>
    </row>
    <row r="630" spans="2:10" x14ac:dyDescent="0.45">
      <c r="B630" s="2">
        <v>33</v>
      </c>
      <c r="C630" s="2">
        <v>1</v>
      </c>
      <c r="D630" s="2">
        <v>42.46</v>
      </c>
      <c r="E630" s="2">
        <v>1</v>
      </c>
      <c r="F630" s="2">
        <v>0</v>
      </c>
      <c r="G630" s="2">
        <v>0</v>
      </c>
      <c r="H630" s="2">
        <v>0</v>
      </c>
      <c r="I630" s="2">
        <v>0</v>
      </c>
      <c r="J630" s="14">
        <v>0.16289028717378004</v>
      </c>
    </row>
    <row r="631" spans="2:10" x14ac:dyDescent="0.45">
      <c r="B631" s="2">
        <v>58</v>
      </c>
      <c r="C631" s="2">
        <v>1</v>
      </c>
      <c r="D631" s="2">
        <v>38</v>
      </c>
      <c r="E631" s="2">
        <v>0</v>
      </c>
      <c r="F631" s="2">
        <v>0</v>
      </c>
      <c r="G631" s="2">
        <v>0</v>
      </c>
      <c r="H631" s="2">
        <v>0</v>
      </c>
      <c r="I631" s="2">
        <v>1</v>
      </c>
      <c r="J631" s="14">
        <v>0.16351659260983378</v>
      </c>
    </row>
    <row r="632" spans="2:10" x14ac:dyDescent="0.45">
      <c r="B632" s="2">
        <v>44</v>
      </c>
      <c r="C632" s="2">
        <v>0</v>
      </c>
      <c r="D632" s="2">
        <v>38.950000000000003</v>
      </c>
      <c r="E632" s="2">
        <v>0</v>
      </c>
      <c r="F632" s="2">
        <v>1</v>
      </c>
      <c r="G632" s="2">
        <v>1</v>
      </c>
      <c r="H632" s="2">
        <v>0</v>
      </c>
      <c r="I632" s="2">
        <v>0</v>
      </c>
      <c r="J632" s="14">
        <v>0.66819713870009378</v>
      </c>
    </row>
    <row r="633" spans="2:10" x14ac:dyDescent="0.45">
      <c r="B633" s="2">
        <v>53</v>
      </c>
      <c r="C633" s="2">
        <v>1</v>
      </c>
      <c r="D633" s="2">
        <v>36.1</v>
      </c>
      <c r="E633" s="2">
        <v>1</v>
      </c>
      <c r="F633" s="2">
        <v>0</v>
      </c>
      <c r="G633" s="2">
        <v>0</v>
      </c>
      <c r="H633" s="2">
        <v>0</v>
      </c>
      <c r="I633" s="2">
        <v>1</v>
      </c>
      <c r="J633" s="14">
        <v>0.14308346341498668</v>
      </c>
    </row>
    <row r="634" spans="2:10" x14ac:dyDescent="0.45">
      <c r="B634" s="2">
        <v>24</v>
      </c>
      <c r="C634" s="2">
        <v>1</v>
      </c>
      <c r="D634" s="2">
        <v>29.3</v>
      </c>
      <c r="E634" s="2">
        <v>0</v>
      </c>
      <c r="F634" s="2">
        <v>0</v>
      </c>
      <c r="G634" s="2">
        <v>0</v>
      </c>
      <c r="H634" s="2">
        <v>0</v>
      </c>
      <c r="I634" s="2">
        <v>1</v>
      </c>
      <c r="J634" s="14">
        <v>1.3662583473149529E-2</v>
      </c>
    </row>
    <row r="635" spans="2:10" x14ac:dyDescent="0.45">
      <c r="B635" s="2">
        <v>29</v>
      </c>
      <c r="C635" s="2">
        <v>0</v>
      </c>
      <c r="D635" s="2">
        <v>35.53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14">
        <v>3.5831565977700416E-2</v>
      </c>
    </row>
    <row r="636" spans="2:10" x14ac:dyDescent="0.45">
      <c r="B636" s="2">
        <v>40</v>
      </c>
      <c r="C636" s="2">
        <v>1</v>
      </c>
      <c r="D636" s="2">
        <v>22.704999999999998</v>
      </c>
      <c r="E636" s="2">
        <v>2</v>
      </c>
      <c r="F636" s="2">
        <v>0</v>
      </c>
      <c r="G636" s="2">
        <v>0</v>
      </c>
      <c r="H636" s="2">
        <v>1</v>
      </c>
      <c r="I636" s="2">
        <v>0</v>
      </c>
      <c r="J636" s="14">
        <v>9.6594185388135828E-2</v>
      </c>
    </row>
    <row r="637" spans="2:10" x14ac:dyDescent="0.45">
      <c r="B637" s="2">
        <v>51</v>
      </c>
      <c r="C637" s="2">
        <v>1</v>
      </c>
      <c r="D637" s="2">
        <v>39.700000000000003</v>
      </c>
      <c r="E637" s="2">
        <v>1</v>
      </c>
      <c r="F637" s="2">
        <v>0</v>
      </c>
      <c r="G637" s="2">
        <v>0</v>
      </c>
      <c r="H637" s="2">
        <v>0</v>
      </c>
      <c r="I637" s="2">
        <v>1</v>
      </c>
      <c r="J637" s="14">
        <v>0.13199781251902859</v>
      </c>
    </row>
    <row r="638" spans="2:10" x14ac:dyDescent="0.45">
      <c r="B638" s="2">
        <v>64</v>
      </c>
      <c r="C638" s="2">
        <v>1</v>
      </c>
      <c r="D638" s="2">
        <v>38.19</v>
      </c>
      <c r="E638" s="2">
        <v>0</v>
      </c>
      <c r="F638" s="2">
        <v>0</v>
      </c>
      <c r="G638" s="2">
        <v>0</v>
      </c>
      <c r="H638" s="2">
        <v>1</v>
      </c>
      <c r="I638" s="2">
        <v>0</v>
      </c>
      <c r="J638" s="14">
        <v>0.21212074865553507</v>
      </c>
    </row>
    <row r="639" spans="2:10" x14ac:dyDescent="0.45">
      <c r="B639" s="2">
        <v>19</v>
      </c>
      <c r="C639" s="2">
        <v>0</v>
      </c>
      <c r="D639" s="2">
        <v>24.51</v>
      </c>
      <c r="E639" s="2">
        <v>1</v>
      </c>
      <c r="F639" s="2">
        <v>0</v>
      </c>
      <c r="G639" s="2">
        <v>1</v>
      </c>
      <c r="H639" s="2">
        <v>0</v>
      </c>
      <c r="I639" s="2">
        <v>0</v>
      </c>
      <c r="J639" s="14">
        <v>2.5335588706693613E-2</v>
      </c>
    </row>
    <row r="640" spans="2:10" x14ac:dyDescent="0.45">
      <c r="B640" s="2">
        <v>35</v>
      </c>
      <c r="C640" s="2">
        <v>0</v>
      </c>
      <c r="D640" s="2">
        <v>38.094999999999999</v>
      </c>
      <c r="E640" s="2">
        <v>2</v>
      </c>
      <c r="F640" s="2">
        <v>0</v>
      </c>
      <c r="G640" s="2">
        <v>0</v>
      </c>
      <c r="H640" s="2">
        <v>1</v>
      </c>
      <c r="I640" s="2">
        <v>0</v>
      </c>
      <c r="J640" s="14">
        <v>0.37978805254185616</v>
      </c>
    </row>
    <row r="641" spans="2:10" x14ac:dyDescent="0.45">
      <c r="B641" s="2">
        <v>39</v>
      </c>
      <c r="C641" s="2">
        <v>1</v>
      </c>
      <c r="D641" s="2">
        <v>26.41</v>
      </c>
      <c r="E641" s="2">
        <v>0</v>
      </c>
      <c r="F641" s="2">
        <v>1</v>
      </c>
      <c r="G641" s="2">
        <v>0</v>
      </c>
      <c r="H641" s="2">
        <v>1</v>
      </c>
      <c r="I641" s="2">
        <v>0</v>
      </c>
      <c r="J641" s="14">
        <v>0.30371728877558923</v>
      </c>
    </row>
    <row r="642" spans="2:10" x14ac:dyDescent="0.45">
      <c r="B642" s="2">
        <v>56</v>
      </c>
      <c r="C642" s="2">
        <v>1</v>
      </c>
      <c r="D642" s="2">
        <v>33.659999999999997</v>
      </c>
      <c r="E642" s="2">
        <v>4</v>
      </c>
      <c r="F642" s="2">
        <v>0</v>
      </c>
      <c r="G642" s="2">
        <v>0</v>
      </c>
      <c r="H642" s="2">
        <v>0</v>
      </c>
      <c r="I642" s="2">
        <v>0</v>
      </c>
      <c r="J642" s="14">
        <v>0.18878778078793873</v>
      </c>
    </row>
    <row r="643" spans="2:10" x14ac:dyDescent="0.45">
      <c r="B643" s="2">
        <v>33</v>
      </c>
      <c r="C643" s="2">
        <v>1</v>
      </c>
      <c r="D643" s="2">
        <v>42.4</v>
      </c>
      <c r="E643" s="2">
        <v>5</v>
      </c>
      <c r="F643" s="2">
        <v>0</v>
      </c>
      <c r="G643" s="2">
        <v>0</v>
      </c>
      <c r="H643" s="2">
        <v>0</v>
      </c>
      <c r="I643" s="2">
        <v>1</v>
      </c>
      <c r="J643" s="14">
        <v>8.8499554040226511E-2</v>
      </c>
    </row>
    <row r="644" spans="2:10" x14ac:dyDescent="0.45">
      <c r="B644" s="2">
        <v>42</v>
      </c>
      <c r="C644" s="2">
        <v>1</v>
      </c>
      <c r="D644" s="2">
        <v>28.31</v>
      </c>
      <c r="E644" s="2">
        <v>3</v>
      </c>
      <c r="F644" s="2">
        <v>1</v>
      </c>
      <c r="G644" s="2">
        <v>1</v>
      </c>
      <c r="H644" s="2">
        <v>0</v>
      </c>
      <c r="I644" s="2">
        <v>0</v>
      </c>
      <c r="J644" s="14">
        <v>0.50544797305937383</v>
      </c>
    </row>
    <row r="645" spans="2:10" x14ac:dyDescent="0.45">
      <c r="B645" s="2">
        <v>61</v>
      </c>
      <c r="C645" s="2">
        <v>1</v>
      </c>
      <c r="D645" s="2">
        <v>33.914999999999999</v>
      </c>
      <c r="E645" s="2">
        <v>0</v>
      </c>
      <c r="F645" s="2">
        <v>0</v>
      </c>
      <c r="G645" s="2">
        <v>0</v>
      </c>
      <c r="H645" s="2">
        <v>1</v>
      </c>
      <c r="I645" s="2">
        <v>0</v>
      </c>
      <c r="J645" s="14">
        <v>0.19189574477475516</v>
      </c>
    </row>
    <row r="646" spans="2:10" x14ac:dyDescent="0.45">
      <c r="B646" s="2">
        <v>23</v>
      </c>
      <c r="C646" s="2">
        <v>0</v>
      </c>
      <c r="D646" s="2">
        <v>34.96</v>
      </c>
      <c r="E646" s="2">
        <v>3</v>
      </c>
      <c r="F646" s="2">
        <v>0</v>
      </c>
      <c r="G646" s="2">
        <v>1</v>
      </c>
      <c r="H646" s="2">
        <v>0</v>
      </c>
      <c r="I646" s="2">
        <v>0</v>
      </c>
      <c r="J646" s="14">
        <v>5.3389061368075676E-2</v>
      </c>
    </row>
    <row r="647" spans="2:10" x14ac:dyDescent="0.45">
      <c r="B647" s="2">
        <v>43</v>
      </c>
      <c r="C647" s="2">
        <v>1</v>
      </c>
      <c r="D647" s="2">
        <v>35.31</v>
      </c>
      <c r="E647" s="2">
        <v>2</v>
      </c>
      <c r="F647" s="2">
        <v>0</v>
      </c>
      <c r="G647" s="2">
        <v>0</v>
      </c>
      <c r="H647" s="2">
        <v>0</v>
      </c>
      <c r="I647" s="2">
        <v>0</v>
      </c>
      <c r="J647" s="14">
        <v>0.28227740961027581</v>
      </c>
    </row>
    <row r="648" spans="2:10" x14ac:dyDescent="0.45">
      <c r="B648" s="2">
        <v>48</v>
      </c>
      <c r="C648" s="2">
        <v>1</v>
      </c>
      <c r="D648" s="2">
        <v>30.78</v>
      </c>
      <c r="E648" s="2">
        <v>3</v>
      </c>
      <c r="F648" s="2">
        <v>0</v>
      </c>
      <c r="G648" s="2">
        <v>0</v>
      </c>
      <c r="H648" s="2">
        <v>1</v>
      </c>
      <c r="I648" s="2">
        <v>0</v>
      </c>
      <c r="J648" s="14">
        <v>0.14396600892278757</v>
      </c>
    </row>
    <row r="649" spans="2:10" x14ac:dyDescent="0.45">
      <c r="B649" s="2">
        <v>39</v>
      </c>
      <c r="C649" s="2">
        <v>1</v>
      </c>
      <c r="D649" s="2">
        <v>26.22</v>
      </c>
      <c r="E649" s="2">
        <v>1</v>
      </c>
      <c r="F649" s="2">
        <v>0</v>
      </c>
      <c r="G649" s="2">
        <v>1</v>
      </c>
      <c r="H649" s="2">
        <v>0</v>
      </c>
      <c r="I649" s="2">
        <v>0</v>
      </c>
      <c r="J649" s="14">
        <v>7.9837355722813502E-2</v>
      </c>
    </row>
    <row r="650" spans="2:10" x14ac:dyDescent="0.45">
      <c r="B650" s="2">
        <v>40</v>
      </c>
      <c r="C650" s="2">
        <v>0</v>
      </c>
      <c r="D650" s="2">
        <v>23.37</v>
      </c>
      <c r="E650" s="2">
        <v>3</v>
      </c>
      <c r="F650" s="2">
        <v>0</v>
      </c>
      <c r="G650" s="2">
        <v>0</v>
      </c>
      <c r="H650" s="2">
        <v>1</v>
      </c>
      <c r="I650" s="2">
        <v>0</v>
      </c>
      <c r="J650" s="14">
        <v>0.11381604094932876</v>
      </c>
    </row>
    <row r="651" spans="2:10" x14ac:dyDescent="0.45">
      <c r="B651" s="2">
        <v>18</v>
      </c>
      <c r="C651" s="2">
        <v>1</v>
      </c>
      <c r="D651" s="2">
        <v>28.5</v>
      </c>
      <c r="E651" s="2">
        <v>0</v>
      </c>
      <c r="F651" s="2">
        <v>0</v>
      </c>
      <c r="G651" s="2">
        <v>0</v>
      </c>
      <c r="H651" s="2">
        <v>1</v>
      </c>
      <c r="I651" s="2">
        <v>0</v>
      </c>
      <c r="J651" s="14">
        <v>9.423251795459513E-3</v>
      </c>
    </row>
    <row r="652" spans="2:10" x14ac:dyDescent="0.45">
      <c r="B652" s="2">
        <v>58</v>
      </c>
      <c r="C652" s="2">
        <v>0</v>
      </c>
      <c r="D652" s="2">
        <v>32.965000000000003</v>
      </c>
      <c r="E652" s="2">
        <v>0</v>
      </c>
      <c r="F652" s="2">
        <v>0</v>
      </c>
      <c r="G652" s="2">
        <v>0</v>
      </c>
      <c r="H652" s="2">
        <v>1</v>
      </c>
      <c r="I652" s="2">
        <v>0</v>
      </c>
      <c r="J652" s="14">
        <v>0.18051620840511684</v>
      </c>
    </row>
    <row r="653" spans="2:10" x14ac:dyDescent="0.45">
      <c r="B653" s="2">
        <v>49</v>
      </c>
      <c r="C653" s="2">
        <v>0</v>
      </c>
      <c r="D653" s="2">
        <v>42.68</v>
      </c>
      <c r="E653" s="2">
        <v>2</v>
      </c>
      <c r="F653" s="2">
        <v>0</v>
      </c>
      <c r="G653" s="2">
        <v>0</v>
      </c>
      <c r="H653" s="2">
        <v>0</v>
      </c>
      <c r="I653" s="2">
        <v>0</v>
      </c>
      <c r="J653" s="14">
        <v>0.13853494982120662</v>
      </c>
    </row>
    <row r="654" spans="2:10" x14ac:dyDescent="0.45">
      <c r="B654" s="2">
        <v>53</v>
      </c>
      <c r="C654" s="2">
        <v>0</v>
      </c>
      <c r="D654" s="2">
        <v>39.6</v>
      </c>
      <c r="E654" s="2">
        <v>1</v>
      </c>
      <c r="F654" s="2">
        <v>0</v>
      </c>
      <c r="G654" s="2">
        <v>0</v>
      </c>
      <c r="H654" s="2">
        <v>0</v>
      </c>
      <c r="I654" s="2">
        <v>0</v>
      </c>
      <c r="J654" s="14">
        <v>0.15096656633756744</v>
      </c>
    </row>
    <row r="655" spans="2:10" x14ac:dyDescent="0.45">
      <c r="B655" s="2">
        <v>48</v>
      </c>
      <c r="C655" s="2">
        <v>0</v>
      </c>
      <c r="D655" s="2">
        <v>31.13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14">
        <v>0.11426838019965277</v>
      </c>
    </row>
    <row r="656" spans="2:10" x14ac:dyDescent="0.45">
      <c r="B656" s="2">
        <v>45</v>
      </c>
      <c r="C656" s="2">
        <v>0</v>
      </c>
      <c r="D656" s="2">
        <v>36.299999999999997</v>
      </c>
      <c r="E656" s="2">
        <v>2</v>
      </c>
      <c r="F656" s="2">
        <v>0</v>
      </c>
      <c r="G656" s="2">
        <v>0</v>
      </c>
      <c r="H656" s="2">
        <v>0</v>
      </c>
      <c r="I656" s="2">
        <v>0</v>
      </c>
      <c r="J656" s="14">
        <v>0.11820956134114359</v>
      </c>
    </row>
    <row r="657" spans="2:10" x14ac:dyDescent="0.45">
      <c r="B657" s="2">
        <v>59</v>
      </c>
      <c r="C657" s="2">
        <v>0</v>
      </c>
      <c r="D657" s="2">
        <v>35.200000000000003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14">
        <v>0.17754052360842265</v>
      </c>
    </row>
    <row r="658" spans="2:10" x14ac:dyDescent="0.45">
      <c r="B658" s="2">
        <v>52</v>
      </c>
      <c r="C658" s="2">
        <v>0</v>
      </c>
      <c r="D658" s="2">
        <v>25.3</v>
      </c>
      <c r="E658" s="2">
        <v>2</v>
      </c>
      <c r="F658" s="2">
        <v>1</v>
      </c>
      <c r="G658" s="2">
        <v>0</v>
      </c>
      <c r="H658" s="2">
        <v>0</v>
      </c>
      <c r="I658" s="2">
        <v>0</v>
      </c>
      <c r="J658" s="14">
        <v>0.37583541127953418</v>
      </c>
    </row>
    <row r="659" spans="2:10" x14ac:dyDescent="0.45">
      <c r="B659" s="2">
        <v>26</v>
      </c>
      <c r="C659" s="2">
        <v>0</v>
      </c>
      <c r="D659" s="2">
        <v>42.4</v>
      </c>
      <c r="E659" s="2">
        <v>1</v>
      </c>
      <c r="F659" s="2">
        <v>0</v>
      </c>
      <c r="G659" s="2">
        <v>0</v>
      </c>
      <c r="H659" s="2">
        <v>0</v>
      </c>
      <c r="I659" s="2">
        <v>1</v>
      </c>
      <c r="J659" s="14">
        <v>3.6528378547761503E-2</v>
      </c>
    </row>
    <row r="660" spans="2:10" x14ac:dyDescent="0.45">
      <c r="B660" s="2">
        <v>27</v>
      </c>
      <c r="C660" s="2">
        <v>1</v>
      </c>
      <c r="D660" s="2">
        <v>33.155000000000001</v>
      </c>
      <c r="E660" s="2">
        <v>2</v>
      </c>
      <c r="F660" s="2">
        <v>0</v>
      </c>
      <c r="G660" s="2">
        <v>1</v>
      </c>
      <c r="H660" s="2">
        <v>0</v>
      </c>
      <c r="I660" s="2">
        <v>0</v>
      </c>
      <c r="J660" s="14">
        <v>4.6877994100924025E-2</v>
      </c>
    </row>
    <row r="661" spans="2:10" x14ac:dyDescent="0.45">
      <c r="B661" s="2">
        <v>48</v>
      </c>
      <c r="C661" s="2">
        <v>0</v>
      </c>
      <c r="D661" s="2">
        <v>35.909999999999997</v>
      </c>
      <c r="E661" s="2">
        <v>1</v>
      </c>
      <c r="F661" s="2">
        <v>0</v>
      </c>
      <c r="G661" s="2">
        <v>0</v>
      </c>
      <c r="H661" s="2">
        <v>1</v>
      </c>
      <c r="I661" s="2">
        <v>0</v>
      </c>
      <c r="J661" s="14">
        <v>0.40336743200217484</v>
      </c>
    </row>
    <row r="662" spans="2:10" x14ac:dyDescent="0.45">
      <c r="B662" s="2">
        <v>57</v>
      </c>
      <c r="C662" s="2">
        <v>0</v>
      </c>
      <c r="D662" s="2">
        <v>28.785</v>
      </c>
      <c r="E662" s="2">
        <v>4</v>
      </c>
      <c r="F662" s="2">
        <v>0</v>
      </c>
      <c r="G662" s="2">
        <v>0</v>
      </c>
      <c r="H662" s="2">
        <v>1</v>
      </c>
      <c r="I662" s="2">
        <v>0</v>
      </c>
      <c r="J662" s="14">
        <v>0.2118568327482187</v>
      </c>
    </row>
    <row r="663" spans="2:10" x14ac:dyDescent="0.45">
      <c r="B663" s="2">
        <v>37</v>
      </c>
      <c r="C663" s="2">
        <v>1</v>
      </c>
      <c r="D663" s="2">
        <v>46.53</v>
      </c>
      <c r="E663" s="2">
        <v>3</v>
      </c>
      <c r="F663" s="2">
        <v>0</v>
      </c>
      <c r="G663" s="2">
        <v>0</v>
      </c>
      <c r="H663" s="2">
        <v>0</v>
      </c>
      <c r="I663" s="2">
        <v>0</v>
      </c>
      <c r="J663" s="14">
        <v>8.4818394861435678E-2</v>
      </c>
    </row>
    <row r="664" spans="2:10" x14ac:dyDescent="0.45">
      <c r="B664" s="2">
        <v>57</v>
      </c>
      <c r="C664" s="2">
        <v>0</v>
      </c>
      <c r="D664" s="2">
        <v>23.98</v>
      </c>
      <c r="E664" s="2">
        <v>1</v>
      </c>
      <c r="F664" s="2">
        <v>0</v>
      </c>
      <c r="G664" s="2">
        <v>0</v>
      </c>
      <c r="H664" s="2">
        <v>0</v>
      </c>
      <c r="I664" s="2">
        <v>0</v>
      </c>
      <c r="J664" s="14">
        <v>0.33632960104719645</v>
      </c>
    </row>
    <row r="665" spans="2:10" x14ac:dyDescent="0.45">
      <c r="B665" s="2">
        <v>32</v>
      </c>
      <c r="C665" s="2">
        <v>0</v>
      </c>
      <c r="D665" s="2">
        <v>31.54</v>
      </c>
      <c r="E665" s="2">
        <v>1</v>
      </c>
      <c r="F665" s="2">
        <v>0</v>
      </c>
      <c r="G665" s="2">
        <v>0</v>
      </c>
      <c r="H665" s="2">
        <v>1</v>
      </c>
      <c r="I665" s="2">
        <v>0</v>
      </c>
      <c r="J665" s="14">
        <v>6.4274088320216458E-2</v>
      </c>
    </row>
    <row r="666" spans="2:10" x14ac:dyDescent="0.45">
      <c r="B666" s="2">
        <v>18</v>
      </c>
      <c r="C666" s="2">
        <v>1</v>
      </c>
      <c r="D666" s="2">
        <v>33.659999999999997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14">
        <v>2.3185690725592334E-4</v>
      </c>
    </row>
    <row r="667" spans="2:10" x14ac:dyDescent="0.45">
      <c r="B667" s="2">
        <v>64</v>
      </c>
      <c r="C667" s="2">
        <v>0</v>
      </c>
      <c r="D667" s="2">
        <v>22.99</v>
      </c>
      <c r="E667" s="2">
        <v>0</v>
      </c>
      <c r="F667" s="2">
        <v>1</v>
      </c>
      <c r="G667" s="2">
        <v>0</v>
      </c>
      <c r="H667" s="2">
        <v>0</v>
      </c>
      <c r="I667" s="2">
        <v>0</v>
      </c>
      <c r="J667" s="14">
        <v>0.41367339706668932</v>
      </c>
    </row>
    <row r="668" spans="2:10" x14ac:dyDescent="0.45">
      <c r="B668" s="2">
        <v>43</v>
      </c>
      <c r="C668" s="2">
        <v>1</v>
      </c>
      <c r="D668" s="2">
        <v>38.06</v>
      </c>
      <c r="E668" s="2">
        <v>2</v>
      </c>
      <c r="F668" s="2">
        <v>1</v>
      </c>
      <c r="G668" s="2">
        <v>0</v>
      </c>
      <c r="H668" s="2">
        <v>0</v>
      </c>
      <c r="I668" s="2">
        <v>0</v>
      </c>
      <c r="J668" s="14">
        <v>0.661444738648574</v>
      </c>
    </row>
    <row r="669" spans="2:10" x14ac:dyDescent="0.45">
      <c r="B669" s="2">
        <v>49</v>
      </c>
      <c r="C669" s="2">
        <v>1</v>
      </c>
      <c r="D669" s="2">
        <v>28.7</v>
      </c>
      <c r="E669" s="2">
        <v>1</v>
      </c>
      <c r="F669" s="2">
        <v>0</v>
      </c>
      <c r="G669" s="2">
        <v>0</v>
      </c>
      <c r="H669" s="2">
        <v>0</v>
      </c>
      <c r="I669" s="2">
        <v>1</v>
      </c>
      <c r="J669" s="14">
        <v>0.12101767084182111</v>
      </c>
    </row>
    <row r="670" spans="2:10" x14ac:dyDescent="0.45">
      <c r="B670" s="2">
        <v>40</v>
      </c>
      <c r="C670" s="2">
        <v>0</v>
      </c>
      <c r="D670" s="2">
        <v>32.774999999999999</v>
      </c>
      <c r="E670" s="2">
        <v>2</v>
      </c>
      <c r="F670" s="2">
        <v>1</v>
      </c>
      <c r="G670" s="2">
        <v>1</v>
      </c>
      <c r="H670" s="2">
        <v>0</v>
      </c>
      <c r="I670" s="2">
        <v>0</v>
      </c>
      <c r="J670" s="14">
        <v>0.62062818372042394</v>
      </c>
    </row>
    <row r="671" spans="2:10" x14ac:dyDescent="0.45">
      <c r="B671" s="2">
        <v>62</v>
      </c>
      <c r="C671" s="2">
        <v>1</v>
      </c>
      <c r="D671" s="2">
        <v>32.015000000000001</v>
      </c>
      <c r="E671" s="2">
        <v>0</v>
      </c>
      <c r="F671" s="2">
        <v>1</v>
      </c>
      <c r="G671" s="2">
        <v>0</v>
      </c>
      <c r="H671" s="2">
        <v>1</v>
      </c>
      <c r="I671" s="2">
        <v>0</v>
      </c>
      <c r="J671" s="14">
        <v>0.71172167631691252</v>
      </c>
    </row>
    <row r="672" spans="2:10" x14ac:dyDescent="0.45">
      <c r="B672" s="2">
        <v>40</v>
      </c>
      <c r="C672" s="2">
        <v>0</v>
      </c>
      <c r="D672" s="2">
        <v>29.81</v>
      </c>
      <c r="E672" s="2">
        <v>1</v>
      </c>
      <c r="F672" s="2">
        <v>0</v>
      </c>
      <c r="G672" s="2">
        <v>0</v>
      </c>
      <c r="H672" s="2">
        <v>0</v>
      </c>
      <c r="I672" s="2">
        <v>0</v>
      </c>
      <c r="J672" s="14">
        <v>8.5849738695589484E-2</v>
      </c>
    </row>
    <row r="673" spans="2:10" x14ac:dyDescent="0.45">
      <c r="B673" s="2">
        <v>30</v>
      </c>
      <c r="C673" s="2">
        <v>1</v>
      </c>
      <c r="D673" s="2">
        <v>31.57</v>
      </c>
      <c r="E673" s="2">
        <v>3</v>
      </c>
      <c r="F673" s="2">
        <v>0</v>
      </c>
      <c r="G673" s="2">
        <v>0</v>
      </c>
      <c r="H673" s="2">
        <v>0</v>
      </c>
      <c r="I673" s="2">
        <v>0</v>
      </c>
      <c r="J673" s="14">
        <v>5.9310361632223148E-2</v>
      </c>
    </row>
    <row r="674" spans="2:10" x14ac:dyDescent="0.45">
      <c r="B674" s="2">
        <v>29</v>
      </c>
      <c r="C674" s="2">
        <v>0</v>
      </c>
      <c r="D674" s="2">
        <v>31.16</v>
      </c>
      <c r="E674" s="2">
        <v>0</v>
      </c>
      <c r="F674" s="2">
        <v>0</v>
      </c>
      <c r="G674" s="2">
        <v>0</v>
      </c>
      <c r="H674" s="2">
        <v>1</v>
      </c>
      <c r="I674" s="2">
        <v>0</v>
      </c>
      <c r="J674" s="14">
        <v>4.504048880434728E-2</v>
      </c>
    </row>
    <row r="675" spans="2:10" x14ac:dyDescent="0.45">
      <c r="B675" s="2">
        <v>36</v>
      </c>
      <c r="C675" s="2">
        <v>1</v>
      </c>
      <c r="D675" s="2">
        <v>29.7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14">
        <v>5.2321352768088643E-2</v>
      </c>
    </row>
    <row r="676" spans="2:10" x14ac:dyDescent="0.45">
      <c r="B676" s="2">
        <v>41</v>
      </c>
      <c r="C676" s="2">
        <v>0</v>
      </c>
      <c r="D676" s="2">
        <v>31.02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14">
        <v>8.0823044872024755E-2</v>
      </c>
    </row>
    <row r="677" spans="2:10" x14ac:dyDescent="0.45">
      <c r="B677" s="2">
        <v>44</v>
      </c>
      <c r="C677" s="2">
        <v>0</v>
      </c>
      <c r="D677" s="2">
        <v>43.89</v>
      </c>
      <c r="E677" s="2">
        <v>2</v>
      </c>
      <c r="F677" s="2">
        <v>1</v>
      </c>
      <c r="G677" s="2">
        <v>0</v>
      </c>
      <c r="H677" s="2">
        <v>0</v>
      </c>
      <c r="I677" s="2">
        <v>0</v>
      </c>
      <c r="J677" s="14">
        <v>0.71955549238772365</v>
      </c>
    </row>
    <row r="678" spans="2:10" x14ac:dyDescent="0.45">
      <c r="B678" s="2">
        <v>45</v>
      </c>
      <c r="C678" s="2">
        <v>1</v>
      </c>
      <c r="D678" s="2">
        <v>21.375</v>
      </c>
      <c r="E678" s="2">
        <v>0</v>
      </c>
      <c r="F678" s="2">
        <v>0</v>
      </c>
      <c r="G678" s="2">
        <v>1</v>
      </c>
      <c r="H678" s="2">
        <v>0</v>
      </c>
      <c r="I678" s="2">
        <v>0</v>
      </c>
      <c r="J678" s="14">
        <v>9.7383130970394874E-2</v>
      </c>
    </row>
    <row r="679" spans="2:10" x14ac:dyDescent="0.45">
      <c r="B679" s="2">
        <v>55</v>
      </c>
      <c r="C679" s="2">
        <v>0</v>
      </c>
      <c r="D679" s="2">
        <v>40.81</v>
      </c>
      <c r="E679" s="2">
        <v>3</v>
      </c>
      <c r="F679" s="2">
        <v>0</v>
      </c>
      <c r="G679" s="2">
        <v>0</v>
      </c>
      <c r="H679" s="2">
        <v>0</v>
      </c>
      <c r="I679" s="2">
        <v>0</v>
      </c>
      <c r="J679" s="14">
        <v>0.18139168830691468</v>
      </c>
    </row>
    <row r="680" spans="2:10" x14ac:dyDescent="0.45">
      <c r="B680" s="2">
        <v>60</v>
      </c>
      <c r="C680" s="2">
        <v>1</v>
      </c>
      <c r="D680" s="2">
        <v>31.35</v>
      </c>
      <c r="E680" s="2">
        <v>3</v>
      </c>
      <c r="F680" s="2">
        <v>1</v>
      </c>
      <c r="G680" s="2">
        <v>1</v>
      </c>
      <c r="H680" s="2">
        <v>0</v>
      </c>
      <c r="I680" s="2">
        <v>0</v>
      </c>
      <c r="J680" s="14">
        <v>0.71843082796408364</v>
      </c>
    </row>
    <row r="681" spans="2:10" x14ac:dyDescent="0.45">
      <c r="B681" s="2">
        <v>56</v>
      </c>
      <c r="C681" s="2">
        <v>1</v>
      </c>
      <c r="D681" s="2">
        <v>36.1</v>
      </c>
      <c r="E681" s="2">
        <v>3</v>
      </c>
      <c r="F681" s="2">
        <v>0</v>
      </c>
      <c r="G681" s="2">
        <v>0</v>
      </c>
      <c r="H681" s="2">
        <v>0</v>
      </c>
      <c r="I681" s="2">
        <v>1</v>
      </c>
      <c r="J681" s="14">
        <v>0.17944026418010495</v>
      </c>
    </row>
    <row r="682" spans="2:10" x14ac:dyDescent="0.45">
      <c r="B682" s="2">
        <v>49</v>
      </c>
      <c r="C682" s="2">
        <v>0</v>
      </c>
      <c r="D682" s="2">
        <v>23.18</v>
      </c>
      <c r="E682" s="2">
        <v>2</v>
      </c>
      <c r="F682" s="2">
        <v>0</v>
      </c>
      <c r="G682" s="2">
        <v>1</v>
      </c>
      <c r="H682" s="2">
        <v>0</v>
      </c>
      <c r="I682" s="2">
        <v>0</v>
      </c>
      <c r="J682" s="14">
        <v>0.14421576728069835</v>
      </c>
    </row>
    <row r="683" spans="2:10" x14ac:dyDescent="0.45">
      <c r="B683" s="2">
        <v>21</v>
      </c>
      <c r="C683" s="2">
        <v>0</v>
      </c>
      <c r="D683" s="2">
        <v>17.399999999999999</v>
      </c>
      <c r="E683" s="2">
        <v>1</v>
      </c>
      <c r="F683" s="2">
        <v>0</v>
      </c>
      <c r="G683" s="2">
        <v>0</v>
      </c>
      <c r="H683" s="2">
        <v>0</v>
      </c>
      <c r="I683" s="2">
        <v>1</v>
      </c>
      <c r="J683" s="14">
        <v>2.3358800866026878E-2</v>
      </c>
    </row>
    <row r="684" spans="2:10" x14ac:dyDescent="0.45">
      <c r="B684" s="2">
        <v>19</v>
      </c>
      <c r="C684" s="2">
        <v>1</v>
      </c>
      <c r="D684" s="2">
        <v>20.3</v>
      </c>
      <c r="E684" s="2">
        <v>0</v>
      </c>
      <c r="F684" s="2">
        <v>0</v>
      </c>
      <c r="G684" s="2">
        <v>0</v>
      </c>
      <c r="H684" s="2">
        <v>0</v>
      </c>
      <c r="I684" s="2">
        <v>1</v>
      </c>
      <c r="J684" s="14">
        <v>1.9216101905340515E-3</v>
      </c>
    </row>
    <row r="685" spans="2:10" x14ac:dyDescent="0.45">
      <c r="B685" s="2">
        <v>39</v>
      </c>
      <c r="C685" s="2">
        <v>1</v>
      </c>
      <c r="D685" s="2">
        <v>35.299999999999997</v>
      </c>
      <c r="E685" s="2">
        <v>2</v>
      </c>
      <c r="F685" s="2">
        <v>1</v>
      </c>
      <c r="G685" s="2">
        <v>0</v>
      </c>
      <c r="H685" s="2">
        <v>0</v>
      </c>
      <c r="I685" s="2">
        <v>1</v>
      </c>
      <c r="J685" s="14">
        <v>0.62223329259210569</v>
      </c>
    </row>
    <row r="686" spans="2:10" x14ac:dyDescent="0.45">
      <c r="B686" s="2">
        <v>53</v>
      </c>
      <c r="C686" s="2">
        <v>1</v>
      </c>
      <c r="D686" s="2">
        <v>24.32</v>
      </c>
      <c r="E686" s="2">
        <v>0</v>
      </c>
      <c r="F686" s="2">
        <v>0</v>
      </c>
      <c r="G686" s="2">
        <v>1</v>
      </c>
      <c r="H686" s="2">
        <v>0</v>
      </c>
      <c r="I686" s="2">
        <v>0</v>
      </c>
      <c r="J686" s="14">
        <v>0.13953391301978443</v>
      </c>
    </row>
    <row r="687" spans="2:10" x14ac:dyDescent="0.45">
      <c r="B687" s="2">
        <v>33</v>
      </c>
      <c r="C687" s="2">
        <v>0</v>
      </c>
      <c r="D687" s="2">
        <v>18.5</v>
      </c>
      <c r="E687" s="2">
        <v>1</v>
      </c>
      <c r="F687" s="2">
        <v>0</v>
      </c>
      <c r="G687" s="2">
        <v>0</v>
      </c>
      <c r="H687" s="2">
        <v>0</v>
      </c>
      <c r="I687" s="2">
        <v>1</v>
      </c>
      <c r="J687" s="14">
        <v>5.8168111806722746E-2</v>
      </c>
    </row>
    <row r="688" spans="2:10" x14ac:dyDescent="0.45">
      <c r="B688" s="2">
        <v>53</v>
      </c>
      <c r="C688" s="2">
        <v>1</v>
      </c>
      <c r="D688" s="2">
        <v>26.41</v>
      </c>
      <c r="E688" s="2">
        <v>2</v>
      </c>
      <c r="F688" s="2">
        <v>0</v>
      </c>
      <c r="G688" s="2">
        <v>0</v>
      </c>
      <c r="H688" s="2">
        <v>1</v>
      </c>
      <c r="I688" s="2">
        <v>0</v>
      </c>
      <c r="J688" s="14">
        <v>0.16157600352957288</v>
      </c>
    </row>
    <row r="689" spans="2:10" x14ac:dyDescent="0.45">
      <c r="B689" s="2">
        <v>42</v>
      </c>
      <c r="C689" s="2">
        <v>1</v>
      </c>
      <c r="D689" s="2">
        <v>26.125</v>
      </c>
      <c r="E689" s="2">
        <v>2</v>
      </c>
      <c r="F689" s="2">
        <v>0</v>
      </c>
      <c r="G689" s="2">
        <v>0</v>
      </c>
      <c r="H689" s="2">
        <v>1</v>
      </c>
      <c r="I689" s="2">
        <v>0</v>
      </c>
      <c r="J689" s="14">
        <v>0.10547365288587342</v>
      </c>
    </row>
    <row r="690" spans="2:10" x14ac:dyDescent="0.45">
      <c r="B690" s="2">
        <v>40</v>
      </c>
      <c r="C690" s="2">
        <v>1</v>
      </c>
      <c r="D690" s="2">
        <v>41.69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14">
        <v>6.8906222359422939E-2</v>
      </c>
    </row>
    <row r="691" spans="2:10" x14ac:dyDescent="0.45">
      <c r="B691" s="2">
        <v>47</v>
      </c>
      <c r="C691" s="2">
        <v>0</v>
      </c>
      <c r="D691" s="2">
        <v>24.1</v>
      </c>
      <c r="E691" s="2">
        <v>1</v>
      </c>
      <c r="F691" s="2">
        <v>0</v>
      </c>
      <c r="G691" s="2">
        <v>0</v>
      </c>
      <c r="H691" s="2">
        <v>0</v>
      </c>
      <c r="I691" s="2">
        <v>1</v>
      </c>
      <c r="J691" s="14">
        <v>0.40088245334286454</v>
      </c>
    </row>
    <row r="692" spans="2:10" x14ac:dyDescent="0.45">
      <c r="B692" s="2">
        <v>27</v>
      </c>
      <c r="C692" s="2">
        <v>1</v>
      </c>
      <c r="D692" s="2">
        <v>31.13</v>
      </c>
      <c r="E692" s="2">
        <v>1</v>
      </c>
      <c r="F692" s="2">
        <v>1</v>
      </c>
      <c r="G692" s="2">
        <v>0</v>
      </c>
      <c r="H692" s="2">
        <v>0</v>
      </c>
      <c r="I692" s="2">
        <v>0</v>
      </c>
      <c r="J692" s="14">
        <v>0.53767551827063231</v>
      </c>
    </row>
    <row r="693" spans="2:10" x14ac:dyDescent="0.45">
      <c r="B693" s="2">
        <v>21</v>
      </c>
      <c r="C693" s="2">
        <v>1</v>
      </c>
      <c r="D693" s="2">
        <v>27.36</v>
      </c>
      <c r="E693" s="2">
        <v>0</v>
      </c>
      <c r="F693" s="2">
        <v>0</v>
      </c>
      <c r="G693" s="2">
        <v>0</v>
      </c>
      <c r="H693" s="2">
        <v>1</v>
      </c>
      <c r="I693" s="2">
        <v>0</v>
      </c>
      <c r="J693" s="14">
        <v>1.5678566152945172E-2</v>
      </c>
    </row>
    <row r="694" spans="2:10" x14ac:dyDescent="0.45">
      <c r="B694" s="2">
        <v>47</v>
      </c>
      <c r="C694" s="2">
        <v>1</v>
      </c>
      <c r="D694" s="2">
        <v>36.200000000000003</v>
      </c>
      <c r="E694" s="2">
        <v>1</v>
      </c>
      <c r="F694" s="2">
        <v>0</v>
      </c>
      <c r="G694" s="2">
        <v>0</v>
      </c>
      <c r="H694" s="2">
        <v>0</v>
      </c>
      <c r="I694" s="2">
        <v>1</v>
      </c>
      <c r="J694" s="14">
        <v>0.11087743681687341</v>
      </c>
    </row>
    <row r="695" spans="2:10" x14ac:dyDescent="0.45">
      <c r="B695" s="2">
        <v>20</v>
      </c>
      <c r="C695" s="2">
        <v>1</v>
      </c>
      <c r="D695" s="2">
        <v>32.395000000000003</v>
      </c>
      <c r="E695" s="2">
        <v>1</v>
      </c>
      <c r="F695" s="2">
        <v>0</v>
      </c>
      <c r="G695" s="2">
        <v>1</v>
      </c>
      <c r="H695" s="2">
        <v>0</v>
      </c>
      <c r="I695" s="2">
        <v>0</v>
      </c>
      <c r="J695" s="14">
        <v>1.9798623729163026E-2</v>
      </c>
    </row>
    <row r="696" spans="2:10" x14ac:dyDescent="0.45">
      <c r="B696" s="2">
        <v>24</v>
      </c>
      <c r="C696" s="2">
        <v>1</v>
      </c>
      <c r="D696" s="2">
        <v>23.655000000000001</v>
      </c>
      <c r="E696" s="2">
        <v>0</v>
      </c>
      <c r="F696" s="2">
        <v>0</v>
      </c>
      <c r="G696" s="2">
        <v>1</v>
      </c>
      <c r="H696" s="2">
        <v>0</v>
      </c>
      <c r="I696" s="2">
        <v>0</v>
      </c>
      <c r="J696" s="14">
        <v>1.9650805473314055E-2</v>
      </c>
    </row>
    <row r="697" spans="2:10" x14ac:dyDescent="0.45">
      <c r="B697" s="2">
        <v>27</v>
      </c>
      <c r="C697" s="2">
        <v>0</v>
      </c>
      <c r="D697" s="2">
        <v>34.799999999999997</v>
      </c>
      <c r="E697" s="2">
        <v>1</v>
      </c>
      <c r="F697" s="2">
        <v>0</v>
      </c>
      <c r="G697" s="2">
        <v>0</v>
      </c>
      <c r="H697" s="2">
        <v>0</v>
      </c>
      <c r="I697" s="2">
        <v>1</v>
      </c>
      <c r="J697" s="14">
        <v>3.9204817012815169E-2</v>
      </c>
    </row>
    <row r="698" spans="2:10" x14ac:dyDescent="0.45">
      <c r="B698" s="2">
        <v>26</v>
      </c>
      <c r="C698" s="2">
        <v>0</v>
      </c>
      <c r="D698" s="2">
        <v>40.185000000000002</v>
      </c>
      <c r="E698" s="2">
        <v>0</v>
      </c>
      <c r="F698" s="2">
        <v>0</v>
      </c>
      <c r="G698" s="2">
        <v>1</v>
      </c>
      <c r="H698" s="2">
        <v>0</v>
      </c>
      <c r="I698" s="2">
        <v>0</v>
      </c>
      <c r="J698" s="14">
        <v>3.3191049331305948E-2</v>
      </c>
    </row>
    <row r="699" spans="2:10" x14ac:dyDescent="0.45">
      <c r="B699" s="2">
        <v>53</v>
      </c>
      <c r="C699" s="2">
        <v>0</v>
      </c>
      <c r="D699" s="2">
        <v>32.299999999999997</v>
      </c>
      <c r="E699" s="2">
        <v>2</v>
      </c>
      <c r="F699" s="2">
        <v>0</v>
      </c>
      <c r="G699" s="2">
        <v>0</v>
      </c>
      <c r="H699" s="2">
        <v>1</v>
      </c>
      <c r="I699" s="2">
        <v>0</v>
      </c>
      <c r="J699" s="14">
        <v>0.44796897324594936</v>
      </c>
    </row>
    <row r="700" spans="2:10" x14ac:dyDescent="0.45">
      <c r="B700" s="2">
        <v>41</v>
      </c>
      <c r="C700" s="2">
        <v>1</v>
      </c>
      <c r="D700" s="2">
        <v>35.75</v>
      </c>
      <c r="E700" s="2">
        <v>1</v>
      </c>
      <c r="F700" s="2">
        <v>1</v>
      </c>
      <c r="G700" s="2">
        <v>0</v>
      </c>
      <c r="H700" s="2">
        <v>0</v>
      </c>
      <c r="I700" s="2">
        <v>0</v>
      </c>
      <c r="J700" s="14">
        <v>0.62494294012366625</v>
      </c>
    </row>
    <row r="701" spans="2:10" x14ac:dyDescent="0.45">
      <c r="B701" s="2">
        <v>56</v>
      </c>
      <c r="C701" s="2">
        <v>1</v>
      </c>
      <c r="D701" s="2">
        <v>33.725000000000001</v>
      </c>
      <c r="E701" s="2">
        <v>0</v>
      </c>
      <c r="F701" s="2">
        <v>0</v>
      </c>
      <c r="G701" s="2">
        <v>1</v>
      </c>
      <c r="H701" s="2">
        <v>0</v>
      </c>
      <c r="I701" s="2">
        <v>0</v>
      </c>
      <c r="J701" s="14">
        <v>0.15729607793816647</v>
      </c>
    </row>
    <row r="702" spans="2:10" x14ac:dyDescent="0.45">
      <c r="B702" s="2">
        <v>23</v>
      </c>
      <c r="C702" s="2">
        <v>0</v>
      </c>
      <c r="D702" s="2">
        <v>39.270000000000003</v>
      </c>
      <c r="E702" s="2">
        <v>2</v>
      </c>
      <c r="F702" s="2">
        <v>0</v>
      </c>
      <c r="G702" s="2">
        <v>0</v>
      </c>
      <c r="H702" s="2">
        <v>0</v>
      </c>
      <c r="I702" s="2">
        <v>0</v>
      </c>
      <c r="J702" s="14">
        <v>3.7969565839035123E-2</v>
      </c>
    </row>
    <row r="703" spans="2:10" x14ac:dyDescent="0.45">
      <c r="B703" s="2">
        <v>21</v>
      </c>
      <c r="C703" s="2">
        <v>0</v>
      </c>
      <c r="D703" s="2">
        <v>34.869999999999997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14">
        <v>1.4344758833892263E-2</v>
      </c>
    </row>
    <row r="704" spans="2:10" x14ac:dyDescent="0.45">
      <c r="B704" s="2">
        <v>50</v>
      </c>
      <c r="C704" s="2">
        <v>0</v>
      </c>
      <c r="D704" s="2">
        <v>44.744999999999997</v>
      </c>
      <c r="E704" s="2">
        <v>0</v>
      </c>
      <c r="F704" s="2">
        <v>0</v>
      </c>
      <c r="G704" s="2">
        <v>0</v>
      </c>
      <c r="H704" s="2">
        <v>1</v>
      </c>
      <c r="I704" s="2">
        <v>0</v>
      </c>
      <c r="J704" s="14">
        <v>0.13439770110601837</v>
      </c>
    </row>
    <row r="705" spans="2:10" x14ac:dyDescent="0.45">
      <c r="B705" s="2">
        <v>53</v>
      </c>
      <c r="C705" s="2">
        <v>1</v>
      </c>
      <c r="D705" s="2">
        <v>41.47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14">
        <v>0.13380095549023993</v>
      </c>
    </row>
    <row r="706" spans="2:10" x14ac:dyDescent="0.45">
      <c r="B706" s="2">
        <v>34</v>
      </c>
      <c r="C706" s="2">
        <v>0</v>
      </c>
      <c r="D706" s="2">
        <v>26.41</v>
      </c>
      <c r="E706" s="2">
        <v>1</v>
      </c>
      <c r="F706" s="2">
        <v>0</v>
      </c>
      <c r="G706" s="2">
        <v>1</v>
      </c>
      <c r="H706" s="2">
        <v>0</v>
      </c>
      <c r="I706" s="2">
        <v>0</v>
      </c>
      <c r="J706" s="14">
        <v>6.8053669562973415E-2</v>
      </c>
    </row>
    <row r="707" spans="2:10" x14ac:dyDescent="0.45">
      <c r="B707" s="2">
        <v>47</v>
      </c>
      <c r="C707" s="2">
        <v>0</v>
      </c>
      <c r="D707" s="2">
        <v>29.545000000000002</v>
      </c>
      <c r="E707" s="2">
        <v>1</v>
      </c>
      <c r="F707" s="2">
        <v>0</v>
      </c>
      <c r="G707" s="2">
        <v>1</v>
      </c>
      <c r="H707" s="2">
        <v>0</v>
      </c>
      <c r="I707" s="2">
        <v>0</v>
      </c>
      <c r="J707" s="14">
        <v>0.12464869717964508</v>
      </c>
    </row>
    <row r="708" spans="2:10" x14ac:dyDescent="0.45">
      <c r="B708" s="2">
        <v>33</v>
      </c>
      <c r="C708" s="2">
        <v>0</v>
      </c>
      <c r="D708" s="2">
        <v>32.9</v>
      </c>
      <c r="E708" s="2">
        <v>2</v>
      </c>
      <c r="F708" s="2">
        <v>0</v>
      </c>
      <c r="G708" s="2">
        <v>0</v>
      </c>
      <c r="H708" s="2">
        <v>0</v>
      </c>
      <c r="I708" s="2">
        <v>1</v>
      </c>
      <c r="J708" s="14">
        <v>6.7889261937828294E-2</v>
      </c>
    </row>
    <row r="709" spans="2:10" x14ac:dyDescent="0.45">
      <c r="B709" s="2">
        <v>51</v>
      </c>
      <c r="C709" s="2">
        <v>0</v>
      </c>
      <c r="D709" s="2">
        <v>38.06</v>
      </c>
      <c r="E709" s="2">
        <v>0</v>
      </c>
      <c r="F709" s="2">
        <v>1</v>
      </c>
      <c r="G709" s="2">
        <v>0</v>
      </c>
      <c r="H709" s="2">
        <v>0</v>
      </c>
      <c r="I709" s="2">
        <v>0</v>
      </c>
      <c r="J709" s="14">
        <v>0.69081454655777685</v>
      </c>
    </row>
    <row r="710" spans="2:10" x14ac:dyDescent="0.45">
      <c r="B710" s="2">
        <v>49</v>
      </c>
      <c r="C710" s="2">
        <v>1</v>
      </c>
      <c r="D710" s="2">
        <v>28.69</v>
      </c>
      <c r="E710" s="2">
        <v>3</v>
      </c>
      <c r="F710" s="2">
        <v>0</v>
      </c>
      <c r="G710" s="2">
        <v>1</v>
      </c>
      <c r="H710" s="2">
        <v>0</v>
      </c>
      <c r="I710" s="2">
        <v>0</v>
      </c>
      <c r="J710" s="14">
        <v>0.14593422513705959</v>
      </c>
    </row>
    <row r="711" spans="2:10" x14ac:dyDescent="0.45">
      <c r="B711" s="2">
        <v>31</v>
      </c>
      <c r="C711" s="2">
        <v>0</v>
      </c>
      <c r="D711" s="2">
        <v>30.495000000000001</v>
      </c>
      <c r="E711" s="2">
        <v>3</v>
      </c>
      <c r="F711" s="2">
        <v>0</v>
      </c>
      <c r="G711" s="2">
        <v>0</v>
      </c>
      <c r="H711" s="2">
        <v>1</v>
      </c>
      <c r="I711" s="2">
        <v>0</v>
      </c>
      <c r="J711" s="14">
        <v>7.9672343933685066E-2</v>
      </c>
    </row>
    <row r="712" spans="2:10" x14ac:dyDescent="0.45">
      <c r="B712" s="2">
        <v>36</v>
      </c>
      <c r="C712" s="2">
        <v>0</v>
      </c>
      <c r="D712" s="2">
        <v>27.74</v>
      </c>
      <c r="E712" s="2">
        <v>0</v>
      </c>
      <c r="F712" s="2">
        <v>0</v>
      </c>
      <c r="G712" s="2">
        <v>0</v>
      </c>
      <c r="H712" s="2">
        <v>1</v>
      </c>
      <c r="I712" s="2">
        <v>0</v>
      </c>
      <c r="J712" s="14">
        <v>6.938919439971733E-2</v>
      </c>
    </row>
    <row r="713" spans="2:10" x14ac:dyDescent="0.45">
      <c r="B713" s="2">
        <v>18</v>
      </c>
      <c r="C713" s="2">
        <v>1</v>
      </c>
      <c r="D713" s="2">
        <v>35.200000000000003</v>
      </c>
      <c r="E713" s="2">
        <v>1</v>
      </c>
      <c r="F713" s="2">
        <v>0</v>
      </c>
      <c r="G713" s="2">
        <v>0</v>
      </c>
      <c r="H713" s="2">
        <v>0</v>
      </c>
      <c r="I713" s="2">
        <v>0</v>
      </c>
      <c r="J713" s="14">
        <v>9.6676788252216522E-3</v>
      </c>
    </row>
    <row r="714" spans="2:10" x14ac:dyDescent="0.45">
      <c r="B714" s="2">
        <v>50</v>
      </c>
      <c r="C714" s="2">
        <v>0</v>
      </c>
      <c r="D714" s="2">
        <v>23.54</v>
      </c>
      <c r="E714" s="2">
        <v>2</v>
      </c>
      <c r="F714" s="2">
        <v>0</v>
      </c>
      <c r="G714" s="2">
        <v>0</v>
      </c>
      <c r="H714" s="2">
        <v>0</v>
      </c>
      <c r="I714" s="2">
        <v>0</v>
      </c>
      <c r="J714" s="14">
        <v>0.143424646069617</v>
      </c>
    </row>
    <row r="715" spans="2:10" x14ac:dyDescent="0.45">
      <c r="B715" s="2">
        <v>43</v>
      </c>
      <c r="C715" s="2">
        <v>0</v>
      </c>
      <c r="D715" s="2">
        <v>30.684999999999999</v>
      </c>
      <c r="E715" s="2">
        <v>2</v>
      </c>
      <c r="F715" s="2">
        <v>0</v>
      </c>
      <c r="G715" s="2">
        <v>1</v>
      </c>
      <c r="H715" s="2">
        <v>0</v>
      </c>
      <c r="I715" s="2">
        <v>0</v>
      </c>
      <c r="J715" s="14">
        <v>0.1147506969973708</v>
      </c>
    </row>
    <row r="716" spans="2:10" x14ac:dyDescent="0.45">
      <c r="B716" s="2">
        <v>20</v>
      </c>
      <c r="C716" s="2">
        <v>1</v>
      </c>
      <c r="D716" s="2">
        <v>40.47</v>
      </c>
      <c r="E716" s="2">
        <v>0</v>
      </c>
      <c r="F716" s="2">
        <v>0</v>
      </c>
      <c r="G716" s="2">
        <v>0</v>
      </c>
      <c r="H716" s="2">
        <v>1</v>
      </c>
      <c r="I716" s="2">
        <v>0</v>
      </c>
      <c r="J716" s="14">
        <v>1.376854441820732E-2</v>
      </c>
    </row>
    <row r="717" spans="2:10" x14ac:dyDescent="0.45">
      <c r="B717" s="2">
        <v>24</v>
      </c>
      <c r="C717" s="2">
        <v>0</v>
      </c>
      <c r="D717" s="2">
        <v>22.6</v>
      </c>
      <c r="E717" s="2">
        <v>0</v>
      </c>
      <c r="F717" s="2">
        <v>0</v>
      </c>
      <c r="G717" s="2">
        <v>0</v>
      </c>
      <c r="H717" s="2">
        <v>0</v>
      </c>
      <c r="I717" s="2">
        <v>1</v>
      </c>
      <c r="J717" s="14">
        <v>2.1319376304437424E-2</v>
      </c>
    </row>
    <row r="718" spans="2:10" x14ac:dyDescent="0.45">
      <c r="B718" s="2">
        <v>60</v>
      </c>
      <c r="C718" s="2">
        <v>1</v>
      </c>
      <c r="D718" s="2">
        <v>28.9</v>
      </c>
      <c r="E718" s="2">
        <v>0</v>
      </c>
      <c r="F718" s="2">
        <v>0</v>
      </c>
      <c r="G718" s="2">
        <v>0</v>
      </c>
      <c r="H718" s="2">
        <v>0</v>
      </c>
      <c r="I718" s="2">
        <v>1</v>
      </c>
      <c r="J718" s="14">
        <v>0.17598326500308115</v>
      </c>
    </row>
    <row r="719" spans="2:10" x14ac:dyDescent="0.45">
      <c r="B719" s="2">
        <v>49</v>
      </c>
      <c r="C719" s="2">
        <v>0</v>
      </c>
      <c r="D719" s="2">
        <v>22.61</v>
      </c>
      <c r="E719" s="2">
        <v>1</v>
      </c>
      <c r="F719" s="2">
        <v>0</v>
      </c>
      <c r="G719" s="2">
        <v>1</v>
      </c>
      <c r="H719" s="2">
        <v>0</v>
      </c>
      <c r="I719" s="2">
        <v>0</v>
      </c>
      <c r="J719" s="14">
        <v>0.13480146700866932</v>
      </c>
    </row>
    <row r="720" spans="2:10" x14ac:dyDescent="0.45">
      <c r="B720" s="2">
        <v>60</v>
      </c>
      <c r="C720" s="2">
        <v>1</v>
      </c>
      <c r="D720" s="2">
        <v>24.32</v>
      </c>
      <c r="E720" s="2">
        <v>1</v>
      </c>
      <c r="F720" s="2">
        <v>0</v>
      </c>
      <c r="G720" s="2">
        <v>1</v>
      </c>
      <c r="H720" s="2">
        <v>0</v>
      </c>
      <c r="I720" s="2">
        <v>0</v>
      </c>
      <c r="J720" s="14">
        <v>0.19139676997088159</v>
      </c>
    </row>
    <row r="721" spans="2:10" x14ac:dyDescent="0.45">
      <c r="B721" s="2">
        <v>51</v>
      </c>
      <c r="C721" s="2">
        <v>0</v>
      </c>
      <c r="D721" s="2">
        <v>36.67</v>
      </c>
      <c r="E721" s="2">
        <v>2</v>
      </c>
      <c r="F721" s="2">
        <v>0</v>
      </c>
      <c r="G721" s="2">
        <v>1</v>
      </c>
      <c r="H721" s="2">
        <v>0</v>
      </c>
      <c r="I721" s="2">
        <v>0</v>
      </c>
      <c r="J721" s="14">
        <v>0.15525115524489794</v>
      </c>
    </row>
    <row r="722" spans="2:10" x14ac:dyDescent="0.45">
      <c r="B722" s="2">
        <v>58</v>
      </c>
      <c r="C722" s="2">
        <v>0</v>
      </c>
      <c r="D722" s="2">
        <v>33.44</v>
      </c>
      <c r="E722" s="2">
        <v>0</v>
      </c>
      <c r="F722" s="2">
        <v>0</v>
      </c>
      <c r="G722" s="2">
        <v>1</v>
      </c>
      <c r="H722" s="2">
        <v>0</v>
      </c>
      <c r="I722" s="2">
        <v>0</v>
      </c>
      <c r="J722" s="14">
        <v>0.17733433529037593</v>
      </c>
    </row>
    <row r="723" spans="2:10" x14ac:dyDescent="0.45">
      <c r="B723" s="2">
        <v>51</v>
      </c>
      <c r="C723" s="2">
        <v>0</v>
      </c>
      <c r="D723" s="2">
        <v>40.659999999999997</v>
      </c>
      <c r="E723" s="2">
        <v>0</v>
      </c>
      <c r="F723" s="2">
        <v>0</v>
      </c>
      <c r="G723" s="2">
        <v>0</v>
      </c>
      <c r="H723" s="2">
        <v>1</v>
      </c>
      <c r="I723" s="2">
        <v>0</v>
      </c>
      <c r="J723" s="14">
        <v>0.13972878742947253</v>
      </c>
    </row>
    <row r="724" spans="2:10" x14ac:dyDescent="0.45">
      <c r="B724" s="2">
        <v>53</v>
      </c>
      <c r="C724" s="2">
        <v>1</v>
      </c>
      <c r="D724" s="2">
        <v>36.6</v>
      </c>
      <c r="E724" s="2">
        <v>3</v>
      </c>
      <c r="F724" s="2">
        <v>0</v>
      </c>
      <c r="G724" s="2">
        <v>0</v>
      </c>
      <c r="H724" s="2">
        <v>0</v>
      </c>
      <c r="I724" s="2">
        <v>1</v>
      </c>
      <c r="J724" s="14">
        <v>0.16189786411017934</v>
      </c>
    </row>
    <row r="725" spans="2:10" x14ac:dyDescent="0.45">
      <c r="B725" s="2">
        <v>62</v>
      </c>
      <c r="C725" s="2">
        <v>1</v>
      </c>
      <c r="D725" s="2">
        <v>37.4</v>
      </c>
      <c r="E725" s="2">
        <v>0</v>
      </c>
      <c r="F725" s="2">
        <v>0</v>
      </c>
      <c r="G725" s="2">
        <v>0</v>
      </c>
      <c r="H725" s="2">
        <v>0</v>
      </c>
      <c r="I725" s="2">
        <v>1</v>
      </c>
      <c r="J725" s="14">
        <v>0.18926987651112126</v>
      </c>
    </row>
    <row r="726" spans="2:10" x14ac:dyDescent="0.45">
      <c r="B726" s="2">
        <v>19</v>
      </c>
      <c r="C726" s="2">
        <v>1</v>
      </c>
      <c r="D726" s="2">
        <v>35.4</v>
      </c>
      <c r="E726" s="2">
        <v>0</v>
      </c>
      <c r="F726" s="2">
        <v>0</v>
      </c>
      <c r="G726" s="2">
        <v>0</v>
      </c>
      <c r="H726" s="2">
        <v>0</v>
      </c>
      <c r="I726" s="2">
        <v>1</v>
      </c>
      <c r="J726" s="14">
        <v>2.2566378747028988E-3</v>
      </c>
    </row>
    <row r="727" spans="2:10" x14ac:dyDescent="0.45">
      <c r="B727" s="2">
        <v>50</v>
      </c>
      <c r="C727" s="2">
        <v>0</v>
      </c>
      <c r="D727" s="2">
        <v>27.074999999999999</v>
      </c>
      <c r="E727" s="2">
        <v>1</v>
      </c>
      <c r="F727" s="2">
        <v>0</v>
      </c>
      <c r="G727" s="2">
        <v>0</v>
      </c>
      <c r="H727" s="2">
        <v>1</v>
      </c>
      <c r="I727" s="2">
        <v>0</v>
      </c>
      <c r="J727" s="14">
        <v>0.14340730568538254</v>
      </c>
    </row>
    <row r="728" spans="2:10" x14ac:dyDescent="0.45">
      <c r="B728" s="2">
        <v>30</v>
      </c>
      <c r="C728" s="2">
        <v>0</v>
      </c>
      <c r="D728" s="2">
        <v>39.049999999999997</v>
      </c>
      <c r="E728" s="2">
        <v>3</v>
      </c>
      <c r="F728" s="2">
        <v>1</v>
      </c>
      <c r="G728" s="2">
        <v>0</v>
      </c>
      <c r="H728" s="2">
        <v>0</v>
      </c>
      <c r="I728" s="2">
        <v>0</v>
      </c>
      <c r="J728" s="14">
        <v>0.635458490073044</v>
      </c>
    </row>
    <row r="729" spans="2:10" x14ac:dyDescent="0.45">
      <c r="B729" s="2">
        <v>41</v>
      </c>
      <c r="C729" s="2">
        <v>1</v>
      </c>
      <c r="D729" s="2">
        <v>28.405000000000001</v>
      </c>
      <c r="E729" s="2">
        <v>1</v>
      </c>
      <c r="F729" s="2">
        <v>0</v>
      </c>
      <c r="G729" s="2">
        <v>1</v>
      </c>
      <c r="H729" s="2">
        <v>0</v>
      </c>
      <c r="I729" s="2">
        <v>0</v>
      </c>
      <c r="J729" s="14">
        <v>8.8474700314196922E-2</v>
      </c>
    </row>
    <row r="730" spans="2:10" x14ac:dyDescent="0.45">
      <c r="B730" s="2">
        <v>29</v>
      </c>
      <c r="C730" s="2">
        <v>0</v>
      </c>
      <c r="D730" s="2">
        <v>21.754999999999999</v>
      </c>
      <c r="E730" s="2">
        <v>1</v>
      </c>
      <c r="F730" s="2">
        <v>1</v>
      </c>
      <c r="G730" s="2">
        <v>0</v>
      </c>
      <c r="H730" s="2">
        <v>1</v>
      </c>
      <c r="I730" s="2">
        <v>0</v>
      </c>
      <c r="J730" s="14">
        <v>0.24798407195035579</v>
      </c>
    </row>
    <row r="731" spans="2:10" x14ac:dyDescent="0.45">
      <c r="B731" s="2">
        <v>18</v>
      </c>
      <c r="C731" s="2">
        <v>0</v>
      </c>
      <c r="D731" s="2">
        <v>40.28</v>
      </c>
      <c r="E731" s="2">
        <v>0</v>
      </c>
      <c r="F731" s="2">
        <v>0</v>
      </c>
      <c r="G731" s="2">
        <v>0</v>
      </c>
      <c r="H731" s="2">
        <v>1</v>
      </c>
      <c r="I731" s="2">
        <v>0</v>
      </c>
      <c r="J731" s="14">
        <v>1.7490065262736835E-2</v>
      </c>
    </row>
    <row r="732" spans="2:10" x14ac:dyDescent="0.45">
      <c r="B732" s="2">
        <v>41</v>
      </c>
      <c r="C732" s="2">
        <v>0</v>
      </c>
      <c r="D732" s="2">
        <v>36.08</v>
      </c>
      <c r="E732" s="2">
        <v>1</v>
      </c>
      <c r="F732" s="2">
        <v>0</v>
      </c>
      <c r="G732" s="2">
        <v>0</v>
      </c>
      <c r="H732" s="2">
        <v>0</v>
      </c>
      <c r="I732" s="2">
        <v>0</v>
      </c>
      <c r="J732" s="14">
        <v>9.0336965958750348E-2</v>
      </c>
    </row>
    <row r="733" spans="2:10" x14ac:dyDescent="0.45">
      <c r="B733" s="2">
        <v>35</v>
      </c>
      <c r="C733" s="2">
        <v>1</v>
      </c>
      <c r="D733" s="2">
        <v>24.42</v>
      </c>
      <c r="E733" s="2">
        <v>3</v>
      </c>
      <c r="F733" s="2">
        <v>1</v>
      </c>
      <c r="G733" s="2">
        <v>0</v>
      </c>
      <c r="H733" s="2">
        <v>0</v>
      </c>
      <c r="I733" s="2">
        <v>0</v>
      </c>
      <c r="J733" s="14">
        <v>0.29114997399578457</v>
      </c>
    </row>
    <row r="734" spans="2:10" x14ac:dyDescent="0.45">
      <c r="B734" s="2">
        <v>53</v>
      </c>
      <c r="C734" s="2">
        <v>1</v>
      </c>
      <c r="D734" s="2">
        <v>21.4</v>
      </c>
      <c r="E734" s="2">
        <v>1</v>
      </c>
      <c r="F734" s="2">
        <v>0</v>
      </c>
      <c r="G734" s="2">
        <v>0</v>
      </c>
      <c r="H734" s="2">
        <v>0</v>
      </c>
      <c r="I734" s="2">
        <v>1</v>
      </c>
      <c r="J734" s="14">
        <v>0.14275731063635874</v>
      </c>
    </row>
    <row r="735" spans="2:10" x14ac:dyDescent="0.45">
      <c r="B735" s="2">
        <v>24</v>
      </c>
      <c r="C735" s="2">
        <v>0</v>
      </c>
      <c r="D735" s="2">
        <v>30.1</v>
      </c>
      <c r="E735" s="2">
        <v>3</v>
      </c>
      <c r="F735" s="2">
        <v>0</v>
      </c>
      <c r="G735" s="2">
        <v>0</v>
      </c>
      <c r="H735" s="2">
        <v>0</v>
      </c>
      <c r="I735" s="2">
        <v>1</v>
      </c>
      <c r="J735" s="14">
        <v>4.9690741378229063E-2</v>
      </c>
    </row>
    <row r="736" spans="2:10" x14ac:dyDescent="0.45">
      <c r="B736" s="2">
        <v>48</v>
      </c>
      <c r="C736" s="2">
        <v>0</v>
      </c>
      <c r="D736" s="2">
        <v>27.265000000000001</v>
      </c>
      <c r="E736" s="2">
        <v>1</v>
      </c>
      <c r="F736" s="2">
        <v>0</v>
      </c>
      <c r="G736" s="2">
        <v>0</v>
      </c>
      <c r="H736" s="2">
        <v>1</v>
      </c>
      <c r="I736" s="2">
        <v>0</v>
      </c>
      <c r="J736" s="14">
        <v>0.1328901611261783</v>
      </c>
    </row>
    <row r="737" spans="2:10" x14ac:dyDescent="0.45">
      <c r="B737" s="2">
        <v>59</v>
      </c>
      <c r="C737" s="2">
        <v>0</v>
      </c>
      <c r="D737" s="2">
        <v>32.1</v>
      </c>
      <c r="E737" s="2">
        <v>3</v>
      </c>
      <c r="F737" s="2">
        <v>0</v>
      </c>
      <c r="G737" s="2">
        <v>0</v>
      </c>
      <c r="H737" s="2">
        <v>0</v>
      </c>
      <c r="I737" s="2">
        <v>1</v>
      </c>
      <c r="J737" s="14">
        <v>0.20567670368538052</v>
      </c>
    </row>
    <row r="738" spans="2:10" x14ac:dyDescent="0.45">
      <c r="B738" s="2">
        <v>49</v>
      </c>
      <c r="C738" s="2">
        <v>0</v>
      </c>
      <c r="D738" s="2">
        <v>34.770000000000003</v>
      </c>
      <c r="E738" s="2">
        <v>1</v>
      </c>
      <c r="F738" s="2">
        <v>0</v>
      </c>
      <c r="G738" s="2">
        <v>1</v>
      </c>
      <c r="H738" s="2">
        <v>0</v>
      </c>
      <c r="I738" s="2">
        <v>0</v>
      </c>
      <c r="J738" s="14">
        <v>0.13507126413711257</v>
      </c>
    </row>
    <row r="739" spans="2:10" x14ac:dyDescent="0.45">
      <c r="B739" s="2">
        <v>37</v>
      </c>
      <c r="C739" s="2">
        <v>0</v>
      </c>
      <c r="D739" s="2">
        <v>38.39</v>
      </c>
      <c r="E739" s="2">
        <v>0</v>
      </c>
      <c r="F739" s="2">
        <v>1</v>
      </c>
      <c r="G739" s="2">
        <v>0</v>
      </c>
      <c r="H739" s="2">
        <v>0</v>
      </c>
      <c r="I739" s="2">
        <v>0</v>
      </c>
      <c r="J739" s="14">
        <v>0.62726340229658006</v>
      </c>
    </row>
    <row r="740" spans="2:10" x14ac:dyDescent="0.45">
      <c r="B740" s="2">
        <v>26</v>
      </c>
      <c r="C740" s="2">
        <v>1</v>
      </c>
      <c r="D740" s="2">
        <v>23.7</v>
      </c>
      <c r="E740" s="2">
        <v>2</v>
      </c>
      <c r="F740" s="2">
        <v>0</v>
      </c>
      <c r="G740" s="2">
        <v>0</v>
      </c>
      <c r="H740" s="2">
        <v>0</v>
      </c>
      <c r="I740" s="2">
        <v>1</v>
      </c>
      <c r="J740" s="14">
        <v>3.7709682746259951E-2</v>
      </c>
    </row>
    <row r="741" spans="2:10" x14ac:dyDescent="0.45">
      <c r="B741" s="2">
        <v>23</v>
      </c>
      <c r="C741" s="2">
        <v>1</v>
      </c>
      <c r="D741" s="2">
        <v>31.73</v>
      </c>
      <c r="E741" s="2">
        <v>3</v>
      </c>
      <c r="F741" s="2">
        <v>1</v>
      </c>
      <c r="G741" s="2">
        <v>0</v>
      </c>
      <c r="H741" s="2">
        <v>1</v>
      </c>
      <c r="I741" s="2">
        <v>0</v>
      </c>
      <c r="J741" s="14">
        <v>0.55974520558651719</v>
      </c>
    </row>
    <row r="742" spans="2:10" x14ac:dyDescent="0.45">
      <c r="B742" s="2">
        <v>29</v>
      </c>
      <c r="C742" s="2">
        <v>1</v>
      </c>
      <c r="D742" s="2">
        <v>35.5</v>
      </c>
      <c r="E742" s="2">
        <v>2</v>
      </c>
      <c r="F742" s="2">
        <v>1</v>
      </c>
      <c r="G742" s="2">
        <v>0</v>
      </c>
      <c r="H742" s="2">
        <v>0</v>
      </c>
      <c r="I742" s="2">
        <v>1</v>
      </c>
      <c r="J742" s="14">
        <v>0.69376831736109157</v>
      </c>
    </row>
    <row r="743" spans="2:10" x14ac:dyDescent="0.45">
      <c r="B743" s="2">
        <v>45</v>
      </c>
      <c r="C743" s="2">
        <v>1</v>
      </c>
      <c r="D743" s="2">
        <v>24.035</v>
      </c>
      <c r="E743" s="2">
        <v>2</v>
      </c>
      <c r="F743" s="2">
        <v>0</v>
      </c>
      <c r="G743" s="2">
        <v>0</v>
      </c>
      <c r="H743" s="2">
        <v>1</v>
      </c>
      <c r="I743" s="2">
        <v>0</v>
      </c>
      <c r="J743" s="14">
        <v>0.1194378682205791</v>
      </c>
    </row>
    <row r="744" spans="2:10" x14ac:dyDescent="0.45">
      <c r="B744" s="2">
        <v>27</v>
      </c>
      <c r="C744" s="2">
        <v>1</v>
      </c>
      <c r="D744" s="2">
        <v>29.15</v>
      </c>
      <c r="E744" s="2">
        <v>0</v>
      </c>
      <c r="F744" s="2">
        <v>1</v>
      </c>
      <c r="G744" s="2">
        <v>0</v>
      </c>
      <c r="H744" s="2">
        <v>0</v>
      </c>
      <c r="I744" s="2">
        <v>0</v>
      </c>
      <c r="J744" s="14">
        <v>0.27334424302805349</v>
      </c>
    </row>
    <row r="745" spans="2:10" x14ac:dyDescent="0.45">
      <c r="B745" s="2">
        <v>53</v>
      </c>
      <c r="C745" s="2">
        <v>1</v>
      </c>
      <c r="D745" s="2">
        <v>34.104999999999997</v>
      </c>
      <c r="E745" s="2">
        <v>0</v>
      </c>
      <c r="F745" s="2">
        <v>1</v>
      </c>
      <c r="G745" s="2">
        <v>0</v>
      </c>
      <c r="H745" s="2">
        <v>1</v>
      </c>
      <c r="I745" s="2">
        <v>0</v>
      </c>
      <c r="J745" s="14">
        <v>0.67252220978671839</v>
      </c>
    </row>
    <row r="746" spans="2:10" x14ac:dyDescent="0.45">
      <c r="B746" s="2">
        <v>31</v>
      </c>
      <c r="C746" s="2">
        <v>0</v>
      </c>
      <c r="D746" s="2">
        <v>26.62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14">
        <v>4.2075526521676648E-2</v>
      </c>
    </row>
    <row r="747" spans="2:10" x14ac:dyDescent="0.45">
      <c r="B747" s="2">
        <v>50</v>
      </c>
      <c r="C747" s="2">
        <v>1</v>
      </c>
      <c r="D747" s="2">
        <v>26.41</v>
      </c>
      <c r="E747" s="2">
        <v>0</v>
      </c>
      <c r="F747" s="2">
        <v>0</v>
      </c>
      <c r="G747" s="2">
        <v>1</v>
      </c>
      <c r="H747" s="2">
        <v>0</v>
      </c>
      <c r="I747" s="2">
        <v>0</v>
      </c>
      <c r="J747" s="14">
        <v>0.12299303805911889</v>
      </c>
    </row>
    <row r="748" spans="2:10" x14ac:dyDescent="0.45">
      <c r="B748" s="2">
        <v>50</v>
      </c>
      <c r="C748" s="2">
        <v>0</v>
      </c>
      <c r="D748" s="2">
        <v>30.114999999999998</v>
      </c>
      <c r="E748" s="2">
        <v>1</v>
      </c>
      <c r="F748" s="2">
        <v>0</v>
      </c>
      <c r="G748" s="2">
        <v>1</v>
      </c>
      <c r="H748" s="2">
        <v>0</v>
      </c>
      <c r="I748" s="2">
        <v>0</v>
      </c>
      <c r="J748" s="14">
        <v>0.14028234290242264</v>
      </c>
    </row>
    <row r="749" spans="2:10" x14ac:dyDescent="0.45">
      <c r="B749" s="2">
        <v>34</v>
      </c>
      <c r="C749" s="2">
        <v>1</v>
      </c>
      <c r="D749" s="2">
        <v>27</v>
      </c>
      <c r="E749" s="2">
        <v>2</v>
      </c>
      <c r="F749" s="2">
        <v>0</v>
      </c>
      <c r="G749" s="2">
        <v>0</v>
      </c>
      <c r="H749" s="2">
        <v>0</v>
      </c>
      <c r="I749" s="2">
        <v>1</v>
      </c>
      <c r="J749" s="14">
        <v>0.1694528324047222</v>
      </c>
    </row>
    <row r="750" spans="2:10" x14ac:dyDescent="0.45">
      <c r="B750" s="2">
        <v>19</v>
      </c>
      <c r="C750" s="2">
        <v>1</v>
      </c>
      <c r="D750" s="2">
        <v>21.754999999999999</v>
      </c>
      <c r="E750" s="2">
        <v>0</v>
      </c>
      <c r="F750" s="2">
        <v>0</v>
      </c>
      <c r="G750" s="2">
        <v>1</v>
      </c>
      <c r="H750" s="2">
        <v>0</v>
      </c>
      <c r="I750" s="2">
        <v>0</v>
      </c>
      <c r="J750" s="14">
        <v>8.0673617640494959E-3</v>
      </c>
    </row>
    <row r="751" spans="2:10" x14ac:dyDescent="0.45">
      <c r="B751" s="2">
        <v>47</v>
      </c>
      <c r="C751" s="2">
        <v>0</v>
      </c>
      <c r="D751" s="2">
        <v>36</v>
      </c>
      <c r="E751" s="2">
        <v>1</v>
      </c>
      <c r="F751" s="2">
        <v>0</v>
      </c>
      <c r="G751" s="2">
        <v>0</v>
      </c>
      <c r="H751" s="2">
        <v>0</v>
      </c>
      <c r="I751" s="2">
        <v>1</v>
      </c>
      <c r="J751" s="14">
        <v>0.11867844686320085</v>
      </c>
    </row>
    <row r="752" spans="2:10" x14ac:dyDescent="0.45">
      <c r="B752" s="2">
        <v>28</v>
      </c>
      <c r="C752" s="2">
        <v>1</v>
      </c>
      <c r="D752" s="2">
        <v>30.875</v>
      </c>
      <c r="E752" s="2">
        <v>0</v>
      </c>
      <c r="F752" s="2">
        <v>0</v>
      </c>
      <c r="G752" s="2">
        <v>1</v>
      </c>
      <c r="H752" s="2">
        <v>0</v>
      </c>
      <c r="I752" s="2">
        <v>0</v>
      </c>
      <c r="J752" s="14">
        <v>3.097652256415339E-2</v>
      </c>
    </row>
    <row r="753" spans="2:10" x14ac:dyDescent="0.45">
      <c r="B753" s="2">
        <v>37</v>
      </c>
      <c r="C753" s="2">
        <v>0</v>
      </c>
      <c r="D753" s="2">
        <v>26.4</v>
      </c>
      <c r="E753" s="2">
        <v>0</v>
      </c>
      <c r="F753" s="2">
        <v>1</v>
      </c>
      <c r="G753" s="2">
        <v>0</v>
      </c>
      <c r="H753" s="2">
        <v>0</v>
      </c>
      <c r="I753" s="2">
        <v>0</v>
      </c>
      <c r="J753" s="14">
        <v>0.29397915660850354</v>
      </c>
    </row>
    <row r="754" spans="2:10" x14ac:dyDescent="0.45">
      <c r="B754" s="2">
        <v>21</v>
      </c>
      <c r="C754" s="2">
        <v>1</v>
      </c>
      <c r="D754" s="2">
        <v>28.975000000000001</v>
      </c>
      <c r="E754" s="2">
        <v>0</v>
      </c>
      <c r="F754" s="2">
        <v>0</v>
      </c>
      <c r="G754" s="2">
        <v>1</v>
      </c>
      <c r="H754" s="2">
        <v>0</v>
      </c>
      <c r="I754" s="2">
        <v>0</v>
      </c>
      <c r="J754" s="14">
        <v>1.2521986518995816E-2</v>
      </c>
    </row>
    <row r="755" spans="2:10" x14ac:dyDescent="0.45">
      <c r="B755" s="2">
        <v>64</v>
      </c>
      <c r="C755" s="2">
        <v>1</v>
      </c>
      <c r="D755" s="2">
        <v>37.905000000000001</v>
      </c>
      <c r="E755" s="2">
        <v>0</v>
      </c>
      <c r="F755" s="2">
        <v>0</v>
      </c>
      <c r="G755" s="2">
        <v>1</v>
      </c>
      <c r="H755" s="2">
        <v>0</v>
      </c>
      <c r="I755" s="2">
        <v>0</v>
      </c>
      <c r="J755" s="14">
        <v>0.20892201322026646</v>
      </c>
    </row>
    <row r="756" spans="2:10" x14ac:dyDescent="0.45">
      <c r="B756" s="2">
        <v>58</v>
      </c>
      <c r="C756" s="2">
        <v>0</v>
      </c>
      <c r="D756" s="2">
        <v>22.77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14">
        <v>0.17098412808046209</v>
      </c>
    </row>
    <row r="757" spans="2:10" x14ac:dyDescent="0.45">
      <c r="B757" s="2">
        <v>24</v>
      </c>
      <c r="C757" s="2">
        <v>1</v>
      </c>
      <c r="D757" s="2">
        <v>33.630000000000003</v>
      </c>
      <c r="E757" s="2">
        <v>4</v>
      </c>
      <c r="F757" s="2">
        <v>0</v>
      </c>
      <c r="G757" s="2">
        <v>0</v>
      </c>
      <c r="H757" s="2">
        <v>1</v>
      </c>
      <c r="I757" s="2">
        <v>0</v>
      </c>
      <c r="J757" s="14">
        <v>0.25549755149808034</v>
      </c>
    </row>
    <row r="758" spans="2:10" x14ac:dyDescent="0.45">
      <c r="B758" s="2">
        <v>31</v>
      </c>
      <c r="C758" s="2">
        <v>1</v>
      </c>
      <c r="D758" s="2">
        <v>27.645</v>
      </c>
      <c r="E758" s="2">
        <v>2</v>
      </c>
      <c r="F758" s="2">
        <v>0</v>
      </c>
      <c r="G758" s="2">
        <v>0</v>
      </c>
      <c r="H758" s="2">
        <v>1</v>
      </c>
      <c r="I758" s="2">
        <v>0</v>
      </c>
      <c r="J758" s="14">
        <v>6.2402009200974995E-2</v>
      </c>
    </row>
    <row r="759" spans="2:10" x14ac:dyDescent="0.45">
      <c r="B759" s="2">
        <v>39</v>
      </c>
      <c r="C759" s="2">
        <v>0</v>
      </c>
      <c r="D759" s="2">
        <v>22.8</v>
      </c>
      <c r="E759" s="2">
        <v>3</v>
      </c>
      <c r="F759" s="2">
        <v>0</v>
      </c>
      <c r="G759" s="2">
        <v>0</v>
      </c>
      <c r="H759" s="2">
        <v>1</v>
      </c>
      <c r="I759" s="2">
        <v>0</v>
      </c>
      <c r="J759" s="14">
        <v>0.10956264190787403</v>
      </c>
    </row>
    <row r="760" spans="2:10" x14ac:dyDescent="0.45">
      <c r="B760" s="2">
        <v>47</v>
      </c>
      <c r="C760" s="2">
        <v>0</v>
      </c>
      <c r="D760" s="2">
        <v>27.83</v>
      </c>
      <c r="E760" s="2">
        <v>0</v>
      </c>
      <c r="F760" s="2">
        <v>1</v>
      </c>
      <c r="G760" s="2">
        <v>0</v>
      </c>
      <c r="H760" s="2">
        <v>0</v>
      </c>
      <c r="I760" s="2">
        <v>0</v>
      </c>
      <c r="J760" s="14">
        <v>0.35026421777382022</v>
      </c>
    </row>
    <row r="761" spans="2:10" x14ac:dyDescent="0.45">
      <c r="B761" s="2">
        <v>30</v>
      </c>
      <c r="C761" s="2">
        <v>1</v>
      </c>
      <c r="D761" s="2">
        <v>37.43</v>
      </c>
      <c r="E761" s="2">
        <v>3</v>
      </c>
      <c r="F761" s="2">
        <v>0</v>
      </c>
      <c r="G761" s="2">
        <v>0</v>
      </c>
      <c r="H761" s="2">
        <v>1</v>
      </c>
      <c r="I761" s="2">
        <v>0</v>
      </c>
      <c r="J761" s="14">
        <v>6.8746260168078444E-2</v>
      </c>
    </row>
    <row r="762" spans="2:10" x14ac:dyDescent="0.45">
      <c r="B762" s="2">
        <v>18</v>
      </c>
      <c r="C762" s="2">
        <v>1</v>
      </c>
      <c r="D762" s="2">
        <v>38.17</v>
      </c>
      <c r="E762" s="2">
        <v>0</v>
      </c>
      <c r="F762" s="2">
        <v>1</v>
      </c>
      <c r="G762" s="2">
        <v>0</v>
      </c>
      <c r="H762" s="2">
        <v>0</v>
      </c>
      <c r="I762" s="2">
        <v>0</v>
      </c>
      <c r="J762" s="14">
        <v>0.56163984787613164</v>
      </c>
    </row>
    <row r="763" spans="2:10" x14ac:dyDescent="0.45">
      <c r="B763" s="2">
        <v>22</v>
      </c>
      <c r="C763" s="2">
        <v>0</v>
      </c>
      <c r="D763" s="2">
        <v>34.58</v>
      </c>
      <c r="E763" s="2">
        <v>2</v>
      </c>
      <c r="F763" s="2">
        <v>0</v>
      </c>
      <c r="G763" s="2">
        <v>0</v>
      </c>
      <c r="H763" s="2">
        <v>1</v>
      </c>
      <c r="I763" s="2">
        <v>0</v>
      </c>
      <c r="J763" s="14">
        <v>4.4755770341911888E-2</v>
      </c>
    </row>
    <row r="764" spans="2:10" x14ac:dyDescent="0.45">
      <c r="B764" s="2">
        <v>23</v>
      </c>
      <c r="C764" s="2">
        <v>1</v>
      </c>
      <c r="D764" s="2">
        <v>35.200000000000003</v>
      </c>
      <c r="E764" s="2">
        <v>1</v>
      </c>
      <c r="F764" s="2">
        <v>0</v>
      </c>
      <c r="G764" s="2">
        <v>0</v>
      </c>
      <c r="H764" s="2">
        <v>0</v>
      </c>
      <c r="I764" s="2">
        <v>1</v>
      </c>
      <c r="J764" s="14">
        <v>2.0672162644425313E-2</v>
      </c>
    </row>
    <row r="765" spans="2:10" x14ac:dyDescent="0.45">
      <c r="B765" s="2">
        <v>33</v>
      </c>
      <c r="C765" s="2">
        <v>1</v>
      </c>
      <c r="D765" s="2">
        <v>27.1</v>
      </c>
      <c r="E765" s="2">
        <v>1</v>
      </c>
      <c r="F765" s="2">
        <v>1</v>
      </c>
      <c r="G765" s="2">
        <v>0</v>
      </c>
      <c r="H765" s="2">
        <v>0</v>
      </c>
      <c r="I765" s="2">
        <v>1</v>
      </c>
      <c r="J765" s="14">
        <v>0.28602419249033806</v>
      </c>
    </row>
    <row r="766" spans="2:10" x14ac:dyDescent="0.45">
      <c r="B766" s="2">
        <v>27</v>
      </c>
      <c r="C766" s="2">
        <v>1</v>
      </c>
      <c r="D766" s="2">
        <v>26.03</v>
      </c>
      <c r="E766" s="2">
        <v>0</v>
      </c>
      <c r="F766" s="2">
        <v>0</v>
      </c>
      <c r="G766" s="2">
        <v>0</v>
      </c>
      <c r="H766" s="2">
        <v>1</v>
      </c>
      <c r="I766" s="2">
        <v>0</v>
      </c>
      <c r="J766" s="14">
        <v>3.1109014847780975E-2</v>
      </c>
    </row>
    <row r="767" spans="2:10" x14ac:dyDescent="0.45">
      <c r="B767" s="2">
        <v>45</v>
      </c>
      <c r="C767" s="2">
        <v>0</v>
      </c>
      <c r="D767" s="2">
        <v>25.175000000000001</v>
      </c>
      <c r="E767" s="2">
        <v>2</v>
      </c>
      <c r="F767" s="2">
        <v>0</v>
      </c>
      <c r="G767" s="2">
        <v>0</v>
      </c>
      <c r="H767" s="2">
        <v>1</v>
      </c>
      <c r="I767" s="2">
        <v>0</v>
      </c>
      <c r="J767" s="14">
        <v>0.12726860920046856</v>
      </c>
    </row>
    <row r="768" spans="2:10" x14ac:dyDescent="0.45">
      <c r="B768" s="2">
        <v>57</v>
      </c>
      <c r="C768" s="2">
        <v>0</v>
      </c>
      <c r="D768" s="2">
        <v>31.824999999999999</v>
      </c>
      <c r="E768" s="2">
        <v>0</v>
      </c>
      <c r="F768" s="2">
        <v>0</v>
      </c>
      <c r="G768" s="2">
        <v>1</v>
      </c>
      <c r="H768" s="2">
        <v>0</v>
      </c>
      <c r="I768" s="2">
        <v>0</v>
      </c>
      <c r="J768" s="14">
        <v>0.17112525583872568</v>
      </c>
    </row>
    <row r="769" spans="2:10" x14ac:dyDescent="0.45">
      <c r="B769" s="2">
        <v>47</v>
      </c>
      <c r="C769" s="2">
        <v>1</v>
      </c>
      <c r="D769" s="2">
        <v>32.299999999999997</v>
      </c>
      <c r="E769" s="2">
        <v>1</v>
      </c>
      <c r="F769" s="2">
        <v>0</v>
      </c>
      <c r="G769" s="2">
        <v>0</v>
      </c>
      <c r="H769" s="2">
        <v>0</v>
      </c>
      <c r="I769" s="2">
        <v>1</v>
      </c>
      <c r="J769" s="14">
        <v>0.11079090648784967</v>
      </c>
    </row>
    <row r="770" spans="2:10" x14ac:dyDescent="0.45">
      <c r="B770" s="2">
        <v>42</v>
      </c>
      <c r="C770" s="2">
        <v>0</v>
      </c>
      <c r="D770" s="2">
        <v>29</v>
      </c>
      <c r="E770" s="2">
        <v>1</v>
      </c>
      <c r="F770" s="2">
        <v>0</v>
      </c>
      <c r="G770" s="2">
        <v>0</v>
      </c>
      <c r="H770" s="2">
        <v>0</v>
      </c>
      <c r="I770" s="2">
        <v>1</v>
      </c>
      <c r="J770" s="14">
        <v>9.46353540672321E-2</v>
      </c>
    </row>
    <row r="771" spans="2:10" x14ac:dyDescent="0.45">
      <c r="B771" s="2">
        <v>64</v>
      </c>
      <c r="C771" s="2">
        <v>0</v>
      </c>
      <c r="D771" s="2">
        <v>39.700000000000003</v>
      </c>
      <c r="E771" s="2">
        <v>0</v>
      </c>
      <c r="F771" s="2">
        <v>0</v>
      </c>
      <c r="G771" s="2">
        <v>0</v>
      </c>
      <c r="H771" s="2">
        <v>0</v>
      </c>
      <c r="I771" s="2">
        <v>1</v>
      </c>
      <c r="J771" s="14">
        <v>0.21065381775336872</v>
      </c>
    </row>
    <row r="772" spans="2:10" x14ac:dyDescent="0.45">
      <c r="B772" s="2">
        <v>38</v>
      </c>
      <c r="C772" s="2">
        <v>0</v>
      </c>
      <c r="D772" s="2">
        <v>19.475000000000001</v>
      </c>
      <c r="E772" s="2">
        <v>2</v>
      </c>
      <c r="F772" s="2">
        <v>0</v>
      </c>
      <c r="G772" s="2">
        <v>1</v>
      </c>
      <c r="H772" s="2">
        <v>0</v>
      </c>
      <c r="I772" s="2">
        <v>0</v>
      </c>
      <c r="J772" s="14">
        <v>9.2761412175550687E-2</v>
      </c>
    </row>
    <row r="773" spans="2:10" x14ac:dyDescent="0.45">
      <c r="B773" s="2">
        <v>61</v>
      </c>
      <c r="C773" s="2">
        <v>1</v>
      </c>
      <c r="D773" s="2">
        <v>36.1</v>
      </c>
      <c r="E773" s="2">
        <v>3</v>
      </c>
      <c r="F773" s="2">
        <v>0</v>
      </c>
      <c r="G773" s="2">
        <v>0</v>
      </c>
      <c r="H773" s="2">
        <v>0</v>
      </c>
      <c r="I773" s="2">
        <v>1</v>
      </c>
      <c r="J773" s="14">
        <v>0.42809309905077392</v>
      </c>
    </row>
    <row r="774" spans="2:10" x14ac:dyDescent="0.45">
      <c r="B774" s="2">
        <v>53</v>
      </c>
      <c r="C774" s="2">
        <v>0</v>
      </c>
      <c r="D774" s="2">
        <v>26.7</v>
      </c>
      <c r="E774" s="2">
        <v>2</v>
      </c>
      <c r="F774" s="2">
        <v>0</v>
      </c>
      <c r="G774" s="2">
        <v>0</v>
      </c>
      <c r="H774" s="2">
        <v>0</v>
      </c>
      <c r="I774" s="2">
        <v>1</v>
      </c>
      <c r="J774" s="14">
        <v>0.16008200416550683</v>
      </c>
    </row>
    <row r="775" spans="2:10" x14ac:dyDescent="0.45">
      <c r="B775" s="2">
        <v>44</v>
      </c>
      <c r="C775" s="2">
        <v>0</v>
      </c>
      <c r="D775" s="2">
        <v>36.479999999999997</v>
      </c>
      <c r="E775" s="2">
        <v>0</v>
      </c>
      <c r="F775" s="2">
        <v>0</v>
      </c>
      <c r="G775" s="2">
        <v>0</v>
      </c>
      <c r="H775" s="2">
        <v>1</v>
      </c>
      <c r="I775" s="2">
        <v>0</v>
      </c>
      <c r="J775" s="14">
        <v>0.18636241308139584</v>
      </c>
    </row>
    <row r="776" spans="2:10" x14ac:dyDescent="0.45">
      <c r="B776" s="2">
        <v>19</v>
      </c>
      <c r="C776" s="2">
        <v>0</v>
      </c>
      <c r="D776" s="2">
        <v>28.88</v>
      </c>
      <c r="E776" s="2">
        <v>0</v>
      </c>
      <c r="F776" s="2">
        <v>1</v>
      </c>
      <c r="G776" s="2">
        <v>1</v>
      </c>
      <c r="H776" s="2">
        <v>0</v>
      </c>
      <c r="I776" s="2">
        <v>0</v>
      </c>
      <c r="J776" s="14">
        <v>0.26539530778007286</v>
      </c>
    </row>
    <row r="777" spans="2:10" x14ac:dyDescent="0.45">
      <c r="B777" s="2">
        <v>41</v>
      </c>
      <c r="C777" s="2">
        <v>1</v>
      </c>
      <c r="D777" s="2">
        <v>34.200000000000003</v>
      </c>
      <c r="E777" s="2">
        <v>2</v>
      </c>
      <c r="F777" s="2">
        <v>0</v>
      </c>
      <c r="G777" s="2">
        <v>1</v>
      </c>
      <c r="H777" s="2">
        <v>0</v>
      </c>
      <c r="I777" s="2">
        <v>0</v>
      </c>
      <c r="J777" s="14">
        <v>9.800492903985393E-2</v>
      </c>
    </row>
    <row r="778" spans="2:10" x14ac:dyDescent="0.45">
      <c r="B778" s="2">
        <v>51</v>
      </c>
      <c r="C778" s="2">
        <v>1</v>
      </c>
      <c r="D778" s="2">
        <v>33.33</v>
      </c>
      <c r="E778" s="2">
        <v>3</v>
      </c>
      <c r="F778" s="2">
        <v>0</v>
      </c>
      <c r="G778" s="2">
        <v>0</v>
      </c>
      <c r="H778" s="2">
        <v>0</v>
      </c>
      <c r="I778" s="2">
        <v>0</v>
      </c>
      <c r="J778" s="14">
        <v>0.15065978671155639</v>
      </c>
    </row>
    <row r="779" spans="2:10" x14ac:dyDescent="0.45">
      <c r="B779" s="2">
        <v>40</v>
      </c>
      <c r="C779" s="2">
        <v>1</v>
      </c>
      <c r="D779" s="2">
        <v>32.299999999999997</v>
      </c>
      <c r="E779" s="2">
        <v>2</v>
      </c>
      <c r="F779" s="2">
        <v>0</v>
      </c>
      <c r="G779" s="2">
        <v>1</v>
      </c>
      <c r="H779" s="2">
        <v>0</v>
      </c>
      <c r="I779" s="2">
        <v>0</v>
      </c>
      <c r="J779" s="14">
        <v>9.3614660119727369E-2</v>
      </c>
    </row>
    <row r="780" spans="2:10" x14ac:dyDescent="0.45">
      <c r="B780" s="2">
        <v>45</v>
      </c>
      <c r="C780" s="2">
        <v>1</v>
      </c>
      <c r="D780" s="2">
        <v>39.805</v>
      </c>
      <c r="E780" s="2">
        <v>0</v>
      </c>
      <c r="F780" s="2">
        <v>0</v>
      </c>
      <c r="G780" s="2">
        <v>0</v>
      </c>
      <c r="H780" s="2">
        <v>1</v>
      </c>
      <c r="I780" s="2">
        <v>0</v>
      </c>
      <c r="J780" s="14">
        <v>0.10098445430826239</v>
      </c>
    </row>
    <row r="781" spans="2:10" x14ac:dyDescent="0.45">
      <c r="B781" s="2">
        <v>35</v>
      </c>
      <c r="C781" s="2">
        <v>1</v>
      </c>
      <c r="D781" s="2">
        <v>34.32</v>
      </c>
      <c r="E781" s="2">
        <v>3</v>
      </c>
      <c r="F781" s="2">
        <v>0</v>
      </c>
      <c r="G781" s="2">
        <v>0</v>
      </c>
      <c r="H781" s="2">
        <v>0</v>
      </c>
      <c r="I781" s="2">
        <v>0</v>
      </c>
      <c r="J781" s="14">
        <v>7.6817509491920177E-2</v>
      </c>
    </row>
    <row r="782" spans="2:10" x14ac:dyDescent="0.45">
      <c r="B782" s="2">
        <v>53</v>
      </c>
      <c r="C782" s="2">
        <v>1</v>
      </c>
      <c r="D782" s="2">
        <v>28.88</v>
      </c>
      <c r="E782" s="2">
        <v>0</v>
      </c>
      <c r="F782" s="2">
        <v>0</v>
      </c>
      <c r="G782" s="2">
        <v>1</v>
      </c>
      <c r="H782" s="2">
        <v>0</v>
      </c>
      <c r="I782" s="2">
        <v>0</v>
      </c>
      <c r="J782" s="14">
        <v>0.13963508694295065</v>
      </c>
    </row>
    <row r="783" spans="2:10" x14ac:dyDescent="0.45">
      <c r="B783" s="2">
        <v>30</v>
      </c>
      <c r="C783" s="2">
        <v>1</v>
      </c>
      <c r="D783" s="2">
        <v>24.4</v>
      </c>
      <c r="E783" s="2">
        <v>3</v>
      </c>
      <c r="F783" s="2">
        <v>1</v>
      </c>
      <c r="G783" s="2">
        <v>0</v>
      </c>
      <c r="H783" s="2">
        <v>0</v>
      </c>
      <c r="I783" s="2">
        <v>1</v>
      </c>
      <c r="J783" s="14">
        <v>0.27354728841642217</v>
      </c>
    </row>
    <row r="784" spans="2:10" x14ac:dyDescent="0.45">
      <c r="B784" s="2">
        <v>18</v>
      </c>
      <c r="C784" s="2">
        <v>1</v>
      </c>
      <c r="D784" s="2">
        <v>41.14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14">
        <v>3.9781764087068808E-4</v>
      </c>
    </row>
    <row r="785" spans="2:10" x14ac:dyDescent="0.45">
      <c r="B785" s="2">
        <v>51</v>
      </c>
      <c r="C785" s="2">
        <v>1</v>
      </c>
      <c r="D785" s="2">
        <v>35.97</v>
      </c>
      <c r="E785" s="2">
        <v>1</v>
      </c>
      <c r="F785" s="2">
        <v>0</v>
      </c>
      <c r="G785" s="2">
        <v>0</v>
      </c>
      <c r="H785" s="2">
        <v>0</v>
      </c>
      <c r="I785" s="2">
        <v>0</v>
      </c>
      <c r="J785" s="14">
        <v>0.13191505402485973</v>
      </c>
    </row>
    <row r="786" spans="2:10" x14ac:dyDescent="0.45">
      <c r="B786" s="2">
        <v>50</v>
      </c>
      <c r="C786" s="2">
        <v>0</v>
      </c>
      <c r="D786" s="2">
        <v>27.6</v>
      </c>
      <c r="E786" s="2">
        <v>1</v>
      </c>
      <c r="F786" s="2">
        <v>1</v>
      </c>
      <c r="G786" s="2">
        <v>0</v>
      </c>
      <c r="H786" s="2">
        <v>0</v>
      </c>
      <c r="I786" s="2">
        <v>1</v>
      </c>
      <c r="J786" s="14">
        <v>0.37348651429235674</v>
      </c>
    </row>
    <row r="787" spans="2:10" x14ac:dyDescent="0.45">
      <c r="B787" s="2">
        <v>31</v>
      </c>
      <c r="C787" s="2">
        <v>0</v>
      </c>
      <c r="D787" s="2">
        <v>29.26</v>
      </c>
      <c r="E787" s="2">
        <v>1</v>
      </c>
      <c r="F787" s="2">
        <v>0</v>
      </c>
      <c r="G787" s="2">
        <v>0</v>
      </c>
      <c r="H787" s="2">
        <v>0</v>
      </c>
      <c r="I787" s="2">
        <v>0</v>
      </c>
      <c r="J787" s="14">
        <v>5.1535754429879843E-2</v>
      </c>
    </row>
    <row r="788" spans="2:10" x14ac:dyDescent="0.45">
      <c r="B788" s="2">
        <v>35</v>
      </c>
      <c r="C788" s="2">
        <v>0</v>
      </c>
      <c r="D788" s="2">
        <v>27.7</v>
      </c>
      <c r="E788" s="2">
        <v>3</v>
      </c>
      <c r="F788" s="2">
        <v>0</v>
      </c>
      <c r="G788" s="2">
        <v>0</v>
      </c>
      <c r="H788" s="2">
        <v>0</v>
      </c>
      <c r="I788" s="2">
        <v>1</v>
      </c>
      <c r="J788" s="14">
        <v>8.4476077304316236E-2</v>
      </c>
    </row>
    <row r="789" spans="2:10" x14ac:dyDescent="0.45">
      <c r="B789" s="2">
        <v>60</v>
      </c>
      <c r="C789" s="2">
        <v>1</v>
      </c>
      <c r="D789" s="2">
        <v>36.954999999999998</v>
      </c>
      <c r="E789" s="2">
        <v>0</v>
      </c>
      <c r="F789" s="2">
        <v>0</v>
      </c>
      <c r="G789" s="2">
        <v>0</v>
      </c>
      <c r="H789" s="2">
        <v>1</v>
      </c>
      <c r="I789" s="2">
        <v>0</v>
      </c>
      <c r="J789" s="14">
        <v>0.18546786458309211</v>
      </c>
    </row>
    <row r="790" spans="2:10" x14ac:dyDescent="0.45">
      <c r="B790" s="2">
        <v>21</v>
      </c>
      <c r="C790" s="2">
        <v>1</v>
      </c>
      <c r="D790" s="2">
        <v>36.86</v>
      </c>
      <c r="E790" s="2">
        <v>0</v>
      </c>
      <c r="F790" s="2">
        <v>0</v>
      </c>
      <c r="G790" s="2">
        <v>1</v>
      </c>
      <c r="H790" s="2">
        <v>0</v>
      </c>
      <c r="I790" s="2">
        <v>0</v>
      </c>
      <c r="J790" s="14">
        <v>1.2696933094470743E-2</v>
      </c>
    </row>
    <row r="791" spans="2:10" x14ac:dyDescent="0.45">
      <c r="B791" s="2">
        <v>29</v>
      </c>
      <c r="C791" s="2">
        <v>1</v>
      </c>
      <c r="D791" s="2">
        <v>22.515000000000001</v>
      </c>
      <c r="E791" s="2">
        <v>3</v>
      </c>
      <c r="F791" s="2">
        <v>0</v>
      </c>
      <c r="G791" s="2">
        <v>0</v>
      </c>
      <c r="H791" s="2">
        <v>1</v>
      </c>
      <c r="I791" s="2">
        <v>0</v>
      </c>
      <c r="J791" s="14">
        <v>6.5248193004146568E-2</v>
      </c>
    </row>
    <row r="792" spans="2:10" x14ac:dyDescent="0.45">
      <c r="B792" s="2">
        <v>62</v>
      </c>
      <c r="C792" s="2">
        <v>0</v>
      </c>
      <c r="D792" s="2">
        <v>29.92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14">
        <v>0.19690936327660444</v>
      </c>
    </row>
    <row r="793" spans="2:10" x14ac:dyDescent="0.45">
      <c r="B793" s="2">
        <v>39</v>
      </c>
      <c r="C793" s="2">
        <v>0</v>
      </c>
      <c r="D793" s="2">
        <v>41.8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14">
        <v>7.2473358156485632E-2</v>
      </c>
    </row>
    <row r="794" spans="2:10" x14ac:dyDescent="0.45">
      <c r="B794" s="2">
        <v>19</v>
      </c>
      <c r="C794" s="2">
        <v>1</v>
      </c>
      <c r="D794" s="2">
        <v>27.6</v>
      </c>
      <c r="E794" s="2">
        <v>0</v>
      </c>
      <c r="F794" s="2">
        <v>0</v>
      </c>
      <c r="G794" s="2">
        <v>0</v>
      </c>
      <c r="H794" s="2">
        <v>0</v>
      </c>
      <c r="I794" s="2">
        <v>1</v>
      </c>
      <c r="J794" s="14">
        <v>2.0835772166554133E-3</v>
      </c>
    </row>
    <row r="795" spans="2:10" x14ac:dyDescent="0.45">
      <c r="B795" s="2">
        <v>22</v>
      </c>
      <c r="C795" s="2">
        <v>0</v>
      </c>
      <c r="D795" s="2">
        <v>23.18</v>
      </c>
      <c r="E795" s="2">
        <v>0</v>
      </c>
      <c r="F795" s="2">
        <v>0</v>
      </c>
      <c r="G795" s="2">
        <v>0</v>
      </c>
      <c r="H795" s="2">
        <v>1</v>
      </c>
      <c r="I795" s="2">
        <v>0</v>
      </c>
      <c r="J795" s="14">
        <v>2.5699528470729777E-2</v>
      </c>
    </row>
    <row r="796" spans="2:10" x14ac:dyDescent="0.45">
      <c r="B796" s="2">
        <v>53</v>
      </c>
      <c r="C796" s="2">
        <v>1</v>
      </c>
      <c r="D796" s="2">
        <v>20.9</v>
      </c>
      <c r="E796" s="2">
        <v>0</v>
      </c>
      <c r="F796" s="2">
        <v>1</v>
      </c>
      <c r="G796" s="2">
        <v>0</v>
      </c>
      <c r="H796" s="2">
        <v>0</v>
      </c>
      <c r="I796" s="2">
        <v>0</v>
      </c>
      <c r="J796" s="14">
        <v>0.32042150669197622</v>
      </c>
    </row>
    <row r="797" spans="2:10" x14ac:dyDescent="0.45">
      <c r="B797" s="2">
        <v>39</v>
      </c>
      <c r="C797" s="2">
        <v>0</v>
      </c>
      <c r="D797" s="2">
        <v>31.92</v>
      </c>
      <c r="E797" s="2">
        <v>2</v>
      </c>
      <c r="F797" s="2">
        <v>0</v>
      </c>
      <c r="G797" s="2">
        <v>1</v>
      </c>
      <c r="H797" s="2">
        <v>0</v>
      </c>
      <c r="I797" s="2">
        <v>0</v>
      </c>
      <c r="J797" s="14">
        <v>9.7170924157502461E-2</v>
      </c>
    </row>
    <row r="798" spans="2:10" x14ac:dyDescent="0.45">
      <c r="B798" s="2">
        <v>27</v>
      </c>
      <c r="C798" s="2">
        <v>1</v>
      </c>
      <c r="D798" s="2">
        <v>28.5</v>
      </c>
      <c r="E798" s="2">
        <v>0</v>
      </c>
      <c r="F798" s="2">
        <v>1</v>
      </c>
      <c r="G798" s="2">
        <v>1</v>
      </c>
      <c r="H798" s="2">
        <v>0</v>
      </c>
      <c r="I798" s="2">
        <v>0</v>
      </c>
      <c r="J798" s="14">
        <v>0.27436974953674631</v>
      </c>
    </row>
    <row r="799" spans="2:10" x14ac:dyDescent="0.45">
      <c r="B799" s="2">
        <v>30</v>
      </c>
      <c r="C799" s="2">
        <v>1</v>
      </c>
      <c r="D799" s="2">
        <v>44.22</v>
      </c>
      <c r="E799" s="2">
        <v>2</v>
      </c>
      <c r="F799" s="2">
        <v>0</v>
      </c>
      <c r="G799" s="2">
        <v>0</v>
      </c>
      <c r="H799" s="2">
        <v>0</v>
      </c>
      <c r="I799" s="2">
        <v>0</v>
      </c>
      <c r="J799" s="14">
        <v>5.0189376988320718E-2</v>
      </c>
    </row>
    <row r="800" spans="2:10" x14ac:dyDescent="0.45">
      <c r="B800" s="2">
        <v>30</v>
      </c>
      <c r="C800" s="2">
        <v>0</v>
      </c>
      <c r="D800" s="2">
        <v>22.895</v>
      </c>
      <c r="E800" s="2">
        <v>1</v>
      </c>
      <c r="F800" s="2">
        <v>0</v>
      </c>
      <c r="G800" s="2">
        <v>0</v>
      </c>
      <c r="H800" s="2">
        <v>1</v>
      </c>
      <c r="I800" s="2">
        <v>0</v>
      </c>
      <c r="J800" s="14">
        <v>5.7425908723817469E-2</v>
      </c>
    </row>
    <row r="801" spans="2:10" x14ac:dyDescent="0.45">
      <c r="B801" s="2">
        <v>58</v>
      </c>
      <c r="C801" s="2">
        <v>0</v>
      </c>
      <c r="D801" s="2">
        <v>33.1</v>
      </c>
      <c r="E801" s="2">
        <v>0</v>
      </c>
      <c r="F801" s="2">
        <v>0</v>
      </c>
      <c r="G801" s="2">
        <v>0</v>
      </c>
      <c r="H801" s="2">
        <v>0</v>
      </c>
      <c r="I801" s="2">
        <v>1</v>
      </c>
      <c r="J801" s="14">
        <v>0.17121332251605573</v>
      </c>
    </row>
    <row r="802" spans="2:10" x14ac:dyDescent="0.45">
      <c r="B802" s="2">
        <v>33</v>
      </c>
      <c r="C802" s="2">
        <v>1</v>
      </c>
      <c r="D802" s="2">
        <v>24.795000000000002</v>
      </c>
      <c r="E802" s="2">
        <v>0</v>
      </c>
      <c r="F802" s="2">
        <v>1</v>
      </c>
      <c r="G802" s="2">
        <v>0</v>
      </c>
      <c r="H802" s="2">
        <v>1</v>
      </c>
      <c r="I802" s="2">
        <v>0</v>
      </c>
      <c r="J802" s="14">
        <v>0.26788572199978583</v>
      </c>
    </row>
    <row r="803" spans="2:10" x14ac:dyDescent="0.45">
      <c r="B803" s="2">
        <v>42</v>
      </c>
      <c r="C803" s="2">
        <v>0</v>
      </c>
      <c r="D803" s="2">
        <v>26.18</v>
      </c>
      <c r="E803" s="2">
        <v>1</v>
      </c>
      <c r="F803" s="2">
        <v>0</v>
      </c>
      <c r="G803" s="2">
        <v>0</v>
      </c>
      <c r="H803" s="2">
        <v>0</v>
      </c>
      <c r="I803" s="2">
        <v>0</v>
      </c>
      <c r="J803" s="14">
        <v>9.4572785983168789E-2</v>
      </c>
    </row>
    <row r="804" spans="2:10" x14ac:dyDescent="0.45">
      <c r="B804" s="2">
        <v>64</v>
      </c>
      <c r="C804" s="2">
        <v>0</v>
      </c>
      <c r="D804" s="2">
        <v>35.97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14">
        <v>0.21057105925919983</v>
      </c>
    </row>
    <row r="805" spans="2:10" x14ac:dyDescent="0.45">
      <c r="B805" s="2">
        <v>21</v>
      </c>
      <c r="C805" s="2">
        <v>1</v>
      </c>
      <c r="D805" s="2">
        <v>22.3</v>
      </c>
      <c r="E805" s="2">
        <v>1</v>
      </c>
      <c r="F805" s="2">
        <v>0</v>
      </c>
      <c r="G805" s="2">
        <v>0</v>
      </c>
      <c r="H805" s="2">
        <v>0</v>
      </c>
      <c r="I805" s="2">
        <v>1</v>
      </c>
      <c r="J805" s="14">
        <v>1.5662070959804947E-2</v>
      </c>
    </row>
    <row r="806" spans="2:10" x14ac:dyDescent="0.45">
      <c r="B806" s="2">
        <v>18</v>
      </c>
      <c r="C806" s="2">
        <v>0</v>
      </c>
      <c r="D806" s="2">
        <v>42.24</v>
      </c>
      <c r="E806" s="2">
        <v>0</v>
      </c>
      <c r="F806" s="2">
        <v>1</v>
      </c>
      <c r="G806" s="2">
        <v>0</v>
      </c>
      <c r="H806" s="2">
        <v>0</v>
      </c>
      <c r="I806" s="2">
        <v>0</v>
      </c>
      <c r="J806" s="14">
        <v>0.60130376886043657</v>
      </c>
    </row>
    <row r="807" spans="2:10" x14ac:dyDescent="0.45">
      <c r="B807" s="2">
        <v>23</v>
      </c>
      <c r="C807" s="2">
        <v>1</v>
      </c>
      <c r="D807" s="2">
        <v>26.51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14">
        <v>1.1077701789916057E-2</v>
      </c>
    </row>
    <row r="808" spans="2:10" x14ac:dyDescent="0.45">
      <c r="B808" s="2">
        <v>45</v>
      </c>
      <c r="C808" s="2">
        <v>0</v>
      </c>
      <c r="D808" s="2">
        <v>35.814999999999998</v>
      </c>
      <c r="E808" s="2">
        <v>0</v>
      </c>
      <c r="F808" s="2">
        <v>0</v>
      </c>
      <c r="G808" s="2">
        <v>1</v>
      </c>
      <c r="H808" s="2">
        <v>0</v>
      </c>
      <c r="I808" s="2">
        <v>0</v>
      </c>
      <c r="J808" s="14">
        <v>0.10550896255951915</v>
      </c>
    </row>
    <row r="809" spans="2:10" x14ac:dyDescent="0.45">
      <c r="B809" s="2">
        <v>40</v>
      </c>
      <c r="C809" s="2">
        <v>0</v>
      </c>
      <c r="D809" s="2">
        <v>41.42</v>
      </c>
      <c r="E809" s="2">
        <v>1</v>
      </c>
      <c r="F809" s="2">
        <v>0</v>
      </c>
      <c r="G809" s="2">
        <v>1</v>
      </c>
      <c r="H809" s="2">
        <v>0</v>
      </c>
      <c r="I809" s="2">
        <v>0</v>
      </c>
      <c r="J809" s="14">
        <v>0.43663994291024827</v>
      </c>
    </row>
    <row r="810" spans="2:10" x14ac:dyDescent="0.45">
      <c r="B810" s="2">
        <v>19</v>
      </c>
      <c r="C810" s="2">
        <v>0</v>
      </c>
      <c r="D810" s="2">
        <v>36.575000000000003</v>
      </c>
      <c r="E810" s="2">
        <v>0</v>
      </c>
      <c r="F810" s="2">
        <v>0</v>
      </c>
      <c r="G810" s="2">
        <v>1</v>
      </c>
      <c r="H810" s="2">
        <v>0</v>
      </c>
      <c r="I810" s="2">
        <v>0</v>
      </c>
      <c r="J810" s="14">
        <v>1.6201624513437634E-2</v>
      </c>
    </row>
    <row r="811" spans="2:10" x14ac:dyDescent="0.45">
      <c r="B811" s="2">
        <v>18</v>
      </c>
      <c r="C811" s="2">
        <v>1</v>
      </c>
      <c r="D811" s="2">
        <v>30.14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14">
        <v>1.537577384960319E-4</v>
      </c>
    </row>
    <row r="812" spans="2:10" x14ac:dyDescent="0.45">
      <c r="B812" s="2">
        <v>25</v>
      </c>
      <c r="C812" s="2">
        <v>1</v>
      </c>
      <c r="D812" s="2">
        <v>25.84</v>
      </c>
      <c r="E812" s="2">
        <v>1</v>
      </c>
      <c r="F812" s="2">
        <v>0</v>
      </c>
      <c r="G812" s="2">
        <v>0</v>
      </c>
      <c r="H812" s="2">
        <v>1</v>
      </c>
      <c r="I812" s="2">
        <v>0</v>
      </c>
      <c r="J812" s="14">
        <v>3.4923690276369254E-2</v>
      </c>
    </row>
    <row r="813" spans="2:10" x14ac:dyDescent="0.45">
      <c r="B813" s="2">
        <v>46</v>
      </c>
      <c r="C813" s="2">
        <v>0</v>
      </c>
      <c r="D813" s="2">
        <v>30.8</v>
      </c>
      <c r="E813" s="2">
        <v>3</v>
      </c>
      <c r="F813" s="2">
        <v>0</v>
      </c>
      <c r="G813" s="2">
        <v>0</v>
      </c>
      <c r="H813" s="2">
        <v>0</v>
      </c>
      <c r="I813" s="2">
        <v>1</v>
      </c>
      <c r="J813" s="14">
        <v>0.1323741021291385</v>
      </c>
    </row>
    <row r="814" spans="2:10" x14ac:dyDescent="0.45">
      <c r="B814" s="2">
        <v>33</v>
      </c>
      <c r="C814" s="2">
        <v>0</v>
      </c>
      <c r="D814" s="2">
        <v>42.94</v>
      </c>
      <c r="E814" s="2">
        <v>3</v>
      </c>
      <c r="F814" s="2">
        <v>0</v>
      </c>
      <c r="G814" s="2">
        <v>1</v>
      </c>
      <c r="H814" s="2">
        <v>0</v>
      </c>
      <c r="I814" s="2">
        <v>0</v>
      </c>
      <c r="J814" s="14">
        <v>8.3627144703148498E-2</v>
      </c>
    </row>
    <row r="815" spans="2:10" x14ac:dyDescent="0.45">
      <c r="B815" s="2">
        <v>54</v>
      </c>
      <c r="C815" s="2">
        <v>1</v>
      </c>
      <c r="D815" s="2">
        <v>21.01</v>
      </c>
      <c r="E815" s="2">
        <v>2</v>
      </c>
      <c r="F815" s="2">
        <v>0</v>
      </c>
      <c r="G815" s="2">
        <v>0</v>
      </c>
      <c r="H815" s="2">
        <v>0</v>
      </c>
      <c r="I815" s="2">
        <v>0</v>
      </c>
      <c r="J815" s="14">
        <v>0.15789411488462521</v>
      </c>
    </row>
    <row r="816" spans="2:10" x14ac:dyDescent="0.45">
      <c r="B816" s="2">
        <v>28</v>
      </c>
      <c r="C816" s="2">
        <v>1</v>
      </c>
      <c r="D816" s="2">
        <v>22.515000000000001</v>
      </c>
      <c r="E816" s="2">
        <v>2</v>
      </c>
      <c r="F816" s="2">
        <v>0</v>
      </c>
      <c r="G816" s="2">
        <v>0</v>
      </c>
      <c r="H816" s="2">
        <v>1</v>
      </c>
      <c r="I816" s="2">
        <v>0</v>
      </c>
      <c r="J816" s="14">
        <v>5.2786756166685933E-2</v>
      </c>
    </row>
    <row r="817" spans="2:10" x14ac:dyDescent="0.45">
      <c r="B817" s="2">
        <v>36</v>
      </c>
      <c r="C817" s="2">
        <v>1</v>
      </c>
      <c r="D817" s="2">
        <v>34.43</v>
      </c>
      <c r="E817" s="2">
        <v>2</v>
      </c>
      <c r="F817" s="2">
        <v>0</v>
      </c>
      <c r="G817" s="2">
        <v>0</v>
      </c>
      <c r="H817" s="2">
        <v>0</v>
      </c>
      <c r="I817" s="2">
        <v>0</v>
      </c>
      <c r="J817" s="14">
        <v>7.1229605589376313E-2</v>
      </c>
    </row>
    <row r="818" spans="2:10" x14ac:dyDescent="0.45">
      <c r="B818" s="2">
        <v>20</v>
      </c>
      <c r="C818" s="2">
        <v>0</v>
      </c>
      <c r="D818" s="2">
        <v>31.46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14">
        <v>1.2068203500315386E-2</v>
      </c>
    </row>
    <row r="819" spans="2:10" x14ac:dyDescent="0.45">
      <c r="B819" s="2">
        <v>24</v>
      </c>
      <c r="C819" s="2">
        <v>0</v>
      </c>
      <c r="D819" s="2">
        <v>24.225000000000001</v>
      </c>
      <c r="E819" s="2">
        <v>0</v>
      </c>
      <c r="F819" s="2">
        <v>0</v>
      </c>
      <c r="G819" s="2">
        <v>1</v>
      </c>
      <c r="H819" s="2">
        <v>0</v>
      </c>
      <c r="I819" s="2">
        <v>0</v>
      </c>
      <c r="J819" s="14">
        <v>2.7468899712807748E-2</v>
      </c>
    </row>
    <row r="820" spans="2:10" x14ac:dyDescent="0.45">
      <c r="B820" s="2">
        <v>23</v>
      </c>
      <c r="C820" s="2">
        <v>1</v>
      </c>
      <c r="D820" s="2">
        <v>37.1</v>
      </c>
      <c r="E820" s="2">
        <v>3</v>
      </c>
      <c r="F820" s="2">
        <v>0</v>
      </c>
      <c r="G820" s="2">
        <v>0</v>
      </c>
      <c r="H820" s="2">
        <v>0</v>
      </c>
      <c r="I820" s="2">
        <v>1</v>
      </c>
      <c r="J820" s="14">
        <v>3.9517625509011126E-2</v>
      </c>
    </row>
    <row r="821" spans="2:10" x14ac:dyDescent="0.45">
      <c r="B821" s="2">
        <v>47</v>
      </c>
      <c r="C821" s="2">
        <v>0</v>
      </c>
      <c r="D821" s="2">
        <v>26.125</v>
      </c>
      <c r="E821" s="2">
        <v>1</v>
      </c>
      <c r="F821" s="2">
        <v>1</v>
      </c>
      <c r="G821" s="2">
        <v>0</v>
      </c>
      <c r="H821" s="2">
        <v>1</v>
      </c>
      <c r="I821" s="2">
        <v>0</v>
      </c>
      <c r="J821" s="14">
        <v>0.35562563520430462</v>
      </c>
    </row>
    <row r="822" spans="2:10" x14ac:dyDescent="0.45">
      <c r="B822" s="2">
        <v>33</v>
      </c>
      <c r="C822" s="2">
        <v>0</v>
      </c>
      <c r="D822" s="2">
        <v>35.53</v>
      </c>
      <c r="E822" s="2">
        <v>0</v>
      </c>
      <c r="F822" s="2">
        <v>1</v>
      </c>
      <c r="G822" s="2">
        <v>1</v>
      </c>
      <c r="H822" s="2">
        <v>0</v>
      </c>
      <c r="I822" s="2">
        <v>0</v>
      </c>
      <c r="J822" s="14">
        <v>0.86216719535396791</v>
      </c>
    </row>
    <row r="823" spans="2:10" x14ac:dyDescent="0.45">
      <c r="B823" s="2">
        <v>45</v>
      </c>
      <c r="C823" s="2">
        <v>1</v>
      </c>
      <c r="D823" s="2">
        <v>33.700000000000003</v>
      </c>
      <c r="E823" s="2">
        <v>1</v>
      </c>
      <c r="F823" s="2">
        <v>0</v>
      </c>
      <c r="G823" s="2">
        <v>0</v>
      </c>
      <c r="H823" s="2">
        <v>0</v>
      </c>
      <c r="I823" s="2">
        <v>1</v>
      </c>
      <c r="J823" s="14">
        <v>0.10094477342439657</v>
      </c>
    </row>
    <row r="824" spans="2:10" x14ac:dyDescent="0.45">
      <c r="B824" s="2">
        <v>26</v>
      </c>
      <c r="C824" s="2">
        <v>1</v>
      </c>
      <c r="D824" s="2">
        <v>17.670000000000002</v>
      </c>
      <c r="E824" s="2">
        <v>0</v>
      </c>
      <c r="F824" s="2">
        <v>0</v>
      </c>
      <c r="G824" s="2">
        <v>1</v>
      </c>
      <c r="H824" s="2">
        <v>0</v>
      </c>
      <c r="I824" s="2">
        <v>0</v>
      </c>
      <c r="J824" s="14">
        <v>2.4886055586574814E-2</v>
      </c>
    </row>
    <row r="825" spans="2:10" x14ac:dyDescent="0.45">
      <c r="B825" s="2">
        <v>18</v>
      </c>
      <c r="C825" s="2">
        <v>0</v>
      </c>
      <c r="D825" s="2">
        <v>31.13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14">
        <v>7.9811706288076701E-3</v>
      </c>
    </row>
    <row r="826" spans="2:10" x14ac:dyDescent="0.45">
      <c r="B826" s="2">
        <v>44</v>
      </c>
      <c r="C826" s="2">
        <v>0</v>
      </c>
      <c r="D826" s="2">
        <v>29.81</v>
      </c>
      <c r="E826" s="2">
        <v>2</v>
      </c>
      <c r="F826" s="2">
        <v>0</v>
      </c>
      <c r="G826" s="2">
        <v>0</v>
      </c>
      <c r="H826" s="2">
        <v>0</v>
      </c>
      <c r="I826" s="2">
        <v>0</v>
      </c>
      <c r="J826" s="14">
        <v>0.11328800960894195</v>
      </c>
    </row>
    <row r="827" spans="2:10" x14ac:dyDescent="0.45">
      <c r="B827" s="2">
        <v>60</v>
      </c>
      <c r="C827" s="2">
        <v>1</v>
      </c>
      <c r="D827" s="2">
        <v>24.32</v>
      </c>
      <c r="E827" s="2">
        <v>0</v>
      </c>
      <c r="F827" s="2">
        <v>0</v>
      </c>
      <c r="G827" s="2">
        <v>1</v>
      </c>
      <c r="H827" s="2">
        <v>0</v>
      </c>
      <c r="I827" s="2">
        <v>0</v>
      </c>
      <c r="J827" s="14">
        <v>0.18199511643924829</v>
      </c>
    </row>
    <row r="828" spans="2:10" x14ac:dyDescent="0.45">
      <c r="B828" s="2">
        <v>64</v>
      </c>
      <c r="C828" s="2">
        <v>0</v>
      </c>
      <c r="D828" s="2">
        <v>31.824999999999999</v>
      </c>
      <c r="E828" s="2">
        <v>2</v>
      </c>
      <c r="F828" s="2">
        <v>0</v>
      </c>
      <c r="G828" s="2">
        <v>0</v>
      </c>
      <c r="H828" s="2">
        <v>1</v>
      </c>
      <c r="I828" s="2">
        <v>0</v>
      </c>
      <c r="J828" s="14">
        <v>0.23858828128348003</v>
      </c>
    </row>
    <row r="829" spans="2:10" x14ac:dyDescent="0.45">
      <c r="B829" s="2">
        <v>56</v>
      </c>
      <c r="C829" s="2">
        <v>1</v>
      </c>
      <c r="D829" s="2">
        <v>31.79</v>
      </c>
      <c r="E829" s="2">
        <v>2</v>
      </c>
      <c r="F829" s="2">
        <v>1</v>
      </c>
      <c r="G829" s="2">
        <v>0</v>
      </c>
      <c r="H829" s="2">
        <v>0</v>
      </c>
      <c r="I829" s="2">
        <v>0</v>
      </c>
      <c r="J829" s="14">
        <v>0.68145215490592581</v>
      </c>
    </row>
    <row r="830" spans="2:10" x14ac:dyDescent="0.45">
      <c r="B830" s="2">
        <v>36</v>
      </c>
      <c r="C830" s="2">
        <v>1</v>
      </c>
      <c r="D830" s="2">
        <v>28.024999999999999</v>
      </c>
      <c r="E830" s="2">
        <v>1</v>
      </c>
      <c r="F830" s="2">
        <v>1</v>
      </c>
      <c r="G830" s="2">
        <v>0</v>
      </c>
      <c r="H830" s="2">
        <v>1</v>
      </c>
      <c r="I830" s="2">
        <v>0</v>
      </c>
      <c r="J830" s="14">
        <v>0.31368248045270009</v>
      </c>
    </row>
    <row r="831" spans="2:10" x14ac:dyDescent="0.45">
      <c r="B831" s="2">
        <v>41</v>
      </c>
      <c r="C831" s="2">
        <v>1</v>
      </c>
      <c r="D831" s="2">
        <v>30.78</v>
      </c>
      <c r="E831" s="2">
        <v>3</v>
      </c>
      <c r="F831" s="2">
        <v>1</v>
      </c>
      <c r="G831" s="2">
        <v>0</v>
      </c>
      <c r="H831" s="2">
        <v>1</v>
      </c>
      <c r="I831" s="2">
        <v>0</v>
      </c>
      <c r="J831" s="14">
        <v>0.61414878358475178</v>
      </c>
    </row>
    <row r="832" spans="2:10" x14ac:dyDescent="0.45">
      <c r="B832" s="2">
        <v>39</v>
      </c>
      <c r="C832" s="2">
        <v>1</v>
      </c>
      <c r="D832" s="2">
        <v>21.85</v>
      </c>
      <c r="E832" s="2">
        <v>1</v>
      </c>
      <c r="F832" s="2">
        <v>0</v>
      </c>
      <c r="G832" s="2">
        <v>1</v>
      </c>
      <c r="H832" s="2">
        <v>0</v>
      </c>
      <c r="I832" s="2">
        <v>0</v>
      </c>
      <c r="J832" s="14">
        <v>7.9740397379779213E-2</v>
      </c>
    </row>
    <row r="833" spans="2:10" x14ac:dyDescent="0.45">
      <c r="B833" s="2">
        <v>63</v>
      </c>
      <c r="C833" s="2">
        <v>1</v>
      </c>
      <c r="D833" s="2">
        <v>33.1</v>
      </c>
      <c r="E833" s="2">
        <v>0</v>
      </c>
      <c r="F833" s="2">
        <v>0</v>
      </c>
      <c r="G833" s="2">
        <v>0</v>
      </c>
      <c r="H833" s="2">
        <v>0</v>
      </c>
      <c r="I833" s="2">
        <v>1</v>
      </c>
      <c r="J833" s="14">
        <v>0.19588452238582715</v>
      </c>
    </row>
    <row r="834" spans="2:10" x14ac:dyDescent="0.45">
      <c r="B834" s="2">
        <v>36</v>
      </c>
      <c r="C834" s="2">
        <v>0</v>
      </c>
      <c r="D834" s="2">
        <v>25.84</v>
      </c>
      <c r="E834" s="2">
        <v>0</v>
      </c>
      <c r="F834" s="2">
        <v>0</v>
      </c>
      <c r="G834" s="2">
        <v>1</v>
      </c>
      <c r="H834" s="2">
        <v>0</v>
      </c>
      <c r="I834" s="2">
        <v>0</v>
      </c>
      <c r="J834" s="14">
        <v>6.6154626533327349E-2</v>
      </c>
    </row>
    <row r="835" spans="2:10" x14ac:dyDescent="0.45">
      <c r="B835" s="2">
        <v>28</v>
      </c>
      <c r="C835" s="2">
        <v>0</v>
      </c>
      <c r="D835" s="2">
        <v>23.844999999999999</v>
      </c>
      <c r="E835" s="2">
        <v>2</v>
      </c>
      <c r="F835" s="2">
        <v>0</v>
      </c>
      <c r="G835" s="2">
        <v>1</v>
      </c>
      <c r="H835" s="2">
        <v>0</v>
      </c>
      <c r="I835" s="2">
        <v>0</v>
      </c>
      <c r="J835" s="14">
        <v>5.7429300661636602E-2</v>
      </c>
    </row>
    <row r="836" spans="2:10" x14ac:dyDescent="0.45">
      <c r="B836" s="2">
        <v>58</v>
      </c>
      <c r="C836" s="2">
        <v>1</v>
      </c>
      <c r="D836" s="2">
        <v>34.39</v>
      </c>
      <c r="E836" s="2">
        <v>0</v>
      </c>
      <c r="F836" s="2">
        <v>0</v>
      </c>
      <c r="G836" s="2">
        <v>1</v>
      </c>
      <c r="H836" s="2">
        <v>0</v>
      </c>
      <c r="I836" s="2">
        <v>0</v>
      </c>
      <c r="J836" s="14">
        <v>0.16954996569193764</v>
      </c>
    </row>
    <row r="837" spans="2:10" x14ac:dyDescent="0.45">
      <c r="B837" s="2">
        <v>36</v>
      </c>
      <c r="C837" s="2">
        <v>1</v>
      </c>
      <c r="D837" s="2">
        <v>33.82</v>
      </c>
      <c r="E837" s="2">
        <v>1</v>
      </c>
      <c r="F837" s="2">
        <v>0</v>
      </c>
      <c r="G837" s="2">
        <v>1</v>
      </c>
      <c r="H837" s="2">
        <v>0</v>
      </c>
      <c r="I837" s="2">
        <v>0</v>
      </c>
      <c r="J837" s="14">
        <v>6.7927886931403586E-2</v>
      </c>
    </row>
    <row r="838" spans="2:10" x14ac:dyDescent="0.45">
      <c r="B838" s="2">
        <v>42</v>
      </c>
      <c r="C838" s="2">
        <v>1</v>
      </c>
      <c r="D838" s="2">
        <v>35.97</v>
      </c>
      <c r="E838" s="2">
        <v>2</v>
      </c>
      <c r="F838" s="2">
        <v>0</v>
      </c>
      <c r="G838" s="2">
        <v>0</v>
      </c>
      <c r="H838" s="2">
        <v>0</v>
      </c>
      <c r="I838" s="2">
        <v>0</v>
      </c>
      <c r="J838" s="14">
        <v>9.6386205328817587E-2</v>
      </c>
    </row>
    <row r="839" spans="2:10" x14ac:dyDescent="0.45">
      <c r="B839" s="2">
        <v>36</v>
      </c>
      <c r="C839" s="2">
        <v>1</v>
      </c>
      <c r="D839" s="2">
        <v>31.5</v>
      </c>
      <c r="E839" s="2">
        <v>0</v>
      </c>
      <c r="F839" s="2">
        <v>0</v>
      </c>
      <c r="G839" s="2">
        <v>0</v>
      </c>
      <c r="H839" s="2">
        <v>0</v>
      </c>
      <c r="I839" s="2">
        <v>1</v>
      </c>
      <c r="J839" s="14">
        <v>5.2361289843022685E-2</v>
      </c>
    </row>
    <row r="840" spans="2:10" x14ac:dyDescent="0.45">
      <c r="B840" s="2">
        <v>56</v>
      </c>
      <c r="C840" s="2">
        <v>0</v>
      </c>
      <c r="D840" s="2">
        <v>28.31</v>
      </c>
      <c r="E840" s="2">
        <v>0</v>
      </c>
      <c r="F840" s="2">
        <v>0</v>
      </c>
      <c r="G840" s="2">
        <v>0</v>
      </c>
      <c r="H840" s="2">
        <v>1</v>
      </c>
      <c r="I840" s="2">
        <v>0</v>
      </c>
      <c r="J840" s="14">
        <v>0.16817379346857522</v>
      </c>
    </row>
    <row r="841" spans="2:10" x14ac:dyDescent="0.45">
      <c r="B841" s="2">
        <v>35</v>
      </c>
      <c r="C841" s="2">
        <v>0</v>
      </c>
      <c r="D841" s="2">
        <v>23.465</v>
      </c>
      <c r="E841" s="2">
        <v>2</v>
      </c>
      <c r="F841" s="2">
        <v>0</v>
      </c>
      <c r="G841" s="2">
        <v>0</v>
      </c>
      <c r="H841" s="2">
        <v>1</v>
      </c>
      <c r="I841" s="2">
        <v>0</v>
      </c>
      <c r="J841" s="14">
        <v>8.4286341879949905E-2</v>
      </c>
    </row>
    <row r="842" spans="2:10" x14ac:dyDescent="0.45">
      <c r="B842" s="2">
        <v>59</v>
      </c>
      <c r="C842" s="2">
        <v>0</v>
      </c>
      <c r="D842" s="2">
        <v>31.35</v>
      </c>
      <c r="E842" s="2">
        <v>0</v>
      </c>
      <c r="F842" s="2">
        <v>0</v>
      </c>
      <c r="G842" s="2">
        <v>1</v>
      </c>
      <c r="H842" s="2">
        <v>0</v>
      </c>
      <c r="I842" s="2">
        <v>0</v>
      </c>
      <c r="J842" s="14">
        <v>0.18356857174720195</v>
      </c>
    </row>
    <row r="843" spans="2:10" x14ac:dyDescent="0.45">
      <c r="B843" s="2">
        <v>21</v>
      </c>
      <c r="C843" s="2">
        <v>1</v>
      </c>
      <c r="D843" s="2">
        <v>31.1</v>
      </c>
      <c r="E843" s="2">
        <v>0</v>
      </c>
      <c r="F843" s="2">
        <v>0</v>
      </c>
      <c r="G843" s="2">
        <v>0</v>
      </c>
      <c r="H843" s="2">
        <v>0</v>
      </c>
      <c r="I843" s="2">
        <v>1</v>
      </c>
      <c r="J843" s="14">
        <v>6.4556653500713939E-3</v>
      </c>
    </row>
    <row r="844" spans="2:10" x14ac:dyDescent="0.45">
      <c r="B844" s="2">
        <v>59</v>
      </c>
      <c r="C844" s="2">
        <v>1</v>
      </c>
      <c r="D844" s="2">
        <v>24.7</v>
      </c>
      <c r="E844" s="2">
        <v>0</v>
      </c>
      <c r="F844" s="2">
        <v>0</v>
      </c>
      <c r="G844" s="2">
        <v>0</v>
      </c>
      <c r="H844" s="2">
        <v>1</v>
      </c>
      <c r="I844" s="2">
        <v>0</v>
      </c>
      <c r="J844" s="14">
        <v>0.17880799100855735</v>
      </c>
    </row>
    <row r="845" spans="2:10" x14ac:dyDescent="0.45">
      <c r="B845" s="2">
        <v>23</v>
      </c>
      <c r="C845" s="2">
        <v>0</v>
      </c>
      <c r="D845" s="2">
        <v>32.78</v>
      </c>
      <c r="E845" s="2">
        <v>2</v>
      </c>
      <c r="F845" s="2">
        <v>1</v>
      </c>
      <c r="G845" s="2">
        <v>0</v>
      </c>
      <c r="H845" s="2">
        <v>0</v>
      </c>
      <c r="I845" s="2">
        <v>0</v>
      </c>
      <c r="J845" s="14">
        <v>0.55706213488539835</v>
      </c>
    </row>
    <row r="846" spans="2:10" x14ac:dyDescent="0.45">
      <c r="B846" s="2">
        <v>57</v>
      </c>
      <c r="C846" s="2">
        <v>0</v>
      </c>
      <c r="D846" s="2">
        <v>29.81</v>
      </c>
      <c r="E846" s="2">
        <v>0</v>
      </c>
      <c r="F846" s="2">
        <v>1</v>
      </c>
      <c r="G846" s="2">
        <v>0</v>
      </c>
      <c r="H846" s="2">
        <v>0</v>
      </c>
      <c r="I846" s="2">
        <v>0</v>
      </c>
      <c r="J846" s="14">
        <v>0.42159055983359228</v>
      </c>
    </row>
    <row r="847" spans="2:10" x14ac:dyDescent="0.45">
      <c r="B847" s="2">
        <v>53</v>
      </c>
      <c r="C847" s="2">
        <v>1</v>
      </c>
      <c r="D847" s="2">
        <v>30.495000000000001</v>
      </c>
      <c r="E847" s="2">
        <v>0</v>
      </c>
      <c r="F847" s="2">
        <v>0</v>
      </c>
      <c r="G847" s="2">
        <v>0</v>
      </c>
      <c r="H847" s="2">
        <v>1</v>
      </c>
      <c r="I847" s="2">
        <v>0</v>
      </c>
      <c r="J847" s="14">
        <v>0.14286333143914276</v>
      </c>
    </row>
    <row r="848" spans="2:10" x14ac:dyDescent="0.45">
      <c r="B848" s="2">
        <v>60</v>
      </c>
      <c r="C848" s="2">
        <v>0</v>
      </c>
      <c r="D848" s="2">
        <v>32.450000000000003</v>
      </c>
      <c r="E848" s="2">
        <v>0</v>
      </c>
      <c r="F848" s="2">
        <v>1</v>
      </c>
      <c r="G848" s="2">
        <v>0</v>
      </c>
      <c r="H848" s="2">
        <v>0</v>
      </c>
      <c r="I848" s="2">
        <v>0</v>
      </c>
      <c r="J848" s="14">
        <v>0.70052824400291647</v>
      </c>
    </row>
    <row r="849" spans="2:10" x14ac:dyDescent="0.45">
      <c r="B849" s="2">
        <v>51</v>
      </c>
      <c r="C849" s="2">
        <v>0</v>
      </c>
      <c r="D849" s="2">
        <v>34.200000000000003</v>
      </c>
      <c r="E849" s="2">
        <v>1</v>
      </c>
      <c r="F849" s="2">
        <v>0</v>
      </c>
      <c r="G849" s="2">
        <v>0</v>
      </c>
      <c r="H849" s="2">
        <v>0</v>
      </c>
      <c r="I849" s="2">
        <v>1</v>
      </c>
      <c r="J849" s="14">
        <v>0.13968123006693917</v>
      </c>
    </row>
    <row r="850" spans="2:10" x14ac:dyDescent="0.45">
      <c r="B850" s="2">
        <v>23</v>
      </c>
      <c r="C850" s="2">
        <v>1</v>
      </c>
      <c r="D850" s="2">
        <v>50.38</v>
      </c>
      <c r="E850" s="2">
        <v>1</v>
      </c>
      <c r="F850" s="2">
        <v>0</v>
      </c>
      <c r="G850" s="2">
        <v>0</v>
      </c>
      <c r="H850" s="2">
        <v>0</v>
      </c>
      <c r="I850" s="2">
        <v>0</v>
      </c>
      <c r="J850" s="14">
        <v>2.1008965309702334E-2</v>
      </c>
    </row>
    <row r="851" spans="2:10" x14ac:dyDescent="0.45">
      <c r="B851" s="2">
        <v>27</v>
      </c>
      <c r="C851" s="2">
        <v>0</v>
      </c>
      <c r="D851" s="2">
        <v>24.1</v>
      </c>
      <c r="E851" s="2">
        <v>0</v>
      </c>
      <c r="F851" s="2">
        <v>0</v>
      </c>
      <c r="G851" s="2">
        <v>0</v>
      </c>
      <c r="H851" s="2">
        <v>0</v>
      </c>
      <c r="I851" s="2">
        <v>1</v>
      </c>
      <c r="J851" s="14">
        <v>2.9565759757962912E-2</v>
      </c>
    </row>
    <row r="852" spans="2:10" x14ac:dyDescent="0.45">
      <c r="B852" s="2">
        <v>55</v>
      </c>
      <c r="C852" s="2">
        <v>1</v>
      </c>
      <c r="D852" s="2">
        <v>32.774999999999999</v>
      </c>
      <c r="E852" s="2">
        <v>0</v>
      </c>
      <c r="F852" s="2">
        <v>0</v>
      </c>
      <c r="G852" s="2">
        <v>1</v>
      </c>
      <c r="H852" s="2">
        <v>0</v>
      </c>
      <c r="I852" s="2">
        <v>0</v>
      </c>
      <c r="J852" s="14">
        <v>0.15131647465247461</v>
      </c>
    </row>
    <row r="853" spans="2:10" x14ac:dyDescent="0.45">
      <c r="B853" s="2">
        <v>37</v>
      </c>
      <c r="C853" s="2">
        <v>0</v>
      </c>
      <c r="D853" s="2">
        <v>30.78</v>
      </c>
      <c r="E853" s="2">
        <v>0</v>
      </c>
      <c r="F853" s="2">
        <v>1</v>
      </c>
      <c r="G853" s="2">
        <v>0</v>
      </c>
      <c r="H853" s="2">
        <v>1</v>
      </c>
      <c r="I853" s="2">
        <v>0</v>
      </c>
      <c r="J853" s="14">
        <v>0.57700098292021063</v>
      </c>
    </row>
    <row r="854" spans="2:10" x14ac:dyDescent="0.45">
      <c r="B854" s="2">
        <v>61</v>
      </c>
      <c r="C854" s="2">
        <v>1</v>
      </c>
      <c r="D854" s="2">
        <v>32.299999999999997</v>
      </c>
      <c r="E854" s="2">
        <v>2</v>
      </c>
      <c r="F854" s="2">
        <v>0</v>
      </c>
      <c r="G854" s="2">
        <v>1</v>
      </c>
      <c r="H854" s="2">
        <v>0</v>
      </c>
      <c r="I854" s="2">
        <v>0</v>
      </c>
      <c r="J854" s="14">
        <v>0.20747080734182963</v>
      </c>
    </row>
    <row r="855" spans="2:10" x14ac:dyDescent="0.45">
      <c r="B855" s="2">
        <v>46</v>
      </c>
      <c r="C855" s="2">
        <v>0</v>
      </c>
      <c r="D855" s="2">
        <v>35.53</v>
      </c>
      <c r="E855" s="2">
        <v>0</v>
      </c>
      <c r="F855" s="2">
        <v>1</v>
      </c>
      <c r="G855" s="2">
        <v>0</v>
      </c>
      <c r="H855" s="2">
        <v>1</v>
      </c>
      <c r="I855" s="2">
        <v>0</v>
      </c>
      <c r="J855" s="14">
        <v>0.6542815134732245</v>
      </c>
    </row>
    <row r="856" spans="2:10" x14ac:dyDescent="0.45">
      <c r="B856" s="2">
        <v>53</v>
      </c>
      <c r="C856" s="2">
        <v>0</v>
      </c>
      <c r="D856" s="2">
        <v>23.75</v>
      </c>
      <c r="E856" s="2">
        <v>2</v>
      </c>
      <c r="F856" s="2">
        <v>0</v>
      </c>
      <c r="G856" s="2">
        <v>0</v>
      </c>
      <c r="H856" s="2">
        <v>1</v>
      </c>
      <c r="I856" s="2">
        <v>0</v>
      </c>
      <c r="J856" s="14">
        <v>0.16932243290682386</v>
      </c>
    </row>
    <row r="857" spans="2:10" x14ac:dyDescent="0.45">
      <c r="B857" s="2">
        <v>49</v>
      </c>
      <c r="C857" s="2">
        <v>0</v>
      </c>
      <c r="D857" s="2">
        <v>23.844999999999999</v>
      </c>
      <c r="E857" s="2">
        <v>3</v>
      </c>
      <c r="F857" s="2">
        <v>1</v>
      </c>
      <c r="G857" s="2">
        <v>0</v>
      </c>
      <c r="H857" s="2">
        <v>1</v>
      </c>
      <c r="I857" s="2">
        <v>0</v>
      </c>
      <c r="J857" s="14">
        <v>0.36688857351188436</v>
      </c>
    </row>
    <row r="858" spans="2:10" x14ac:dyDescent="0.45">
      <c r="B858" s="2">
        <v>20</v>
      </c>
      <c r="C858" s="2">
        <v>0</v>
      </c>
      <c r="D858" s="2">
        <v>29.6</v>
      </c>
      <c r="E858" s="2">
        <v>0</v>
      </c>
      <c r="F858" s="2">
        <v>0</v>
      </c>
      <c r="G858" s="2">
        <v>0</v>
      </c>
      <c r="H858" s="2">
        <v>0</v>
      </c>
      <c r="I858" s="2">
        <v>1</v>
      </c>
      <c r="J858" s="14">
        <v>1.2026935189550218E-2</v>
      </c>
    </row>
    <row r="859" spans="2:10" x14ac:dyDescent="0.45">
      <c r="B859" s="2">
        <v>48</v>
      </c>
      <c r="C859" s="2">
        <v>0</v>
      </c>
      <c r="D859" s="2">
        <v>33.11</v>
      </c>
      <c r="E859" s="2">
        <v>0</v>
      </c>
      <c r="F859" s="2">
        <v>1</v>
      </c>
      <c r="G859" s="2">
        <v>0</v>
      </c>
      <c r="H859" s="2">
        <v>0</v>
      </c>
      <c r="I859" s="2">
        <v>0</v>
      </c>
      <c r="J859" s="14">
        <v>0.63612467304554687</v>
      </c>
    </row>
    <row r="860" spans="2:10" x14ac:dyDescent="0.45">
      <c r="B860" s="2">
        <v>25</v>
      </c>
      <c r="C860" s="2">
        <v>1</v>
      </c>
      <c r="D860" s="2">
        <v>24.13</v>
      </c>
      <c r="E860" s="2">
        <v>0</v>
      </c>
      <c r="F860" s="2">
        <v>1</v>
      </c>
      <c r="G860" s="2">
        <v>1</v>
      </c>
      <c r="H860" s="2">
        <v>0</v>
      </c>
      <c r="I860" s="2">
        <v>0</v>
      </c>
      <c r="J860" s="14">
        <v>0.23458022309974103</v>
      </c>
    </row>
    <row r="861" spans="2:10" x14ac:dyDescent="0.45">
      <c r="B861" s="2">
        <v>25</v>
      </c>
      <c r="C861" s="2">
        <v>0</v>
      </c>
      <c r="D861" s="2">
        <v>32.229999999999997</v>
      </c>
      <c r="E861" s="2">
        <v>1</v>
      </c>
      <c r="F861" s="2">
        <v>0</v>
      </c>
      <c r="G861" s="2">
        <v>0</v>
      </c>
      <c r="H861" s="2">
        <v>0</v>
      </c>
      <c r="I861" s="2">
        <v>0</v>
      </c>
      <c r="J861" s="14">
        <v>0.27289197225496831</v>
      </c>
    </row>
    <row r="862" spans="2:10" x14ac:dyDescent="0.45">
      <c r="B862" s="2">
        <v>57</v>
      </c>
      <c r="C862" s="2">
        <v>1</v>
      </c>
      <c r="D862" s="2">
        <v>28.1</v>
      </c>
      <c r="E862" s="2">
        <v>0</v>
      </c>
      <c r="F862" s="2">
        <v>0</v>
      </c>
      <c r="G862" s="2">
        <v>0</v>
      </c>
      <c r="H862" s="2">
        <v>0</v>
      </c>
      <c r="I862" s="2">
        <v>1</v>
      </c>
      <c r="J862" s="14">
        <v>0.15712369167716772</v>
      </c>
    </row>
    <row r="863" spans="2:10" x14ac:dyDescent="0.45">
      <c r="B863" s="2">
        <v>37</v>
      </c>
      <c r="C863" s="2">
        <v>0</v>
      </c>
      <c r="D863" s="2">
        <v>47.6</v>
      </c>
      <c r="E863" s="2">
        <v>2</v>
      </c>
      <c r="F863" s="2">
        <v>1</v>
      </c>
      <c r="G863" s="2">
        <v>0</v>
      </c>
      <c r="H863" s="2">
        <v>0</v>
      </c>
      <c r="I863" s="2">
        <v>1</v>
      </c>
      <c r="J863" s="14">
        <v>0.7181592255266176</v>
      </c>
    </row>
    <row r="864" spans="2:10" x14ac:dyDescent="0.45">
      <c r="B864" s="2">
        <v>38</v>
      </c>
      <c r="C864" s="2">
        <v>0</v>
      </c>
      <c r="D864" s="2">
        <v>28</v>
      </c>
      <c r="E864" s="2">
        <v>3</v>
      </c>
      <c r="F864" s="2">
        <v>0</v>
      </c>
      <c r="G864" s="2">
        <v>0</v>
      </c>
      <c r="H864" s="2">
        <v>0</v>
      </c>
      <c r="I864" s="2">
        <v>1</v>
      </c>
      <c r="J864" s="14">
        <v>9.6238743026913889E-2</v>
      </c>
    </row>
    <row r="865" spans="2:10" x14ac:dyDescent="0.45">
      <c r="B865" s="2">
        <v>55</v>
      </c>
      <c r="C865" s="2">
        <v>0</v>
      </c>
      <c r="D865" s="2">
        <v>33.534999999999997</v>
      </c>
      <c r="E865" s="2">
        <v>2</v>
      </c>
      <c r="F865" s="2">
        <v>0</v>
      </c>
      <c r="G865" s="2">
        <v>1</v>
      </c>
      <c r="H865" s="2">
        <v>0</v>
      </c>
      <c r="I865" s="2">
        <v>0</v>
      </c>
      <c r="J865" s="14">
        <v>0.17794209153536678</v>
      </c>
    </row>
    <row r="866" spans="2:10" x14ac:dyDescent="0.45">
      <c r="B866" s="2">
        <v>36</v>
      </c>
      <c r="C866" s="2">
        <v>0</v>
      </c>
      <c r="D866" s="2">
        <v>19.855</v>
      </c>
      <c r="E866" s="2">
        <v>0</v>
      </c>
      <c r="F866" s="2">
        <v>0</v>
      </c>
      <c r="G866" s="2">
        <v>0</v>
      </c>
      <c r="H866" s="2">
        <v>1</v>
      </c>
      <c r="I866" s="2">
        <v>0</v>
      </c>
      <c r="J866" s="14">
        <v>6.9214247824242389E-2</v>
      </c>
    </row>
    <row r="867" spans="2:10" x14ac:dyDescent="0.45">
      <c r="B867" s="2">
        <v>51</v>
      </c>
      <c r="C867" s="2">
        <v>1</v>
      </c>
      <c r="D867" s="2">
        <v>25.4</v>
      </c>
      <c r="E867" s="2">
        <v>0</v>
      </c>
      <c r="F867" s="2">
        <v>0</v>
      </c>
      <c r="G867" s="2">
        <v>0</v>
      </c>
      <c r="H867" s="2">
        <v>0</v>
      </c>
      <c r="I867" s="2">
        <v>1</v>
      </c>
      <c r="J867" s="14">
        <v>0.12227888111430826</v>
      </c>
    </row>
    <row r="868" spans="2:10" x14ac:dyDescent="0.45">
      <c r="B868" s="2">
        <v>40</v>
      </c>
      <c r="C868" s="2">
        <v>1</v>
      </c>
      <c r="D868" s="2">
        <v>29.9</v>
      </c>
      <c r="E868" s="2">
        <v>2</v>
      </c>
      <c r="F868" s="2">
        <v>0</v>
      </c>
      <c r="G868" s="2">
        <v>0</v>
      </c>
      <c r="H868" s="2">
        <v>0</v>
      </c>
      <c r="I868" s="2">
        <v>1</v>
      </c>
      <c r="J868" s="14">
        <v>8.7447941581871566E-2</v>
      </c>
    </row>
    <row r="869" spans="2:10" x14ac:dyDescent="0.45">
      <c r="B869" s="2">
        <v>18</v>
      </c>
      <c r="C869" s="2">
        <v>1</v>
      </c>
      <c r="D869" s="2">
        <v>37.29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14">
        <v>3.1239667503955843E-4</v>
      </c>
    </row>
    <row r="870" spans="2:10" x14ac:dyDescent="0.45">
      <c r="B870" s="2">
        <v>57</v>
      </c>
      <c r="C870" s="2">
        <v>1</v>
      </c>
      <c r="D870" s="2">
        <v>43.7</v>
      </c>
      <c r="E870" s="2">
        <v>1</v>
      </c>
      <c r="F870" s="2">
        <v>0</v>
      </c>
      <c r="G870" s="2">
        <v>0</v>
      </c>
      <c r="H870" s="2">
        <v>0</v>
      </c>
      <c r="I870" s="2">
        <v>1</v>
      </c>
      <c r="J870" s="14">
        <v>0.16687146652489596</v>
      </c>
    </row>
    <row r="871" spans="2:10" x14ac:dyDescent="0.45">
      <c r="B871" s="2">
        <v>61</v>
      </c>
      <c r="C871" s="2">
        <v>1</v>
      </c>
      <c r="D871" s="2">
        <v>23.655000000000001</v>
      </c>
      <c r="E871" s="2">
        <v>0</v>
      </c>
      <c r="F871" s="2">
        <v>0</v>
      </c>
      <c r="G871" s="2">
        <v>0</v>
      </c>
      <c r="H871" s="2">
        <v>1</v>
      </c>
      <c r="I871" s="2">
        <v>0</v>
      </c>
      <c r="J871" s="14">
        <v>0.19166810344763116</v>
      </c>
    </row>
    <row r="872" spans="2:10" x14ac:dyDescent="0.45">
      <c r="B872" s="2">
        <v>25</v>
      </c>
      <c r="C872" s="2">
        <v>0</v>
      </c>
      <c r="D872" s="2">
        <v>24.3</v>
      </c>
      <c r="E872" s="2">
        <v>3</v>
      </c>
      <c r="F872" s="2">
        <v>0</v>
      </c>
      <c r="G872" s="2">
        <v>0</v>
      </c>
      <c r="H872" s="2">
        <v>0</v>
      </c>
      <c r="I872" s="2">
        <v>1</v>
      </c>
      <c r="J872" s="14">
        <v>5.2192395282720114E-2</v>
      </c>
    </row>
    <row r="873" spans="2:10" x14ac:dyDescent="0.45">
      <c r="B873" s="2">
        <v>50</v>
      </c>
      <c r="C873" s="2">
        <v>1</v>
      </c>
      <c r="D873" s="2">
        <v>36.200000000000003</v>
      </c>
      <c r="E873" s="2">
        <v>0</v>
      </c>
      <c r="F873" s="2">
        <v>0</v>
      </c>
      <c r="G873" s="2">
        <v>0</v>
      </c>
      <c r="H873" s="2">
        <v>0</v>
      </c>
      <c r="I873" s="2">
        <v>1</v>
      </c>
      <c r="J873" s="14">
        <v>0.11709678226762189</v>
      </c>
    </row>
    <row r="874" spans="2:10" x14ac:dyDescent="0.45">
      <c r="B874" s="2">
        <v>26</v>
      </c>
      <c r="C874" s="2">
        <v>0</v>
      </c>
      <c r="D874" s="2">
        <v>29.48</v>
      </c>
      <c r="E874" s="2">
        <v>1</v>
      </c>
      <c r="F874" s="2">
        <v>0</v>
      </c>
      <c r="G874" s="2">
        <v>0</v>
      </c>
      <c r="H874" s="2">
        <v>0</v>
      </c>
      <c r="I874" s="2">
        <v>0</v>
      </c>
      <c r="J874" s="14">
        <v>3.6241719098790544E-2</v>
      </c>
    </row>
    <row r="875" spans="2:10" x14ac:dyDescent="0.45">
      <c r="B875" s="2">
        <v>42</v>
      </c>
      <c r="C875" s="2">
        <v>1</v>
      </c>
      <c r="D875" s="2">
        <v>24.86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14">
        <v>7.7336397764152631E-2</v>
      </c>
    </row>
    <row r="876" spans="2:10" x14ac:dyDescent="0.45">
      <c r="B876" s="2">
        <v>43</v>
      </c>
      <c r="C876" s="2">
        <v>1</v>
      </c>
      <c r="D876" s="2">
        <v>30.1</v>
      </c>
      <c r="E876" s="2">
        <v>1</v>
      </c>
      <c r="F876" s="2">
        <v>0</v>
      </c>
      <c r="G876" s="2">
        <v>0</v>
      </c>
      <c r="H876" s="2">
        <v>0</v>
      </c>
      <c r="I876" s="2">
        <v>1</v>
      </c>
      <c r="J876" s="14">
        <v>9.1417147312675612E-2</v>
      </c>
    </row>
    <row r="877" spans="2:10" x14ac:dyDescent="0.45">
      <c r="B877" s="2">
        <v>44</v>
      </c>
      <c r="C877" s="2">
        <v>1</v>
      </c>
      <c r="D877" s="2">
        <v>21.85</v>
      </c>
      <c r="E877" s="2">
        <v>3</v>
      </c>
      <c r="F877" s="2">
        <v>0</v>
      </c>
      <c r="G877" s="2">
        <v>0</v>
      </c>
      <c r="H877" s="2">
        <v>1</v>
      </c>
      <c r="I877" s="2">
        <v>0</v>
      </c>
      <c r="J877" s="14">
        <v>0.1240134861908946</v>
      </c>
    </row>
    <row r="878" spans="2:10" x14ac:dyDescent="0.45">
      <c r="B878" s="2">
        <v>23</v>
      </c>
      <c r="C878" s="2">
        <v>0</v>
      </c>
      <c r="D878" s="2">
        <v>28.12</v>
      </c>
      <c r="E878" s="2">
        <v>0</v>
      </c>
      <c r="F878" s="2">
        <v>0</v>
      </c>
      <c r="G878" s="2">
        <v>1</v>
      </c>
      <c r="H878" s="2">
        <v>0</v>
      </c>
      <c r="I878" s="2">
        <v>0</v>
      </c>
      <c r="J878" s="14">
        <v>2.5032339888426517E-2</v>
      </c>
    </row>
    <row r="879" spans="2:10" x14ac:dyDescent="0.45">
      <c r="B879" s="2">
        <v>49</v>
      </c>
      <c r="C879" s="2">
        <v>0</v>
      </c>
      <c r="D879" s="2">
        <v>27.1</v>
      </c>
      <c r="E879" s="2">
        <v>1</v>
      </c>
      <c r="F879" s="2">
        <v>0</v>
      </c>
      <c r="G879" s="2">
        <v>0</v>
      </c>
      <c r="H879" s="2">
        <v>0</v>
      </c>
      <c r="I879" s="2">
        <v>1</v>
      </c>
      <c r="J879" s="14">
        <v>0.39934658916583893</v>
      </c>
    </row>
    <row r="880" spans="2:10" x14ac:dyDescent="0.45">
      <c r="B880" s="2">
        <v>33</v>
      </c>
      <c r="C880" s="2">
        <v>1</v>
      </c>
      <c r="D880" s="2">
        <v>33.44</v>
      </c>
      <c r="E880" s="2">
        <v>5</v>
      </c>
      <c r="F880" s="2">
        <v>0</v>
      </c>
      <c r="G880" s="2">
        <v>0</v>
      </c>
      <c r="H880" s="2">
        <v>0</v>
      </c>
      <c r="I880" s="2">
        <v>0</v>
      </c>
      <c r="J880" s="14">
        <v>8.830075615611041E-2</v>
      </c>
    </row>
    <row r="881" spans="2:10" x14ac:dyDescent="0.45">
      <c r="B881" s="2">
        <v>41</v>
      </c>
      <c r="C881" s="2">
        <v>1</v>
      </c>
      <c r="D881" s="2">
        <v>28.8</v>
      </c>
      <c r="E881" s="2">
        <v>1</v>
      </c>
      <c r="F881" s="2">
        <v>0</v>
      </c>
      <c r="G881" s="2">
        <v>0</v>
      </c>
      <c r="H881" s="2">
        <v>0</v>
      </c>
      <c r="I881" s="2">
        <v>1</v>
      </c>
      <c r="J881" s="14">
        <v>8.2369995178808122E-2</v>
      </c>
    </row>
    <row r="882" spans="2:10" x14ac:dyDescent="0.45">
      <c r="B882" s="2">
        <v>37</v>
      </c>
      <c r="C882" s="2">
        <v>0</v>
      </c>
      <c r="D882" s="2">
        <v>29.5</v>
      </c>
      <c r="E882" s="2">
        <v>2</v>
      </c>
      <c r="F882" s="2">
        <v>0</v>
      </c>
      <c r="G882" s="2">
        <v>0</v>
      </c>
      <c r="H882" s="2">
        <v>0</v>
      </c>
      <c r="I882" s="2">
        <v>1</v>
      </c>
      <c r="J882" s="14">
        <v>8.2844339725496666E-2</v>
      </c>
    </row>
    <row r="883" spans="2:10" x14ac:dyDescent="0.45">
      <c r="B883" s="2">
        <v>22</v>
      </c>
      <c r="C883" s="2">
        <v>1</v>
      </c>
      <c r="D883" s="2">
        <v>34.799999999999997</v>
      </c>
      <c r="E883" s="2">
        <v>3</v>
      </c>
      <c r="F883" s="2">
        <v>0</v>
      </c>
      <c r="G883" s="2">
        <v>0</v>
      </c>
      <c r="H883" s="2">
        <v>0</v>
      </c>
      <c r="I883" s="2">
        <v>1</v>
      </c>
      <c r="J883" s="14">
        <v>3.705097640281358E-2</v>
      </c>
    </row>
    <row r="884" spans="2:10" x14ac:dyDescent="0.45">
      <c r="B884" s="2">
        <v>23</v>
      </c>
      <c r="C884" s="2">
        <v>1</v>
      </c>
      <c r="D884" s="2">
        <v>27.36</v>
      </c>
      <c r="E884" s="2">
        <v>1</v>
      </c>
      <c r="F884" s="2">
        <v>0</v>
      </c>
      <c r="G884" s="2">
        <v>1</v>
      </c>
      <c r="H884" s="2">
        <v>0</v>
      </c>
      <c r="I884" s="2">
        <v>0</v>
      </c>
      <c r="J884" s="14">
        <v>2.6611683600434175E-2</v>
      </c>
    </row>
    <row r="885" spans="2:10" x14ac:dyDescent="0.45">
      <c r="B885" s="2">
        <v>21</v>
      </c>
      <c r="C885" s="2">
        <v>0</v>
      </c>
      <c r="D885" s="2">
        <v>22.135000000000002</v>
      </c>
      <c r="E885" s="2">
        <v>0</v>
      </c>
      <c r="F885" s="2">
        <v>0</v>
      </c>
      <c r="G885" s="2">
        <v>0</v>
      </c>
      <c r="H885" s="2">
        <v>1</v>
      </c>
      <c r="I885" s="2">
        <v>0</v>
      </c>
      <c r="J885" s="14">
        <v>2.3368085198415118E-2</v>
      </c>
    </row>
    <row r="886" spans="2:10" x14ac:dyDescent="0.45">
      <c r="B886" s="2">
        <v>51</v>
      </c>
      <c r="C886" s="2">
        <v>0</v>
      </c>
      <c r="D886" s="2">
        <v>37.049999999999997</v>
      </c>
      <c r="E886" s="2">
        <v>3</v>
      </c>
      <c r="F886" s="2">
        <v>1</v>
      </c>
      <c r="G886" s="2">
        <v>0</v>
      </c>
      <c r="H886" s="2">
        <v>1</v>
      </c>
      <c r="I886" s="2">
        <v>0</v>
      </c>
      <c r="J886" s="14">
        <v>0.72041947721177824</v>
      </c>
    </row>
    <row r="887" spans="2:10" x14ac:dyDescent="0.45">
      <c r="B887" s="2">
        <v>25</v>
      </c>
      <c r="C887" s="2">
        <v>1</v>
      </c>
      <c r="D887" s="2">
        <v>26.695</v>
      </c>
      <c r="E887" s="2">
        <v>4</v>
      </c>
      <c r="F887" s="2">
        <v>0</v>
      </c>
      <c r="G887" s="2">
        <v>1</v>
      </c>
      <c r="H887" s="2">
        <v>0</v>
      </c>
      <c r="I887" s="2">
        <v>0</v>
      </c>
      <c r="J887" s="14">
        <v>5.9955208916792027E-2</v>
      </c>
    </row>
    <row r="888" spans="2:10" x14ac:dyDescent="0.45">
      <c r="B888" s="2">
        <v>32</v>
      </c>
      <c r="C888" s="2">
        <v>1</v>
      </c>
      <c r="D888" s="2">
        <v>28.93</v>
      </c>
      <c r="E888" s="2">
        <v>1</v>
      </c>
      <c r="F888" s="2">
        <v>1</v>
      </c>
      <c r="G888" s="2">
        <v>0</v>
      </c>
      <c r="H888" s="2">
        <v>0</v>
      </c>
      <c r="I888" s="2">
        <v>0</v>
      </c>
      <c r="J888" s="14">
        <v>0.29685953752971617</v>
      </c>
    </row>
    <row r="889" spans="2:10" x14ac:dyDescent="0.45">
      <c r="B889" s="2">
        <v>57</v>
      </c>
      <c r="C889" s="2">
        <v>1</v>
      </c>
      <c r="D889" s="2">
        <v>28.975000000000001</v>
      </c>
      <c r="E889" s="2">
        <v>0</v>
      </c>
      <c r="F889" s="2">
        <v>1</v>
      </c>
      <c r="G889" s="2">
        <v>0</v>
      </c>
      <c r="H889" s="2">
        <v>1</v>
      </c>
      <c r="I889" s="2">
        <v>0</v>
      </c>
      <c r="J889" s="14">
        <v>0.41655491847711212</v>
      </c>
    </row>
    <row r="890" spans="2:10" x14ac:dyDescent="0.45">
      <c r="B890" s="2">
        <v>36</v>
      </c>
      <c r="C890" s="2">
        <v>0</v>
      </c>
      <c r="D890" s="2">
        <v>30.02</v>
      </c>
      <c r="E890" s="2">
        <v>0</v>
      </c>
      <c r="F890" s="2">
        <v>0</v>
      </c>
      <c r="G890" s="2">
        <v>1</v>
      </c>
      <c r="H890" s="2">
        <v>0</v>
      </c>
      <c r="I890" s="2">
        <v>0</v>
      </c>
      <c r="J890" s="14">
        <v>6.6247369296229722E-2</v>
      </c>
    </row>
    <row r="891" spans="2:10" x14ac:dyDescent="0.45">
      <c r="B891" s="2">
        <v>22</v>
      </c>
      <c r="C891" s="2">
        <v>1</v>
      </c>
      <c r="D891" s="2">
        <v>39.5</v>
      </c>
      <c r="E891" s="2">
        <v>0</v>
      </c>
      <c r="F891" s="2">
        <v>0</v>
      </c>
      <c r="G891" s="2">
        <v>0</v>
      </c>
      <c r="H891" s="2">
        <v>0</v>
      </c>
      <c r="I891" s="2">
        <v>1</v>
      </c>
      <c r="J891" s="14">
        <v>8.9502959480192851E-3</v>
      </c>
    </row>
    <row r="892" spans="2:10" x14ac:dyDescent="0.45">
      <c r="B892" s="2">
        <v>57</v>
      </c>
      <c r="C892" s="2">
        <v>1</v>
      </c>
      <c r="D892" s="2">
        <v>33.630000000000003</v>
      </c>
      <c r="E892" s="2">
        <v>1</v>
      </c>
      <c r="F892" s="2">
        <v>0</v>
      </c>
      <c r="G892" s="2">
        <v>1</v>
      </c>
      <c r="H892" s="2">
        <v>0</v>
      </c>
      <c r="I892" s="2">
        <v>0</v>
      </c>
      <c r="J892" s="14">
        <v>0.17276150988251432</v>
      </c>
    </row>
    <row r="893" spans="2:10" x14ac:dyDescent="0.45">
      <c r="B893" s="2">
        <v>64</v>
      </c>
      <c r="C893" s="2">
        <v>0</v>
      </c>
      <c r="D893" s="2">
        <v>26.885000000000002</v>
      </c>
      <c r="E893" s="2">
        <v>0</v>
      </c>
      <c r="F893" s="2">
        <v>1</v>
      </c>
      <c r="G893" s="2">
        <v>1</v>
      </c>
      <c r="H893" s="2">
        <v>0</v>
      </c>
      <c r="I893" s="2">
        <v>0</v>
      </c>
      <c r="J893" s="14">
        <v>0.45027550357299057</v>
      </c>
    </row>
    <row r="894" spans="2:10" x14ac:dyDescent="0.45">
      <c r="B894" s="2">
        <v>36</v>
      </c>
      <c r="C894" s="2">
        <v>0</v>
      </c>
      <c r="D894" s="2">
        <v>29.04</v>
      </c>
      <c r="E894" s="2">
        <v>4</v>
      </c>
      <c r="F894" s="2">
        <v>0</v>
      </c>
      <c r="G894" s="2">
        <v>0</v>
      </c>
      <c r="H894" s="2">
        <v>0</v>
      </c>
      <c r="I894" s="2">
        <v>0</v>
      </c>
      <c r="J894" s="14">
        <v>9.7718770799577206E-2</v>
      </c>
    </row>
    <row r="895" spans="2:10" x14ac:dyDescent="0.45">
      <c r="B895" s="2">
        <v>54</v>
      </c>
      <c r="C895" s="2">
        <v>1</v>
      </c>
      <c r="D895" s="2">
        <v>24.035</v>
      </c>
      <c r="E895" s="2">
        <v>0</v>
      </c>
      <c r="F895" s="2">
        <v>0</v>
      </c>
      <c r="G895" s="2">
        <v>0</v>
      </c>
      <c r="H895" s="2">
        <v>1</v>
      </c>
      <c r="I895" s="2">
        <v>0</v>
      </c>
      <c r="J895" s="14">
        <v>0.14846380546419283</v>
      </c>
    </row>
    <row r="896" spans="2:10" x14ac:dyDescent="0.45">
      <c r="B896" s="2">
        <v>47</v>
      </c>
      <c r="C896" s="2">
        <v>1</v>
      </c>
      <c r="D896" s="2">
        <v>38.94</v>
      </c>
      <c r="E896" s="2">
        <v>2</v>
      </c>
      <c r="F896" s="2">
        <v>1</v>
      </c>
      <c r="G896" s="2">
        <v>0</v>
      </c>
      <c r="H896" s="2">
        <v>0</v>
      </c>
      <c r="I896" s="2">
        <v>0</v>
      </c>
      <c r="J896" s="14">
        <v>0.68765800443466929</v>
      </c>
    </row>
    <row r="897" spans="2:10" x14ac:dyDescent="0.45">
      <c r="B897" s="2">
        <v>62</v>
      </c>
      <c r="C897" s="2">
        <v>1</v>
      </c>
      <c r="D897" s="2">
        <v>32.11</v>
      </c>
      <c r="E897" s="2">
        <v>0</v>
      </c>
      <c r="F897" s="2">
        <v>0</v>
      </c>
      <c r="G897" s="2">
        <v>0</v>
      </c>
      <c r="H897" s="2">
        <v>1</v>
      </c>
      <c r="I897" s="2">
        <v>0</v>
      </c>
      <c r="J897" s="14">
        <v>0.19845838705502405</v>
      </c>
    </row>
    <row r="898" spans="2:10" x14ac:dyDescent="0.45">
      <c r="B898" s="2">
        <v>61</v>
      </c>
      <c r="C898" s="2">
        <v>0</v>
      </c>
      <c r="D898" s="2">
        <v>44</v>
      </c>
      <c r="E898" s="2">
        <v>0</v>
      </c>
      <c r="F898" s="2">
        <v>0</v>
      </c>
      <c r="G898" s="2">
        <v>0</v>
      </c>
      <c r="H898" s="2">
        <v>0</v>
      </c>
      <c r="I898" s="2">
        <v>1</v>
      </c>
      <c r="J898" s="14">
        <v>0.19061906966012176</v>
      </c>
    </row>
    <row r="899" spans="2:10" x14ac:dyDescent="0.45">
      <c r="B899" s="2">
        <v>43</v>
      </c>
      <c r="C899" s="2">
        <v>0</v>
      </c>
      <c r="D899" s="2">
        <v>20.045000000000002</v>
      </c>
      <c r="E899" s="2">
        <v>2</v>
      </c>
      <c r="F899" s="2">
        <v>1</v>
      </c>
      <c r="G899" s="2">
        <v>0</v>
      </c>
      <c r="H899" s="2">
        <v>1</v>
      </c>
      <c r="I899" s="2">
        <v>0</v>
      </c>
      <c r="J899" s="14">
        <v>0.29811032218250183</v>
      </c>
    </row>
    <row r="900" spans="2:10" x14ac:dyDescent="0.45">
      <c r="B900" s="2">
        <v>19</v>
      </c>
      <c r="C900" s="2">
        <v>1</v>
      </c>
      <c r="D900" s="2">
        <v>25.555</v>
      </c>
      <c r="E900" s="2">
        <v>1</v>
      </c>
      <c r="F900" s="2">
        <v>0</v>
      </c>
      <c r="G900" s="2">
        <v>1</v>
      </c>
      <c r="H900" s="2">
        <v>0</v>
      </c>
      <c r="I900" s="2">
        <v>0</v>
      </c>
      <c r="J900" s="14">
        <v>1.755332689832129E-2</v>
      </c>
    </row>
    <row r="901" spans="2:10" x14ac:dyDescent="0.45">
      <c r="B901" s="2">
        <v>18</v>
      </c>
      <c r="C901" s="2">
        <v>0</v>
      </c>
      <c r="D901" s="2">
        <v>40.26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14">
        <v>8.1837403477786324E-3</v>
      </c>
    </row>
    <row r="902" spans="2:10" x14ac:dyDescent="0.45">
      <c r="B902" s="2">
        <v>19</v>
      </c>
      <c r="C902" s="2">
        <v>0</v>
      </c>
      <c r="D902" s="2">
        <v>22.515000000000001</v>
      </c>
      <c r="E902" s="2">
        <v>0</v>
      </c>
      <c r="F902" s="2">
        <v>0</v>
      </c>
      <c r="G902" s="2">
        <v>1</v>
      </c>
      <c r="H902" s="2">
        <v>0</v>
      </c>
      <c r="I902" s="2">
        <v>0</v>
      </c>
      <c r="J902" s="14">
        <v>1.5889671583675116E-2</v>
      </c>
    </row>
    <row r="903" spans="2:10" x14ac:dyDescent="0.45">
      <c r="B903" s="2">
        <v>49</v>
      </c>
      <c r="C903" s="2">
        <v>1</v>
      </c>
      <c r="D903" s="2">
        <v>22.515000000000001</v>
      </c>
      <c r="E903" s="2">
        <v>0</v>
      </c>
      <c r="F903" s="2">
        <v>0</v>
      </c>
      <c r="G903" s="2">
        <v>0</v>
      </c>
      <c r="H903" s="2">
        <v>1</v>
      </c>
      <c r="I903" s="2">
        <v>0</v>
      </c>
      <c r="J903" s="14">
        <v>0.12078467025294289</v>
      </c>
    </row>
    <row r="904" spans="2:10" x14ac:dyDescent="0.45">
      <c r="B904" s="2">
        <v>60</v>
      </c>
      <c r="C904" s="2">
        <v>1</v>
      </c>
      <c r="D904" s="2">
        <v>40.92</v>
      </c>
      <c r="E904" s="2">
        <v>0</v>
      </c>
      <c r="F904" s="2">
        <v>1</v>
      </c>
      <c r="G904" s="2">
        <v>0</v>
      </c>
      <c r="H904" s="2">
        <v>0</v>
      </c>
      <c r="I904" s="2">
        <v>0</v>
      </c>
      <c r="J904" s="14">
        <v>0.7590228629460064</v>
      </c>
    </row>
    <row r="905" spans="2:10" x14ac:dyDescent="0.45">
      <c r="B905" s="2">
        <v>26</v>
      </c>
      <c r="C905" s="2">
        <v>1</v>
      </c>
      <c r="D905" s="2">
        <v>27.265000000000001</v>
      </c>
      <c r="E905" s="2">
        <v>3</v>
      </c>
      <c r="F905" s="2">
        <v>0</v>
      </c>
      <c r="G905" s="2">
        <v>0</v>
      </c>
      <c r="H905" s="2">
        <v>1</v>
      </c>
      <c r="I905" s="2">
        <v>0</v>
      </c>
      <c r="J905" s="14">
        <v>5.649631504320763E-2</v>
      </c>
    </row>
    <row r="906" spans="2:10" x14ac:dyDescent="0.45">
      <c r="B906" s="2">
        <v>49</v>
      </c>
      <c r="C906" s="2">
        <v>1</v>
      </c>
      <c r="D906" s="2">
        <v>36.85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14">
        <v>0.1117968435105836</v>
      </c>
    </row>
    <row r="907" spans="2:10" x14ac:dyDescent="0.45">
      <c r="B907" s="2">
        <v>60</v>
      </c>
      <c r="C907" s="2">
        <v>0</v>
      </c>
      <c r="D907" s="2">
        <v>35.1</v>
      </c>
      <c r="E907" s="2">
        <v>0</v>
      </c>
      <c r="F907" s="2">
        <v>0</v>
      </c>
      <c r="G907" s="2">
        <v>0</v>
      </c>
      <c r="H907" s="2">
        <v>0</v>
      </c>
      <c r="I907" s="2">
        <v>1</v>
      </c>
      <c r="J907" s="14">
        <v>0.18392627353806296</v>
      </c>
    </row>
    <row r="908" spans="2:10" x14ac:dyDescent="0.45">
      <c r="B908" s="2">
        <v>26</v>
      </c>
      <c r="C908" s="2">
        <v>0</v>
      </c>
      <c r="D908" s="2">
        <v>29.355</v>
      </c>
      <c r="E908" s="2">
        <v>2</v>
      </c>
      <c r="F908" s="2">
        <v>0</v>
      </c>
      <c r="G908" s="2">
        <v>0</v>
      </c>
      <c r="H908" s="2">
        <v>1</v>
      </c>
      <c r="I908" s="2">
        <v>0</v>
      </c>
      <c r="J908" s="14">
        <v>5.4946480392123451E-2</v>
      </c>
    </row>
    <row r="909" spans="2:10" x14ac:dyDescent="0.45">
      <c r="B909" s="2">
        <v>27</v>
      </c>
      <c r="C909" s="2">
        <v>1</v>
      </c>
      <c r="D909" s="2">
        <v>32.585000000000001</v>
      </c>
      <c r="E909" s="2">
        <v>3</v>
      </c>
      <c r="F909" s="2">
        <v>0</v>
      </c>
      <c r="G909" s="2">
        <v>0</v>
      </c>
      <c r="H909" s="2">
        <v>1</v>
      </c>
      <c r="I909" s="2">
        <v>0</v>
      </c>
      <c r="J909" s="14">
        <v>5.9459412957232248E-2</v>
      </c>
    </row>
    <row r="910" spans="2:10" x14ac:dyDescent="0.45">
      <c r="B910" s="2">
        <v>44</v>
      </c>
      <c r="C910" s="2">
        <v>0</v>
      </c>
      <c r="D910" s="2">
        <v>32.340000000000003</v>
      </c>
      <c r="E910" s="2">
        <v>1</v>
      </c>
      <c r="F910" s="2">
        <v>0</v>
      </c>
      <c r="G910" s="2">
        <v>0</v>
      </c>
      <c r="H910" s="2">
        <v>0</v>
      </c>
      <c r="I910" s="2">
        <v>0</v>
      </c>
      <c r="J910" s="14">
        <v>0.10394248985485484</v>
      </c>
    </row>
    <row r="911" spans="2:10" x14ac:dyDescent="0.45">
      <c r="B911" s="2">
        <v>63</v>
      </c>
      <c r="C911" s="2">
        <v>1</v>
      </c>
      <c r="D911" s="2">
        <v>39.799999999999997</v>
      </c>
      <c r="E911" s="2">
        <v>3</v>
      </c>
      <c r="F911" s="2">
        <v>0</v>
      </c>
      <c r="G911" s="2">
        <v>0</v>
      </c>
      <c r="H911" s="2">
        <v>0</v>
      </c>
      <c r="I911" s="2">
        <v>1</v>
      </c>
      <c r="J911" s="14">
        <v>0.22423813764853701</v>
      </c>
    </row>
    <row r="912" spans="2:10" x14ac:dyDescent="0.45">
      <c r="B912" s="2">
        <v>32</v>
      </c>
      <c r="C912" s="2">
        <v>0</v>
      </c>
      <c r="D912" s="2">
        <v>24.6</v>
      </c>
      <c r="E912" s="2">
        <v>0</v>
      </c>
      <c r="F912" s="2">
        <v>1</v>
      </c>
      <c r="G912" s="2">
        <v>0</v>
      </c>
      <c r="H912" s="2">
        <v>0</v>
      </c>
      <c r="I912" s="2">
        <v>1</v>
      </c>
      <c r="J912" s="14">
        <v>0.26136967297360664</v>
      </c>
    </row>
    <row r="913" spans="2:10" x14ac:dyDescent="0.45">
      <c r="B913" s="2">
        <v>22</v>
      </c>
      <c r="C913" s="2">
        <v>1</v>
      </c>
      <c r="D913" s="2">
        <v>28.31</v>
      </c>
      <c r="E913" s="2">
        <v>1</v>
      </c>
      <c r="F913" s="2">
        <v>0</v>
      </c>
      <c r="G913" s="2">
        <v>1</v>
      </c>
      <c r="H913" s="2">
        <v>0</v>
      </c>
      <c r="I913" s="2">
        <v>0</v>
      </c>
      <c r="J913" s="14">
        <v>2.4217143101756412E-2</v>
      </c>
    </row>
    <row r="914" spans="2:10" x14ac:dyDescent="0.45">
      <c r="B914" s="2">
        <v>18</v>
      </c>
      <c r="C914" s="2">
        <v>1</v>
      </c>
      <c r="D914" s="2">
        <v>31.73</v>
      </c>
      <c r="E914" s="2">
        <v>0</v>
      </c>
      <c r="F914" s="2">
        <v>1</v>
      </c>
      <c r="G914" s="2">
        <v>0</v>
      </c>
      <c r="H914" s="2">
        <v>1</v>
      </c>
      <c r="I914" s="2">
        <v>0</v>
      </c>
      <c r="J914" s="14">
        <v>0.52053576117241374</v>
      </c>
    </row>
    <row r="915" spans="2:10" x14ac:dyDescent="0.45">
      <c r="B915" s="2">
        <v>59</v>
      </c>
      <c r="C915" s="2">
        <v>0</v>
      </c>
      <c r="D915" s="2">
        <v>26.695</v>
      </c>
      <c r="E915" s="2">
        <v>3</v>
      </c>
      <c r="F915" s="2">
        <v>0</v>
      </c>
      <c r="G915" s="2">
        <v>1</v>
      </c>
      <c r="H915" s="2">
        <v>0</v>
      </c>
      <c r="I915" s="2">
        <v>0</v>
      </c>
      <c r="J915" s="14">
        <v>0.2116702506288696</v>
      </c>
    </row>
    <row r="916" spans="2:10" x14ac:dyDescent="0.45">
      <c r="B916" s="2">
        <v>44</v>
      </c>
      <c r="C916" s="2">
        <v>0</v>
      </c>
      <c r="D916" s="2">
        <v>27.5</v>
      </c>
      <c r="E916" s="2">
        <v>1</v>
      </c>
      <c r="F916" s="2">
        <v>0</v>
      </c>
      <c r="G916" s="2">
        <v>0</v>
      </c>
      <c r="H916" s="2">
        <v>0</v>
      </c>
      <c r="I916" s="2">
        <v>1</v>
      </c>
      <c r="J916" s="14">
        <v>0.10383510349780999</v>
      </c>
    </row>
    <row r="917" spans="2:10" x14ac:dyDescent="0.45">
      <c r="B917" s="2">
        <v>33</v>
      </c>
      <c r="C917" s="2">
        <v>1</v>
      </c>
      <c r="D917" s="2">
        <v>24.605</v>
      </c>
      <c r="E917" s="2">
        <v>2</v>
      </c>
      <c r="F917" s="2">
        <v>0</v>
      </c>
      <c r="G917" s="2">
        <v>1</v>
      </c>
      <c r="H917" s="2">
        <v>0</v>
      </c>
      <c r="I917" s="2">
        <v>0</v>
      </c>
      <c r="J917" s="14">
        <v>6.6013240189686476E-2</v>
      </c>
    </row>
    <row r="918" spans="2:10" x14ac:dyDescent="0.45">
      <c r="B918" s="2">
        <v>24</v>
      </c>
      <c r="C918" s="2">
        <v>0</v>
      </c>
      <c r="D918" s="2">
        <v>33.99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14">
        <v>2.1572089239714456E-2</v>
      </c>
    </row>
    <row r="919" spans="2:10" x14ac:dyDescent="0.45">
      <c r="B919" s="2">
        <v>43</v>
      </c>
      <c r="C919" s="2">
        <v>0</v>
      </c>
      <c r="D919" s="2">
        <v>26.885000000000002</v>
      </c>
      <c r="E919" s="2">
        <v>0</v>
      </c>
      <c r="F919" s="2">
        <v>1</v>
      </c>
      <c r="G919" s="2">
        <v>1</v>
      </c>
      <c r="H919" s="2">
        <v>0</v>
      </c>
      <c r="I919" s="2">
        <v>0</v>
      </c>
      <c r="J919" s="14">
        <v>0.32965562483274363</v>
      </c>
    </row>
    <row r="920" spans="2:10" x14ac:dyDescent="0.45">
      <c r="B920" s="2">
        <v>45</v>
      </c>
      <c r="C920" s="2">
        <v>1</v>
      </c>
      <c r="D920" s="2">
        <v>22.895</v>
      </c>
      <c r="E920" s="2">
        <v>0</v>
      </c>
      <c r="F920" s="2">
        <v>1</v>
      </c>
      <c r="G920" s="2">
        <v>0</v>
      </c>
      <c r="H920" s="2">
        <v>1</v>
      </c>
      <c r="I920" s="2">
        <v>0</v>
      </c>
      <c r="J920" s="14">
        <v>0.54187205279141915</v>
      </c>
    </row>
    <row r="921" spans="2:10" x14ac:dyDescent="0.45">
      <c r="B921" s="2">
        <v>61</v>
      </c>
      <c r="C921" s="2">
        <v>0</v>
      </c>
      <c r="D921" s="2">
        <v>28.2</v>
      </c>
      <c r="E921" s="2">
        <v>0</v>
      </c>
      <c r="F921" s="2">
        <v>0</v>
      </c>
      <c r="G921" s="2">
        <v>0</v>
      </c>
      <c r="H921" s="2">
        <v>0</v>
      </c>
      <c r="I921" s="2">
        <v>1</v>
      </c>
      <c r="J921" s="14">
        <v>0.19026851089125638</v>
      </c>
    </row>
    <row r="922" spans="2:10" x14ac:dyDescent="0.45">
      <c r="B922" s="2">
        <v>35</v>
      </c>
      <c r="C922" s="2">
        <v>0</v>
      </c>
      <c r="D922" s="2">
        <v>34.21</v>
      </c>
      <c r="E922" s="2">
        <v>1</v>
      </c>
      <c r="F922" s="2">
        <v>0</v>
      </c>
      <c r="G922" s="2">
        <v>0</v>
      </c>
      <c r="H922" s="2">
        <v>0</v>
      </c>
      <c r="I922" s="2">
        <v>0</v>
      </c>
      <c r="J922" s="14">
        <v>6.5817209328727783E-2</v>
      </c>
    </row>
    <row r="923" spans="2:10" x14ac:dyDescent="0.45">
      <c r="B923" s="2">
        <v>62</v>
      </c>
      <c r="C923" s="2">
        <v>0</v>
      </c>
      <c r="D923" s="2">
        <v>25</v>
      </c>
      <c r="E923" s="2">
        <v>0</v>
      </c>
      <c r="F923" s="2">
        <v>0</v>
      </c>
      <c r="G923" s="2">
        <v>0</v>
      </c>
      <c r="H923" s="2">
        <v>0</v>
      </c>
      <c r="I923" s="2">
        <v>1</v>
      </c>
      <c r="J923" s="14">
        <v>0.19680020193845138</v>
      </c>
    </row>
    <row r="924" spans="2:10" x14ac:dyDescent="0.45">
      <c r="B924" s="2">
        <v>62</v>
      </c>
      <c r="C924" s="2">
        <v>0</v>
      </c>
      <c r="D924" s="2">
        <v>33.200000000000003</v>
      </c>
      <c r="E924" s="2">
        <v>0</v>
      </c>
      <c r="F924" s="2">
        <v>0</v>
      </c>
      <c r="G924" s="2">
        <v>0</v>
      </c>
      <c r="H924" s="2">
        <v>0</v>
      </c>
      <c r="I924" s="2">
        <v>1</v>
      </c>
      <c r="J924" s="14">
        <v>0.19698213750203977</v>
      </c>
    </row>
    <row r="925" spans="2:10" x14ac:dyDescent="0.45">
      <c r="B925" s="2">
        <v>38</v>
      </c>
      <c r="C925" s="2">
        <v>1</v>
      </c>
      <c r="D925" s="2">
        <v>31</v>
      </c>
      <c r="E925" s="2">
        <v>1</v>
      </c>
      <c r="F925" s="2">
        <v>0</v>
      </c>
      <c r="G925" s="2">
        <v>0</v>
      </c>
      <c r="H925" s="2">
        <v>0</v>
      </c>
      <c r="I925" s="2">
        <v>1</v>
      </c>
      <c r="J925" s="14">
        <v>6.9696550256106132E-2</v>
      </c>
    </row>
    <row r="926" spans="2:10" x14ac:dyDescent="0.45">
      <c r="B926" s="2">
        <v>34</v>
      </c>
      <c r="C926" s="2">
        <v>1</v>
      </c>
      <c r="D926" s="2">
        <v>35.814999999999998</v>
      </c>
      <c r="E926" s="2">
        <v>0</v>
      </c>
      <c r="F926" s="2">
        <v>0</v>
      </c>
      <c r="G926" s="2">
        <v>1</v>
      </c>
      <c r="H926" s="2">
        <v>0</v>
      </c>
      <c r="I926" s="2">
        <v>0</v>
      </c>
      <c r="J926" s="14">
        <v>5.1055239748772553E-2</v>
      </c>
    </row>
    <row r="927" spans="2:10" x14ac:dyDescent="0.45">
      <c r="B927" s="2">
        <v>43</v>
      </c>
      <c r="C927" s="2">
        <v>1</v>
      </c>
      <c r="D927" s="2">
        <v>23.2</v>
      </c>
      <c r="E927" s="2">
        <v>0</v>
      </c>
      <c r="F927" s="2">
        <v>0</v>
      </c>
      <c r="G927" s="2">
        <v>0</v>
      </c>
      <c r="H927" s="2">
        <v>0</v>
      </c>
      <c r="I927" s="2">
        <v>1</v>
      </c>
      <c r="J927" s="14">
        <v>8.1862401660461895E-2</v>
      </c>
    </row>
    <row r="928" spans="2:10" x14ac:dyDescent="0.45">
      <c r="B928" s="2">
        <v>50</v>
      </c>
      <c r="C928" s="2">
        <v>1</v>
      </c>
      <c r="D928" s="2">
        <v>32.11</v>
      </c>
      <c r="E928" s="2">
        <v>2</v>
      </c>
      <c r="F928" s="2">
        <v>0</v>
      </c>
      <c r="G928" s="2">
        <v>0</v>
      </c>
      <c r="H928" s="2">
        <v>1</v>
      </c>
      <c r="I928" s="2">
        <v>0</v>
      </c>
      <c r="J928" s="14">
        <v>0.386464768165102</v>
      </c>
    </row>
    <row r="929" spans="2:10" x14ac:dyDescent="0.45">
      <c r="B929" s="2">
        <v>19</v>
      </c>
      <c r="C929" s="2">
        <v>0</v>
      </c>
      <c r="D929" s="2">
        <v>23.4</v>
      </c>
      <c r="E929" s="2">
        <v>2</v>
      </c>
      <c r="F929" s="2">
        <v>0</v>
      </c>
      <c r="G929" s="2">
        <v>0</v>
      </c>
      <c r="H929" s="2">
        <v>0</v>
      </c>
      <c r="I929" s="2">
        <v>1</v>
      </c>
      <c r="J929" s="14">
        <v>2.8599145270840471E-2</v>
      </c>
    </row>
    <row r="930" spans="2:10" x14ac:dyDescent="0.45">
      <c r="B930" s="2">
        <v>57</v>
      </c>
      <c r="C930" s="2">
        <v>0</v>
      </c>
      <c r="D930" s="2">
        <v>20.100000000000001</v>
      </c>
      <c r="E930" s="2">
        <v>1</v>
      </c>
      <c r="F930" s="2">
        <v>0</v>
      </c>
      <c r="G930" s="2">
        <v>0</v>
      </c>
      <c r="H930" s="2">
        <v>0</v>
      </c>
      <c r="I930" s="2">
        <v>1</v>
      </c>
      <c r="J930" s="14">
        <v>0.17415329459708098</v>
      </c>
    </row>
    <row r="931" spans="2:10" x14ac:dyDescent="0.45">
      <c r="B931" s="2">
        <v>62</v>
      </c>
      <c r="C931" s="2">
        <v>0</v>
      </c>
      <c r="D931" s="2">
        <v>39.159999999999997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14">
        <v>0.19711437359459913</v>
      </c>
    </row>
    <row r="932" spans="2:10" x14ac:dyDescent="0.45">
      <c r="B932" s="2">
        <v>41</v>
      </c>
      <c r="C932" s="2">
        <v>1</v>
      </c>
      <c r="D932" s="2">
        <v>34.21</v>
      </c>
      <c r="E932" s="2">
        <v>1</v>
      </c>
      <c r="F932" s="2">
        <v>0</v>
      </c>
      <c r="G932" s="2">
        <v>0</v>
      </c>
      <c r="H932" s="2">
        <v>0</v>
      </c>
      <c r="I932" s="2">
        <v>0</v>
      </c>
      <c r="J932" s="14">
        <v>8.2490028276248739E-2</v>
      </c>
    </row>
    <row r="933" spans="2:10" x14ac:dyDescent="0.45">
      <c r="B933" s="2">
        <v>26</v>
      </c>
      <c r="C933" s="2">
        <v>1</v>
      </c>
      <c r="D933" s="2">
        <v>46.53</v>
      </c>
      <c r="E933" s="2">
        <v>1</v>
      </c>
      <c r="F933" s="2">
        <v>0</v>
      </c>
      <c r="G933" s="2">
        <v>0</v>
      </c>
      <c r="H933" s="2">
        <v>0</v>
      </c>
      <c r="I933" s="2">
        <v>0</v>
      </c>
      <c r="J933" s="14">
        <v>2.8814564448373343E-2</v>
      </c>
    </row>
    <row r="934" spans="2:10" x14ac:dyDescent="0.45">
      <c r="B934" s="2">
        <v>39</v>
      </c>
      <c r="C934" s="2">
        <v>0</v>
      </c>
      <c r="D934" s="2">
        <v>32.5</v>
      </c>
      <c r="E934" s="2">
        <v>1</v>
      </c>
      <c r="F934" s="2">
        <v>0</v>
      </c>
      <c r="G934" s="2">
        <v>0</v>
      </c>
      <c r="H934" s="2">
        <v>0</v>
      </c>
      <c r="I934" s="2">
        <v>1</v>
      </c>
      <c r="J934" s="14">
        <v>8.1668670134293062E-2</v>
      </c>
    </row>
    <row r="935" spans="2:10" x14ac:dyDescent="0.45">
      <c r="B935" s="2">
        <v>46</v>
      </c>
      <c r="C935" s="2">
        <v>1</v>
      </c>
      <c r="D935" s="2">
        <v>25.8</v>
      </c>
      <c r="E935" s="2">
        <v>5</v>
      </c>
      <c r="F935" s="2">
        <v>0</v>
      </c>
      <c r="G935" s="2">
        <v>0</v>
      </c>
      <c r="H935" s="2">
        <v>0</v>
      </c>
      <c r="I935" s="2">
        <v>1</v>
      </c>
      <c r="J935" s="14">
        <v>0.14326102537404592</v>
      </c>
    </row>
    <row r="936" spans="2:10" x14ac:dyDescent="0.45">
      <c r="B936" s="2">
        <v>45</v>
      </c>
      <c r="C936" s="2">
        <v>0</v>
      </c>
      <c r="D936" s="2">
        <v>35.299999999999997</v>
      </c>
      <c r="E936" s="2">
        <v>0</v>
      </c>
      <c r="F936" s="2">
        <v>0</v>
      </c>
      <c r="G936" s="2">
        <v>0</v>
      </c>
      <c r="H936" s="2">
        <v>0</v>
      </c>
      <c r="I936" s="2">
        <v>1</v>
      </c>
      <c r="J936" s="14">
        <v>9.9384067014024802E-2</v>
      </c>
    </row>
    <row r="937" spans="2:10" x14ac:dyDescent="0.45">
      <c r="B937" s="2">
        <v>32</v>
      </c>
      <c r="C937" s="2">
        <v>1</v>
      </c>
      <c r="D937" s="2">
        <v>37.18</v>
      </c>
      <c r="E937" s="2">
        <v>2</v>
      </c>
      <c r="F937" s="2">
        <v>0</v>
      </c>
      <c r="G937" s="2">
        <v>0</v>
      </c>
      <c r="H937" s="2">
        <v>0</v>
      </c>
      <c r="I937" s="2">
        <v>0</v>
      </c>
      <c r="J937" s="14">
        <v>5.6689549351197306E-2</v>
      </c>
    </row>
    <row r="938" spans="2:10" x14ac:dyDescent="0.45">
      <c r="B938" s="2">
        <v>59</v>
      </c>
      <c r="C938" s="2">
        <v>0</v>
      </c>
      <c r="D938" s="2">
        <v>27.5</v>
      </c>
      <c r="E938" s="2">
        <v>0</v>
      </c>
      <c r="F938" s="2">
        <v>0</v>
      </c>
      <c r="G938" s="2">
        <v>0</v>
      </c>
      <c r="H938" s="2">
        <v>0</v>
      </c>
      <c r="I938" s="2">
        <v>1</v>
      </c>
      <c r="J938" s="14">
        <v>0.17736968167676037</v>
      </c>
    </row>
    <row r="939" spans="2:10" x14ac:dyDescent="0.45">
      <c r="B939" s="2">
        <v>44</v>
      </c>
      <c r="C939" s="2">
        <v>1</v>
      </c>
      <c r="D939" s="2">
        <v>29.734999999999999</v>
      </c>
      <c r="E939" s="2">
        <v>2</v>
      </c>
      <c r="F939" s="2">
        <v>0</v>
      </c>
      <c r="G939" s="2">
        <v>0</v>
      </c>
      <c r="H939" s="2">
        <v>1</v>
      </c>
      <c r="I939" s="2">
        <v>0</v>
      </c>
      <c r="J939" s="14">
        <v>0.49461299403003894</v>
      </c>
    </row>
    <row r="940" spans="2:10" x14ac:dyDescent="0.45">
      <c r="B940" s="2">
        <v>39</v>
      </c>
      <c r="C940" s="2">
        <v>0</v>
      </c>
      <c r="D940" s="2">
        <v>24.225000000000001</v>
      </c>
      <c r="E940" s="2">
        <v>5</v>
      </c>
      <c r="F940" s="2">
        <v>0</v>
      </c>
      <c r="G940" s="2">
        <v>1</v>
      </c>
      <c r="H940" s="2">
        <v>0</v>
      </c>
      <c r="I940" s="2">
        <v>0</v>
      </c>
      <c r="J940" s="14">
        <v>0.12520515375705929</v>
      </c>
    </row>
    <row r="941" spans="2:10" x14ac:dyDescent="0.45">
      <c r="B941" s="2">
        <v>18</v>
      </c>
      <c r="C941" s="2">
        <v>1</v>
      </c>
      <c r="D941" s="2">
        <v>26.18</v>
      </c>
      <c r="E941" s="2">
        <v>2</v>
      </c>
      <c r="F941" s="2">
        <v>0</v>
      </c>
      <c r="G941" s="2">
        <v>0</v>
      </c>
      <c r="H941" s="2">
        <v>0</v>
      </c>
      <c r="I941" s="2">
        <v>0</v>
      </c>
      <c r="J941" s="14">
        <v>1.886920323690771E-2</v>
      </c>
    </row>
    <row r="942" spans="2:10" x14ac:dyDescent="0.45">
      <c r="B942" s="2">
        <v>53</v>
      </c>
      <c r="C942" s="2">
        <v>1</v>
      </c>
      <c r="D942" s="2">
        <v>29.48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14">
        <v>0.13353493019665158</v>
      </c>
    </row>
    <row r="943" spans="2:10" x14ac:dyDescent="0.45">
      <c r="B943" s="2">
        <v>18</v>
      </c>
      <c r="C943" s="2">
        <v>1</v>
      </c>
      <c r="D943" s="2">
        <v>23.21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14">
        <v>0</v>
      </c>
    </row>
    <row r="944" spans="2:10" x14ac:dyDescent="0.45">
      <c r="B944" s="2">
        <v>50</v>
      </c>
      <c r="C944" s="2">
        <v>0</v>
      </c>
      <c r="D944" s="2">
        <v>46.09</v>
      </c>
      <c r="E944" s="2">
        <v>1</v>
      </c>
      <c r="F944" s="2">
        <v>0</v>
      </c>
      <c r="G944" s="2">
        <v>0</v>
      </c>
      <c r="H944" s="2">
        <v>0</v>
      </c>
      <c r="I944" s="2">
        <v>0</v>
      </c>
      <c r="J944" s="14">
        <v>0.13452331533785175</v>
      </c>
    </row>
    <row r="945" spans="2:10" x14ac:dyDescent="0.45">
      <c r="B945" s="2">
        <v>18</v>
      </c>
      <c r="C945" s="2">
        <v>0</v>
      </c>
      <c r="D945" s="2">
        <v>40.185000000000002</v>
      </c>
      <c r="E945" s="2">
        <v>0</v>
      </c>
      <c r="F945" s="2">
        <v>0</v>
      </c>
      <c r="G945" s="2">
        <v>0</v>
      </c>
      <c r="H945" s="2">
        <v>1</v>
      </c>
      <c r="I945" s="2">
        <v>0</v>
      </c>
      <c r="J945" s="14">
        <v>1.748795747267087E-2</v>
      </c>
    </row>
    <row r="946" spans="2:10" x14ac:dyDescent="0.45">
      <c r="B946" s="2">
        <v>19</v>
      </c>
      <c r="C946" s="2">
        <v>1</v>
      </c>
      <c r="D946" s="2">
        <v>22.61</v>
      </c>
      <c r="E946" s="2">
        <v>0</v>
      </c>
      <c r="F946" s="2">
        <v>0</v>
      </c>
      <c r="G946" s="2">
        <v>1</v>
      </c>
      <c r="H946" s="2">
        <v>0</v>
      </c>
      <c r="I946" s="2">
        <v>0</v>
      </c>
      <c r="J946" s="14">
        <v>8.0863318746431639E-3</v>
      </c>
    </row>
    <row r="947" spans="2:10" x14ac:dyDescent="0.45">
      <c r="B947" s="2">
        <v>62</v>
      </c>
      <c r="C947" s="2">
        <v>1</v>
      </c>
      <c r="D947" s="2">
        <v>39.93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14">
        <v>0.18932601028866744</v>
      </c>
    </row>
    <row r="948" spans="2:10" x14ac:dyDescent="0.45">
      <c r="B948" s="2">
        <v>56</v>
      </c>
      <c r="C948" s="2">
        <v>0</v>
      </c>
      <c r="D948" s="2">
        <v>35.799999999999997</v>
      </c>
      <c r="E948" s="2">
        <v>1</v>
      </c>
      <c r="F948" s="2">
        <v>0</v>
      </c>
      <c r="G948" s="2">
        <v>0</v>
      </c>
      <c r="H948" s="2">
        <v>0</v>
      </c>
      <c r="I948" s="2">
        <v>1</v>
      </c>
      <c r="J948" s="14">
        <v>0.16843574843678061</v>
      </c>
    </row>
    <row r="949" spans="2:10" x14ac:dyDescent="0.45">
      <c r="B949" s="2">
        <v>42</v>
      </c>
      <c r="C949" s="2">
        <v>1</v>
      </c>
      <c r="D949" s="2">
        <v>35.799999999999997</v>
      </c>
      <c r="E949" s="2">
        <v>2</v>
      </c>
      <c r="F949" s="2">
        <v>0</v>
      </c>
      <c r="G949" s="2">
        <v>0</v>
      </c>
      <c r="H949" s="2">
        <v>0</v>
      </c>
      <c r="I949" s="2">
        <v>1</v>
      </c>
      <c r="J949" s="14">
        <v>9.6382433493962721E-2</v>
      </c>
    </row>
    <row r="950" spans="2:10" x14ac:dyDescent="0.45">
      <c r="B950" s="2">
        <v>37</v>
      </c>
      <c r="C950" s="2">
        <v>1</v>
      </c>
      <c r="D950" s="2">
        <v>34.200000000000003</v>
      </c>
      <c r="E950" s="2">
        <v>1</v>
      </c>
      <c r="F950" s="2">
        <v>1</v>
      </c>
      <c r="G950" s="2">
        <v>0</v>
      </c>
      <c r="H950" s="2">
        <v>1</v>
      </c>
      <c r="I950" s="2">
        <v>0</v>
      </c>
      <c r="J950" s="14">
        <v>0.60536769984203553</v>
      </c>
    </row>
    <row r="951" spans="2:10" x14ac:dyDescent="0.45">
      <c r="B951" s="2">
        <v>42</v>
      </c>
      <c r="C951" s="2">
        <v>1</v>
      </c>
      <c r="D951" s="2">
        <v>31.254999999999999</v>
      </c>
      <c r="E951" s="2">
        <v>0</v>
      </c>
      <c r="F951" s="2">
        <v>0</v>
      </c>
      <c r="G951" s="2">
        <v>1</v>
      </c>
      <c r="H951" s="2">
        <v>0</v>
      </c>
      <c r="I951" s="2">
        <v>0</v>
      </c>
      <c r="J951" s="14">
        <v>8.3591754421098174E-2</v>
      </c>
    </row>
    <row r="952" spans="2:10" x14ac:dyDescent="0.45">
      <c r="B952" s="2">
        <v>25</v>
      </c>
      <c r="C952" s="2">
        <v>1</v>
      </c>
      <c r="D952" s="2">
        <v>29.7</v>
      </c>
      <c r="E952" s="2">
        <v>3</v>
      </c>
      <c r="F952" s="2">
        <v>1</v>
      </c>
      <c r="G952" s="2">
        <v>0</v>
      </c>
      <c r="H952" s="2">
        <v>0</v>
      </c>
      <c r="I952" s="2">
        <v>1</v>
      </c>
      <c r="J952" s="14">
        <v>0.30027164021966285</v>
      </c>
    </row>
    <row r="953" spans="2:10" x14ac:dyDescent="0.45">
      <c r="B953" s="2">
        <v>57</v>
      </c>
      <c r="C953" s="2">
        <v>1</v>
      </c>
      <c r="D953" s="2">
        <v>18.335000000000001</v>
      </c>
      <c r="E953" s="2">
        <v>0</v>
      </c>
      <c r="F953" s="2">
        <v>0</v>
      </c>
      <c r="G953" s="2">
        <v>0</v>
      </c>
      <c r="H953" s="2">
        <v>1</v>
      </c>
      <c r="I953" s="2">
        <v>0</v>
      </c>
      <c r="J953" s="14">
        <v>0.16621291421533174</v>
      </c>
    </row>
    <row r="954" spans="2:10" x14ac:dyDescent="0.45">
      <c r="B954" s="2">
        <v>51</v>
      </c>
      <c r="C954" s="2">
        <v>1</v>
      </c>
      <c r="D954" s="2">
        <v>42.9</v>
      </c>
      <c r="E954" s="2">
        <v>2</v>
      </c>
      <c r="F954" s="2">
        <v>1</v>
      </c>
      <c r="G954" s="2">
        <v>0</v>
      </c>
      <c r="H954" s="2">
        <v>0</v>
      </c>
      <c r="I954" s="2">
        <v>0</v>
      </c>
      <c r="J954" s="14">
        <v>0.73969815837462427</v>
      </c>
    </row>
    <row r="955" spans="2:10" x14ac:dyDescent="0.45">
      <c r="B955" s="2">
        <v>30</v>
      </c>
      <c r="C955" s="2">
        <v>0</v>
      </c>
      <c r="D955" s="2">
        <v>28.405000000000001</v>
      </c>
      <c r="E955" s="2">
        <v>1</v>
      </c>
      <c r="F955" s="2">
        <v>0</v>
      </c>
      <c r="G955" s="2">
        <v>1</v>
      </c>
      <c r="H955" s="2">
        <v>0</v>
      </c>
      <c r="I955" s="2">
        <v>0</v>
      </c>
      <c r="J955" s="14">
        <v>5.4355748482572602E-2</v>
      </c>
    </row>
    <row r="956" spans="2:10" x14ac:dyDescent="0.45">
      <c r="B956" s="2">
        <v>44</v>
      </c>
      <c r="C956" s="2">
        <v>1</v>
      </c>
      <c r="D956" s="2">
        <v>30.2</v>
      </c>
      <c r="E956" s="2">
        <v>2</v>
      </c>
      <c r="F956" s="2">
        <v>1</v>
      </c>
      <c r="G956" s="2">
        <v>0</v>
      </c>
      <c r="H956" s="2">
        <v>0</v>
      </c>
      <c r="I956" s="2">
        <v>1</v>
      </c>
      <c r="J956" s="14">
        <v>0.60458972498383812</v>
      </c>
    </row>
    <row r="957" spans="2:10" x14ac:dyDescent="0.45">
      <c r="B957" s="2">
        <v>34</v>
      </c>
      <c r="C957" s="2">
        <v>1</v>
      </c>
      <c r="D957" s="2">
        <v>27.835000000000001</v>
      </c>
      <c r="E957" s="2">
        <v>1</v>
      </c>
      <c r="F957" s="2">
        <v>1</v>
      </c>
      <c r="G957" s="2">
        <v>1</v>
      </c>
      <c r="H957" s="2">
        <v>0</v>
      </c>
      <c r="I957" s="2">
        <v>0</v>
      </c>
      <c r="J957" s="14">
        <v>0.30148756054028586</v>
      </c>
    </row>
    <row r="958" spans="2:10" x14ac:dyDescent="0.45">
      <c r="B958" s="2">
        <v>31</v>
      </c>
      <c r="C958" s="2">
        <v>1</v>
      </c>
      <c r="D958" s="2">
        <v>39.49</v>
      </c>
      <c r="E958" s="2">
        <v>1</v>
      </c>
      <c r="F958" s="2">
        <v>0</v>
      </c>
      <c r="G958" s="2">
        <v>0</v>
      </c>
      <c r="H958" s="2">
        <v>0</v>
      </c>
      <c r="I958" s="2">
        <v>0</v>
      </c>
      <c r="J958" s="14">
        <v>4.395728263999036E-2</v>
      </c>
    </row>
    <row r="959" spans="2:10" x14ac:dyDescent="0.45">
      <c r="B959" s="2">
        <v>54</v>
      </c>
      <c r="C959" s="2">
        <v>1</v>
      </c>
      <c r="D959" s="2">
        <v>30.8</v>
      </c>
      <c r="E959" s="2">
        <v>1</v>
      </c>
      <c r="F959" s="2">
        <v>1</v>
      </c>
      <c r="G959" s="2">
        <v>0</v>
      </c>
      <c r="H959" s="2">
        <v>0</v>
      </c>
      <c r="I959" s="2">
        <v>0</v>
      </c>
      <c r="J959" s="14">
        <v>0.65249145300665579</v>
      </c>
    </row>
    <row r="960" spans="2:10" x14ac:dyDescent="0.45">
      <c r="B960" s="2">
        <v>24</v>
      </c>
      <c r="C960" s="2">
        <v>1</v>
      </c>
      <c r="D960" s="2">
        <v>26.79</v>
      </c>
      <c r="E960" s="2">
        <v>1</v>
      </c>
      <c r="F960" s="2">
        <v>0</v>
      </c>
      <c r="G960" s="2">
        <v>1</v>
      </c>
      <c r="H960" s="2">
        <v>0</v>
      </c>
      <c r="I960" s="2">
        <v>0</v>
      </c>
      <c r="J960" s="14">
        <v>0.18337235843989375</v>
      </c>
    </row>
    <row r="961" spans="2:10" x14ac:dyDescent="0.45">
      <c r="B961" s="2">
        <v>43</v>
      </c>
      <c r="C961" s="2">
        <v>1</v>
      </c>
      <c r="D961" s="2">
        <v>34.96</v>
      </c>
      <c r="E961" s="2">
        <v>1</v>
      </c>
      <c r="F961" s="2">
        <v>1</v>
      </c>
      <c r="G961" s="2">
        <v>0</v>
      </c>
      <c r="H961" s="2">
        <v>1</v>
      </c>
      <c r="I961" s="2">
        <v>0</v>
      </c>
      <c r="J961" s="14">
        <v>0.63708329852147649</v>
      </c>
    </row>
    <row r="962" spans="2:10" x14ac:dyDescent="0.45">
      <c r="B962" s="2">
        <v>48</v>
      </c>
      <c r="C962" s="2">
        <v>1</v>
      </c>
      <c r="D962" s="2">
        <v>36.67</v>
      </c>
      <c r="E962" s="2">
        <v>1</v>
      </c>
      <c r="F962" s="2">
        <v>0</v>
      </c>
      <c r="G962" s="2">
        <v>1</v>
      </c>
      <c r="H962" s="2">
        <v>0</v>
      </c>
      <c r="I962" s="2">
        <v>0</v>
      </c>
      <c r="J962" s="14">
        <v>0.43651518376598653</v>
      </c>
    </row>
    <row r="963" spans="2:10" x14ac:dyDescent="0.45">
      <c r="B963" s="2">
        <v>19</v>
      </c>
      <c r="C963" s="2">
        <v>0</v>
      </c>
      <c r="D963" s="2">
        <v>39.615000000000002</v>
      </c>
      <c r="E963" s="2">
        <v>1</v>
      </c>
      <c r="F963" s="2">
        <v>0</v>
      </c>
      <c r="G963" s="2">
        <v>1</v>
      </c>
      <c r="H963" s="2">
        <v>0</v>
      </c>
      <c r="I963" s="2">
        <v>0</v>
      </c>
      <c r="J963" s="14">
        <v>2.567072732718172E-2</v>
      </c>
    </row>
    <row r="964" spans="2:10" x14ac:dyDescent="0.45">
      <c r="B964" s="2">
        <v>29</v>
      </c>
      <c r="C964" s="2">
        <v>0</v>
      </c>
      <c r="D964" s="2">
        <v>25.9</v>
      </c>
      <c r="E964" s="2">
        <v>0</v>
      </c>
      <c r="F964" s="2">
        <v>0</v>
      </c>
      <c r="G964" s="2">
        <v>0</v>
      </c>
      <c r="H964" s="2">
        <v>0</v>
      </c>
      <c r="I964" s="2">
        <v>1</v>
      </c>
      <c r="J964" s="14">
        <v>3.5617902626803338E-2</v>
      </c>
    </row>
    <row r="965" spans="2:10" x14ac:dyDescent="0.45">
      <c r="B965" s="2">
        <v>63</v>
      </c>
      <c r="C965" s="2">
        <v>0</v>
      </c>
      <c r="D965" s="2">
        <v>35.200000000000003</v>
      </c>
      <c r="E965" s="2">
        <v>1</v>
      </c>
      <c r="F965" s="2">
        <v>0</v>
      </c>
      <c r="G965" s="2">
        <v>0</v>
      </c>
      <c r="H965" s="2">
        <v>0</v>
      </c>
      <c r="I965" s="2">
        <v>0</v>
      </c>
      <c r="J965" s="14">
        <v>0.21313821667064803</v>
      </c>
    </row>
    <row r="966" spans="2:10" x14ac:dyDescent="0.45">
      <c r="B966" s="2">
        <v>46</v>
      </c>
      <c r="C966" s="2">
        <v>1</v>
      </c>
      <c r="D966" s="2">
        <v>24.795000000000002</v>
      </c>
      <c r="E966" s="2">
        <v>3</v>
      </c>
      <c r="F966" s="2">
        <v>0</v>
      </c>
      <c r="G966" s="2">
        <v>0</v>
      </c>
      <c r="H966" s="2">
        <v>1</v>
      </c>
      <c r="I966" s="2">
        <v>0</v>
      </c>
      <c r="J966" s="14">
        <v>0.13374130128028902</v>
      </c>
    </row>
    <row r="967" spans="2:10" x14ac:dyDescent="0.45">
      <c r="B967" s="2">
        <v>52</v>
      </c>
      <c r="C967" s="2">
        <v>1</v>
      </c>
      <c r="D967" s="2">
        <v>36.765000000000001</v>
      </c>
      <c r="E967" s="2">
        <v>2</v>
      </c>
      <c r="F967" s="2">
        <v>0</v>
      </c>
      <c r="G967" s="2">
        <v>1</v>
      </c>
      <c r="H967" s="2">
        <v>0</v>
      </c>
      <c r="I967" s="2">
        <v>0</v>
      </c>
      <c r="J967" s="14">
        <v>0.40456198598770821</v>
      </c>
    </row>
    <row r="968" spans="2:10" x14ac:dyDescent="0.45">
      <c r="B968" s="2">
        <v>35</v>
      </c>
      <c r="C968" s="2">
        <v>1</v>
      </c>
      <c r="D968" s="2">
        <v>27.1</v>
      </c>
      <c r="E968" s="2">
        <v>1</v>
      </c>
      <c r="F968" s="2">
        <v>0</v>
      </c>
      <c r="G968" s="2">
        <v>0</v>
      </c>
      <c r="H968" s="2">
        <v>0</v>
      </c>
      <c r="I968" s="2">
        <v>1</v>
      </c>
      <c r="J968" s="14">
        <v>5.7854010383640436E-2</v>
      </c>
    </row>
    <row r="969" spans="2:10" x14ac:dyDescent="0.45">
      <c r="B969" s="2">
        <v>51</v>
      </c>
      <c r="C969" s="2">
        <v>1</v>
      </c>
      <c r="D969" s="2">
        <v>24.795000000000002</v>
      </c>
      <c r="E969" s="2">
        <v>2</v>
      </c>
      <c r="F969" s="2">
        <v>1</v>
      </c>
      <c r="G969" s="2">
        <v>1</v>
      </c>
      <c r="H969" s="2">
        <v>0</v>
      </c>
      <c r="I969" s="2">
        <v>0</v>
      </c>
      <c r="J969" s="14">
        <v>0.36466139521571794</v>
      </c>
    </row>
    <row r="970" spans="2:10" x14ac:dyDescent="0.45">
      <c r="B970" s="2">
        <v>44</v>
      </c>
      <c r="C970" s="2">
        <v>1</v>
      </c>
      <c r="D970" s="2">
        <v>25.364999999999998</v>
      </c>
      <c r="E970" s="2">
        <v>1</v>
      </c>
      <c r="F970" s="2">
        <v>0</v>
      </c>
      <c r="G970" s="2">
        <v>1</v>
      </c>
      <c r="H970" s="2">
        <v>0</v>
      </c>
      <c r="I970" s="2">
        <v>0</v>
      </c>
      <c r="J970" s="14">
        <v>0.10209575529499797</v>
      </c>
    </row>
    <row r="971" spans="2:10" x14ac:dyDescent="0.45">
      <c r="B971" s="2">
        <v>21</v>
      </c>
      <c r="C971" s="2">
        <v>1</v>
      </c>
      <c r="D971" s="2">
        <v>25.745000000000001</v>
      </c>
      <c r="E971" s="2">
        <v>2</v>
      </c>
      <c r="F971" s="2">
        <v>0</v>
      </c>
      <c r="G971" s="2">
        <v>0</v>
      </c>
      <c r="H971" s="2">
        <v>1</v>
      </c>
      <c r="I971" s="2">
        <v>0</v>
      </c>
      <c r="J971" s="14">
        <v>3.4446040785090351E-2</v>
      </c>
    </row>
    <row r="972" spans="2:10" x14ac:dyDescent="0.45">
      <c r="B972" s="2">
        <v>39</v>
      </c>
      <c r="C972" s="2">
        <v>0</v>
      </c>
      <c r="D972" s="2">
        <v>34.32</v>
      </c>
      <c r="E972" s="2">
        <v>5</v>
      </c>
      <c r="F972" s="2">
        <v>0</v>
      </c>
      <c r="G972" s="2">
        <v>0</v>
      </c>
      <c r="H972" s="2">
        <v>0</v>
      </c>
      <c r="I972" s="2">
        <v>0</v>
      </c>
      <c r="J972" s="14">
        <v>0.11931566508103722</v>
      </c>
    </row>
    <row r="973" spans="2:10" x14ac:dyDescent="0.45">
      <c r="B973" s="2">
        <v>50</v>
      </c>
      <c r="C973" s="2">
        <v>0</v>
      </c>
      <c r="D973" s="2">
        <v>28.16</v>
      </c>
      <c r="E973" s="2">
        <v>3</v>
      </c>
      <c r="F973" s="2">
        <v>0</v>
      </c>
      <c r="G973" s="2">
        <v>0</v>
      </c>
      <c r="H973" s="2">
        <v>0</v>
      </c>
      <c r="I973" s="2">
        <v>0</v>
      </c>
      <c r="J973" s="14">
        <v>0.15292880476024764</v>
      </c>
    </row>
    <row r="974" spans="2:10" x14ac:dyDescent="0.45">
      <c r="B974" s="2">
        <v>34</v>
      </c>
      <c r="C974" s="2">
        <v>0</v>
      </c>
      <c r="D974" s="2">
        <v>23.56</v>
      </c>
      <c r="E974" s="2">
        <v>0</v>
      </c>
      <c r="F974" s="2">
        <v>0</v>
      </c>
      <c r="G974" s="2">
        <v>0</v>
      </c>
      <c r="H974" s="2">
        <v>1</v>
      </c>
      <c r="I974" s="2">
        <v>0</v>
      </c>
      <c r="J974" s="14">
        <v>6.1781194394431964E-2</v>
      </c>
    </row>
    <row r="975" spans="2:10" x14ac:dyDescent="0.45">
      <c r="B975" s="2">
        <v>22</v>
      </c>
      <c r="C975" s="2">
        <v>0</v>
      </c>
      <c r="D975" s="2">
        <v>20.234999999999999</v>
      </c>
      <c r="E975" s="2">
        <v>0</v>
      </c>
      <c r="F975" s="2">
        <v>0</v>
      </c>
      <c r="G975" s="2">
        <v>1</v>
      </c>
      <c r="H975" s="2">
        <v>0</v>
      </c>
      <c r="I975" s="2">
        <v>0</v>
      </c>
      <c r="J975" s="14">
        <v>2.2441774913614203E-2</v>
      </c>
    </row>
    <row r="976" spans="2:10" x14ac:dyDescent="0.45">
      <c r="B976" s="2">
        <v>19</v>
      </c>
      <c r="C976" s="2">
        <v>0</v>
      </c>
      <c r="D976" s="2">
        <v>40.5</v>
      </c>
      <c r="E976" s="2">
        <v>0</v>
      </c>
      <c r="F976" s="2">
        <v>0</v>
      </c>
      <c r="G976" s="2">
        <v>0</v>
      </c>
      <c r="H976" s="2">
        <v>0</v>
      </c>
      <c r="I976" s="2">
        <v>1</v>
      </c>
      <c r="J976" s="14">
        <v>1.0175240419447246E-2</v>
      </c>
    </row>
    <row r="977" spans="2:10" x14ac:dyDescent="0.45">
      <c r="B977" s="2">
        <v>26</v>
      </c>
      <c r="C977" s="2">
        <v>1</v>
      </c>
      <c r="D977" s="2">
        <v>35.42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14">
        <v>1.9166410415341662E-2</v>
      </c>
    </row>
    <row r="978" spans="2:10" x14ac:dyDescent="0.45">
      <c r="B978" s="2">
        <v>29</v>
      </c>
      <c r="C978" s="2">
        <v>1</v>
      </c>
      <c r="D978" s="2">
        <v>22.895</v>
      </c>
      <c r="E978" s="2">
        <v>0</v>
      </c>
      <c r="F978" s="2">
        <v>1</v>
      </c>
      <c r="G978" s="2">
        <v>0</v>
      </c>
      <c r="H978" s="2">
        <v>1</v>
      </c>
      <c r="I978" s="2">
        <v>0</v>
      </c>
      <c r="J978" s="14">
        <v>0.23970047454938778</v>
      </c>
    </row>
    <row r="979" spans="2:10" x14ac:dyDescent="0.45">
      <c r="B979" s="2">
        <v>48</v>
      </c>
      <c r="C979" s="2">
        <v>1</v>
      </c>
      <c r="D979" s="2">
        <v>40.15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14">
        <v>0.10666306182050207</v>
      </c>
    </row>
    <row r="980" spans="2:10" x14ac:dyDescent="0.45">
      <c r="B980" s="2">
        <v>26</v>
      </c>
      <c r="C980" s="2">
        <v>1</v>
      </c>
      <c r="D980" s="2">
        <v>29.15</v>
      </c>
      <c r="E980" s="2">
        <v>1</v>
      </c>
      <c r="F980" s="2">
        <v>0</v>
      </c>
      <c r="G980" s="2">
        <v>0</v>
      </c>
      <c r="H980" s="2">
        <v>0</v>
      </c>
      <c r="I980" s="2">
        <v>0</v>
      </c>
      <c r="J980" s="14">
        <v>2.8428949802621388E-2</v>
      </c>
    </row>
    <row r="981" spans="2:10" x14ac:dyDescent="0.45">
      <c r="B981" s="2">
        <v>45</v>
      </c>
      <c r="C981" s="2">
        <v>0</v>
      </c>
      <c r="D981" s="2">
        <v>39.994999999999997</v>
      </c>
      <c r="E981" s="2">
        <v>3</v>
      </c>
      <c r="F981" s="2">
        <v>0</v>
      </c>
      <c r="G981" s="2">
        <v>0</v>
      </c>
      <c r="H981" s="2">
        <v>1</v>
      </c>
      <c r="I981" s="2">
        <v>0</v>
      </c>
      <c r="J981" s="14">
        <v>0.13699907798239208</v>
      </c>
    </row>
    <row r="982" spans="2:10" x14ac:dyDescent="0.45">
      <c r="B982" s="2">
        <v>36</v>
      </c>
      <c r="C982" s="2">
        <v>0</v>
      </c>
      <c r="D982" s="2">
        <v>29.92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14">
        <v>6.0131681465234052E-2</v>
      </c>
    </row>
    <row r="983" spans="2:10" x14ac:dyDescent="0.45">
      <c r="B983" s="2">
        <v>54</v>
      </c>
      <c r="C983" s="2">
        <v>1</v>
      </c>
      <c r="D983" s="2">
        <v>25.46</v>
      </c>
      <c r="E983" s="2">
        <v>1</v>
      </c>
      <c r="F983" s="2">
        <v>0</v>
      </c>
      <c r="G983" s="2">
        <v>0</v>
      </c>
      <c r="H983" s="2">
        <v>1</v>
      </c>
      <c r="I983" s="2">
        <v>0</v>
      </c>
      <c r="J983" s="14">
        <v>0.38939828822172318</v>
      </c>
    </row>
    <row r="984" spans="2:10" x14ac:dyDescent="0.45">
      <c r="B984" s="2">
        <v>34</v>
      </c>
      <c r="C984" s="2">
        <v>1</v>
      </c>
      <c r="D984" s="2">
        <v>21.375</v>
      </c>
      <c r="E984" s="2">
        <v>0</v>
      </c>
      <c r="F984" s="2">
        <v>0</v>
      </c>
      <c r="G984" s="2">
        <v>0</v>
      </c>
      <c r="H984" s="2">
        <v>1</v>
      </c>
      <c r="I984" s="2">
        <v>0</v>
      </c>
      <c r="J984" s="14">
        <v>5.3927267723816903E-2</v>
      </c>
    </row>
    <row r="985" spans="2:10" x14ac:dyDescent="0.45">
      <c r="B985" s="2">
        <v>31</v>
      </c>
      <c r="C985" s="2">
        <v>1</v>
      </c>
      <c r="D985" s="2">
        <v>25.9</v>
      </c>
      <c r="E985" s="2">
        <v>3</v>
      </c>
      <c r="F985" s="2">
        <v>1</v>
      </c>
      <c r="G985" s="2">
        <v>0</v>
      </c>
      <c r="H985" s="2">
        <v>0</v>
      </c>
      <c r="I985" s="2">
        <v>1</v>
      </c>
      <c r="J985" s="14">
        <v>0.28856324550217138</v>
      </c>
    </row>
    <row r="986" spans="2:10" x14ac:dyDescent="0.45">
      <c r="B986" s="2">
        <v>27</v>
      </c>
      <c r="C986" s="2">
        <v>0</v>
      </c>
      <c r="D986" s="2">
        <v>30.59</v>
      </c>
      <c r="E986" s="2">
        <v>1</v>
      </c>
      <c r="F986" s="2">
        <v>0</v>
      </c>
      <c r="G986" s="2">
        <v>0</v>
      </c>
      <c r="H986" s="2">
        <v>1</v>
      </c>
      <c r="I986" s="2">
        <v>0</v>
      </c>
      <c r="J986" s="14">
        <v>0.25019792176653</v>
      </c>
    </row>
    <row r="987" spans="2:10" x14ac:dyDescent="0.45">
      <c r="B987" s="2">
        <v>20</v>
      </c>
      <c r="C987" s="2">
        <v>1</v>
      </c>
      <c r="D987" s="2">
        <v>30.114999999999998</v>
      </c>
      <c r="E987" s="2">
        <v>5</v>
      </c>
      <c r="F987" s="2">
        <v>0</v>
      </c>
      <c r="G987" s="2">
        <v>0</v>
      </c>
      <c r="H987" s="2">
        <v>1</v>
      </c>
      <c r="I987" s="2">
        <v>0</v>
      </c>
      <c r="J987" s="14">
        <v>6.0547062959183738E-2</v>
      </c>
    </row>
    <row r="988" spans="2:10" x14ac:dyDescent="0.45">
      <c r="B988" s="2">
        <v>44</v>
      </c>
      <c r="C988" s="2">
        <v>0</v>
      </c>
      <c r="D988" s="2">
        <v>25.8</v>
      </c>
      <c r="E988" s="2">
        <v>1</v>
      </c>
      <c r="F988" s="2">
        <v>0</v>
      </c>
      <c r="G988" s="2">
        <v>0</v>
      </c>
      <c r="H988" s="2">
        <v>0</v>
      </c>
      <c r="I988" s="2">
        <v>1</v>
      </c>
      <c r="J988" s="14">
        <v>0.10379738514926119</v>
      </c>
    </row>
    <row r="989" spans="2:10" x14ac:dyDescent="0.45">
      <c r="B989" s="2">
        <v>43</v>
      </c>
      <c r="C989" s="2">
        <v>1</v>
      </c>
      <c r="D989" s="2">
        <v>30.114999999999998</v>
      </c>
      <c r="E989" s="2">
        <v>3</v>
      </c>
      <c r="F989" s="2">
        <v>0</v>
      </c>
      <c r="G989" s="2">
        <v>1</v>
      </c>
      <c r="H989" s="2">
        <v>0</v>
      </c>
      <c r="I989" s="2">
        <v>0</v>
      </c>
      <c r="J989" s="14">
        <v>0.11633425628951038</v>
      </c>
    </row>
    <row r="990" spans="2:10" x14ac:dyDescent="0.45">
      <c r="B990" s="2">
        <v>45</v>
      </c>
      <c r="C990" s="2">
        <v>0</v>
      </c>
      <c r="D990" s="2">
        <v>27.645</v>
      </c>
      <c r="E990" s="2">
        <v>1</v>
      </c>
      <c r="F990" s="2">
        <v>0</v>
      </c>
      <c r="G990" s="2">
        <v>1</v>
      </c>
      <c r="H990" s="2">
        <v>0</v>
      </c>
      <c r="I990" s="2">
        <v>0</v>
      </c>
      <c r="J990" s="14">
        <v>0.43446038518637409</v>
      </c>
    </row>
    <row r="991" spans="2:10" x14ac:dyDescent="0.45">
      <c r="B991" s="2">
        <v>34</v>
      </c>
      <c r="C991" s="2">
        <v>1</v>
      </c>
      <c r="D991" s="2">
        <v>34.674999999999997</v>
      </c>
      <c r="E991" s="2">
        <v>0</v>
      </c>
      <c r="F991" s="2">
        <v>0</v>
      </c>
      <c r="G991" s="2">
        <v>0</v>
      </c>
      <c r="H991" s="2">
        <v>1</v>
      </c>
      <c r="I991" s="2">
        <v>0</v>
      </c>
      <c r="J991" s="14">
        <v>5.4222358333051716E-2</v>
      </c>
    </row>
    <row r="992" spans="2:10" x14ac:dyDescent="0.45">
      <c r="B992" s="2">
        <v>24</v>
      </c>
      <c r="C992" s="2">
        <v>0</v>
      </c>
      <c r="D992" s="2">
        <v>20.52</v>
      </c>
      <c r="E992" s="2">
        <v>0</v>
      </c>
      <c r="F992" s="2">
        <v>1</v>
      </c>
      <c r="G992" s="2">
        <v>0</v>
      </c>
      <c r="H992" s="2">
        <v>1</v>
      </c>
      <c r="I992" s="2">
        <v>0</v>
      </c>
      <c r="J992" s="14">
        <v>0.21468998113482554</v>
      </c>
    </row>
    <row r="993" spans="2:10" x14ac:dyDescent="0.45">
      <c r="B993" s="2">
        <v>26</v>
      </c>
      <c r="C993" s="2">
        <v>0</v>
      </c>
      <c r="D993" s="2">
        <v>19.8</v>
      </c>
      <c r="E993" s="2">
        <v>1</v>
      </c>
      <c r="F993" s="2">
        <v>0</v>
      </c>
      <c r="G993" s="2">
        <v>0</v>
      </c>
      <c r="H993" s="2">
        <v>0</v>
      </c>
      <c r="I993" s="2">
        <v>1</v>
      </c>
      <c r="J993" s="14">
        <v>3.6026946384700845E-2</v>
      </c>
    </row>
    <row r="994" spans="2:10" x14ac:dyDescent="0.45">
      <c r="B994" s="2">
        <v>38</v>
      </c>
      <c r="C994" s="2">
        <v>0</v>
      </c>
      <c r="D994" s="2">
        <v>27.835000000000001</v>
      </c>
      <c r="E994" s="2">
        <v>2</v>
      </c>
      <c r="F994" s="2">
        <v>0</v>
      </c>
      <c r="G994" s="2">
        <v>0</v>
      </c>
      <c r="H994" s="2">
        <v>1</v>
      </c>
      <c r="I994" s="2">
        <v>0</v>
      </c>
      <c r="J994" s="14">
        <v>9.6139309766426151E-2</v>
      </c>
    </row>
    <row r="995" spans="2:10" x14ac:dyDescent="0.45">
      <c r="B995" s="2">
        <v>50</v>
      </c>
      <c r="C995" s="2">
        <v>0</v>
      </c>
      <c r="D995" s="2">
        <v>31.6</v>
      </c>
      <c r="E995" s="2">
        <v>2</v>
      </c>
      <c r="F995" s="2">
        <v>0</v>
      </c>
      <c r="G995" s="2">
        <v>0</v>
      </c>
      <c r="H995" s="2">
        <v>0</v>
      </c>
      <c r="I995" s="2">
        <v>1</v>
      </c>
      <c r="J995" s="14">
        <v>0.14360347541626606</v>
      </c>
    </row>
    <row r="996" spans="2:10" x14ac:dyDescent="0.45">
      <c r="B996" s="2">
        <v>38</v>
      </c>
      <c r="C996" s="2">
        <v>1</v>
      </c>
      <c r="D996" s="2">
        <v>28.27</v>
      </c>
      <c r="E996" s="2">
        <v>1</v>
      </c>
      <c r="F996" s="2">
        <v>0</v>
      </c>
      <c r="G996" s="2">
        <v>0</v>
      </c>
      <c r="H996" s="2">
        <v>0</v>
      </c>
      <c r="I996" s="2">
        <v>0</v>
      </c>
      <c r="J996" s="14">
        <v>6.963597902578951E-2</v>
      </c>
    </row>
    <row r="997" spans="2:10" x14ac:dyDescent="0.45">
      <c r="B997" s="2">
        <v>27</v>
      </c>
      <c r="C997" s="2">
        <v>0</v>
      </c>
      <c r="D997" s="2">
        <v>20.045000000000002</v>
      </c>
      <c r="E997" s="2">
        <v>3</v>
      </c>
      <c r="F997" s="2">
        <v>1</v>
      </c>
      <c r="G997" s="2">
        <v>1</v>
      </c>
      <c r="H997" s="2">
        <v>0</v>
      </c>
      <c r="I997" s="2">
        <v>0</v>
      </c>
      <c r="J997" s="14">
        <v>0.24419750571000046</v>
      </c>
    </row>
    <row r="998" spans="2:10" x14ac:dyDescent="0.45">
      <c r="B998" s="2">
        <v>39</v>
      </c>
      <c r="C998" s="2">
        <v>0</v>
      </c>
      <c r="D998" s="2">
        <v>23.274999999999999</v>
      </c>
      <c r="E998" s="2">
        <v>3</v>
      </c>
      <c r="F998" s="2">
        <v>0</v>
      </c>
      <c r="G998" s="2">
        <v>0</v>
      </c>
      <c r="H998" s="2">
        <v>1</v>
      </c>
      <c r="I998" s="2">
        <v>0</v>
      </c>
      <c r="J998" s="14">
        <v>0.10957318085820385</v>
      </c>
    </row>
    <row r="999" spans="2:10" x14ac:dyDescent="0.45">
      <c r="B999" s="2">
        <v>39</v>
      </c>
      <c r="C999" s="2">
        <v>0</v>
      </c>
      <c r="D999" s="2">
        <v>34.1</v>
      </c>
      <c r="E999" s="2">
        <v>3</v>
      </c>
      <c r="F999" s="2">
        <v>0</v>
      </c>
      <c r="G999" s="2">
        <v>0</v>
      </c>
      <c r="H999" s="2">
        <v>0</v>
      </c>
      <c r="I999" s="2">
        <v>1</v>
      </c>
      <c r="J999" s="14">
        <v>0.1005074768197232</v>
      </c>
    </row>
    <row r="1000" spans="2:10" x14ac:dyDescent="0.45">
      <c r="B1000" s="2">
        <v>63</v>
      </c>
      <c r="C1000" s="2">
        <v>0</v>
      </c>
      <c r="D1000" s="2">
        <v>36.85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14">
        <v>0.20377317212437099</v>
      </c>
    </row>
    <row r="1001" spans="2:10" x14ac:dyDescent="0.45">
      <c r="B1001" s="2">
        <v>33</v>
      </c>
      <c r="C1001" s="2">
        <v>0</v>
      </c>
      <c r="D1001" s="2">
        <v>36.29</v>
      </c>
      <c r="E1001" s="2">
        <v>3</v>
      </c>
      <c r="F1001" s="2">
        <v>0</v>
      </c>
      <c r="G1001" s="2">
        <v>0</v>
      </c>
      <c r="H1001" s="2">
        <v>1</v>
      </c>
      <c r="I1001" s="2">
        <v>0</v>
      </c>
      <c r="J1001" s="14">
        <v>8.6672011463601845E-2</v>
      </c>
    </row>
    <row r="1002" spans="2:10" x14ac:dyDescent="0.45">
      <c r="B1002" s="2">
        <v>36</v>
      </c>
      <c r="C1002" s="2">
        <v>0</v>
      </c>
      <c r="D1002" s="2">
        <v>26.885000000000002</v>
      </c>
      <c r="E1002" s="2">
        <v>0</v>
      </c>
      <c r="F1002" s="2">
        <v>0</v>
      </c>
      <c r="G1002" s="2">
        <v>1</v>
      </c>
      <c r="H1002" s="2">
        <v>0</v>
      </c>
      <c r="I1002" s="2">
        <v>0</v>
      </c>
      <c r="J1002" s="14">
        <v>6.6177812224052945E-2</v>
      </c>
    </row>
    <row r="1003" spans="2:10" x14ac:dyDescent="0.45">
      <c r="B1003" s="2">
        <v>30</v>
      </c>
      <c r="C1003" s="2">
        <v>1</v>
      </c>
      <c r="D1003" s="2">
        <v>22.99</v>
      </c>
      <c r="E1003" s="2">
        <v>2</v>
      </c>
      <c r="F1003" s="2">
        <v>1</v>
      </c>
      <c r="G1003" s="2">
        <v>1</v>
      </c>
      <c r="H1003" s="2">
        <v>0</v>
      </c>
      <c r="I1003" s="2">
        <v>0</v>
      </c>
      <c r="J1003" s="14">
        <v>0.2592221389736396</v>
      </c>
    </row>
    <row r="1004" spans="2:10" x14ac:dyDescent="0.45">
      <c r="B1004" s="2">
        <v>24</v>
      </c>
      <c r="C1004" s="2">
        <v>1</v>
      </c>
      <c r="D1004" s="2">
        <v>32.700000000000003</v>
      </c>
      <c r="E1004" s="2">
        <v>0</v>
      </c>
      <c r="F1004" s="2">
        <v>1</v>
      </c>
      <c r="G1004" s="2">
        <v>0</v>
      </c>
      <c r="H1004" s="2">
        <v>0</v>
      </c>
      <c r="I1004" s="2">
        <v>1</v>
      </c>
      <c r="J1004" s="14">
        <v>0.5323501487590836</v>
      </c>
    </row>
    <row r="1005" spans="2:10" x14ac:dyDescent="0.45">
      <c r="B1005" s="2">
        <v>24</v>
      </c>
      <c r="C1005" s="2">
        <v>1</v>
      </c>
      <c r="D1005" s="2">
        <v>25.8</v>
      </c>
      <c r="E1005" s="2">
        <v>0</v>
      </c>
      <c r="F1005" s="2">
        <v>0</v>
      </c>
      <c r="G1005" s="2">
        <v>0</v>
      </c>
      <c r="H1005" s="2">
        <v>0</v>
      </c>
      <c r="I1005" s="2">
        <v>1</v>
      </c>
      <c r="J1005" s="14">
        <v>1.3584928049666682E-2</v>
      </c>
    </row>
    <row r="1006" spans="2:10" x14ac:dyDescent="0.45">
      <c r="B1006" s="2">
        <v>48</v>
      </c>
      <c r="C1006" s="2">
        <v>1</v>
      </c>
      <c r="D1006" s="2">
        <v>29.6</v>
      </c>
      <c r="E1006" s="2">
        <v>0</v>
      </c>
      <c r="F1006" s="2">
        <v>0</v>
      </c>
      <c r="G1006" s="2">
        <v>0</v>
      </c>
      <c r="H1006" s="2">
        <v>0</v>
      </c>
      <c r="I1006" s="2">
        <v>1</v>
      </c>
      <c r="J1006" s="14">
        <v>0.32100195520378311</v>
      </c>
    </row>
    <row r="1007" spans="2:10" x14ac:dyDescent="0.45">
      <c r="B1007" s="2">
        <v>47</v>
      </c>
      <c r="C1007" s="2">
        <v>1</v>
      </c>
      <c r="D1007" s="2">
        <v>19.190000000000001</v>
      </c>
      <c r="E1007" s="2">
        <v>1</v>
      </c>
      <c r="F1007" s="2">
        <v>0</v>
      </c>
      <c r="G1007" s="2">
        <v>0</v>
      </c>
      <c r="H1007" s="2">
        <v>1</v>
      </c>
      <c r="I1007" s="2">
        <v>0</v>
      </c>
      <c r="J1007" s="14">
        <v>0.11980591262842792</v>
      </c>
    </row>
    <row r="1008" spans="2:10" x14ac:dyDescent="0.45">
      <c r="B1008" s="2">
        <v>29</v>
      </c>
      <c r="C1008" s="2">
        <v>1</v>
      </c>
      <c r="D1008" s="2">
        <v>31.73</v>
      </c>
      <c r="E1008" s="2">
        <v>2</v>
      </c>
      <c r="F1008" s="2">
        <v>0</v>
      </c>
      <c r="G1008" s="2">
        <v>1</v>
      </c>
      <c r="H1008" s="2">
        <v>0</v>
      </c>
      <c r="I1008" s="2">
        <v>0</v>
      </c>
      <c r="J1008" s="14">
        <v>5.285858304384098E-2</v>
      </c>
    </row>
    <row r="1009" spans="2:10" x14ac:dyDescent="0.45">
      <c r="B1009" s="2">
        <v>28</v>
      </c>
      <c r="C1009" s="2">
        <v>1</v>
      </c>
      <c r="D1009" s="2">
        <v>29.26</v>
      </c>
      <c r="E1009" s="2">
        <v>2</v>
      </c>
      <c r="F1009" s="2">
        <v>0</v>
      </c>
      <c r="G1009" s="2">
        <v>0</v>
      </c>
      <c r="H1009" s="2">
        <v>1</v>
      </c>
      <c r="I1009" s="2">
        <v>0</v>
      </c>
      <c r="J1009" s="14">
        <v>5.2936409261369298E-2</v>
      </c>
    </row>
    <row r="1010" spans="2:10" x14ac:dyDescent="0.45">
      <c r="B1010" s="2">
        <v>47</v>
      </c>
      <c r="C1010" s="2">
        <v>1</v>
      </c>
      <c r="D1010" s="2">
        <v>28.215</v>
      </c>
      <c r="E1010" s="2">
        <v>3</v>
      </c>
      <c r="F1010" s="2">
        <v>1</v>
      </c>
      <c r="G1010" s="2">
        <v>1</v>
      </c>
      <c r="H1010" s="2">
        <v>0</v>
      </c>
      <c r="I1010" s="2">
        <v>0</v>
      </c>
      <c r="J1010" s="14">
        <v>0.37979083935796842</v>
      </c>
    </row>
    <row r="1011" spans="2:10" x14ac:dyDescent="0.45">
      <c r="B1011" s="2">
        <v>25</v>
      </c>
      <c r="C1011" s="2">
        <v>1</v>
      </c>
      <c r="D1011" s="2">
        <v>24.984999999999999</v>
      </c>
      <c r="E1011" s="2">
        <v>2</v>
      </c>
      <c r="F1011" s="2">
        <v>0</v>
      </c>
      <c r="G1011" s="2">
        <v>0</v>
      </c>
      <c r="H1011" s="2">
        <v>1</v>
      </c>
      <c r="I1011" s="2">
        <v>0</v>
      </c>
      <c r="J1011" s="14">
        <v>0.35307439962878978</v>
      </c>
    </row>
    <row r="1012" spans="2:10" x14ac:dyDescent="0.45">
      <c r="B1012" s="2">
        <v>51</v>
      </c>
      <c r="C1012" s="2">
        <v>1</v>
      </c>
      <c r="D1012" s="2">
        <v>27.74</v>
      </c>
      <c r="E1012" s="2">
        <v>1</v>
      </c>
      <c r="F1012" s="2">
        <v>0</v>
      </c>
      <c r="G1012" s="2">
        <v>0</v>
      </c>
      <c r="H1012" s="2">
        <v>1</v>
      </c>
      <c r="I1012" s="2">
        <v>0</v>
      </c>
      <c r="J1012" s="14">
        <v>0.14103833401303698</v>
      </c>
    </row>
    <row r="1013" spans="2:10" x14ac:dyDescent="0.45">
      <c r="B1013" s="2">
        <v>48</v>
      </c>
      <c r="C1013" s="2">
        <v>0</v>
      </c>
      <c r="D1013" s="2">
        <v>22.8</v>
      </c>
      <c r="E1013" s="2">
        <v>0</v>
      </c>
      <c r="F1013" s="2">
        <v>0</v>
      </c>
      <c r="G1013" s="2">
        <v>0</v>
      </c>
      <c r="H1013" s="2">
        <v>0</v>
      </c>
      <c r="I1013" s="2">
        <v>1</v>
      </c>
      <c r="J1013" s="14">
        <v>0.1140835602917636</v>
      </c>
    </row>
    <row r="1014" spans="2:10" x14ac:dyDescent="0.45">
      <c r="B1014" s="2">
        <v>43</v>
      </c>
      <c r="C1014" s="2">
        <v>1</v>
      </c>
      <c r="D1014" s="2">
        <v>20.13</v>
      </c>
      <c r="E1014" s="2">
        <v>2</v>
      </c>
      <c r="F1014" s="2">
        <v>1</v>
      </c>
      <c r="G1014" s="2">
        <v>0</v>
      </c>
      <c r="H1014" s="2">
        <v>0</v>
      </c>
      <c r="I1014" s="2">
        <v>0</v>
      </c>
      <c r="J1014" s="14">
        <v>0.28166434246857358</v>
      </c>
    </row>
    <row r="1015" spans="2:10" x14ac:dyDescent="0.45">
      <c r="B1015" s="2">
        <v>61</v>
      </c>
      <c r="C1015" s="2">
        <v>0</v>
      </c>
      <c r="D1015" s="2">
        <v>33.33</v>
      </c>
      <c r="E1015" s="2">
        <v>4</v>
      </c>
      <c r="F1015" s="2">
        <v>0</v>
      </c>
      <c r="G1015" s="2">
        <v>0</v>
      </c>
      <c r="H1015" s="2">
        <v>0</v>
      </c>
      <c r="I1015" s="2">
        <v>0</v>
      </c>
      <c r="J1015" s="14">
        <v>0.56598925168713687</v>
      </c>
    </row>
    <row r="1016" spans="2:10" x14ac:dyDescent="0.45">
      <c r="B1016" s="2">
        <v>48</v>
      </c>
      <c r="C1016" s="2">
        <v>1</v>
      </c>
      <c r="D1016" s="2">
        <v>32.299999999999997</v>
      </c>
      <c r="E1016" s="2">
        <v>1</v>
      </c>
      <c r="F1016" s="2">
        <v>0</v>
      </c>
      <c r="G1016" s="2">
        <v>1</v>
      </c>
      <c r="H1016" s="2">
        <v>0</v>
      </c>
      <c r="I1016" s="2">
        <v>0</v>
      </c>
      <c r="J1016" s="14">
        <v>0.12200401443550568</v>
      </c>
    </row>
    <row r="1017" spans="2:10" x14ac:dyDescent="0.45">
      <c r="B1017" s="2">
        <v>38</v>
      </c>
      <c r="C1017" s="2">
        <v>0</v>
      </c>
      <c r="D1017" s="2">
        <v>27.6</v>
      </c>
      <c r="E1017" s="2">
        <v>0</v>
      </c>
      <c r="F1017" s="2">
        <v>0</v>
      </c>
      <c r="G1017" s="2">
        <v>0</v>
      </c>
      <c r="H1017" s="2">
        <v>0</v>
      </c>
      <c r="I1017" s="2">
        <v>1</v>
      </c>
      <c r="J1017" s="14">
        <v>6.8024907526473152E-2</v>
      </c>
    </row>
    <row r="1018" spans="2:10" x14ac:dyDescent="0.45">
      <c r="B1018" s="2">
        <v>59</v>
      </c>
      <c r="C1018" s="2">
        <v>1</v>
      </c>
      <c r="D1018" s="2">
        <v>25.46</v>
      </c>
      <c r="E1018" s="2">
        <v>0</v>
      </c>
      <c r="F1018" s="2">
        <v>0</v>
      </c>
      <c r="G1018" s="2">
        <v>1</v>
      </c>
      <c r="H1018" s="2">
        <v>0</v>
      </c>
      <c r="I1018" s="2">
        <v>0</v>
      </c>
      <c r="J1018" s="14">
        <v>0.17563244126401431</v>
      </c>
    </row>
    <row r="1019" spans="2:10" x14ac:dyDescent="0.45">
      <c r="B1019" s="2">
        <v>19</v>
      </c>
      <c r="C1019" s="2">
        <v>0</v>
      </c>
      <c r="D1019" s="2">
        <v>24.605</v>
      </c>
      <c r="E1019" s="2">
        <v>1</v>
      </c>
      <c r="F1019" s="2">
        <v>0</v>
      </c>
      <c r="G1019" s="2">
        <v>1</v>
      </c>
      <c r="H1019" s="2">
        <v>0</v>
      </c>
      <c r="I1019" s="2">
        <v>0</v>
      </c>
      <c r="J1019" s="14">
        <v>2.5337696496759578E-2</v>
      </c>
    </row>
    <row r="1020" spans="2:10" x14ac:dyDescent="0.45">
      <c r="B1020" s="2">
        <v>26</v>
      </c>
      <c r="C1020" s="2">
        <v>0</v>
      </c>
      <c r="D1020" s="2">
        <v>34.200000000000003</v>
      </c>
      <c r="E1020" s="2">
        <v>2</v>
      </c>
      <c r="F1020" s="2">
        <v>0</v>
      </c>
      <c r="G1020" s="2">
        <v>0</v>
      </c>
      <c r="H1020" s="2">
        <v>0</v>
      </c>
      <c r="I1020" s="2">
        <v>1</v>
      </c>
      <c r="J1020" s="14">
        <v>4.57480965158064E-2</v>
      </c>
    </row>
    <row r="1021" spans="2:10" x14ac:dyDescent="0.45">
      <c r="B1021" s="2">
        <v>54</v>
      </c>
      <c r="C1021" s="2">
        <v>0</v>
      </c>
      <c r="D1021" s="2">
        <v>35.814999999999998</v>
      </c>
      <c r="E1021" s="2">
        <v>3</v>
      </c>
      <c r="F1021" s="2">
        <v>0</v>
      </c>
      <c r="G1021" s="2">
        <v>1</v>
      </c>
      <c r="H1021" s="2">
        <v>0</v>
      </c>
      <c r="I1021" s="2">
        <v>0</v>
      </c>
      <c r="J1021" s="14">
        <v>0.18154316746129925</v>
      </c>
    </row>
    <row r="1022" spans="2:10" x14ac:dyDescent="0.45">
      <c r="B1022" s="2">
        <v>21</v>
      </c>
      <c r="C1022" s="2">
        <v>0</v>
      </c>
      <c r="D1022" s="2">
        <v>32.68</v>
      </c>
      <c r="E1022" s="2">
        <v>2</v>
      </c>
      <c r="F1022" s="2">
        <v>0</v>
      </c>
      <c r="G1022" s="2">
        <v>1</v>
      </c>
      <c r="H1022" s="2">
        <v>0</v>
      </c>
      <c r="I1022" s="2">
        <v>0</v>
      </c>
      <c r="J1022" s="14">
        <v>0.39740863893339101</v>
      </c>
    </row>
    <row r="1023" spans="2:10" x14ac:dyDescent="0.45">
      <c r="B1023" s="2">
        <v>51</v>
      </c>
      <c r="C1023" s="2">
        <v>1</v>
      </c>
      <c r="D1023" s="2">
        <v>37</v>
      </c>
      <c r="E1023" s="2">
        <v>0</v>
      </c>
      <c r="F1023" s="2">
        <v>0</v>
      </c>
      <c r="G1023" s="2">
        <v>0</v>
      </c>
      <c r="H1023" s="2">
        <v>0</v>
      </c>
      <c r="I1023" s="2">
        <v>1</v>
      </c>
      <c r="J1023" s="14">
        <v>0.12253625337499428</v>
      </c>
    </row>
    <row r="1024" spans="2:10" x14ac:dyDescent="0.45">
      <c r="B1024" s="2">
        <v>22</v>
      </c>
      <c r="C1024" s="2">
        <v>0</v>
      </c>
      <c r="D1024" s="2">
        <v>31.02</v>
      </c>
      <c r="E1024" s="2">
        <v>3</v>
      </c>
      <c r="F1024" s="2">
        <v>1</v>
      </c>
      <c r="G1024" s="2">
        <v>0</v>
      </c>
      <c r="H1024" s="2">
        <v>0</v>
      </c>
      <c r="I1024" s="2">
        <v>0</v>
      </c>
      <c r="J1024" s="14">
        <v>0.55027153283490204</v>
      </c>
    </row>
    <row r="1025" spans="2:10" x14ac:dyDescent="0.45">
      <c r="B1025" s="2">
        <v>47</v>
      </c>
      <c r="C1025" s="2">
        <v>1</v>
      </c>
      <c r="D1025" s="2">
        <v>36.08</v>
      </c>
      <c r="E1025" s="2">
        <v>1</v>
      </c>
      <c r="F1025" s="2">
        <v>1</v>
      </c>
      <c r="G1025" s="2">
        <v>0</v>
      </c>
      <c r="H1025" s="2">
        <v>0</v>
      </c>
      <c r="I1025" s="2">
        <v>0</v>
      </c>
      <c r="J1025" s="14">
        <v>0.65586931548099858</v>
      </c>
    </row>
    <row r="1026" spans="2:10" x14ac:dyDescent="0.45">
      <c r="B1026" s="2">
        <v>18</v>
      </c>
      <c r="C1026" s="2">
        <v>1</v>
      </c>
      <c r="D1026" s="2">
        <v>23.32</v>
      </c>
      <c r="E1026" s="2">
        <v>1</v>
      </c>
      <c r="F1026" s="2">
        <v>0</v>
      </c>
      <c r="G1026" s="2">
        <v>0</v>
      </c>
      <c r="H1026" s="2">
        <v>0</v>
      </c>
      <c r="I1026" s="2">
        <v>0</v>
      </c>
      <c r="J1026" s="14">
        <v>9.4040941306570251E-3</v>
      </c>
    </row>
    <row r="1027" spans="2:10" x14ac:dyDescent="0.45">
      <c r="B1027" s="2">
        <v>47</v>
      </c>
      <c r="C1027" s="2">
        <v>0</v>
      </c>
      <c r="D1027" s="2">
        <v>45.32</v>
      </c>
      <c r="E1027" s="2">
        <v>1</v>
      </c>
      <c r="F1027" s="2">
        <v>0</v>
      </c>
      <c r="G1027" s="2">
        <v>0</v>
      </c>
      <c r="H1027" s="2">
        <v>0</v>
      </c>
      <c r="I1027" s="2">
        <v>0</v>
      </c>
      <c r="J1027" s="14">
        <v>0.11888523216230376</v>
      </c>
    </row>
    <row r="1028" spans="2:10" x14ac:dyDescent="0.45">
      <c r="B1028" s="2">
        <v>21</v>
      </c>
      <c r="C1028" s="2">
        <v>0</v>
      </c>
      <c r="D1028" s="2">
        <v>34.6</v>
      </c>
      <c r="E1028" s="2">
        <v>0</v>
      </c>
      <c r="F1028" s="2">
        <v>0</v>
      </c>
      <c r="G1028" s="2">
        <v>0</v>
      </c>
      <c r="H1028" s="2">
        <v>0</v>
      </c>
      <c r="I1028" s="2">
        <v>1</v>
      </c>
      <c r="J1028" s="14">
        <v>1.4338768272652156E-2</v>
      </c>
    </row>
    <row r="1029" spans="2:10" x14ac:dyDescent="0.45">
      <c r="B1029" s="2">
        <v>19</v>
      </c>
      <c r="C1029" s="2">
        <v>1</v>
      </c>
      <c r="D1029" s="2">
        <v>26.03</v>
      </c>
      <c r="E1029" s="2">
        <v>1</v>
      </c>
      <c r="F1029" s="2">
        <v>1</v>
      </c>
      <c r="G1029" s="2">
        <v>1</v>
      </c>
      <c r="H1029" s="2">
        <v>0</v>
      </c>
      <c r="I1029" s="2">
        <v>0</v>
      </c>
      <c r="J1029" s="14">
        <v>0.24468275473820028</v>
      </c>
    </row>
    <row r="1030" spans="2:10" x14ac:dyDescent="0.45">
      <c r="B1030" s="2">
        <v>23</v>
      </c>
      <c r="C1030" s="2">
        <v>1</v>
      </c>
      <c r="D1030" s="2">
        <v>18.715</v>
      </c>
      <c r="E1030" s="2">
        <v>0</v>
      </c>
      <c r="F1030" s="2">
        <v>0</v>
      </c>
      <c r="G1030" s="2">
        <v>1</v>
      </c>
      <c r="H1030" s="2">
        <v>0</v>
      </c>
      <c r="I1030" s="2">
        <v>0</v>
      </c>
      <c r="J1030" s="14">
        <v>0.32679937599281333</v>
      </c>
    </row>
    <row r="1031" spans="2:10" x14ac:dyDescent="0.45">
      <c r="B1031" s="2">
        <v>54</v>
      </c>
      <c r="C1031" s="2">
        <v>1</v>
      </c>
      <c r="D1031" s="2">
        <v>31.6</v>
      </c>
      <c r="E1031" s="2">
        <v>0</v>
      </c>
      <c r="F1031" s="2">
        <v>0</v>
      </c>
      <c r="G1031" s="2">
        <v>0</v>
      </c>
      <c r="H1031" s="2">
        <v>0</v>
      </c>
      <c r="I1031" s="2">
        <v>1</v>
      </c>
      <c r="J1031" s="14">
        <v>0.1393257709455539</v>
      </c>
    </row>
    <row r="1032" spans="2:10" x14ac:dyDescent="0.45">
      <c r="B1032" s="2">
        <v>37</v>
      </c>
      <c r="C1032" s="2">
        <v>0</v>
      </c>
      <c r="D1032" s="2">
        <v>17.29</v>
      </c>
      <c r="E1032" s="2">
        <v>2</v>
      </c>
      <c r="F1032" s="2">
        <v>0</v>
      </c>
      <c r="G1032" s="2">
        <v>0</v>
      </c>
      <c r="H1032" s="2">
        <v>1</v>
      </c>
      <c r="I1032" s="2">
        <v>0</v>
      </c>
      <c r="J1032" s="14">
        <v>9.187931440354194E-2</v>
      </c>
    </row>
    <row r="1033" spans="2:10" x14ac:dyDescent="0.45">
      <c r="B1033" s="2">
        <v>46</v>
      </c>
      <c r="C1033" s="2">
        <v>0</v>
      </c>
      <c r="D1033" s="2">
        <v>23.655000000000001</v>
      </c>
      <c r="E1033" s="2">
        <v>1</v>
      </c>
      <c r="F1033" s="2">
        <v>1</v>
      </c>
      <c r="G1033" s="2">
        <v>1</v>
      </c>
      <c r="H1033" s="2">
        <v>0</v>
      </c>
      <c r="I1033" s="2">
        <v>0</v>
      </c>
      <c r="J1033" s="14">
        <v>0.32810668724944975</v>
      </c>
    </row>
    <row r="1034" spans="2:10" x14ac:dyDescent="0.45">
      <c r="B1034" s="2">
        <v>55</v>
      </c>
      <c r="C1034" s="2">
        <v>0</v>
      </c>
      <c r="D1034" s="2">
        <v>35.200000000000003</v>
      </c>
      <c r="E1034" s="2">
        <v>0</v>
      </c>
      <c r="F1034" s="2">
        <v>1</v>
      </c>
      <c r="G1034" s="2">
        <v>0</v>
      </c>
      <c r="H1034" s="2">
        <v>0</v>
      </c>
      <c r="I1034" s="2">
        <v>0</v>
      </c>
      <c r="J1034" s="14">
        <v>0.69118800449838502</v>
      </c>
    </row>
    <row r="1035" spans="2:10" x14ac:dyDescent="0.45">
      <c r="B1035" s="2">
        <v>30</v>
      </c>
      <c r="C1035" s="2">
        <v>0</v>
      </c>
      <c r="D1035" s="2">
        <v>27.93</v>
      </c>
      <c r="E1035" s="2">
        <v>0</v>
      </c>
      <c r="F1035" s="2">
        <v>0</v>
      </c>
      <c r="G1035" s="2">
        <v>0</v>
      </c>
      <c r="H1035" s="2">
        <v>1</v>
      </c>
      <c r="I1035" s="2">
        <v>0</v>
      </c>
      <c r="J1035" s="14">
        <v>4.8135968065680233E-2</v>
      </c>
    </row>
    <row r="1036" spans="2:10" x14ac:dyDescent="0.45">
      <c r="B1036" s="2">
        <v>18</v>
      </c>
      <c r="C1036" s="2">
        <v>1</v>
      </c>
      <c r="D1036" s="2">
        <v>21.565000000000001</v>
      </c>
      <c r="E1036" s="2">
        <v>0</v>
      </c>
      <c r="F1036" s="2">
        <v>1</v>
      </c>
      <c r="G1036" s="2">
        <v>0</v>
      </c>
      <c r="H1036" s="2">
        <v>1</v>
      </c>
      <c r="I1036" s="2">
        <v>0</v>
      </c>
      <c r="J1036" s="14">
        <v>0.20153694892672117</v>
      </c>
    </row>
    <row r="1037" spans="2:10" x14ac:dyDescent="0.45">
      <c r="B1037" s="2">
        <v>61</v>
      </c>
      <c r="C1037" s="2">
        <v>1</v>
      </c>
      <c r="D1037" s="2">
        <v>38.380000000000003</v>
      </c>
      <c r="E1037" s="2">
        <v>0</v>
      </c>
      <c r="F1037" s="2">
        <v>0</v>
      </c>
      <c r="G1037" s="2">
        <v>1</v>
      </c>
      <c r="H1037" s="2">
        <v>0</v>
      </c>
      <c r="I1037" s="2">
        <v>0</v>
      </c>
      <c r="J1037" s="14">
        <v>0.18880239884278471</v>
      </c>
    </row>
    <row r="1038" spans="2:10" x14ac:dyDescent="0.45">
      <c r="B1038" s="2">
        <v>54</v>
      </c>
      <c r="C1038" s="2">
        <v>0</v>
      </c>
      <c r="D1038" s="2">
        <v>23</v>
      </c>
      <c r="E1038" s="2">
        <v>3</v>
      </c>
      <c r="F1038" s="2">
        <v>0</v>
      </c>
      <c r="G1038" s="2">
        <v>0</v>
      </c>
      <c r="H1038" s="2">
        <v>0</v>
      </c>
      <c r="I1038" s="2">
        <v>1</v>
      </c>
      <c r="J1038" s="14">
        <v>0.17514536857042234</v>
      </c>
    </row>
    <row r="1039" spans="2:10" x14ac:dyDescent="0.45">
      <c r="B1039" s="2">
        <v>22</v>
      </c>
      <c r="C1039" s="2">
        <v>1</v>
      </c>
      <c r="D1039" s="2">
        <v>37.07</v>
      </c>
      <c r="E1039" s="2">
        <v>2</v>
      </c>
      <c r="F1039" s="2">
        <v>1</v>
      </c>
      <c r="G1039" s="2">
        <v>0</v>
      </c>
      <c r="H1039" s="2">
        <v>0</v>
      </c>
      <c r="I1039" s="2">
        <v>0</v>
      </c>
      <c r="J1039" s="14">
        <v>0.58042162212001924</v>
      </c>
    </row>
    <row r="1040" spans="2:10" x14ac:dyDescent="0.45">
      <c r="B1040" s="2">
        <v>45</v>
      </c>
      <c r="C1040" s="2">
        <v>0</v>
      </c>
      <c r="D1040" s="2">
        <v>30.495000000000001</v>
      </c>
      <c r="E1040" s="2">
        <v>1</v>
      </c>
      <c r="F1040" s="2">
        <v>1</v>
      </c>
      <c r="G1040" s="2">
        <v>1</v>
      </c>
      <c r="H1040" s="2">
        <v>0</v>
      </c>
      <c r="I1040" s="2">
        <v>0</v>
      </c>
      <c r="J1040" s="14">
        <v>0.61619369670078405</v>
      </c>
    </row>
    <row r="1041" spans="2:10" x14ac:dyDescent="0.45">
      <c r="B1041" s="2">
        <v>22</v>
      </c>
      <c r="C1041" s="2">
        <v>1</v>
      </c>
      <c r="D1041" s="2">
        <v>28.88</v>
      </c>
      <c r="E1041" s="2">
        <v>0</v>
      </c>
      <c r="F1041" s="2">
        <v>0</v>
      </c>
      <c r="G1041" s="2">
        <v>0</v>
      </c>
      <c r="H1041" s="2">
        <v>1</v>
      </c>
      <c r="I1041" s="2">
        <v>0</v>
      </c>
      <c r="J1041" s="14">
        <v>1.8020548375589637E-2</v>
      </c>
    </row>
    <row r="1042" spans="2:10" x14ac:dyDescent="0.45">
      <c r="B1042" s="2">
        <v>19</v>
      </c>
      <c r="C1042" s="2">
        <v>1</v>
      </c>
      <c r="D1042" s="2">
        <v>27.265000000000001</v>
      </c>
      <c r="E1042" s="2">
        <v>2</v>
      </c>
      <c r="F1042" s="2">
        <v>0</v>
      </c>
      <c r="G1042" s="2">
        <v>1</v>
      </c>
      <c r="H1042" s="2">
        <v>0</v>
      </c>
      <c r="I1042" s="2">
        <v>0</v>
      </c>
      <c r="J1042" s="14">
        <v>0.34113773324241214</v>
      </c>
    </row>
    <row r="1043" spans="2:10" x14ac:dyDescent="0.45">
      <c r="B1043" s="2">
        <v>35</v>
      </c>
      <c r="C1043" s="2">
        <v>0</v>
      </c>
      <c r="D1043" s="2">
        <v>28.024999999999999</v>
      </c>
      <c r="E1043" s="2">
        <v>0</v>
      </c>
      <c r="F1043" s="2">
        <v>1</v>
      </c>
      <c r="G1043" s="2">
        <v>1</v>
      </c>
      <c r="H1043" s="2">
        <v>0</v>
      </c>
      <c r="I1043" s="2">
        <v>0</v>
      </c>
      <c r="J1043" s="14">
        <v>0.30508255332502832</v>
      </c>
    </row>
    <row r="1044" spans="2:10" x14ac:dyDescent="0.45">
      <c r="B1044" s="2">
        <v>18</v>
      </c>
      <c r="C1044" s="2">
        <v>1</v>
      </c>
      <c r="D1044" s="2">
        <v>23.085000000000001</v>
      </c>
      <c r="E1044" s="2">
        <v>0</v>
      </c>
      <c r="F1044" s="2">
        <v>0</v>
      </c>
      <c r="G1044" s="2">
        <v>0</v>
      </c>
      <c r="H1044" s="2">
        <v>1</v>
      </c>
      <c r="I1044" s="2">
        <v>0</v>
      </c>
      <c r="J1044" s="14">
        <v>9.3031077616996232E-3</v>
      </c>
    </row>
    <row r="1045" spans="2:10" x14ac:dyDescent="0.45">
      <c r="B1045" s="2">
        <v>20</v>
      </c>
      <c r="C1045" s="2">
        <v>1</v>
      </c>
      <c r="D1045" s="2">
        <v>30.684999999999999</v>
      </c>
      <c r="E1045" s="2">
        <v>0</v>
      </c>
      <c r="F1045" s="2">
        <v>1</v>
      </c>
      <c r="G1045" s="2">
        <v>0</v>
      </c>
      <c r="H1045" s="2">
        <v>1</v>
      </c>
      <c r="I1045" s="2">
        <v>0</v>
      </c>
      <c r="J1045" s="14">
        <v>0.51643559391956739</v>
      </c>
    </row>
    <row r="1046" spans="2:10" x14ac:dyDescent="0.45">
      <c r="B1046" s="2">
        <v>28</v>
      </c>
      <c r="C1046" s="2">
        <v>0</v>
      </c>
      <c r="D1046" s="2">
        <v>25.8</v>
      </c>
      <c r="E1046" s="2">
        <v>0</v>
      </c>
      <c r="F1046" s="2">
        <v>0</v>
      </c>
      <c r="G1046" s="2">
        <v>0</v>
      </c>
      <c r="H1046" s="2">
        <v>0</v>
      </c>
      <c r="I1046" s="2">
        <v>1</v>
      </c>
      <c r="J1046" s="14">
        <v>3.255590059459075E-2</v>
      </c>
    </row>
    <row r="1047" spans="2:10" x14ac:dyDescent="0.45">
      <c r="B1047" s="2">
        <v>55</v>
      </c>
      <c r="C1047" s="2">
        <v>1</v>
      </c>
      <c r="D1047" s="2">
        <v>35.244999999999997</v>
      </c>
      <c r="E1047" s="2">
        <v>1</v>
      </c>
      <c r="F1047" s="2">
        <v>0</v>
      </c>
      <c r="G1047" s="2">
        <v>0</v>
      </c>
      <c r="H1047" s="2">
        <v>1</v>
      </c>
      <c r="I1047" s="2">
        <v>0</v>
      </c>
      <c r="J1047" s="14">
        <v>0.16396534279089364</v>
      </c>
    </row>
    <row r="1048" spans="2:10" x14ac:dyDescent="0.45">
      <c r="B1048" s="2">
        <v>43</v>
      </c>
      <c r="C1048" s="2">
        <v>0</v>
      </c>
      <c r="D1048" s="2">
        <v>24.7</v>
      </c>
      <c r="E1048" s="2">
        <v>2</v>
      </c>
      <c r="F1048" s="2">
        <v>1</v>
      </c>
      <c r="G1048" s="2">
        <v>1</v>
      </c>
      <c r="H1048" s="2">
        <v>0</v>
      </c>
      <c r="I1048" s="2">
        <v>0</v>
      </c>
      <c r="J1048" s="14">
        <v>0.3313555499389641</v>
      </c>
    </row>
    <row r="1049" spans="2:10" x14ac:dyDescent="0.45">
      <c r="B1049" s="2">
        <v>43</v>
      </c>
      <c r="C1049" s="2">
        <v>0</v>
      </c>
      <c r="D1049" s="2">
        <v>25.08</v>
      </c>
      <c r="E1049" s="2">
        <v>0</v>
      </c>
      <c r="F1049" s="2">
        <v>0</v>
      </c>
      <c r="G1049" s="2">
        <v>0</v>
      </c>
      <c r="H1049" s="2">
        <v>1</v>
      </c>
      <c r="I1049" s="2">
        <v>0</v>
      </c>
      <c r="J1049" s="14">
        <v>9.9015442385283176E-2</v>
      </c>
    </row>
    <row r="1050" spans="2:10" x14ac:dyDescent="0.45">
      <c r="B1050" s="2">
        <v>22</v>
      </c>
      <c r="C1050" s="2">
        <v>1</v>
      </c>
      <c r="D1050" s="2">
        <v>52.58</v>
      </c>
      <c r="E1050" s="2">
        <v>1</v>
      </c>
      <c r="F1050" s="2">
        <v>1</v>
      </c>
      <c r="G1050" s="2">
        <v>0</v>
      </c>
      <c r="H1050" s="2">
        <v>0</v>
      </c>
      <c r="I1050" s="2">
        <v>0</v>
      </c>
      <c r="J1050" s="14">
        <v>0.69242658376174293</v>
      </c>
    </row>
    <row r="1051" spans="2:10" x14ac:dyDescent="0.45">
      <c r="B1051" s="2">
        <v>25</v>
      </c>
      <c r="C1051" s="2">
        <v>0</v>
      </c>
      <c r="D1051" s="2">
        <v>22.515000000000001</v>
      </c>
      <c r="E1051" s="2">
        <v>1</v>
      </c>
      <c r="F1051" s="2">
        <v>0</v>
      </c>
      <c r="G1051" s="2">
        <v>1</v>
      </c>
      <c r="H1051" s="2">
        <v>0</v>
      </c>
      <c r="I1051" s="2">
        <v>0</v>
      </c>
      <c r="J1051" s="14">
        <v>3.9462953058087738E-2</v>
      </c>
    </row>
    <row r="1052" spans="2:10" x14ac:dyDescent="0.45">
      <c r="B1052" s="2">
        <v>49</v>
      </c>
      <c r="C1052" s="2">
        <v>1</v>
      </c>
      <c r="D1052" s="2">
        <v>30.9</v>
      </c>
      <c r="E1052" s="2">
        <v>0</v>
      </c>
      <c r="F1052" s="2">
        <v>1</v>
      </c>
      <c r="G1052" s="2">
        <v>0</v>
      </c>
      <c r="H1052" s="2">
        <v>0</v>
      </c>
      <c r="I1052" s="2">
        <v>1</v>
      </c>
      <c r="J1052" s="14">
        <v>0.61622715238112302</v>
      </c>
    </row>
    <row r="1053" spans="2:10" x14ac:dyDescent="0.45">
      <c r="B1053" s="2">
        <v>44</v>
      </c>
      <c r="C1053" s="2">
        <v>0</v>
      </c>
      <c r="D1053" s="2">
        <v>36.954999999999998</v>
      </c>
      <c r="E1053" s="2">
        <v>1</v>
      </c>
      <c r="F1053" s="2">
        <v>0</v>
      </c>
      <c r="G1053" s="2">
        <v>1</v>
      </c>
      <c r="H1053" s="2">
        <v>0</v>
      </c>
      <c r="I1053" s="2">
        <v>0</v>
      </c>
      <c r="J1053" s="14">
        <v>0.11015835318214336</v>
      </c>
    </row>
    <row r="1054" spans="2:10" x14ac:dyDescent="0.45">
      <c r="B1054" s="2">
        <v>64</v>
      </c>
      <c r="C1054" s="2">
        <v>1</v>
      </c>
      <c r="D1054" s="2">
        <v>26.41</v>
      </c>
      <c r="E1054" s="2">
        <v>0</v>
      </c>
      <c r="F1054" s="2">
        <v>0</v>
      </c>
      <c r="G1054" s="2">
        <v>0</v>
      </c>
      <c r="H1054" s="2">
        <v>1</v>
      </c>
      <c r="I1054" s="2">
        <v>0</v>
      </c>
      <c r="J1054" s="14">
        <v>0.21185938268735566</v>
      </c>
    </row>
    <row r="1055" spans="2:10" x14ac:dyDescent="0.45">
      <c r="B1055" s="2">
        <v>49</v>
      </c>
      <c r="C1055" s="2">
        <v>1</v>
      </c>
      <c r="D1055" s="2">
        <v>29.83</v>
      </c>
      <c r="E1055" s="2">
        <v>1</v>
      </c>
      <c r="F1055" s="2">
        <v>0</v>
      </c>
      <c r="G1055" s="2">
        <v>0</v>
      </c>
      <c r="H1055" s="2">
        <v>1</v>
      </c>
      <c r="I1055" s="2">
        <v>0</v>
      </c>
      <c r="J1055" s="14">
        <v>0.1303486236196553</v>
      </c>
    </row>
    <row r="1056" spans="2:10" x14ac:dyDescent="0.45">
      <c r="B1056" s="2">
        <v>47</v>
      </c>
      <c r="C1056" s="2">
        <v>1</v>
      </c>
      <c r="D1056" s="2">
        <v>29.8</v>
      </c>
      <c r="E1056" s="2">
        <v>3</v>
      </c>
      <c r="F1056" s="2">
        <v>1</v>
      </c>
      <c r="G1056" s="2">
        <v>0</v>
      </c>
      <c r="H1056" s="2">
        <v>0</v>
      </c>
      <c r="I1056" s="2">
        <v>1</v>
      </c>
      <c r="J1056" s="14">
        <v>0.38608417135263395</v>
      </c>
    </row>
    <row r="1057" spans="2:10" x14ac:dyDescent="0.45">
      <c r="B1057" s="2">
        <v>27</v>
      </c>
      <c r="C1057" s="2">
        <v>0</v>
      </c>
      <c r="D1057" s="2">
        <v>21.47</v>
      </c>
      <c r="E1057" s="2">
        <v>0</v>
      </c>
      <c r="F1057" s="2">
        <v>0</v>
      </c>
      <c r="G1057" s="2">
        <v>1</v>
      </c>
      <c r="H1057" s="2">
        <v>0</v>
      </c>
      <c r="I1057" s="2">
        <v>0</v>
      </c>
      <c r="J1057" s="14">
        <v>3.5620876358641945E-2</v>
      </c>
    </row>
    <row r="1058" spans="2:10" x14ac:dyDescent="0.45">
      <c r="B1058" s="2">
        <v>55</v>
      </c>
      <c r="C1058" s="2">
        <v>1</v>
      </c>
      <c r="D1058" s="2">
        <v>27.645</v>
      </c>
      <c r="E1058" s="2">
        <v>0</v>
      </c>
      <c r="F1058" s="2">
        <v>0</v>
      </c>
      <c r="G1058" s="2">
        <v>1</v>
      </c>
      <c r="H1058" s="2">
        <v>0</v>
      </c>
      <c r="I1058" s="2">
        <v>0</v>
      </c>
      <c r="J1058" s="14">
        <v>0.15120265398891261</v>
      </c>
    </row>
    <row r="1059" spans="2:10" x14ac:dyDescent="0.45">
      <c r="B1059" s="2">
        <v>48</v>
      </c>
      <c r="C1059" s="2">
        <v>0</v>
      </c>
      <c r="D1059" s="2">
        <v>28.9</v>
      </c>
      <c r="E1059" s="2">
        <v>0</v>
      </c>
      <c r="F1059" s="2">
        <v>0</v>
      </c>
      <c r="G1059" s="2">
        <v>0</v>
      </c>
      <c r="H1059" s="2">
        <v>0</v>
      </c>
      <c r="I1059" s="2">
        <v>1</v>
      </c>
      <c r="J1059" s="14">
        <v>0.11421890260126226</v>
      </c>
    </row>
    <row r="1060" spans="2:10" x14ac:dyDescent="0.45">
      <c r="B1060" s="2">
        <v>45</v>
      </c>
      <c r="C1060" s="2">
        <v>0</v>
      </c>
      <c r="D1060" s="2">
        <v>31.79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14">
        <v>0.26828120311426612</v>
      </c>
    </row>
    <row r="1061" spans="2:10" x14ac:dyDescent="0.45">
      <c r="B1061" s="2">
        <v>24</v>
      </c>
      <c r="C1061" s="2">
        <v>0</v>
      </c>
      <c r="D1061" s="2">
        <v>39.49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14">
        <v>2.1694119190901785E-2</v>
      </c>
    </row>
    <row r="1062" spans="2:10" x14ac:dyDescent="0.45">
      <c r="B1062" s="2">
        <v>32</v>
      </c>
      <c r="C1062" s="2">
        <v>1</v>
      </c>
      <c r="D1062" s="2">
        <v>33.82</v>
      </c>
      <c r="E1062" s="2">
        <v>1</v>
      </c>
      <c r="F1062" s="2">
        <v>0</v>
      </c>
      <c r="G1062" s="2">
        <v>1</v>
      </c>
      <c r="H1062" s="2">
        <v>0</v>
      </c>
      <c r="I1062" s="2">
        <v>0</v>
      </c>
      <c r="J1062" s="14">
        <v>5.3326815717630933E-2</v>
      </c>
    </row>
    <row r="1063" spans="2:10" x14ac:dyDescent="0.45">
      <c r="B1063" s="2">
        <v>24</v>
      </c>
      <c r="C1063" s="2">
        <v>1</v>
      </c>
      <c r="D1063" s="2">
        <v>32.01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14">
        <v>1.37227109581891E-2</v>
      </c>
    </row>
    <row r="1064" spans="2:10" x14ac:dyDescent="0.45">
      <c r="B1064" s="2">
        <v>57</v>
      </c>
      <c r="C1064" s="2">
        <v>1</v>
      </c>
      <c r="D1064" s="2">
        <v>27.94</v>
      </c>
      <c r="E1064" s="2">
        <v>1</v>
      </c>
      <c r="F1064" s="2">
        <v>0</v>
      </c>
      <c r="G1064" s="2">
        <v>0</v>
      </c>
      <c r="H1064" s="2">
        <v>0</v>
      </c>
      <c r="I1064" s="2">
        <v>0</v>
      </c>
      <c r="J1064" s="14">
        <v>0.16652179524658464</v>
      </c>
    </row>
    <row r="1065" spans="2:10" x14ac:dyDescent="0.45">
      <c r="B1065" s="2">
        <v>59</v>
      </c>
      <c r="C1065" s="2">
        <v>1</v>
      </c>
      <c r="D1065" s="2">
        <v>41.14</v>
      </c>
      <c r="E1065" s="2">
        <v>1</v>
      </c>
      <c r="F1065" s="2">
        <v>1</v>
      </c>
      <c r="G1065" s="2">
        <v>0</v>
      </c>
      <c r="H1065" s="2">
        <v>0</v>
      </c>
      <c r="I1065" s="2">
        <v>0</v>
      </c>
      <c r="J1065" s="14">
        <v>0.76375862746946321</v>
      </c>
    </row>
    <row r="1066" spans="2:10" x14ac:dyDescent="0.45">
      <c r="B1066" s="2">
        <v>36</v>
      </c>
      <c r="C1066" s="2">
        <v>1</v>
      </c>
      <c r="D1066" s="2">
        <v>28.594999999999999</v>
      </c>
      <c r="E1066" s="2">
        <v>3</v>
      </c>
      <c r="F1066" s="2">
        <v>0</v>
      </c>
      <c r="G1066" s="2">
        <v>1</v>
      </c>
      <c r="H1066" s="2">
        <v>0</v>
      </c>
      <c r="I1066" s="2">
        <v>0</v>
      </c>
      <c r="J1066" s="14">
        <v>8.661526554104218E-2</v>
      </c>
    </row>
    <row r="1067" spans="2:10" x14ac:dyDescent="0.45">
      <c r="B1067" s="2">
        <v>29</v>
      </c>
      <c r="C1067" s="2">
        <v>0</v>
      </c>
      <c r="D1067" s="2">
        <v>25.6</v>
      </c>
      <c r="E1067" s="2">
        <v>4</v>
      </c>
      <c r="F1067" s="2">
        <v>0</v>
      </c>
      <c r="G1067" s="2">
        <v>0</v>
      </c>
      <c r="H1067" s="2">
        <v>0</v>
      </c>
      <c r="I1067" s="2">
        <v>1</v>
      </c>
      <c r="J1067" s="14">
        <v>7.3217860574180768E-2</v>
      </c>
    </row>
    <row r="1068" spans="2:10" x14ac:dyDescent="0.45">
      <c r="B1068" s="2">
        <v>42</v>
      </c>
      <c r="C1068" s="2">
        <v>0</v>
      </c>
      <c r="D1068" s="2">
        <v>25.3</v>
      </c>
      <c r="E1068" s="2">
        <v>1</v>
      </c>
      <c r="F1068" s="2">
        <v>0</v>
      </c>
      <c r="G1068" s="2">
        <v>0</v>
      </c>
      <c r="H1068" s="2">
        <v>0</v>
      </c>
      <c r="I1068" s="2">
        <v>1</v>
      </c>
      <c r="J1068" s="14">
        <v>9.4553261190978802E-2</v>
      </c>
    </row>
    <row r="1069" spans="2:10" x14ac:dyDescent="0.45">
      <c r="B1069" s="2">
        <v>48</v>
      </c>
      <c r="C1069" s="2">
        <v>1</v>
      </c>
      <c r="D1069" s="2">
        <v>37.29</v>
      </c>
      <c r="E1069" s="2">
        <v>2</v>
      </c>
      <c r="F1069" s="2">
        <v>0</v>
      </c>
      <c r="G1069" s="2">
        <v>0</v>
      </c>
      <c r="H1069" s="2">
        <v>0</v>
      </c>
      <c r="I1069" s="2">
        <v>0</v>
      </c>
      <c r="J1069" s="14">
        <v>0.12540291330915121</v>
      </c>
    </row>
    <row r="1070" spans="2:10" x14ac:dyDescent="0.45">
      <c r="B1070" s="2">
        <v>39</v>
      </c>
      <c r="C1070" s="2">
        <v>1</v>
      </c>
      <c r="D1070" s="2">
        <v>42.655000000000001</v>
      </c>
      <c r="E1070" s="2">
        <v>0</v>
      </c>
      <c r="F1070" s="2">
        <v>0</v>
      </c>
      <c r="G1070" s="2">
        <v>0</v>
      </c>
      <c r="H1070" s="2">
        <v>1</v>
      </c>
      <c r="I1070" s="2">
        <v>0</v>
      </c>
      <c r="J1070" s="14">
        <v>7.3992761937662521E-2</v>
      </c>
    </row>
    <row r="1071" spans="2:10" x14ac:dyDescent="0.45">
      <c r="B1071" s="2">
        <v>63</v>
      </c>
      <c r="C1071" s="2">
        <v>1</v>
      </c>
      <c r="D1071" s="2">
        <v>21.66</v>
      </c>
      <c r="E1071" s="2">
        <v>1</v>
      </c>
      <c r="F1071" s="2">
        <v>0</v>
      </c>
      <c r="G1071" s="2">
        <v>1</v>
      </c>
      <c r="H1071" s="2">
        <v>0</v>
      </c>
      <c r="I1071" s="2">
        <v>0</v>
      </c>
      <c r="J1071" s="14">
        <v>0.21114582272360122</v>
      </c>
    </row>
    <row r="1072" spans="2:10" x14ac:dyDescent="0.45">
      <c r="B1072" s="2">
        <v>54</v>
      </c>
      <c r="C1072" s="2">
        <v>0</v>
      </c>
      <c r="D1072" s="2">
        <v>31.9</v>
      </c>
      <c r="E1072" s="2">
        <v>1</v>
      </c>
      <c r="F1072" s="2">
        <v>0</v>
      </c>
      <c r="G1072" s="2">
        <v>0</v>
      </c>
      <c r="H1072" s="2">
        <v>0</v>
      </c>
      <c r="I1072" s="2">
        <v>0</v>
      </c>
      <c r="J1072" s="14">
        <v>0.15653952815544075</v>
      </c>
    </row>
    <row r="1073" spans="2:10" x14ac:dyDescent="0.45">
      <c r="B1073" s="2">
        <v>37</v>
      </c>
      <c r="C1073" s="2">
        <v>1</v>
      </c>
      <c r="D1073" s="2">
        <v>37.07</v>
      </c>
      <c r="E1073" s="2">
        <v>1</v>
      </c>
      <c r="F1073" s="2">
        <v>1</v>
      </c>
      <c r="G1073" s="2">
        <v>0</v>
      </c>
      <c r="H1073" s="2">
        <v>0</v>
      </c>
      <c r="I1073" s="2">
        <v>0</v>
      </c>
      <c r="J1073" s="14">
        <v>0.61852713044202123</v>
      </c>
    </row>
    <row r="1074" spans="2:10" x14ac:dyDescent="0.45">
      <c r="B1074" s="2">
        <v>63</v>
      </c>
      <c r="C1074" s="2">
        <v>1</v>
      </c>
      <c r="D1074" s="2">
        <v>31.445</v>
      </c>
      <c r="E1074" s="2">
        <v>0</v>
      </c>
      <c r="F1074" s="2">
        <v>0</v>
      </c>
      <c r="G1074" s="2">
        <v>0</v>
      </c>
      <c r="H1074" s="2">
        <v>1</v>
      </c>
      <c r="I1074" s="2">
        <v>0</v>
      </c>
      <c r="J1074" s="14">
        <v>0.20515368363383285</v>
      </c>
    </row>
    <row r="1075" spans="2:10" x14ac:dyDescent="0.45">
      <c r="B1075" s="2">
        <v>21</v>
      </c>
      <c r="C1075" s="2">
        <v>1</v>
      </c>
      <c r="D1075" s="2">
        <v>31.254999999999999</v>
      </c>
      <c r="E1075" s="2">
        <v>0</v>
      </c>
      <c r="F1075" s="2">
        <v>0</v>
      </c>
      <c r="G1075" s="2">
        <v>1</v>
      </c>
      <c r="H1075" s="2">
        <v>0</v>
      </c>
      <c r="I1075" s="2">
        <v>0</v>
      </c>
      <c r="J1075" s="14">
        <v>1.2572573480578927E-2</v>
      </c>
    </row>
    <row r="1076" spans="2:10" x14ac:dyDescent="0.45">
      <c r="B1076" s="2">
        <v>54</v>
      </c>
      <c r="C1076" s="2">
        <v>0</v>
      </c>
      <c r="D1076" s="2">
        <v>28.88</v>
      </c>
      <c r="E1076" s="2">
        <v>2</v>
      </c>
      <c r="F1076" s="2">
        <v>0</v>
      </c>
      <c r="G1076" s="2">
        <v>0</v>
      </c>
      <c r="H1076" s="2">
        <v>1</v>
      </c>
      <c r="I1076" s="2">
        <v>0</v>
      </c>
      <c r="J1076" s="14">
        <v>0.17518005731992142</v>
      </c>
    </row>
    <row r="1077" spans="2:10" x14ac:dyDescent="0.45">
      <c r="B1077" s="2">
        <v>60</v>
      </c>
      <c r="C1077" s="2">
        <v>0</v>
      </c>
      <c r="D1077" s="2">
        <v>18.335000000000001</v>
      </c>
      <c r="E1077" s="2">
        <v>0</v>
      </c>
      <c r="F1077" s="2">
        <v>0</v>
      </c>
      <c r="G1077" s="2">
        <v>0</v>
      </c>
      <c r="H1077" s="2">
        <v>1</v>
      </c>
      <c r="I1077" s="2">
        <v>0</v>
      </c>
      <c r="J1077" s="14">
        <v>0.19286018522926129</v>
      </c>
    </row>
    <row r="1078" spans="2:10" x14ac:dyDescent="0.45">
      <c r="B1078" s="2">
        <v>32</v>
      </c>
      <c r="C1078" s="2">
        <v>0</v>
      </c>
      <c r="D1078" s="2">
        <v>29.59</v>
      </c>
      <c r="E1078" s="2">
        <v>1</v>
      </c>
      <c r="F1078" s="2">
        <v>0</v>
      </c>
      <c r="G1078" s="2">
        <v>0</v>
      </c>
      <c r="H1078" s="2">
        <v>0</v>
      </c>
      <c r="I1078" s="2">
        <v>0</v>
      </c>
      <c r="J1078" s="14">
        <v>5.4924941986023428E-2</v>
      </c>
    </row>
    <row r="1079" spans="2:10" x14ac:dyDescent="0.45">
      <c r="B1079" s="2">
        <v>47</v>
      </c>
      <c r="C1079" s="2">
        <v>0</v>
      </c>
      <c r="D1079" s="2">
        <v>32</v>
      </c>
      <c r="E1079" s="2">
        <v>1</v>
      </c>
      <c r="F1079" s="2">
        <v>0</v>
      </c>
      <c r="G1079" s="2">
        <v>0</v>
      </c>
      <c r="H1079" s="2">
        <v>0</v>
      </c>
      <c r="I1079" s="2">
        <v>1</v>
      </c>
      <c r="J1079" s="14">
        <v>0.1185896978077919</v>
      </c>
    </row>
    <row r="1080" spans="2:10" x14ac:dyDescent="0.45">
      <c r="B1080" s="2">
        <v>21</v>
      </c>
      <c r="C1080" s="2">
        <v>1</v>
      </c>
      <c r="D1080" s="2">
        <v>26.03</v>
      </c>
      <c r="E1080" s="2">
        <v>0</v>
      </c>
      <c r="F1080" s="2">
        <v>0</v>
      </c>
      <c r="G1080" s="2">
        <v>0</v>
      </c>
      <c r="H1080" s="2">
        <v>1</v>
      </c>
      <c r="I1080" s="2">
        <v>0</v>
      </c>
      <c r="J1080" s="14">
        <v>1.564905709202169E-2</v>
      </c>
    </row>
    <row r="1081" spans="2:10" x14ac:dyDescent="0.45">
      <c r="B1081" s="2">
        <v>28</v>
      </c>
      <c r="C1081" s="2">
        <v>1</v>
      </c>
      <c r="D1081" s="2">
        <v>31.68</v>
      </c>
      <c r="E1081" s="2">
        <v>0</v>
      </c>
      <c r="F1081" s="2">
        <v>1</v>
      </c>
      <c r="G1081" s="2">
        <v>0</v>
      </c>
      <c r="H1081" s="2">
        <v>0</v>
      </c>
      <c r="I1081" s="2">
        <v>0</v>
      </c>
      <c r="J1081" s="14">
        <v>0.53553148634670056</v>
      </c>
    </row>
    <row r="1082" spans="2:10" x14ac:dyDescent="0.45">
      <c r="B1082" s="2">
        <v>63</v>
      </c>
      <c r="C1082" s="2">
        <v>1</v>
      </c>
      <c r="D1082" s="2">
        <v>33.659999999999997</v>
      </c>
      <c r="E1082" s="2">
        <v>3</v>
      </c>
      <c r="F1082" s="2">
        <v>0</v>
      </c>
      <c r="G1082" s="2">
        <v>0</v>
      </c>
      <c r="H1082" s="2">
        <v>0</v>
      </c>
      <c r="I1082" s="2">
        <v>0</v>
      </c>
      <c r="J1082" s="14">
        <v>0.22410190784848424</v>
      </c>
    </row>
    <row r="1083" spans="2:10" x14ac:dyDescent="0.45">
      <c r="B1083" s="2">
        <v>18</v>
      </c>
      <c r="C1083" s="2">
        <v>1</v>
      </c>
      <c r="D1083" s="2">
        <v>21.78</v>
      </c>
      <c r="E1083" s="2">
        <v>2</v>
      </c>
      <c r="F1083" s="2">
        <v>0</v>
      </c>
      <c r="G1083" s="2">
        <v>0</v>
      </c>
      <c r="H1083" s="2">
        <v>0</v>
      </c>
      <c r="I1083" s="2">
        <v>0</v>
      </c>
      <c r="J1083" s="14">
        <v>0.17178648147415321</v>
      </c>
    </row>
    <row r="1084" spans="2:10" x14ac:dyDescent="0.45">
      <c r="B1084" s="2">
        <v>32</v>
      </c>
      <c r="C1084" s="2">
        <v>1</v>
      </c>
      <c r="D1084" s="2">
        <v>27.835000000000001</v>
      </c>
      <c r="E1084" s="2">
        <v>1</v>
      </c>
      <c r="F1084" s="2">
        <v>0</v>
      </c>
      <c r="G1084" s="2">
        <v>1</v>
      </c>
      <c r="H1084" s="2">
        <v>0</v>
      </c>
      <c r="I1084" s="2">
        <v>0</v>
      </c>
      <c r="J1084" s="14">
        <v>5.3194024943475263E-2</v>
      </c>
    </row>
    <row r="1085" spans="2:10" x14ac:dyDescent="0.45">
      <c r="B1085" s="2">
        <v>38</v>
      </c>
      <c r="C1085" s="2">
        <v>1</v>
      </c>
      <c r="D1085" s="2">
        <v>19.95</v>
      </c>
      <c r="E1085" s="2">
        <v>1</v>
      </c>
      <c r="F1085" s="2">
        <v>0</v>
      </c>
      <c r="G1085" s="2">
        <v>1</v>
      </c>
      <c r="H1085" s="2">
        <v>0</v>
      </c>
      <c r="I1085" s="2">
        <v>0</v>
      </c>
      <c r="J1085" s="14">
        <v>7.5564850095149294E-2</v>
      </c>
    </row>
    <row r="1086" spans="2:10" x14ac:dyDescent="0.45">
      <c r="B1086" s="2">
        <v>32</v>
      </c>
      <c r="C1086" s="2">
        <v>1</v>
      </c>
      <c r="D1086" s="2">
        <v>31.5</v>
      </c>
      <c r="E1086" s="2">
        <v>1</v>
      </c>
      <c r="F1086" s="2">
        <v>0</v>
      </c>
      <c r="G1086" s="2">
        <v>0</v>
      </c>
      <c r="H1086" s="2">
        <v>0</v>
      </c>
      <c r="I1086" s="2">
        <v>1</v>
      </c>
      <c r="J1086" s="14">
        <v>4.7161872160883293E-2</v>
      </c>
    </row>
    <row r="1087" spans="2:10" x14ac:dyDescent="0.45">
      <c r="B1087" s="2">
        <v>62</v>
      </c>
      <c r="C1087" s="2">
        <v>0</v>
      </c>
      <c r="D1087" s="2">
        <v>30.495000000000001</v>
      </c>
      <c r="E1087" s="2">
        <v>2</v>
      </c>
      <c r="F1087" s="2">
        <v>0</v>
      </c>
      <c r="G1087" s="2">
        <v>1</v>
      </c>
      <c r="H1087" s="2">
        <v>0</v>
      </c>
      <c r="I1087" s="2">
        <v>0</v>
      </c>
      <c r="J1087" s="14">
        <v>0.22183889712119645</v>
      </c>
    </row>
    <row r="1088" spans="2:10" x14ac:dyDescent="0.45">
      <c r="B1088" s="2">
        <v>39</v>
      </c>
      <c r="C1088" s="2">
        <v>0</v>
      </c>
      <c r="D1088" s="2">
        <v>18.3</v>
      </c>
      <c r="E1088" s="2">
        <v>5</v>
      </c>
      <c r="F1088" s="2">
        <v>1</v>
      </c>
      <c r="G1088" s="2">
        <v>0</v>
      </c>
      <c r="H1088" s="2">
        <v>0</v>
      </c>
      <c r="I1088" s="2">
        <v>1</v>
      </c>
      <c r="J1088" s="14">
        <v>0.28574300483564663</v>
      </c>
    </row>
    <row r="1089" spans="2:10" x14ac:dyDescent="0.45">
      <c r="B1089" s="2">
        <v>55</v>
      </c>
      <c r="C1089" s="2">
        <v>1</v>
      </c>
      <c r="D1089" s="2">
        <v>28.975000000000001</v>
      </c>
      <c r="E1089" s="2">
        <v>0</v>
      </c>
      <c r="F1089" s="2">
        <v>0</v>
      </c>
      <c r="G1089" s="2">
        <v>0</v>
      </c>
      <c r="H1089" s="2">
        <v>1</v>
      </c>
      <c r="I1089" s="2">
        <v>0</v>
      </c>
      <c r="J1089" s="14">
        <v>0.15442457511490681</v>
      </c>
    </row>
    <row r="1090" spans="2:10" x14ac:dyDescent="0.45">
      <c r="B1090" s="2">
        <v>57</v>
      </c>
      <c r="C1090" s="2">
        <v>1</v>
      </c>
      <c r="D1090" s="2">
        <v>31.54</v>
      </c>
      <c r="E1090" s="2">
        <v>0</v>
      </c>
      <c r="F1090" s="2">
        <v>0</v>
      </c>
      <c r="G1090" s="2">
        <v>1</v>
      </c>
      <c r="H1090" s="2">
        <v>0</v>
      </c>
      <c r="I1090" s="2">
        <v>0</v>
      </c>
      <c r="J1090" s="14">
        <v>0.16331348496942988</v>
      </c>
    </row>
    <row r="1091" spans="2:10" x14ac:dyDescent="0.45">
      <c r="B1091" s="2">
        <v>52</v>
      </c>
      <c r="C1091" s="2">
        <v>1</v>
      </c>
      <c r="D1091" s="2">
        <v>47.74</v>
      </c>
      <c r="E1091" s="2">
        <v>1</v>
      </c>
      <c r="F1091" s="2">
        <v>0</v>
      </c>
      <c r="G1091" s="2">
        <v>0</v>
      </c>
      <c r="H1091" s="2">
        <v>0</v>
      </c>
      <c r="I1091" s="2">
        <v>0</v>
      </c>
      <c r="J1091" s="14">
        <v>0.13770528023443954</v>
      </c>
    </row>
    <row r="1092" spans="2:10" x14ac:dyDescent="0.45">
      <c r="B1092" s="2">
        <v>56</v>
      </c>
      <c r="C1092" s="2">
        <v>1</v>
      </c>
      <c r="D1092" s="2">
        <v>22.1</v>
      </c>
      <c r="E1092" s="2">
        <v>0</v>
      </c>
      <c r="F1092" s="2">
        <v>0</v>
      </c>
      <c r="G1092" s="2">
        <v>0</v>
      </c>
      <c r="H1092" s="2">
        <v>0</v>
      </c>
      <c r="I1092" s="2">
        <v>1</v>
      </c>
      <c r="J1092" s="14">
        <v>0.15092468189127373</v>
      </c>
    </row>
    <row r="1093" spans="2:10" x14ac:dyDescent="0.45">
      <c r="B1093" s="2">
        <v>47</v>
      </c>
      <c r="C1093" s="2">
        <v>1</v>
      </c>
      <c r="D1093" s="2">
        <v>36.19</v>
      </c>
      <c r="E1093" s="2">
        <v>0</v>
      </c>
      <c r="F1093" s="2">
        <v>1</v>
      </c>
      <c r="G1093" s="2">
        <v>0</v>
      </c>
      <c r="H1093" s="2">
        <v>0</v>
      </c>
      <c r="I1093" s="2">
        <v>0</v>
      </c>
      <c r="J1093" s="14">
        <v>0.64732870177328983</v>
      </c>
    </row>
    <row r="1094" spans="2:10" x14ac:dyDescent="0.45">
      <c r="B1094" s="2">
        <v>55</v>
      </c>
      <c r="C1094" s="2">
        <v>0</v>
      </c>
      <c r="D1094" s="2">
        <v>29.83</v>
      </c>
      <c r="E1094" s="2">
        <v>0</v>
      </c>
      <c r="F1094" s="2">
        <v>0</v>
      </c>
      <c r="G1094" s="2">
        <v>0</v>
      </c>
      <c r="H1094" s="2">
        <v>1</v>
      </c>
      <c r="I1094" s="2">
        <v>0</v>
      </c>
      <c r="J1094" s="14">
        <v>0.16224899272459839</v>
      </c>
    </row>
    <row r="1095" spans="2:10" x14ac:dyDescent="0.45">
      <c r="B1095" s="2">
        <v>23</v>
      </c>
      <c r="C1095" s="2">
        <v>1</v>
      </c>
      <c r="D1095" s="2">
        <v>32.700000000000003</v>
      </c>
      <c r="E1095" s="2">
        <v>3</v>
      </c>
      <c r="F1095" s="2">
        <v>0</v>
      </c>
      <c r="G1095" s="2">
        <v>0</v>
      </c>
      <c r="H1095" s="2">
        <v>0</v>
      </c>
      <c r="I1095" s="2">
        <v>1</v>
      </c>
      <c r="J1095" s="14">
        <v>3.9420001548061266E-2</v>
      </c>
    </row>
    <row r="1096" spans="2:10" x14ac:dyDescent="0.45">
      <c r="B1096" s="2">
        <v>22</v>
      </c>
      <c r="C1096" s="2">
        <v>0</v>
      </c>
      <c r="D1096" s="2">
        <v>30.4</v>
      </c>
      <c r="E1096" s="2">
        <v>0</v>
      </c>
      <c r="F1096" s="2">
        <v>1</v>
      </c>
      <c r="G1096" s="2">
        <v>1</v>
      </c>
      <c r="H1096" s="2">
        <v>0</v>
      </c>
      <c r="I1096" s="2">
        <v>0</v>
      </c>
      <c r="J1096" s="14">
        <v>0.52332690779158353</v>
      </c>
    </row>
    <row r="1097" spans="2:10" x14ac:dyDescent="0.45">
      <c r="B1097" s="2">
        <v>50</v>
      </c>
      <c r="C1097" s="2">
        <v>0</v>
      </c>
      <c r="D1097" s="2">
        <v>33.700000000000003</v>
      </c>
      <c r="E1097" s="2">
        <v>4</v>
      </c>
      <c r="F1097" s="2">
        <v>0</v>
      </c>
      <c r="G1097" s="2">
        <v>0</v>
      </c>
      <c r="H1097" s="2">
        <v>0</v>
      </c>
      <c r="I1097" s="2">
        <v>1</v>
      </c>
      <c r="J1097" s="14">
        <v>0.16245337573362234</v>
      </c>
    </row>
    <row r="1098" spans="2:10" x14ac:dyDescent="0.45">
      <c r="B1098" s="2">
        <v>18</v>
      </c>
      <c r="C1098" s="2">
        <v>0</v>
      </c>
      <c r="D1098" s="2">
        <v>31.35</v>
      </c>
      <c r="E1098" s="2">
        <v>4</v>
      </c>
      <c r="F1098" s="2">
        <v>0</v>
      </c>
      <c r="G1098" s="2">
        <v>0</v>
      </c>
      <c r="H1098" s="2">
        <v>1</v>
      </c>
      <c r="I1098" s="2">
        <v>0</v>
      </c>
      <c r="J1098" s="14">
        <v>5.4898547123069429E-2</v>
      </c>
    </row>
    <row r="1099" spans="2:10" x14ac:dyDescent="0.45">
      <c r="B1099" s="2">
        <v>51</v>
      </c>
      <c r="C1099" s="2">
        <v>0</v>
      </c>
      <c r="D1099" s="2">
        <v>34.96</v>
      </c>
      <c r="E1099" s="2">
        <v>2</v>
      </c>
      <c r="F1099" s="2">
        <v>1</v>
      </c>
      <c r="G1099" s="2">
        <v>0</v>
      </c>
      <c r="H1099" s="2">
        <v>1</v>
      </c>
      <c r="I1099" s="2">
        <v>0</v>
      </c>
      <c r="J1099" s="14">
        <v>0.69465806702557908</v>
      </c>
    </row>
    <row r="1100" spans="2:10" x14ac:dyDescent="0.45">
      <c r="B1100" s="2">
        <v>22</v>
      </c>
      <c r="C1100" s="2">
        <v>1</v>
      </c>
      <c r="D1100" s="2">
        <v>33.770000000000003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14">
        <v>8.8231629261459402E-3</v>
      </c>
    </row>
    <row r="1101" spans="2:10" x14ac:dyDescent="0.45">
      <c r="B1101" s="2">
        <v>52</v>
      </c>
      <c r="C1101" s="2">
        <v>0</v>
      </c>
      <c r="D1101" s="2">
        <v>30.875</v>
      </c>
      <c r="E1101" s="2">
        <v>0</v>
      </c>
      <c r="F1101" s="2">
        <v>0</v>
      </c>
      <c r="G1101" s="2">
        <v>0</v>
      </c>
      <c r="H1101" s="2">
        <v>1</v>
      </c>
      <c r="I1101" s="2">
        <v>0</v>
      </c>
      <c r="J1101" s="14">
        <v>0.34994729840860805</v>
      </c>
    </row>
    <row r="1102" spans="2:10" x14ac:dyDescent="0.45">
      <c r="B1102" s="2">
        <v>25</v>
      </c>
      <c r="C1102" s="2">
        <v>0</v>
      </c>
      <c r="D1102" s="2">
        <v>33.99</v>
      </c>
      <c r="E1102" s="2">
        <v>1</v>
      </c>
      <c r="F1102" s="2">
        <v>0</v>
      </c>
      <c r="G1102" s="2">
        <v>0</v>
      </c>
      <c r="H1102" s="2">
        <v>0</v>
      </c>
      <c r="I1102" s="2">
        <v>0</v>
      </c>
      <c r="J1102" s="14">
        <v>3.3604082806181775E-2</v>
      </c>
    </row>
    <row r="1103" spans="2:10" x14ac:dyDescent="0.45">
      <c r="B1103" s="2">
        <v>33</v>
      </c>
      <c r="C1103" s="2">
        <v>0</v>
      </c>
      <c r="D1103" s="2">
        <v>19.094999999999999</v>
      </c>
      <c r="E1103" s="2">
        <v>2</v>
      </c>
      <c r="F1103" s="2">
        <v>1</v>
      </c>
      <c r="G1103" s="2">
        <v>0</v>
      </c>
      <c r="H1103" s="2">
        <v>1</v>
      </c>
      <c r="I1103" s="2">
        <v>0</v>
      </c>
      <c r="J1103" s="14">
        <v>0.24987695841333435</v>
      </c>
    </row>
    <row r="1104" spans="2:10" x14ac:dyDescent="0.45">
      <c r="B1104" s="2">
        <v>53</v>
      </c>
      <c r="C1104" s="2">
        <v>1</v>
      </c>
      <c r="D1104" s="2">
        <v>28.6</v>
      </c>
      <c r="E1104" s="2">
        <v>3</v>
      </c>
      <c r="F1104" s="2">
        <v>0</v>
      </c>
      <c r="G1104" s="2">
        <v>0</v>
      </c>
      <c r="H1104" s="2">
        <v>0</v>
      </c>
      <c r="I1104" s="2">
        <v>1</v>
      </c>
      <c r="J1104" s="14">
        <v>0.16172036599936143</v>
      </c>
    </row>
    <row r="1105" spans="2:10" x14ac:dyDescent="0.45">
      <c r="B1105" s="2">
        <v>29</v>
      </c>
      <c r="C1105" s="2">
        <v>1</v>
      </c>
      <c r="D1105" s="2">
        <v>38.94</v>
      </c>
      <c r="E1105" s="2">
        <v>1</v>
      </c>
      <c r="F1105" s="2">
        <v>0</v>
      </c>
      <c r="G1105" s="2">
        <v>0</v>
      </c>
      <c r="H1105" s="2">
        <v>0</v>
      </c>
      <c r="I1105" s="2">
        <v>0</v>
      </c>
      <c r="J1105" s="14">
        <v>3.7503430579971922E-2</v>
      </c>
    </row>
    <row r="1106" spans="2:10" x14ac:dyDescent="0.45">
      <c r="B1106" s="2">
        <v>58</v>
      </c>
      <c r="C1106" s="2">
        <v>1</v>
      </c>
      <c r="D1106" s="2">
        <v>36.08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14">
        <v>0.16347399306323748</v>
      </c>
    </row>
    <row r="1107" spans="2:10" x14ac:dyDescent="0.45">
      <c r="B1107" s="2">
        <v>37</v>
      </c>
      <c r="C1107" s="2">
        <v>1</v>
      </c>
      <c r="D1107" s="2">
        <v>29.8</v>
      </c>
      <c r="E1107" s="2">
        <v>0</v>
      </c>
      <c r="F1107" s="2">
        <v>0</v>
      </c>
      <c r="G1107" s="2">
        <v>0</v>
      </c>
      <c r="H1107" s="2">
        <v>0</v>
      </c>
      <c r="I1107" s="2">
        <v>1</v>
      </c>
      <c r="J1107" s="14">
        <v>0.30804750443425677</v>
      </c>
    </row>
    <row r="1108" spans="2:10" x14ac:dyDescent="0.45">
      <c r="B1108" s="2">
        <v>54</v>
      </c>
      <c r="C1108" s="2">
        <v>0</v>
      </c>
      <c r="D1108" s="2">
        <v>31.24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14">
        <v>0.14712323102966499</v>
      </c>
    </row>
    <row r="1109" spans="2:10" x14ac:dyDescent="0.45">
      <c r="B1109" s="2">
        <v>49</v>
      </c>
      <c r="C1109" s="2">
        <v>0</v>
      </c>
      <c r="D1109" s="2">
        <v>29.925000000000001</v>
      </c>
      <c r="E1109" s="2">
        <v>0</v>
      </c>
      <c r="F1109" s="2">
        <v>0</v>
      </c>
      <c r="G1109" s="2">
        <v>1</v>
      </c>
      <c r="H1109" s="2">
        <v>0</v>
      </c>
      <c r="I1109" s="2">
        <v>0</v>
      </c>
      <c r="J1109" s="14">
        <v>0.1255621133121152</v>
      </c>
    </row>
    <row r="1110" spans="2:10" x14ac:dyDescent="0.45">
      <c r="B1110" s="2">
        <v>50</v>
      </c>
      <c r="C1110" s="2">
        <v>0</v>
      </c>
      <c r="D1110" s="2">
        <v>26.22</v>
      </c>
      <c r="E1110" s="2">
        <v>2</v>
      </c>
      <c r="F1110" s="2">
        <v>0</v>
      </c>
      <c r="G1110" s="2">
        <v>1</v>
      </c>
      <c r="H1110" s="2">
        <v>0</v>
      </c>
      <c r="I1110" s="2">
        <v>0</v>
      </c>
      <c r="J1110" s="14">
        <v>0.14959757704135143</v>
      </c>
    </row>
    <row r="1111" spans="2:10" x14ac:dyDescent="0.45">
      <c r="B1111" s="2">
        <v>26</v>
      </c>
      <c r="C1111" s="2">
        <v>1</v>
      </c>
      <c r="D1111" s="2">
        <v>30</v>
      </c>
      <c r="E1111" s="2">
        <v>1</v>
      </c>
      <c r="F1111" s="2">
        <v>0</v>
      </c>
      <c r="G1111" s="2">
        <v>0</v>
      </c>
      <c r="H1111" s="2">
        <v>0</v>
      </c>
      <c r="I1111" s="2">
        <v>1</v>
      </c>
      <c r="J1111" s="14">
        <v>2.8447808976895795E-2</v>
      </c>
    </row>
    <row r="1112" spans="2:10" x14ac:dyDescent="0.45">
      <c r="B1112" s="2">
        <v>45</v>
      </c>
      <c r="C1112" s="2">
        <v>1</v>
      </c>
      <c r="D1112" s="2">
        <v>20.350000000000001</v>
      </c>
      <c r="E1112" s="2">
        <v>3</v>
      </c>
      <c r="F1112" s="2">
        <v>0</v>
      </c>
      <c r="G1112" s="2">
        <v>0</v>
      </c>
      <c r="H1112" s="2">
        <v>0</v>
      </c>
      <c r="I1112" s="2">
        <v>0</v>
      </c>
      <c r="J1112" s="14">
        <v>0.11945188051523573</v>
      </c>
    </row>
    <row r="1113" spans="2:10" x14ac:dyDescent="0.45">
      <c r="B1113" s="2">
        <v>54</v>
      </c>
      <c r="C1113" s="2">
        <v>0</v>
      </c>
      <c r="D1113" s="2">
        <v>32.299999999999997</v>
      </c>
      <c r="E1113" s="2">
        <v>1</v>
      </c>
      <c r="F1113" s="2">
        <v>0</v>
      </c>
      <c r="G1113" s="2">
        <v>0</v>
      </c>
      <c r="H1113" s="2">
        <v>1</v>
      </c>
      <c r="I1113" s="2">
        <v>0</v>
      </c>
      <c r="J1113" s="14">
        <v>0.16585428423066281</v>
      </c>
    </row>
    <row r="1114" spans="2:10" x14ac:dyDescent="0.45">
      <c r="B1114" s="2">
        <v>38</v>
      </c>
      <c r="C1114" s="2">
        <v>1</v>
      </c>
      <c r="D1114" s="2">
        <v>38.39</v>
      </c>
      <c r="E1114" s="2">
        <v>3</v>
      </c>
      <c r="F1114" s="2">
        <v>1</v>
      </c>
      <c r="G1114" s="2">
        <v>0</v>
      </c>
      <c r="H1114" s="2">
        <v>0</v>
      </c>
      <c r="I1114" s="2">
        <v>0</v>
      </c>
      <c r="J1114" s="14">
        <v>0.65168894605794436</v>
      </c>
    </row>
    <row r="1115" spans="2:10" x14ac:dyDescent="0.45">
      <c r="B1115" s="2">
        <v>48</v>
      </c>
      <c r="C1115" s="2">
        <v>0</v>
      </c>
      <c r="D1115" s="2">
        <v>25.85</v>
      </c>
      <c r="E1115" s="2">
        <v>3</v>
      </c>
      <c r="F1115" s="2">
        <v>1</v>
      </c>
      <c r="G1115" s="2">
        <v>0</v>
      </c>
      <c r="H1115" s="2">
        <v>0</v>
      </c>
      <c r="I1115" s="2">
        <v>0</v>
      </c>
      <c r="J1115" s="14">
        <v>0.36807010038112431</v>
      </c>
    </row>
    <row r="1116" spans="2:10" x14ac:dyDescent="0.45">
      <c r="B1116" s="2">
        <v>28</v>
      </c>
      <c r="C1116" s="2">
        <v>0</v>
      </c>
      <c r="D1116" s="2">
        <v>26.315000000000001</v>
      </c>
      <c r="E1116" s="2">
        <v>3</v>
      </c>
      <c r="F1116" s="2">
        <v>0</v>
      </c>
      <c r="G1116" s="2">
        <v>1</v>
      </c>
      <c r="H1116" s="2">
        <v>0</v>
      </c>
      <c r="I1116" s="2">
        <v>0</v>
      </c>
      <c r="J1116" s="14">
        <v>6.6885756734984911E-2</v>
      </c>
    </row>
    <row r="1117" spans="2:10" x14ac:dyDescent="0.45">
      <c r="B1117" s="2">
        <v>23</v>
      </c>
      <c r="C1117" s="2">
        <v>1</v>
      </c>
      <c r="D1117" s="2">
        <v>24.51</v>
      </c>
      <c r="E1117" s="2">
        <v>0</v>
      </c>
      <c r="F1117" s="2">
        <v>0</v>
      </c>
      <c r="G1117" s="2">
        <v>0</v>
      </c>
      <c r="H1117" s="2">
        <v>1</v>
      </c>
      <c r="I1117" s="2">
        <v>0</v>
      </c>
      <c r="J1117" s="14">
        <v>2.0339208431892724E-2</v>
      </c>
    </row>
    <row r="1118" spans="2:10" x14ac:dyDescent="0.45">
      <c r="B1118" s="2">
        <v>55</v>
      </c>
      <c r="C1118" s="2">
        <v>1</v>
      </c>
      <c r="D1118" s="2">
        <v>32.67</v>
      </c>
      <c r="E1118" s="2">
        <v>1</v>
      </c>
      <c r="F1118" s="2">
        <v>0</v>
      </c>
      <c r="G1118" s="2">
        <v>0</v>
      </c>
      <c r="H1118" s="2">
        <v>0</v>
      </c>
      <c r="I1118" s="2">
        <v>0</v>
      </c>
      <c r="J1118" s="14">
        <v>0.15460232941679297</v>
      </c>
    </row>
    <row r="1119" spans="2:10" x14ac:dyDescent="0.45">
      <c r="B1119" s="2">
        <v>41</v>
      </c>
      <c r="C1119" s="2">
        <v>1</v>
      </c>
      <c r="D1119" s="2">
        <v>29.64</v>
      </c>
      <c r="E1119" s="2">
        <v>5</v>
      </c>
      <c r="F1119" s="2">
        <v>0</v>
      </c>
      <c r="G1119" s="2">
        <v>0</v>
      </c>
      <c r="H1119" s="2">
        <v>1</v>
      </c>
      <c r="I1119" s="2">
        <v>0</v>
      </c>
      <c r="J1119" s="14">
        <v>0.12930112777665825</v>
      </c>
    </row>
    <row r="1120" spans="2:10" x14ac:dyDescent="0.45">
      <c r="B1120" s="2">
        <v>25</v>
      </c>
      <c r="C1120" s="2">
        <v>1</v>
      </c>
      <c r="D1120" s="2">
        <v>33.33</v>
      </c>
      <c r="E1120" s="2">
        <v>2</v>
      </c>
      <c r="F1120" s="2">
        <v>1</v>
      </c>
      <c r="G1120" s="2">
        <v>0</v>
      </c>
      <c r="H1120" s="2">
        <v>0</v>
      </c>
      <c r="I1120" s="2">
        <v>0</v>
      </c>
      <c r="J1120" s="14">
        <v>0.55871520575784284</v>
      </c>
    </row>
    <row r="1121" spans="2:10" x14ac:dyDescent="0.45">
      <c r="B1121" s="2">
        <v>33</v>
      </c>
      <c r="C1121" s="2">
        <v>1</v>
      </c>
      <c r="D1121" s="2">
        <v>35.75</v>
      </c>
      <c r="E1121" s="2">
        <v>1</v>
      </c>
      <c r="F1121" s="2">
        <v>1</v>
      </c>
      <c r="G1121" s="2">
        <v>0</v>
      </c>
      <c r="H1121" s="2">
        <v>0</v>
      </c>
      <c r="I1121" s="2">
        <v>0</v>
      </c>
      <c r="J1121" s="14">
        <v>0.59316413807016111</v>
      </c>
    </row>
    <row r="1122" spans="2:10" x14ac:dyDescent="0.45">
      <c r="B1122" s="2">
        <v>30</v>
      </c>
      <c r="C1122" s="2">
        <v>0</v>
      </c>
      <c r="D1122" s="2">
        <v>19.95</v>
      </c>
      <c r="E1122" s="2">
        <v>3</v>
      </c>
      <c r="F1122" s="2">
        <v>0</v>
      </c>
      <c r="G1122" s="2">
        <v>1</v>
      </c>
      <c r="H1122" s="2">
        <v>0</v>
      </c>
      <c r="I1122" s="2">
        <v>0</v>
      </c>
      <c r="J1122" s="14">
        <v>7.2971462229968448E-2</v>
      </c>
    </row>
    <row r="1123" spans="2:10" x14ac:dyDescent="0.45">
      <c r="B1123" s="2">
        <v>23</v>
      </c>
      <c r="C1123" s="2">
        <v>0</v>
      </c>
      <c r="D1123" s="2">
        <v>31.4</v>
      </c>
      <c r="E1123" s="2">
        <v>0</v>
      </c>
      <c r="F1123" s="2">
        <v>1</v>
      </c>
      <c r="G1123" s="2">
        <v>0</v>
      </c>
      <c r="H1123" s="2">
        <v>0</v>
      </c>
      <c r="I1123" s="2">
        <v>1</v>
      </c>
      <c r="J1123" s="14">
        <v>0.52745669184926058</v>
      </c>
    </row>
    <row r="1124" spans="2:10" x14ac:dyDescent="0.45">
      <c r="B1124" s="2">
        <v>46</v>
      </c>
      <c r="C1124" s="2">
        <v>1</v>
      </c>
      <c r="D1124" s="2">
        <v>38.17</v>
      </c>
      <c r="E1124" s="2">
        <v>2</v>
      </c>
      <c r="F1124" s="2">
        <v>0</v>
      </c>
      <c r="G1124" s="2">
        <v>0</v>
      </c>
      <c r="H1124" s="2">
        <v>0</v>
      </c>
      <c r="I1124" s="2">
        <v>0</v>
      </c>
      <c r="J1124" s="14">
        <v>0.11533052123299832</v>
      </c>
    </row>
    <row r="1125" spans="2:10" x14ac:dyDescent="0.45">
      <c r="B1125" s="2">
        <v>53</v>
      </c>
      <c r="C1125" s="2">
        <v>0</v>
      </c>
      <c r="D1125" s="2">
        <v>36.86</v>
      </c>
      <c r="E1125" s="2">
        <v>3</v>
      </c>
      <c r="F1125" s="2">
        <v>1</v>
      </c>
      <c r="G1125" s="2">
        <v>1</v>
      </c>
      <c r="H1125" s="2">
        <v>0</v>
      </c>
      <c r="I1125" s="2">
        <v>0</v>
      </c>
      <c r="J1125" s="14">
        <v>0.72690533958757308</v>
      </c>
    </row>
    <row r="1126" spans="2:10" x14ac:dyDescent="0.45">
      <c r="B1126" s="2">
        <v>27</v>
      </c>
      <c r="C1126" s="2">
        <v>0</v>
      </c>
      <c r="D1126" s="2">
        <v>32.395000000000003</v>
      </c>
      <c r="E1126" s="2">
        <v>1</v>
      </c>
      <c r="F1126" s="2">
        <v>0</v>
      </c>
      <c r="G1126" s="2">
        <v>0</v>
      </c>
      <c r="H1126" s="2">
        <v>1</v>
      </c>
      <c r="I1126" s="2">
        <v>0</v>
      </c>
      <c r="J1126" s="14">
        <v>0.28383125137698406</v>
      </c>
    </row>
    <row r="1127" spans="2:10" x14ac:dyDescent="0.45">
      <c r="B1127" s="2">
        <v>23</v>
      </c>
      <c r="C1127" s="2">
        <v>0</v>
      </c>
      <c r="D1127" s="2">
        <v>42.75</v>
      </c>
      <c r="E1127" s="2">
        <v>1</v>
      </c>
      <c r="F1127" s="2">
        <v>1</v>
      </c>
      <c r="G1127" s="2">
        <v>0</v>
      </c>
      <c r="H1127" s="2">
        <v>1</v>
      </c>
      <c r="I1127" s="2">
        <v>0</v>
      </c>
      <c r="J1127" s="14">
        <v>0.63500788111005935</v>
      </c>
    </row>
    <row r="1128" spans="2:10" x14ac:dyDescent="0.45">
      <c r="B1128" s="2">
        <v>63</v>
      </c>
      <c r="C1128" s="2">
        <v>0</v>
      </c>
      <c r="D1128" s="2">
        <v>25.08</v>
      </c>
      <c r="E1128" s="2">
        <v>0</v>
      </c>
      <c r="F1128" s="2">
        <v>0</v>
      </c>
      <c r="G1128" s="2">
        <v>1</v>
      </c>
      <c r="H1128" s="2">
        <v>0</v>
      </c>
      <c r="I1128" s="2">
        <v>0</v>
      </c>
      <c r="J1128" s="14">
        <v>0.20962549713344053</v>
      </c>
    </row>
    <row r="1129" spans="2:10" x14ac:dyDescent="0.45">
      <c r="B1129" s="2">
        <v>55</v>
      </c>
      <c r="C1129" s="2">
        <v>1</v>
      </c>
      <c r="D1129" s="2">
        <v>29.9</v>
      </c>
      <c r="E1129" s="2">
        <v>0</v>
      </c>
      <c r="F1129" s="2">
        <v>0</v>
      </c>
      <c r="G1129" s="2">
        <v>0</v>
      </c>
      <c r="H1129" s="2">
        <v>0</v>
      </c>
      <c r="I1129" s="2">
        <v>1</v>
      </c>
      <c r="J1129" s="14">
        <v>0.14513921716428899</v>
      </c>
    </row>
    <row r="1130" spans="2:10" x14ac:dyDescent="0.45">
      <c r="B1130" s="2">
        <v>35</v>
      </c>
      <c r="C1130" s="2">
        <v>0</v>
      </c>
      <c r="D1130" s="2">
        <v>35.86</v>
      </c>
      <c r="E1130" s="2">
        <v>2</v>
      </c>
      <c r="F1130" s="2">
        <v>0</v>
      </c>
      <c r="G1130" s="2">
        <v>0</v>
      </c>
      <c r="H1130" s="2">
        <v>0</v>
      </c>
      <c r="I1130" s="2">
        <v>0</v>
      </c>
      <c r="J1130" s="14">
        <v>7.5255471845717278E-2</v>
      </c>
    </row>
    <row r="1131" spans="2:10" x14ac:dyDescent="0.45">
      <c r="B1131" s="2">
        <v>34</v>
      </c>
      <c r="C1131" s="2">
        <v>1</v>
      </c>
      <c r="D1131" s="2">
        <v>32.799999999999997</v>
      </c>
      <c r="E1131" s="2">
        <v>1</v>
      </c>
      <c r="F1131" s="2">
        <v>0</v>
      </c>
      <c r="G1131" s="2">
        <v>0</v>
      </c>
      <c r="H1131" s="2">
        <v>0</v>
      </c>
      <c r="I1131" s="2">
        <v>1</v>
      </c>
      <c r="J1131" s="14">
        <v>0.21128165937810817</v>
      </c>
    </row>
    <row r="1132" spans="2:10" x14ac:dyDescent="0.45">
      <c r="B1132" s="2">
        <v>19</v>
      </c>
      <c r="C1132" s="2">
        <v>0</v>
      </c>
      <c r="D1132" s="2">
        <v>18.600000000000001</v>
      </c>
      <c r="E1132" s="2">
        <v>0</v>
      </c>
      <c r="F1132" s="2">
        <v>0</v>
      </c>
      <c r="G1132" s="2">
        <v>0</v>
      </c>
      <c r="H1132" s="2">
        <v>0</v>
      </c>
      <c r="I1132" s="2">
        <v>1</v>
      </c>
      <c r="J1132" s="14">
        <v>9.6893393410831564E-3</v>
      </c>
    </row>
    <row r="1133" spans="2:10" x14ac:dyDescent="0.45">
      <c r="B1133" s="2">
        <v>39</v>
      </c>
      <c r="C1133" s="2">
        <v>0</v>
      </c>
      <c r="D1133" s="2">
        <v>23.87</v>
      </c>
      <c r="E1133" s="2">
        <v>5</v>
      </c>
      <c r="F1133" s="2">
        <v>0</v>
      </c>
      <c r="G1133" s="2">
        <v>0</v>
      </c>
      <c r="H1133" s="2">
        <v>0</v>
      </c>
      <c r="I1133" s="2">
        <v>0</v>
      </c>
      <c r="J1133" s="14">
        <v>0.11908380817378131</v>
      </c>
    </row>
    <row r="1134" spans="2:10" x14ac:dyDescent="0.45">
      <c r="B1134" s="2">
        <v>27</v>
      </c>
      <c r="C1134" s="2">
        <v>1</v>
      </c>
      <c r="D1134" s="2">
        <v>45.9</v>
      </c>
      <c r="E1134" s="2">
        <v>2</v>
      </c>
      <c r="F1134" s="2">
        <v>0</v>
      </c>
      <c r="G1134" s="2">
        <v>0</v>
      </c>
      <c r="H1134" s="2">
        <v>0</v>
      </c>
      <c r="I1134" s="2">
        <v>1</v>
      </c>
      <c r="J1134" s="14">
        <v>4.1047301674110408E-2</v>
      </c>
    </row>
    <row r="1135" spans="2:10" x14ac:dyDescent="0.45">
      <c r="B1135" s="2">
        <v>57</v>
      </c>
      <c r="C1135" s="2">
        <v>1</v>
      </c>
      <c r="D1135" s="2">
        <v>40.28</v>
      </c>
      <c r="E1135" s="2">
        <v>0</v>
      </c>
      <c r="F1135" s="2">
        <v>0</v>
      </c>
      <c r="G1135" s="2">
        <v>0</v>
      </c>
      <c r="H1135" s="2">
        <v>1</v>
      </c>
      <c r="I1135" s="2">
        <v>0</v>
      </c>
      <c r="J1135" s="14">
        <v>0.31265121307681526</v>
      </c>
    </row>
    <row r="1136" spans="2:10" x14ac:dyDescent="0.45">
      <c r="B1136" s="2">
        <v>52</v>
      </c>
      <c r="C1136" s="2">
        <v>0</v>
      </c>
      <c r="D1136" s="2">
        <v>18.335000000000001</v>
      </c>
      <c r="E1136" s="2">
        <v>0</v>
      </c>
      <c r="F1136" s="2">
        <v>0</v>
      </c>
      <c r="G1136" s="2">
        <v>1</v>
      </c>
      <c r="H1136" s="2">
        <v>0</v>
      </c>
      <c r="I1136" s="2">
        <v>0</v>
      </c>
      <c r="J1136" s="14">
        <v>0.14157012681293946</v>
      </c>
    </row>
    <row r="1137" spans="2:10" x14ac:dyDescent="0.45">
      <c r="B1137" s="2">
        <v>28</v>
      </c>
      <c r="C1137" s="2">
        <v>1</v>
      </c>
      <c r="D1137" s="2">
        <v>33.82</v>
      </c>
      <c r="E1137" s="2">
        <v>0</v>
      </c>
      <c r="F1137" s="2">
        <v>0</v>
      </c>
      <c r="G1137" s="2">
        <v>1</v>
      </c>
      <c r="H1137" s="2">
        <v>0</v>
      </c>
      <c r="I1137" s="2">
        <v>0</v>
      </c>
      <c r="J1137" s="14">
        <v>0.29611955285395491</v>
      </c>
    </row>
    <row r="1138" spans="2:10" x14ac:dyDescent="0.45">
      <c r="B1138" s="2">
        <v>50</v>
      </c>
      <c r="C1138" s="2">
        <v>0</v>
      </c>
      <c r="D1138" s="2">
        <v>28.12</v>
      </c>
      <c r="E1138" s="2">
        <v>3</v>
      </c>
      <c r="F1138" s="2">
        <v>0</v>
      </c>
      <c r="G1138" s="2">
        <v>1</v>
      </c>
      <c r="H1138" s="2">
        <v>0</v>
      </c>
      <c r="I1138" s="2">
        <v>0</v>
      </c>
      <c r="J1138" s="14">
        <v>0.15904138637430396</v>
      </c>
    </row>
    <row r="1139" spans="2:10" x14ac:dyDescent="0.45">
      <c r="B1139" s="2">
        <v>44</v>
      </c>
      <c r="C1139" s="2">
        <v>0</v>
      </c>
      <c r="D1139" s="2">
        <v>25</v>
      </c>
      <c r="E1139" s="2">
        <v>1</v>
      </c>
      <c r="F1139" s="2">
        <v>0</v>
      </c>
      <c r="G1139" s="2">
        <v>0</v>
      </c>
      <c r="H1139" s="2">
        <v>0</v>
      </c>
      <c r="I1139" s="2">
        <v>1</v>
      </c>
      <c r="J1139" s="14">
        <v>0.10377963533817938</v>
      </c>
    </row>
    <row r="1140" spans="2:10" x14ac:dyDescent="0.45">
      <c r="B1140" s="2">
        <v>26</v>
      </c>
      <c r="C1140" s="2">
        <v>0</v>
      </c>
      <c r="D1140" s="2">
        <v>22.23</v>
      </c>
      <c r="E1140" s="2">
        <v>0</v>
      </c>
      <c r="F1140" s="2">
        <v>0</v>
      </c>
      <c r="G1140" s="2">
        <v>1</v>
      </c>
      <c r="H1140" s="2">
        <v>0</v>
      </c>
      <c r="I1140" s="2">
        <v>0</v>
      </c>
      <c r="J1140" s="14">
        <v>3.2792677008838943E-2</v>
      </c>
    </row>
    <row r="1141" spans="2:10" x14ac:dyDescent="0.45">
      <c r="B1141" s="2">
        <v>33</v>
      </c>
      <c r="C1141" s="2">
        <v>1</v>
      </c>
      <c r="D1141" s="2">
        <v>30.25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14">
        <v>4.1221711126255389E-2</v>
      </c>
    </row>
    <row r="1142" spans="2:10" x14ac:dyDescent="0.45">
      <c r="B1142" s="2">
        <v>19</v>
      </c>
      <c r="C1142" s="2">
        <v>0</v>
      </c>
      <c r="D1142" s="2">
        <v>32.49</v>
      </c>
      <c r="E1142" s="2">
        <v>0</v>
      </c>
      <c r="F1142" s="2">
        <v>1</v>
      </c>
      <c r="G1142" s="2">
        <v>1</v>
      </c>
      <c r="H1142" s="2">
        <v>0</v>
      </c>
      <c r="I1142" s="2">
        <v>0</v>
      </c>
      <c r="J1142" s="14">
        <v>0.57107238448284114</v>
      </c>
    </row>
    <row r="1143" spans="2:10" x14ac:dyDescent="0.45">
      <c r="B1143" s="2">
        <v>50</v>
      </c>
      <c r="C1143" s="2">
        <v>1</v>
      </c>
      <c r="D1143" s="2">
        <v>37.07</v>
      </c>
      <c r="E1143" s="2">
        <v>1</v>
      </c>
      <c r="F1143" s="2">
        <v>0</v>
      </c>
      <c r="G1143" s="2">
        <v>0</v>
      </c>
      <c r="H1143" s="2">
        <v>0</v>
      </c>
      <c r="I1143" s="2">
        <v>0</v>
      </c>
      <c r="J1143" s="14">
        <v>0.12651773871880662</v>
      </c>
    </row>
    <row r="1144" spans="2:10" x14ac:dyDescent="0.45">
      <c r="B1144" s="2">
        <v>41</v>
      </c>
      <c r="C1144" s="2">
        <v>0</v>
      </c>
      <c r="D1144" s="2">
        <v>32.6</v>
      </c>
      <c r="E1144" s="2">
        <v>3</v>
      </c>
      <c r="F1144" s="2">
        <v>0</v>
      </c>
      <c r="G1144" s="2">
        <v>0</v>
      </c>
      <c r="H1144" s="2">
        <v>0</v>
      </c>
      <c r="I1144" s="2">
        <v>1</v>
      </c>
      <c r="J1144" s="14">
        <v>0.10906306134381109</v>
      </c>
    </row>
    <row r="1145" spans="2:10" x14ac:dyDescent="0.45">
      <c r="B1145" s="2">
        <v>52</v>
      </c>
      <c r="C1145" s="2">
        <v>0</v>
      </c>
      <c r="D1145" s="2">
        <v>24.86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14">
        <v>0.4149516337496843</v>
      </c>
    </row>
    <row r="1146" spans="2:10" x14ac:dyDescent="0.45">
      <c r="B1146" s="2">
        <v>39</v>
      </c>
      <c r="C1146" s="2">
        <v>1</v>
      </c>
      <c r="D1146" s="2">
        <v>32.340000000000003</v>
      </c>
      <c r="E1146" s="2">
        <v>2</v>
      </c>
      <c r="F1146" s="2">
        <v>0</v>
      </c>
      <c r="G1146" s="2">
        <v>0</v>
      </c>
      <c r="H1146" s="2">
        <v>0</v>
      </c>
      <c r="I1146" s="2">
        <v>0</v>
      </c>
      <c r="J1146" s="14">
        <v>8.326132620461206E-2</v>
      </c>
    </row>
    <row r="1147" spans="2:10" x14ac:dyDescent="0.45">
      <c r="B1147" s="2">
        <v>50</v>
      </c>
      <c r="C1147" s="2">
        <v>1</v>
      </c>
      <c r="D1147" s="2">
        <v>32.299999999999997</v>
      </c>
      <c r="E1147" s="2">
        <v>2</v>
      </c>
      <c r="F1147" s="2">
        <v>0</v>
      </c>
      <c r="G1147" s="2">
        <v>0</v>
      </c>
      <c r="H1147" s="2">
        <v>0</v>
      </c>
      <c r="I1147" s="2">
        <v>1</v>
      </c>
      <c r="J1147" s="14">
        <v>0.13581355900186473</v>
      </c>
    </row>
    <row r="1148" spans="2:10" x14ac:dyDescent="0.45">
      <c r="B1148" s="2">
        <v>52</v>
      </c>
      <c r="C1148" s="2">
        <v>1</v>
      </c>
      <c r="D1148" s="2">
        <v>32.774999999999999</v>
      </c>
      <c r="E1148" s="2">
        <v>3</v>
      </c>
      <c r="F1148" s="2">
        <v>0</v>
      </c>
      <c r="G1148" s="2">
        <v>1</v>
      </c>
      <c r="H1148" s="2">
        <v>0</v>
      </c>
      <c r="I1148" s="2">
        <v>0</v>
      </c>
      <c r="J1148" s="14">
        <v>0.16229002399876771</v>
      </c>
    </row>
    <row r="1149" spans="2:10" x14ac:dyDescent="0.45">
      <c r="B1149" s="2">
        <v>60</v>
      </c>
      <c r="C1149" s="2">
        <v>1</v>
      </c>
      <c r="D1149" s="2">
        <v>32.799999999999997</v>
      </c>
      <c r="E1149" s="2">
        <v>0</v>
      </c>
      <c r="F1149" s="2">
        <v>1</v>
      </c>
      <c r="G1149" s="2">
        <v>0</v>
      </c>
      <c r="H1149" s="2">
        <v>0</v>
      </c>
      <c r="I1149" s="2">
        <v>1</v>
      </c>
      <c r="J1149" s="14">
        <v>0.82155057241431995</v>
      </c>
    </row>
    <row r="1150" spans="2:10" x14ac:dyDescent="0.45">
      <c r="B1150" s="2">
        <v>20</v>
      </c>
      <c r="C1150" s="2">
        <v>0</v>
      </c>
      <c r="D1150" s="2">
        <v>31.92</v>
      </c>
      <c r="E1150" s="2">
        <v>0</v>
      </c>
      <c r="F1150" s="2">
        <v>0</v>
      </c>
      <c r="G1150" s="2">
        <v>1</v>
      </c>
      <c r="H1150" s="2">
        <v>0</v>
      </c>
      <c r="I1150" s="2">
        <v>0</v>
      </c>
      <c r="J1150" s="14">
        <v>1.8191878746297852E-2</v>
      </c>
    </row>
    <row r="1151" spans="2:10" x14ac:dyDescent="0.45">
      <c r="B1151" s="2">
        <v>55</v>
      </c>
      <c r="C1151" s="2">
        <v>1</v>
      </c>
      <c r="D1151" s="2">
        <v>21.5</v>
      </c>
      <c r="E1151" s="2">
        <v>1</v>
      </c>
      <c r="F1151" s="2">
        <v>0</v>
      </c>
      <c r="G1151" s="2">
        <v>0</v>
      </c>
      <c r="H1151" s="2">
        <v>0</v>
      </c>
      <c r="I1151" s="2">
        <v>1</v>
      </c>
      <c r="J1151" s="14">
        <v>0.15435449767956341</v>
      </c>
    </row>
    <row r="1152" spans="2:10" x14ac:dyDescent="0.45">
      <c r="B1152" s="2">
        <v>42</v>
      </c>
      <c r="C1152" s="2">
        <v>1</v>
      </c>
      <c r="D1152" s="2">
        <v>34.1</v>
      </c>
      <c r="E1152" s="2">
        <v>0</v>
      </c>
      <c r="F1152" s="2">
        <v>0</v>
      </c>
      <c r="G1152" s="2">
        <v>0</v>
      </c>
      <c r="H1152" s="2">
        <v>0</v>
      </c>
      <c r="I1152" s="2">
        <v>1</v>
      </c>
      <c r="J1152" s="14">
        <v>7.7541408082147337E-2</v>
      </c>
    </row>
    <row r="1153" spans="2:10" x14ac:dyDescent="0.45">
      <c r="B1153" s="2">
        <v>18</v>
      </c>
      <c r="C1153" s="2">
        <v>0</v>
      </c>
      <c r="D1153" s="2">
        <v>30.305</v>
      </c>
      <c r="E1153" s="2">
        <v>0</v>
      </c>
      <c r="F1153" s="2">
        <v>0</v>
      </c>
      <c r="G1153" s="2">
        <v>0</v>
      </c>
      <c r="H1153" s="2">
        <v>1</v>
      </c>
      <c r="I1153" s="2">
        <v>0</v>
      </c>
      <c r="J1153" s="14">
        <v>1.7268747305810721E-2</v>
      </c>
    </row>
    <row r="1154" spans="2:10" x14ac:dyDescent="0.45">
      <c r="B1154" s="2">
        <v>58</v>
      </c>
      <c r="C1154" s="2">
        <v>0</v>
      </c>
      <c r="D1154" s="2">
        <v>36.479999999999997</v>
      </c>
      <c r="E1154" s="2">
        <v>0</v>
      </c>
      <c r="F1154" s="2">
        <v>0</v>
      </c>
      <c r="G1154" s="2">
        <v>1</v>
      </c>
      <c r="H1154" s="2">
        <v>0</v>
      </c>
      <c r="I1154" s="2">
        <v>0</v>
      </c>
      <c r="J1154" s="14">
        <v>0.17740178457248673</v>
      </c>
    </row>
    <row r="1155" spans="2:10" x14ac:dyDescent="0.45">
      <c r="B1155" s="2">
        <v>43</v>
      </c>
      <c r="C1155" s="2">
        <v>0</v>
      </c>
      <c r="D1155" s="2">
        <v>32.56</v>
      </c>
      <c r="E1155" s="2">
        <v>3</v>
      </c>
      <c r="F1155" s="2">
        <v>1</v>
      </c>
      <c r="G1155" s="2">
        <v>0</v>
      </c>
      <c r="H1155" s="2">
        <v>0</v>
      </c>
      <c r="I1155" s="2">
        <v>0</v>
      </c>
      <c r="J1155" s="14">
        <v>0.63559984848307938</v>
      </c>
    </row>
    <row r="1156" spans="2:10" x14ac:dyDescent="0.45">
      <c r="B1156" s="2">
        <v>35</v>
      </c>
      <c r="C1156" s="2">
        <v>0</v>
      </c>
      <c r="D1156" s="2">
        <v>35.814999999999998</v>
      </c>
      <c r="E1156" s="2">
        <v>1</v>
      </c>
      <c r="F1156" s="2">
        <v>0</v>
      </c>
      <c r="G1156" s="2">
        <v>1</v>
      </c>
      <c r="H1156" s="2">
        <v>0</v>
      </c>
      <c r="I1156" s="2">
        <v>0</v>
      </c>
      <c r="J1156" s="14">
        <v>7.1966288991821073E-2</v>
      </c>
    </row>
    <row r="1157" spans="2:10" x14ac:dyDescent="0.45">
      <c r="B1157" s="2">
        <v>48</v>
      </c>
      <c r="C1157" s="2">
        <v>0</v>
      </c>
      <c r="D1157" s="2">
        <v>27.93</v>
      </c>
      <c r="E1157" s="2">
        <v>4</v>
      </c>
      <c r="F1157" s="2">
        <v>0</v>
      </c>
      <c r="G1157" s="2">
        <v>1</v>
      </c>
      <c r="H1157" s="2">
        <v>0</v>
      </c>
      <c r="I1157" s="2">
        <v>0</v>
      </c>
      <c r="J1157" s="14">
        <v>0.15791746418646913</v>
      </c>
    </row>
    <row r="1158" spans="2:10" x14ac:dyDescent="0.45">
      <c r="B1158" s="2">
        <v>36</v>
      </c>
      <c r="C1158" s="2">
        <v>0</v>
      </c>
      <c r="D1158" s="2">
        <v>22.135000000000002</v>
      </c>
      <c r="E1158" s="2">
        <v>3</v>
      </c>
      <c r="F1158" s="2">
        <v>0</v>
      </c>
      <c r="G1158" s="2">
        <v>0</v>
      </c>
      <c r="H1158" s="2">
        <v>1</v>
      </c>
      <c r="I1158" s="2">
        <v>0</v>
      </c>
      <c r="J1158" s="14">
        <v>9.7469795380725338E-2</v>
      </c>
    </row>
    <row r="1159" spans="2:10" x14ac:dyDescent="0.45">
      <c r="B1159" s="2">
        <v>19</v>
      </c>
      <c r="C1159" s="2">
        <v>1</v>
      </c>
      <c r="D1159" s="2">
        <v>44.88</v>
      </c>
      <c r="E1159" s="2">
        <v>0</v>
      </c>
      <c r="F1159" s="2">
        <v>1</v>
      </c>
      <c r="G1159" s="2">
        <v>0</v>
      </c>
      <c r="H1159" s="2">
        <v>0</v>
      </c>
      <c r="I1159" s="2">
        <v>0</v>
      </c>
      <c r="J1159" s="14">
        <v>0.6161494522638713</v>
      </c>
    </row>
    <row r="1160" spans="2:10" x14ac:dyDescent="0.45">
      <c r="B1160" s="2">
        <v>23</v>
      </c>
      <c r="C1160" s="2">
        <v>0</v>
      </c>
      <c r="D1160" s="2">
        <v>23.18</v>
      </c>
      <c r="E1160" s="2">
        <v>2</v>
      </c>
      <c r="F1160" s="2">
        <v>0</v>
      </c>
      <c r="G1160" s="2">
        <v>1</v>
      </c>
      <c r="H1160" s="2">
        <v>0</v>
      </c>
      <c r="I1160" s="2">
        <v>0</v>
      </c>
      <c r="J1160" s="14">
        <v>0.2123624421824665</v>
      </c>
    </row>
    <row r="1161" spans="2:10" x14ac:dyDescent="0.45">
      <c r="B1161" s="2">
        <v>20</v>
      </c>
      <c r="C1161" s="2">
        <v>0</v>
      </c>
      <c r="D1161" s="2">
        <v>30.59</v>
      </c>
      <c r="E1161" s="2">
        <v>0</v>
      </c>
      <c r="F1161" s="2">
        <v>0</v>
      </c>
      <c r="G1161" s="2">
        <v>0</v>
      </c>
      <c r="H1161" s="2">
        <v>1</v>
      </c>
      <c r="I1161" s="2">
        <v>0</v>
      </c>
      <c r="J1161" s="14">
        <v>2.1354781750445091E-2</v>
      </c>
    </row>
    <row r="1162" spans="2:10" x14ac:dyDescent="0.45">
      <c r="B1162" s="2">
        <v>32</v>
      </c>
      <c r="C1162" s="2">
        <v>0</v>
      </c>
      <c r="D1162" s="2">
        <v>41.1</v>
      </c>
      <c r="E1162" s="2">
        <v>0</v>
      </c>
      <c r="F1162" s="2">
        <v>0</v>
      </c>
      <c r="G1162" s="2">
        <v>0</v>
      </c>
      <c r="H1162" s="2">
        <v>0</v>
      </c>
      <c r="I1162" s="2">
        <v>1</v>
      </c>
      <c r="J1162" s="14">
        <v>4.5778663861329449E-2</v>
      </c>
    </row>
    <row r="1163" spans="2:10" x14ac:dyDescent="0.45">
      <c r="B1163" s="2">
        <v>43</v>
      </c>
      <c r="C1163" s="2">
        <v>0</v>
      </c>
      <c r="D1163" s="2">
        <v>34.58</v>
      </c>
      <c r="E1163" s="2">
        <v>1</v>
      </c>
      <c r="F1163" s="2">
        <v>0</v>
      </c>
      <c r="G1163" s="2">
        <v>1</v>
      </c>
      <c r="H1163" s="2">
        <v>0</v>
      </c>
      <c r="I1163" s="2">
        <v>0</v>
      </c>
      <c r="J1163" s="14">
        <v>0.10543546285844202</v>
      </c>
    </row>
    <row r="1164" spans="2:10" x14ac:dyDescent="0.45">
      <c r="B1164" s="2">
        <v>34</v>
      </c>
      <c r="C1164" s="2">
        <v>1</v>
      </c>
      <c r="D1164" s="2">
        <v>42.13</v>
      </c>
      <c r="E1164" s="2">
        <v>2</v>
      </c>
      <c r="F1164" s="2">
        <v>0</v>
      </c>
      <c r="G1164" s="2">
        <v>0</v>
      </c>
      <c r="H1164" s="2">
        <v>0</v>
      </c>
      <c r="I1164" s="2">
        <v>0</v>
      </c>
      <c r="J1164" s="14">
        <v>6.3885190278655565E-2</v>
      </c>
    </row>
    <row r="1165" spans="2:10" x14ac:dyDescent="0.45">
      <c r="B1165" s="2">
        <v>30</v>
      </c>
      <c r="C1165" s="2">
        <v>1</v>
      </c>
      <c r="D1165" s="2">
        <v>38.83</v>
      </c>
      <c r="E1165" s="2">
        <v>1</v>
      </c>
      <c r="F1165" s="2">
        <v>0</v>
      </c>
      <c r="G1165" s="2">
        <v>0</v>
      </c>
      <c r="H1165" s="2">
        <v>0</v>
      </c>
      <c r="I1165" s="2">
        <v>0</v>
      </c>
      <c r="J1165" s="14">
        <v>0.28478387527785198</v>
      </c>
    </row>
    <row r="1166" spans="2:10" x14ac:dyDescent="0.45">
      <c r="B1166" s="2">
        <v>18</v>
      </c>
      <c r="C1166" s="2">
        <v>0</v>
      </c>
      <c r="D1166" s="2">
        <v>28.215</v>
      </c>
      <c r="E1166" s="2">
        <v>0</v>
      </c>
      <c r="F1166" s="2">
        <v>0</v>
      </c>
      <c r="G1166" s="2">
        <v>0</v>
      </c>
      <c r="H1166" s="2">
        <v>1</v>
      </c>
      <c r="I1166" s="2">
        <v>0</v>
      </c>
      <c r="J1166" s="14">
        <v>1.7222375924359535E-2</v>
      </c>
    </row>
    <row r="1167" spans="2:10" x14ac:dyDescent="0.45">
      <c r="B1167" s="2">
        <v>41</v>
      </c>
      <c r="C1167" s="2">
        <v>0</v>
      </c>
      <c r="D1167" s="2">
        <v>28.31</v>
      </c>
      <c r="E1167" s="2">
        <v>1</v>
      </c>
      <c r="F1167" s="2">
        <v>0</v>
      </c>
      <c r="G1167" s="2">
        <v>1</v>
      </c>
      <c r="H1167" s="2">
        <v>0</v>
      </c>
      <c r="I1167" s="2">
        <v>0</v>
      </c>
      <c r="J1167" s="14">
        <v>9.6278040023228872E-2</v>
      </c>
    </row>
    <row r="1168" spans="2:10" x14ac:dyDescent="0.45">
      <c r="B1168" s="2">
        <v>35</v>
      </c>
      <c r="C1168" s="2">
        <v>0</v>
      </c>
      <c r="D1168" s="2">
        <v>26.125</v>
      </c>
      <c r="E1168" s="2">
        <v>0</v>
      </c>
      <c r="F1168" s="2">
        <v>0</v>
      </c>
      <c r="G1168" s="2">
        <v>0</v>
      </c>
      <c r="H1168" s="2">
        <v>1</v>
      </c>
      <c r="I1168" s="2">
        <v>0</v>
      </c>
      <c r="J1168" s="14">
        <v>6.5542052938530299E-2</v>
      </c>
    </row>
    <row r="1169" spans="2:10" x14ac:dyDescent="0.45">
      <c r="B1169" s="2">
        <v>57</v>
      </c>
      <c r="C1169" s="2">
        <v>1</v>
      </c>
      <c r="D1169" s="2">
        <v>40.369999999999997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14">
        <v>0.15739592940463473</v>
      </c>
    </row>
    <row r="1170" spans="2:10" x14ac:dyDescent="0.45">
      <c r="B1170" s="2">
        <v>29</v>
      </c>
      <c r="C1170" s="2">
        <v>0</v>
      </c>
      <c r="D1170" s="2">
        <v>24.6</v>
      </c>
      <c r="E1170" s="2">
        <v>2</v>
      </c>
      <c r="F1170" s="2">
        <v>0</v>
      </c>
      <c r="G1170" s="2">
        <v>0</v>
      </c>
      <c r="H1170" s="2">
        <v>0</v>
      </c>
      <c r="I1170" s="2">
        <v>1</v>
      </c>
      <c r="J1170" s="14">
        <v>5.4392366247061973E-2</v>
      </c>
    </row>
    <row r="1171" spans="2:10" x14ac:dyDescent="0.45">
      <c r="B1171" s="2">
        <v>32</v>
      </c>
      <c r="C1171" s="2">
        <v>1</v>
      </c>
      <c r="D1171" s="2">
        <v>35.200000000000003</v>
      </c>
      <c r="E1171" s="2">
        <v>2</v>
      </c>
      <c r="F1171" s="2">
        <v>0</v>
      </c>
      <c r="G1171" s="2">
        <v>0</v>
      </c>
      <c r="H1171" s="2">
        <v>0</v>
      </c>
      <c r="I1171" s="2">
        <v>1</v>
      </c>
      <c r="J1171" s="14">
        <v>5.6645618568769873E-2</v>
      </c>
    </row>
    <row r="1172" spans="2:10" x14ac:dyDescent="0.45">
      <c r="B1172" s="2">
        <v>37</v>
      </c>
      <c r="C1172" s="2">
        <v>0</v>
      </c>
      <c r="D1172" s="2">
        <v>34.104999999999997</v>
      </c>
      <c r="E1172" s="2">
        <v>1</v>
      </c>
      <c r="F1172" s="2">
        <v>0</v>
      </c>
      <c r="G1172" s="2">
        <v>1</v>
      </c>
      <c r="H1172" s="2">
        <v>0</v>
      </c>
      <c r="I1172" s="2">
        <v>0</v>
      </c>
      <c r="J1172" s="14">
        <v>7.9658327648513383E-2</v>
      </c>
    </row>
    <row r="1173" spans="2:10" x14ac:dyDescent="0.45">
      <c r="B1173" s="2">
        <v>18</v>
      </c>
      <c r="C1173" s="2">
        <v>1</v>
      </c>
      <c r="D1173" s="2">
        <v>27.36</v>
      </c>
      <c r="E1173" s="2">
        <v>1</v>
      </c>
      <c r="F1173" s="2">
        <v>1</v>
      </c>
      <c r="G1173" s="2">
        <v>0</v>
      </c>
      <c r="H1173" s="2">
        <v>1</v>
      </c>
      <c r="I1173" s="2">
        <v>0</v>
      </c>
      <c r="J1173" s="14">
        <v>0.25629974590965066</v>
      </c>
    </row>
    <row r="1174" spans="2:10" x14ac:dyDescent="0.45">
      <c r="B1174" s="2">
        <v>43</v>
      </c>
      <c r="C1174" s="2">
        <v>0</v>
      </c>
      <c r="D1174" s="2">
        <v>26.7</v>
      </c>
      <c r="E1174" s="2">
        <v>2</v>
      </c>
      <c r="F1174" s="2">
        <v>1</v>
      </c>
      <c r="G1174" s="2">
        <v>0</v>
      </c>
      <c r="H1174" s="2">
        <v>0</v>
      </c>
      <c r="I1174" s="2">
        <v>1</v>
      </c>
      <c r="J1174" s="14">
        <v>0.34089735036025398</v>
      </c>
    </row>
    <row r="1175" spans="2:10" x14ac:dyDescent="0.45">
      <c r="B1175" s="2">
        <v>56</v>
      </c>
      <c r="C1175" s="2">
        <v>0</v>
      </c>
      <c r="D1175" s="2">
        <v>41.91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14">
        <v>0.15916965908728453</v>
      </c>
    </row>
    <row r="1176" spans="2:10" x14ac:dyDescent="0.45">
      <c r="B1176" s="2">
        <v>38</v>
      </c>
      <c r="C1176" s="2">
        <v>1</v>
      </c>
      <c r="D1176" s="2">
        <v>29.26</v>
      </c>
      <c r="E1176" s="2">
        <v>2</v>
      </c>
      <c r="F1176" s="2">
        <v>0</v>
      </c>
      <c r="G1176" s="2">
        <v>1</v>
      </c>
      <c r="H1176" s="2">
        <v>0</v>
      </c>
      <c r="I1176" s="2">
        <v>0</v>
      </c>
      <c r="J1176" s="14">
        <v>8.517306705324694E-2</v>
      </c>
    </row>
    <row r="1177" spans="2:10" x14ac:dyDescent="0.45">
      <c r="B1177" s="2">
        <v>29</v>
      </c>
      <c r="C1177" s="2">
        <v>1</v>
      </c>
      <c r="D1177" s="2">
        <v>32.11</v>
      </c>
      <c r="E1177" s="2">
        <v>2</v>
      </c>
      <c r="F1177" s="2">
        <v>0</v>
      </c>
      <c r="G1177" s="2">
        <v>1</v>
      </c>
      <c r="H1177" s="2">
        <v>0</v>
      </c>
      <c r="I1177" s="2">
        <v>0</v>
      </c>
      <c r="J1177" s="14">
        <v>5.2867014204104827E-2</v>
      </c>
    </row>
    <row r="1178" spans="2:10" x14ac:dyDescent="0.45">
      <c r="B1178" s="2">
        <v>22</v>
      </c>
      <c r="C1178" s="2">
        <v>0</v>
      </c>
      <c r="D1178" s="2">
        <v>27.1</v>
      </c>
      <c r="E1178" s="2">
        <v>0</v>
      </c>
      <c r="F1178" s="2">
        <v>0</v>
      </c>
      <c r="G1178" s="2">
        <v>0</v>
      </c>
      <c r="H1178" s="2">
        <v>0</v>
      </c>
      <c r="I1178" s="2">
        <v>1</v>
      </c>
      <c r="J1178" s="14">
        <v>1.6480621375349405E-2</v>
      </c>
    </row>
    <row r="1179" spans="2:10" x14ac:dyDescent="0.45">
      <c r="B1179" s="2">
        <v>52</v>
      </c>
      <c r="C1179" s="2">
        <v>0</v>
      </c>
      <c r="D1179" s="2">
        <v>24.13</v>
      </c>
      <c r="E1179" s="2">
        <v>1</v>
      </c>
      <c r="F1179" s="2">
        <v>1</v>
      </c>
      <c r="G1179" s="2">
        <v>1</v>
      </c>
      <c r="H1179" s="2">
        <v>0</v>
      </c>
      <c r="I1179" s="2">
        <v>0</v>
      </c>
      <c r="J1179" s="14">
        <v>0.36338889417985965</v>
      </c>
    </row>
    <row r="1180" spans="2:10" x14ac:dyDescent="0.45">
      <c r="B1180" s="2">
        <v>40</v>
      </c>
      <c r="C1180" s="2">
        <v>0</v>
      </c>
      <c r="D1180" s="2">
        <v>27.4</v>
      </c>
      <c r="E1180" s="2">
        <v>1</v>
      </c>
      <c r="F1180" s="2">
        <v>0</v>
      </c>
      <c r="G1180" s="2">
        <v>0</v>
      </c>
      <c r="H1180" s="2">
        <v>0</v>
      </c>
      <c r="I1180" s="2">
        <v>1</v>
      </c>
      <c r="J1180" s="14">
        <v>8.5796267389705597E-2</v>
      </c>
    </row>
    <row r="1181" spans="2:10" x14ac:dyDescent="0.45">
      <c r="B1181" s="2">
        <v>23</v>
      </c>
      <c r="C1181" s="2">
        <v>0</v>
      </c>
      <c r="D1181" s="2">
        <v>34.865000000000002</v>
      </c>
      <c r="E1181" s="2">
        <v>0</v>
      </c>
      <c r="F1181" s="2">
        <v>0</v>
      </c>
      <c r="G1181" s="2">
        <v>0</v>
      </c>
      <c r="H1181" s="2">
        <v>1</v>
      </c>
      <c r="I1181" s="2">
        <v>0</v>
      </c>
      <c r="J1181" s="14">
        <v>2.8374405048180604E-2</v>
      </c>
    </row>
    <row r="1182" spans="2:10" x14ac:dyDescent="0.45">
      <c r="B1182" s="2">
        <v>31</v>
      </c>
      <c r="C1182" s="2">
        <v>1</v>
      </c>
      <c r="D1182" s="2">
        <v>29.81</v>
      </c>
      <c r="E1182" s="2">
        <v>0</v>
      </c>
      <c r="F1182" s="2">
        <v>1</v>
      </c>
      <c r="G1182" s="2">
        <v>0</v>
      </c>
      <c r="H1182" s="2">
        <v>0</v>
      </c>
      <c r="I1182" s="2">
        <v>0</v>
      </c>
      <c r="J1182" s="14">
        <v>0.29096433683040673</v>
      </c>
    </row>
    <row r="1183" spans="2:10" x14ac:dyDescent="0.45">
      <c r="B1183" s="2">
        <v>42</v>
      </c>
      <c r="C1183" s="2">
        <v>0</v>
      </c>
      <c r="D1183" s="2">
        <v>41.325000000000003</v>
      </c>
      <c r="E1183" s="2">
        <v>1</v>
      </c>
      <c r="F1183" s="2">
        <v>0</v>
      </c>
      <c r="G1183" s="2">
        <v>0</v>
      </c>
      <c r="H1183" s="2">
        <v>1</v>
      </c>
      <c r="I1183" s="2">
        <v>0</v>
      </c>
      <c r="J1183" s="14">
        <v>0.10421469326389214</v>
      </c>
    </row>
    <row r="1184" spans="2:10" x14ac:dyDescent="0.45">
      <c r="B1184" s="2">
        <v>24</v>
      </c>
      <c r="C1184" s="2">
        <v>0</v>
      </c>
      <c r="D1184" s="2">
        <v>29.925000000000001</v>
      </c>
      <c r="E1184" s="2">
        <v>0</v>
      </c>
      <c r="F1184" s="2">
        <v>0</v>
      </c>
      <c r="G1184" s="2">
        <v>1</v>
      </c>
      <c r="H1184" s="2">
        <v>0</v>
      </c>
      <c r="I1184" s="2">
        <v>0</v>
      </c>
      <c r="J1184" s="14">
        <v>2.759536711676553E-2</v>
      </c>
    </row>
    <row r="1185" spans="2:10" x14ac:dyDescent="0.45">
      <c r="B1185" s="2">
        <v>25</v>
      </c>
      <c r="C1185" s="2">
        <v>0</v>
      </c>
      <c r="D1185" s="2">
        <v>30.3</v>
      </c>
      <c r="E1185" s="2">
        <v>0</v>
      </c>
      <c r="F1185" s="2">
        <v>0</v>
      </c>
      <c r="G1185" s="2">
        <v>0</v>
      </c>
      <c r="H1185" s="2">
        <v>0</v>
      </c>
      <c r="I1185" s="2">
        <v>1</v>
      </c>
      <c r="J1185" s="14">
        <v>2.4120558270933734E-2</v>
      </c>
    </row>
    <row r="1186" spans="2:10" x14ac:dyDescent="0.45">
      <c r="B1186" s="2">
        <v>48</v>
      </c>
      <c r="C1186" s="2">
        <v>0</v>
      </c>
      <c r="D1186" s="2">
        <v>27.36</v>
      </c>
      <c r="E1186" s="2">
        <v>1</v>
      </c>
      <c r="F1186" s="2">
        <v>0</v>
      </c>
      <c r="G1186" s="2">
        <v>0</v>
      </c>
      <c r="H1186" s="2">
        <v>1</v>
      </c>
      <c r="I1186" s="2">
        <v>0</v>
      </c>
      <c r="J1186" s="14">
        <v>0.13289226891624425</v>
      </c>
    </row>
    <row r="1187" spans="2:10" x14ac:dyDescent="0.45">
      <c r="B1187" s="2">
        <v>23</v>
      </c>
      <c r="C1187" s="2">
        <v>0</v>
      </c>
      <c r="D1187" s="2">
        <v>28.49</v>
      </c>
      <c r="E1187" s="2">
        <v>1</v>
      </c>
      <c r="F1187" s="2">
        <v>1</v>
      </c>
      <c r="G1187" s="2">
        <v>0</v>
      </c>
      <c r="H1187" s="2">
        <v>0</v>
      </c>
      <c r="I1187" s="2">
        <v>0</v>
      </c>
      <c r="J1187" s="14">
        <v>0.27464902334040475</v>
      </c>
    </row>
    <row r="1188" spans="2:10" x14ac:dyDescent="0.45">
      <c r="B1188" s="2">
        <v>45</v>
      </c>
      <c r="C1188" s="2">
        <v>1</v>
      </c>
      <c r="D1188" s="2">
        <v>23.56</v>
      </c>
      <c r="E1188" s="2">
        <v>2</v>
      </c>
      <c r="F1188" s="2">
        <v>0</v>
      </c>
      <c r="G1188" s="2">
        <v>0</v>
      </c>
      <c r="H1188" s="2">
        <v>1</v>
      </c>
      <c r="I1188" s="2">
        <v>0</v>
      </c>
      <c r="J1188" s="14">
        <v>0.11942732927024927</v>
      </c>
    </row>
    <row r="1189" spans="2:10" x14ac:dyDescent="0.45">
      <c r="B1189" s="2">
        <v>20</v>
      </c>
      <c r="C1189" s="2">
        <v>1</v>
      </c>
      <c r="D1189" s="2">
        <v>35.625</v>
      </c>
      <c r="E1189" s="2">
        <v>3</v>
      </c>
      <c r="F1189" s="2">
        <v>1</v>
      </c>
      <c r="G1189" s="2">
        <v>1</v>
      </c>
      <c r="H1189" s="2">
        <v>0</v>
      </c>
      <c r="I1189" s="2">
        <v>0</v>
      </c>
      <c r="J1189" s="14">
        <v>0.58011665817837021</v>
      </c>
    </row>
    <row r="1190" spans="2:10" x14ac:dyDescent="0.45">
      <c r="B1190" s="2">
        <v>62</v>
      </c>
      <c r="C1190" s="2">
        <v>0</v>
      </c>
      <c r="D1190" s="2">
        <v>32.68</v>
      </c>
      <c r="E1190" s="2">
        <v>0</v>
      </c>
      <c r="F1190" s="2">
        <v>0</v>
      </c>
      <c r="G1190" s="2">
        <v>1</v>
      </c>
      <c r="H1190" s="2">
        <v>0</v>
      </c>
      <c r="I1190" s="2">
        <v>0</v>
      </c>
      <c r="J1190" s="14">
        <v>0.20308406922944705</v>
      </c>
    </row>
    <row r="1191" spans="2:10" x14ac:dyDescent="0.45">
      <c r="B1191" s="2">
        <v>43</v>
      </c>
      <c r="C1191" s="2">
        <v>0</v>
      </c>
      <c r="D1191" s="2">
        <v>25.27</v>
      </c>
      <c r="E1191" s="2">
        <v>1</v>
      </c>
      <c r="F1191" s="2">
        <v>1</v>
      </c>
      <c r="G1191" s="2">
        <v>0</v>
      </c>
      <c r="H1191" s="2">
        <v>1</v>
      </c>
      <c r="I1191" s="2">
        <v>0</v>
      </c>
      <c r="J1191" s="14">
        <v>0.32960806028728312</v>
      </c>
    </row>
    <row r="1192" spans="2:10" x14ac:dyDescent="0.45">
      <c r="B1192" s="2">
        <v>23</v>
      </c>
      <c r="C1192" s="2">
        <v>0</v>
      </c>
      <c r="D1192" s="2">
        <v>28</v>
      </c>
      <c r="E1192" s="2">
        <v>0</v>
      </c>
      <c r="F1192" s="2">
        <v>0</v>
      </c>
      <c r="G1192" s="2">
        <v>0</v>
      </c>
      <c r="H1192" s="2">
        <v>0</v>
      </c>
      <c r="I1192" s="2">
        <v>1</v>
      </c>
      <c r="J1192" s="14">
        <v>0.19162139845911916</v>
      </c>
    </row>
    <row r="1193" spans="2:10" x14ac:dyDescent="0.45">
      <c r="B1193" s="2">
        <v>31</v>
      </c>
      <c r="C1193" s="2">
        <v>0</v>
      </c>
      <c r="D1193" s="2">
        <v>32.774999999999999</v>
      </c>
      <c r="E1193" s="2">
        <v>2</v>
      </c>
      <c r="F1193" s="2">
        <v>0</v>
      </c>
      <c r="G1193" s="2">
        <v>1</v>
      </c>
      <c r="H1193" s="2">
        <v>0</v>
      </c>
      <c r="I1193" s="2">
        <v>0</v>
      </c>
      <c r="J1193" s="14">
        <v>6.7128865298564183E-2</v>
      </c>
    </row>
    <row r="1194" spans="2:10" x14ac:dyDescent="0.45">
      <c r="B1194" s="2">
        <v>41</v>
      </c>
      <c r="C1194" s="2">
        <v>0</v>
      </c>
      <c r="D1194" s="2">
        <v>21.754999999999999</v>
      </c>
      <c r="E1194" s="2">
        <v>1</v>
      </c>
      <c r="F1194" s="2">
        <v>0</v>
      </c>
      <c r="G1194" s="2">
        <v>0</v>
      </c>
      <c r="H1194" s="2">
        <v>1</v>
      </c>
      <c r="I1194" s="2">
        <v>0</v>
      </c>
      <c r="J1194" s="14">
        <v>0.20117939063478249</v>
      </c>
    </row>
    <row r="1195" spans="2:10" x14ac:dyDescent="0.45">
      <c r="B1195" s="2">
        <v>58</v>
      </c>
      <c r="C1195" s="2">
        <v>0</v>
      </c>
      <c r="D1195" s="2">
        <v>32.395000000000003</v>
      </c>
      <c r="E1195" s="2">
        <v>1</v>
      </c>
      <c r="F1195" s="2">
        <v>0</v>
      </c>
      <c r="G1195" s="2">
        <v>0</v>
      </c>
      <c r="H1195" s="2">
        <v>1</v>
      </c>
      <c r="I1195" s="2">
        <v>0</v>
      </c>
      <c r="J1195" s="14">
        <v>0.18990521519635434</v>
      </c>
    </row>
    <row r="1196" spans="2:10" x14ac:dyDescent="0.45">
      <c r="B1196" s="2">
        <v>48</v>
      </c>
      <c r="C1196" s="2">
        <v>0</v>
      </c>
      <c r="D1196" s="2">
        <v>36.575000000000003</v>
      </c>
      <c r="E1196" s="2">
        <v>0</v>
      </c>
      <c r="F1196" s="2">
        <v>0</v>
      </c>
      <c r="G1196" s="2">
        <v>1</v>
      </c>
      <c r="H1196" s="2">
        <v>0</v>
      </c>
      <c r="I1196" s="2">
        <v>0</v>
      </c>
      <c r="J1196" s="14">
        <v>0.12050265895593865</v>
      </c>
    </row>
    <row r="1197" spans="2:10" x14ac:dyDescent="0.45">
      <c r="B1197" s="2">
        <v>31</v>
      </c>
      <c r="C1197" s="2">
        <v>0</v>
      </c>
      <c r="D1197" s="2">
        <v>21.754999999999999</v>
      </c>
      <c r="E1197" s="2">
        <v>0</v>
      </c>
      <c r="F1197" s="2">
        <v>0</v>
      </c>
      <c r="G1197" s="2">
        <v>1</v>
      </c>
      <c r="H1197" s="2">
        <v>0</v>
      </c>
      <c r="I1197" s="2">
        <v>0</v>
      </c>
      <c r="J1197" s="14">
        <v>4.808105458764593E-2</v>
      </c>
    </row>
    <row r="1198" spans="2:10" x14ac:dyDescent="0.45">
      <c r="B1198" s="2">
        <v>19</v>
      </c>
      <c r="C1198" s="2">
        <v>0</v>
      </c>
      <c r="D1198" s="2">
        <v>27.93</v>
      </c>
      <c r="E1198" s="2">
        <v>3</v>
      </c>
      <c r="F1198" s="2">
        <v>0</v>
      </c>
      <c r="G1198" s="2">
        <v>1</v>
      </c>
      <c r="H1198" s="2">
        <v>0</v>
      </c>
      <c r="I1198" s="2">
        <v>0</v>
      </c>
      <c r="J1198" s="14">
        <v>0.28279710540314013</v>
      </c>
    </row>
    <row r="1199" spans="2:10" x14ac:dyDescent="0.45">
      <c r="B1199" s="2">
        <v>19</v>
      </c>
      <c r="C1199" s="2">
        <v>0</v>
      </c>
      <c r="D1199" s="2">
        <v>30.02</v>
      </c>
      <c r="E1199" s="2">
        <v>0</v>
      </c>
      <c r="F1199" s="2">
        <v>1</v>
      </c>
      <c r="G1199" s="2">
        <v>1</v>
      </c>
      <c r="H1199" s="2">
        <v>0</v>
      </c>
      <c r="I1199" s="2">
        <v>0</v>
      </c>
      <c r="J1199" s="14">
        <v>0.51374971629014021</v>
      </c>
    </row>
    <row r="1200" spans="2:10" x14ac:dyDescent="0.45">
      <c r="B1200" s="2">
        <v>41</v>
      </c>
      <c r="C1200" s="2">
        <v>1</v>
      </c>
      <c r="D1200" s="2">
        <v>33.549999999999997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14">
        <v>7.307373115047297E-2</v>
      </c>
    </row>
    <row r="1201" spans="2:10" x14ac:dyDescent="0.45">
      <c r="B1201" s="2">
        <v>40</v>
      </c>
      <c r="C1201" s="2">
        <v>1</v>
      </c>
      <c r="D1201" s="2">
        <v>29.355</v>
      </c>
      <c r="E1201" s="2">
        <v>1</v>
      </c>
      <c r="F1201" s="2">
        <v>0</v>
      </c>
      <c r="G1201" s="2">
        <v>1</v>
      </c>
      <c r="H1201" s="2">
        <v>0</v>
      </c>
      <c r="I1201" s="2">
        <v>0</v>
      </c>
      <c r="J1201" s="14">
        <v>8.4147665096049248E-2</v>
      </c>
    </row>
    <row r="1202" spans="2:10" x14ac:dyDescent="0.45">
      <c r="B1202" s="2">
        <v>31</v>
      </c>
      <c r="C1202" s="2">
        <v>0</v>
      </c>
      <c r="D1202" s="2">
        <v>25.8</v>
      </c>
      <c r="E1202" s="2">
        <v>2</v>
      </c>
      <c r="F1202" s="2">
        <v>0</v>
      </c>
      <c r="G1202" s="2">
        <v>0</v>
      </c>
      <c r="H1202" s="2">
        <v>0</v>
      </c>
      <c r="I1202" s="2">
        <v>1</v>
      </c>
      <c r="J1202" s="14">
        <v>6.0860640028584365E-2</v>
      </c>
    </row>
    <row r="1203" spans="2:10" x14ac:dyDescent="0.45">
      <c r="B1203" s="2">
        <v>37</v>
      </c>
      <c r="C1203" s="2">
        <v>1</v>
      </c>
      <c r="D1203" s="2">
        <v>24.32</v>
      </c>
      <c r="E1203" s="2">
        <v>2</v>
      </c>
      <c r="F1203" s="2">
        <v>0</v>
      </c>
      <c r="G1203" s="2">
        <v>1</v>
      </c>
      <c r="H1203" s="2">
        <v>0</v>
      </c>
      <c r="I1203" s="2">
        <v>0</v>
      </c>
      <c r="J1203" s="14">
        <v>8.1037431304254545E-2</v>
      </c>
    </row>
    <row r="1204" spans="2:10" x14ac:dyDescent="0.45">
      <c r="B1204" s="2">
        <v>46</v>
      </c>
      <c r="C1204" s="2">
        <v>1</v>
      </c>
      <c r="D1204" s="2">
        <v>40.375</v>
      </c>
      <c r="E1204" s="2">
        <v>2</v>
      </c>
      <c r="F1204" s="2">
        <v>0</v>
      </c>
      <c r="G1204" s="2">
        <v>1</v>
      </c>
      <c r="H1204" s="2">
        <v>0</v>
      </c>
      <c r="I1204" s="2">
        <v>0</v>
      </c>
      <c r="J1204" s="14">
        <v>0.12149291325440295</v>
      </c>
    </row>
    <row r="1205" spans="2:10" x14ac:dyDescent="0.45">
      <c r="B1205" s="2">
        <v>22</v>
      </c>
      <c r="C1205" s="2">
        <v>1</v>
      </c>
      <c r="D1205" s="2">
        <v>32.11</v>
      </c>
      <c r="E1205" s="2">
        <v>0</v>
      </c>
      <c r="F1205" s="2">
        <v>0</v>
      </c>
      <c r="G1205" s="2">
        <v>1</v>
      </c>
      <c r="H1205" s="2">
        <v>0</v>
      </c>
      <c r="I1205" s="2">
        <v>0</v>
      </c>
      <c r="J1205" s="14">
        <v>1.4899801172761655E-2</v>
      </c>
    </row>
    <row r="1206" spans="2:10" x14ac:dyDescent="0.45">
      <c r="B1206" s="2">
        <v>51</v>
      </c>
      <c r="C1206" s="2">
        <v>1</v>
      </c>
      <c r="D1206" s="2">
        <v>32.299999999999997</v>
      </c>
      <c r="E1206" s="2">
        <v>1</v>
      </c>
      <c r="F1206" s="2">
        <v>0</v>
      </c>
      <c r="G1206" s="2">
        <v>0</v>
      </c>
      <c r="H1206" s="2">
        <v>1</v>
      </c>
      <c r="I1206" s="2">
        <v>0</v>
      </c>
      <c r="J1206" s="14">
        <v>0.14113950793620317</v>
      </c>
    </row>
    <row r="1207" spans="2:10" x14ac:dyDescent="0.45">
      <c r="B1207" s="2">
        <v>18</v>
      </c>
      <c r="C1207" s="2">
        <v>0</v>
      </c>
      <c r="D1207" s="2">
        <v>27.28</v>
      </c>
      <c r="E1207" s="2">
        <v>3</v>
      </c>
      <c r="F1207" s="2">
        <v>1</v>
      </c>
      <c r="G1207" s="2">
        <v>0</v>
      </c>
      <c r="H1207" s="2">
        <v>0</v>
      </c>
      <c r="I1207" s="2">
        <v>0</v>
      </c>
      <c r="J1207" s="14">
        <v>0.27297640852129795</v>
      </c>
    </row>
    <row r="1208" spans="2:10" x14ac:dyDescent="0.45">
      <c r="B1208" s="2">
        <v>35</v>
      </c>
      <c r="C1208" s="2">
        <v>1</v>
      </c>
      <c r="D1208" s="2">
        <v>17.86</v>
      </c>
      <c r="E1208" s="2">
        <v>1</v>
      </c>
      <c r="F1208" s="2">
        <v>0</v>
      </c>
      <c r="G1208" s="2">
        <v>1</v>
      </c>
      <c r="H1208" s="2">
        <v>0</v>
      </c>
      <c r="I1208" s="2">
        <v>0</v>
      </c>
      <c r="J1208" s="14">
        <v>6.3762469170256159E-2</v>
      </c>
    </row>
    <row r="1209" spans="2:10" x14ac:dyDescent="0.45">
      <c r="B1209" s="2">
        <v>59</v>
      </c>
      <c r="C1209" s="2">
        <v>0</v>
      </c>
      <c r="D1209" s="2">
        <v>34.799999999999997</v>
      </c>
      <c r="E1209" s="2">
        <v>2</v>
      </c>
      <c r="F1209" s="2">
        <v>0</v>
      </c>
      <c r="G1209" s="2">
        <v>0</v>
      </c>
      <c r="H1209" s="2">
        <v>0</v>
      </c>
      <c r="I1209" s="2">
        <v>1</v>
      </c>
      <c r="J1209" s="14">
        <v>0.57126193315110174</v>
      </c>
    </row>
    <row r="1210" spans="2:10" x14ac:dyDescent="0.45">
      <c r="B1210" s="2">
        <v>36</v>
      </c>
      <c r="C1210" s="2">
        <v>1</v>
      </c>
      <c r="D1210" s="2">
        <v>33.4</v>
      </c>
      <c r="E1210" s="2">
        <v>2</v>
      </c>
      <c r="F1210" s="2">
        <v>1</v>
      </c>
      <c r="G1210" s="2">
        <v>0</v>
      </c>
      <c r="H1210" s="2">
        <v>0</v>
      </c>
      <c r="I1210" s="2">
        <v>1</v>
      </c>
      <c r="J1210" s="14">
        <v>0.59528269454581351</v>
      </c>
    </row>
    <row r="1211" spans="2:10" x14ac:dyDescent="0.45">
      <c r="B1211" s="2">
        <v>37</v>
      </c>
      <c r="C1211" s="2">
        <v>0</v>
      </c>
      <c r="D1211" s="2">
        <v>25.555</v>
      </c>
      <c r="E1211" s="2">
        <v>1</v>
      </c>
      <c r="F1211" s="2">
        <v>1</v>
      </c>
      <c r="G1211" s="2">
        <v>0</v>
      </c>
      <c r="H1211" s="2">
        <v>1</v>
      </c>
      <c r="I1211" s="2">
        <v>0</v>
      </c>
      <c r="J1211" s="14">
        <v>0.30607233993512512</v>
      </c>
    </row>
    <row r="1212" spans="2:10" x14ac:dyDescent="0.45">
      <c r="B1212" s="2">
        <v>59</v>
      </c>
      <c r="C1212" s="2">
        <v>1</v>
      </c>
      <c r="D1212" s="2">
        <v>37.1</v>
      </c>
      <c r="E1212" s="2">
        <v>1</v>
      </c>
      <c r="F1212" s="2">
        <v>0</v>
      </c>
      <c r="G1212" s="2">
        <v>0</v>
      </c>
      <c r="H1212" s="2">
        <v>0</v>
      </c>
      <c r="I1212" s="2">
        <v>1</v>
      </c>
      <c r="J1212" s="14">
        <v>0.17917888544227728</v>
      </c>
    </row>
    <row r="1213" spans="2:10" x14ac:dyDescent="0.45">
      <c r="B1213" s="2">
        <v>36</v>
      </c>
      <c r="C1213" s="2">
        <v>1</v>
      </c>
      <c r="D1213" s="2">
        <v>30.875</v>
      </c>
      <c r="E1213" s="2">
        <v>1</v>
      </c>
      <c r="F1213" s="2">
        <v>0</v>
      </c>
      <c r="G1213" s="2">
        <v>1</v>
      </c>
      <c r="H1213" s="2">
        <v>0</v>
      </c>
      <c r="I1213" s="2">
        <v>0</v>
      </c>
      <c r="J1213" s="14">
        <v>6.786254543935874E-2</v>
      </c>
    </row>
    <row r="1214" spans="2:10" x14ac:dyDescent="0.45">
      <c r="B1214" s="2">
        <v>39</v>
      </c>
      <c r="C1214" s="2">
        <v>1</v>
      </c>
      <c r="D1214" s="2">
        <v>34.1</v>
      </c>
      <c r="E1214" s="2">
        <v>2</v>
      </c>
      <c r="F1214" s="2">
        <v>0</v>
      </c>
      <c r="G1214" s="2">
        <v>0</v>
      </c>
      <c r="H1214" s="2">
        <v>0</v>
      </c>
      <c r="I1214" s="2">
        <v>0</v>
      </c>
      <c r="J1214" s="14">
        <v>0.35820686684320346</v>
      </c>
    </row>
    <row r="1215" spans="2:10" x14ac:dyDescent="0.45">
      <c r="B1215" s="2">
        <v>18</v>
      </c>
      <c r="C1215" s="2">
        <v>1</v>
      </c>
      <c r="D1215" s="2">
        <v>21.47</v>
      </c>
      <c r="E1215" s="2">
        <v>0</v>
      </c>
      <c r="F1215" s="2">
        <v>0</v>
      </c>
      <c r="G1215" s="2">
        <v>0</v>
      </c>
      <c r="H1215" s="2">
        <v>1</v>
      </c>
      <c r="I1215" s="2">
        <v>0</v>
      </c>
      <c r="J1215" s="14">
        <v>9.2672753305782559E-3</v>
      </c>
    </row>
    <row r="1216" spans="2:10" x14ac:dyDescent="0.45">
      <c r="B1216" s="2">
        <v>52</v>
      </c>
      <c r="C1216" s="2">
        <v>0</v>
      </c>
      <c r="D1216" s="2">
        <v>33.299999999999997</v>
      </c>
      <c r="E1216" s="2">
        <v>2</v>
      </c>
      <c r="F1216" s="2">
        <v>0</v>
      </c>
      <c r="G1216" s="2">
        <v>0</v>
      </c>
      <c r="H1216" s="2">
        <v>0</v>
      </c>
      <c r="I1216" s="2">
        <v>1</v>
      </c>
      <c r="J1216" s="14">
        <v>0.15459199717514435</v>
      </c>
    </row>
    <row r="1217" spans="2:10" x14ac:dyDescent="0.45">
      <c r="B1217" s="2">
        <v>27</v>
      </c>
      <c r="C1217" s="2">
        <v>0</v>
      </c>
      <c r="D1217" s="2">
        <v>31.254999999999999</v>
      </c>
      <c r="E1217" s="2">
        <v>1</v>
      </c>
      <c r="F1217" s="2">
        <v>0</v>
      </c>
      <c r="G1217" s="2">
        <v>1</v>
      </c>
      <c r="H1217" s="2">
        <v>0</v>
      </c>
      <c r="I1217" s="2">
        <v>0</v>
      </c>
      <c r="J1217" s="14">
        <v>4.5239632267069403E-2</v>
      </c>
    </row>
    <row r="1218" spans="2:10" x14ac:dyDescent="0.45">
      <c r="B1218" s="2">
        <v>18</v>
      </c>
      <c r="C1218" s="2">
        <v>1</v>
      </c>
      <c r="D1218" s="2">
        <v>39.14</v>
      </c>
      <c r="E1218" s="2">
        <v>0</v>
      </c>
      <c r="F1218" s="2">
        <v>0</v>
      </c>
      <c r="G1218" s="2">
        <v>0</v>
      </c>
      <c r="H1218" s="2">
        <v>1</v>
      </c>
      <c r="I1218" s="2">
        <v>0</v>
      </c>
      <c r="J1218" s="14">
        <v>0.18784445893734608</v>
      </c>
    </row>
    <row r="1219" spans="2:10" x14ac:dyDescent="0.45">
      <c r="B1219" s="2">
        <v>40</v>
      </c>
      <c r="C1219" s="2">
        <v>1</v>
      </c>
      <c r="D1219" s="2">
        <v>25.08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14">
        <v>6.85376919068372E-2</v>
      </c>
    </row>
    <row r="1220" spans="2:10" x14ac:dyDescent="0.45">
      <c r="B1220" s="2">
        <v>29</v>
      </c>
      <c r="C1220" s="2">
        <v>1</v>
      </c>
      <c r="D1220" s="2">
        <v>37.29</v>
      </c>
      <c r="E1220" s="2">
        <v>2</v>
      </c>
      <c r="F1220" s="2">
        <v>0</v>
      </c>
      <c r="G1220" s="2">
        <v>0</v>
      </c>
      <c r="H1220" s="2">
        <v>0</v>
      </c>
      <c r="I1220" s="2">
        <v>0</v>
      </c>
      <c r="J1220" s="14">
        <v>4.6868475126249004E-2</v>
      </c>
    </row>
    <row r="1221" spans="2:10" x14ac:dyDescent="0.45">
      <c r="B1221" s="2">
        <v>46</v>
      </c>
      <c r="C1221" s="2">
        <v>0</v>
      </c>
      <c r="D1221" s="2">
        <v>34.6</v>
      </c>
      <c r="E1221" s="2">
        <v>1</v>
      </c>
      <c r="F1221" s="2">
        <v>1</v>
      </c>
      <c r="G1221" s="2">
        <v>0</v>
      </c>
      <c r="H1221" s="2">
        <v>0</v>
      </c>
      <c r="I1221" s="2">
        <v>1</v>
      </c>
      <c r="J1221" s="14">
        <v>0.6470975855056329</v>
      </c>
    </row>
    <row r="1222" spans="2:10" x14ac:dyDescent="0.45">
      <c r="B1222" s="2">
        <v>38</v>
      </c>
      <c r="C1222" s="2">
        <v>0</v>
      </c>
      <c r="D1222" s="2">
        <v>30.21</v>
      </c>
      <c r="E1222" s="2">
        <v>3</v>
      </c>
      <c r="F1222" s="2">
        <v>0</v>
      </c>
      <c r="G1222" s="2">
        <v>1</v>
      </c>
      <c r="H1222" s="2">
        <v>0</v>
      </c>
      <c r="I1222" s="2">
        <v>0</v>
      </c>
      <c r="J1222" s="14">
        <v>0.10240124598463775</v>
      </c>
    </row>
    <row r="1223" spans="2:10" x14ac:dyDescent="0.45">
      <c r="B1223" s="2">
        <v>30</v>
      </c>
      <c r="C1223" s="2">
        <v>0</v>
      </c>
      <c r="D1223" s="2">
        <v>21.945</v>
      </c>
      <c r="E1223" s="2">
        <v>1</v>
      </c>
      <c r="F1223" s="2">
        <v>0</v>
      </c>
      <c r="G1223" s="2">
        <v>0</v>
      </c>
      <c r="H1223" s="2">
        <v>1</v>
      </c>
      <c r="I1223" s="2">
        <v>0</v>
      </c>
      <c r="J1223" s="14">
        <v>5.7404830823157844E-2</v>
      </c>
    </row>
    <row r="1224" spans="2:10" x14ac:dyDescent="0.45">
      <c r="B1224" s="2">
        <v>40</v>
      </c>
      <c r="C1224" s="2">
        <v>1</v>
      </c>
      <c r="D1224" s="2">
        <v>24.97</v>
      </c>
      <c r="E1224" s="2">
        <v>2</v>
      </c>
      <c r="F1224" s="2">
        <v>0</v>
      </c>
      <c r="G1224" s="2">
        <v>0</v>
      </c>
      <c r="H1224" s="2">
        <v>0</v>
      </c>
      <c r="I1224" s="2">
        <v>0</v>
      </c>
      <c r="J1224" s="14">
        <v>8.7338558371080025E-2</v>
      </c>
    </row>
    <row r="1225" spans="2:10" x14ac:dyDescent="0.45">
      <c r="B1225" s="2">
        <v>50</v>
      </c>
      <c r="C1225" s="2">
        <v>1</v>
      </c>
      <c r="D1225" s="2">
        <v>25.3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14">
        <v>0.11685494109163246</v>
      </c>
    </row>
    <row r="1226" spans="2:10" x14ac:dyDescent="0.45">
      <c r="B1226" s="2">
        <v>20</v>
      </c>
      <c r="C1226" s="2">
        <v>0</v>
      </c>
      <c r="D1226" s="2">
        <v>24.42</v>
      </c>
      <c r="E1226" s="2">
        <v>0</v>
      </c>
      <c r="F1226" s="2">
        <v>1</v>
      </c>
      <c r="G1226" s="2">
        <v>0</v>
      </c>
      <c r="H1226" s="2">
        <v>0</v>
      </c>
      <c r="I1226" s="2">
        <v>0</v>
      </c>
      <c r="J1226" s="14">
        <v>0.39911217785006914</v>
      </c>
    </row>
    <row r="1227" spans="2:10" x14ac:dyDescent="0.45">
      <c r="B1227" s="2">
        <v>41</v>
      </c>
      <c r="C1227" s="2">
        <v>1</v>
      </c>
      <c r="D1227" s="2">
        <v>23.94</v>
      </c>
      <c r="E1227" s="2">
        <v>1</v>
      </c>
      <c r="F1227" s="2">
        <v>0</v>
      </c>
      <c r="G1227" s="2">
        <v>0</v>
      </c>
      <c r="H1227" s="2">
        <v>1</v>
      </c>
      <c r="I1227" s="2">
        <v>0</v>
      </c>
      <c r="J1227" s="14">
        <v>9.1568046246167378E-2</v>
      </c>
    </row>
    <row r="1228" spans="2:10" x14ac:dyDescent="0.45">
      <c r="B1228" s="2">
        <v>33</v>
      </c>
      <c r="C1228" s="2">
        <v>0</v>
      </c>
      <c r="D1228" s="2">
        <v>39.82</v>
      </c>
      <c r="E1228" s="2">
        <v>1</v>
      </c>
      <c r="F1228" s="2">
        <v>0</v>
      </c>
      <c r="G1228" s="2">
        <v>0</v>
      </c>
      <c r="H1228" s="2">
        <v>0</v>
      </c>
      <c r="I1228" s="2">
        <v>0</v>
      </c>
      <c r="J1228" s="14">
        <v>5.8641144272052532E-2</v>
      </c>
    </row>
    <row r="1229" spans="2:10" x14ac:dyDescent="0.45">
      <c r="B1229" s="2">
        <v>38</v>
      </c>
      <c r="C1229" s="2">
        <v>1</v>
      </c>
      <c r="D1229" s="2">
        <v>16.815000000000001</v>
      </c>
      <c r="E1229" s="2">
        <v>2</v>
      </c>
      <c r="F1229" s="2">
        <v>0</v>
      </c>
      <c r="G1229" s="2">
        <v>0</v>
      </c>
      <c r="H1229" s="2">
        <v>1</v>
      </c>
      <c r="I1229" s="2">
        <v>0</v>
      </c>
      <c r="J1229" s="14">
        <v>8.8089358619676525E-2</v>
      </c>
    </row>
    <row r="1230" spans="2:10" x14ac:dyDescent="0.45">
      <c r="B1230" s="2">
        <v>42</v>
      </c>
      <c r="C1230" s="2">
        <v>1</v>
      </c>
      <c r="D1230" s="2">
        <v>37.18</v>
      </c>
      <c r="E1230" s="2">
        <v>2</v>
      </c>
      <c r="F1230" s="2">
        <v>0</v>
      </c>
      <c r="G1230" s="2">
        <v>0</v>
      </c>
      <c r="H1230" s="2">
        <v>0</v>
      </c>
      <c r="I1230" s="2">
        <v>0</v>
      </c>
      <c r="J1230" s="14">
        <v>9.6413051918078821E-2</v>
      </c>
    </row>
    <row r="1231" spans="2:10" x14ac:dyDescent="0.45">
      <c r="B1231" s="2">
        <v>56</v>
      </c>
      <c r="C1231" s="2">
        <v>1</v>
      </c>
      <c r="D1231" s="2">
        <v>34.43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14">
        <v>0.15119825085457186</v>
      </c>
    </row>
    <row r="1232" spans="2:10" x14ac:dyDescent="0.45">
      <c r="B1232" s="2">
        <v>58</v>
      </c>
      <c r="C1232" s="2">
        <v>1</v>
      </c>
      <c r="D1232" s="2">
        <v>30.305</v>
      </c>
      <c r="E1232" s="2">
        <v>0</v>
      </c>
      <c r="F1232" s="2">
        <v>0</v>
      </c>
      <c r="G1232" s="2">
        <v>0</v>
      </c>
      <c r="H1232" s="2">
        <v>1</v>
      </c>
      <c r="I1232" s="2">
        <v>0</v>
      </c>
      <c r="J1232" s="14">
        <v>0.17265174278417197</v>
      </c>
    </row>
    <row r="1233" spans="2:10" x14ac:dyDescent="0.45">
      <c r="B1233" s="2">
        <v>52</v>
      </c>
      <c r="C1233" s="2">
        <v>1</v>
      </c>
      <c r="D1233" s="2">
        <v>34.484999999999999</v>
      </c>
      <c r="E1233" s="2">
        <v>3</v>
      </c>
      <c r="F1233" s="2">
        <v>1</v>
      </c>
      <c r="G1233" s="2">
        <v>1</v>
      </c>
      <c r="H1233" s="2">
        <v>0</v>
      </c>
      <c r="I1233" s="2">
        <v>0</v>
      </c>
      <c r="J1233" s="14">
        <v>0.94015777230201747</v>
      </c>
    </row>
    <row r="1234" spans="2:10" x14ac:dyDescent="0.45">
      <c r="B1234" s="2">
        <v>20</v>
      </c>
      <c r="C1234" s="2">
        <v>0</v>
      </c>
      <c r="D1234" s="2">
        <v>21.8</v>
      </c>
      <c r="E1234" s="2">
        <v>0</v>
      </c>
      <c r="F1234" s="2">
        <v>1</v>
      </c>
      <c r="G1234" s="2">
        <v>0</v>
      </c>
      <c r="H1234" s="2">
        <v>0</v>
      </c>
      <c r="I1234" s="2">
        <v>1</v>
      </c>
      <c r="J1234" s="14">
        <v>0.30400481544329766</v>
      </c>
    </row>
    <row r="1235" spans="2:10" x14ac:dyDescent="0.45">
      <c r="B1235" s="2">
        <v>54</v>
      </c>
      <c r="C1235" s="2">
        <v>0</v>
      </c>
      <c r="D1235" s="2">
        <v>24.605</v>
      </c>
      <c r="E1235" s="2">
        <v>3</v>
      </c>
      <c r="F1235" s="2">
        <v>0</v>
      </c>
      <c r="G1235" s="2">
        <v>1</v>
      </c>
      <c r="H1235" s="2">
        <v>0</v>
      </c>
      <c r="I1235" s="2">
        <v>0</v>
      </c>
      <c r="J1235" s="14">
        <v>0.18129444823351565</v>
      </c>
    </row>
    <row r="1236" spans="2:10" x14ac:dyDescent="0.45">
      <c r="B1236" s="2">
        <v>58</v>
      </c>
      <c r="C1236" s="2">
        <v>1</v>
      </c>
      <c r="D1236" s="2">
        <v>23.3</v>
      </c>
      <c r="E1236" s="2">
        <v>0</v>
      </c>
      <c r="F1236" s="2">
        <v>0</v>
      </c>
      <c r="G1236" s="2">
        <v>0</v>
      </c>
      <c r="H1236" s="2">
        <v>0</v>
      </c>
      <c r="I1236" s="2">
        <v>1</v>
      </c>
      <c r="J1236" s="14">
        <v>0.16319043983120585</v>
      </c>
    </row>
    <row r="1237" spans="2:10" x14ac:dyDescent="0.45">
      <c r="B1237" s="2">
        <v>45</v>
      </c>
      <c r="C1237" s="2">
        <v>0</v>
      </c>
      <c r="D1237" s="2">
        <v>27.83</v>
      </c>
      <c r="E1237" s="2">
        <v>2</v>
      </c>
      <c r="F1237" s="2">
        <v>0</v>
      </c>
      <c r="G1237" s="2">
        <v>0</v>
      </c>
      <c r="H1237" s="2">
        <v>0</v>
      </c>
      <c r="I1237" s="2">
        <v>0</v>
      </c>
      <c r="J1237" s="14">
        <v>0.11802163521631512</v>
      </c>
    </row>
    <row r="1238" spans="2:10" x14ac:dyDescent="0.45">
      <c r="B1238" s="2">
        <v>26</v>
      </c>
      <c r="C1238" s="2">
        <v>1</v>
      </c>
      <c r="D1238" s="2">
        <v>31.065000000000001</v>
      </c>
      <c r="E1238" s="2">
        <v>0</v>
      </c>
      <c r="F1238" s="2">
        <v>0</v>
      </c>
      <c r="G1238" s="2">
        <v>1</v>
      </c>
      <c r="H1238" s="2">
        <v>0</v>
      </c>
      <c r="I1238" s="2">
        <v>0</v>
      </c>
      <c r="J1238" s="14">
        <v>2.5183253985875585E-2</v>
      </c>
    </row>
    <row r="1239" spans="2:10" x14ac:dyDescent="0.45">
      <c r="B1239" s="2">
        <v>63</v>
      </c>
      <c r="C1239" s="2">
        <v>0</v>
      </c>
      <c r="D1239" s="2">
        <v>21.66</v>
      </c>
      <c r="E1239" s="2">
        <v>0</v>
      </c>
      <c r="F1239" s="2">
        <v>0</v>
      </c>
      <c r="G1239" s="2">
        <v>0</v>
      </c>
      <c r="H1239" s="2">
        <v>1</v>
      </c>
      <c r="I1239" s="2">
        <v>0</v>
      </c>
      <c r="J1239" s="14">
        <v>0.21274202875613657</v>
      </c>
    </row>
    <row r="1240" spans="2:10" x14ac:dyDescent="0.45">
      <c r="B1240" s="2">
        <v>58</v>
      </c>
      <c r="C1240" s="2">
        <v>0</v>
      </c>
      <c r="D1240" s="2">
        <v>28.215</v>
      </c>
      <c r="E1240" s="2">
        <v>0</v>
      </c>
      <c r="F1240" s="2">
        <v>0</v>
      </c>
      <c r="G1240" s="2">
        <v>1</v>
      </c>
      <c r="H1240" s="2">
        <v>0</v>
      </c>
      <c r="I1240" s="2">
        <v>0</v>
      </c>
      <c r="J1240" s="14">
        <v>0.17721840683674797</v>
      </c>
    </row>
    <row r="1241" spans="2:10" x14ac:dyDescent="0.45">
      <c r="B1241" s="2">
        <v>37</v>
      </c>
      <c r="C1241" s="2">
        <v>1</v>
      </c>
      <c r="D1241" s="2">
        <v>22.704999999999998</v>
      </c>
      <c r="E1241" s="2">
        <v>3</v>
      </c>
      <c r="F1241" s="2">
        <v>0</v>
      </c>
      <c r="G1241" s="2">
        <v>0</v>
      </c>
      <c r="H1241" s="2">
        <v>1</v>
      </c>
      <c r="I1241" s="2">
        <v>0</v>
      </c>
      <c r="J1241" s="14">
        <v>9.3595664469837192E-2</v>
      </c>
    </row>
    <row r="1242" spans="2:10" x14ac:dyDescent="0.45">
      <c r="B1242" s="2">
        <v>25</v>
      </c>
      <c r="C1242" s="2">
        <v>0</v>
      </c>
      <c r="D1242" s="2">
        <v>42.13</v>
      </c>
      <c r="E1242" s="2">
        <v>1</v>
      </c>
      <c r="F1242" s="2">
        <v>0</v>
      </c>
      <c r="G1242" s="2">
        <v>0</v>
      </c>
      <c r="H1242" s="2">
        <v>0</v>
      </c>
      <c r="I1242" s="2">
        <v>0</v>
      </c>
      <c r="J1242" s="14">
        <v>3.3784687133939027E-2</v>
      </c>
    </row>
    <row r="1243" spans="2:10" x14ac:dyDescent="0.45">
      <c r="B1243" s="2">
        <v>52</v>
      </c>
      <c r="C1243" s="2">
        <v>1</v>
      </c>
      <c r="D1243" s="2">
        <v>41.8</v>
      </c>
      <c r="E1243" s="2">
        <v>2</v>
      </c>
      <c r="F1243" s="2">
        <v>1</v>
      </c>
      <c r="G1243" s="2">
        <v>0</v>
      </c>
      <c r="H1243" s="2">
        <v>0</v>
      </c>
      <c r="I1243" s="2">
        <v>0</v>
      </c>
      <c r="J1243" s="14">
        <v>0.73661684224941804</v>
      </c>
    </row>
    <row r="1244" spans="2:10" x14ac:dyDescent="0.45">
      <c r="B1244" s="2">
        <v>64</v>
      </c>
      <c r="C1244" s="2">
        <v>1</v>
      </c>
      <c r="D1244" s="2">
        <v>36.96</v>
      </c>
      <c r="E1244" s="2">
        <v>2</v>
      </c>
      <c r="F1244" s="2">
        <v>1</v>
      </c>
      <c r="G1244" s="2">
        <v>0</v>
      </c>
      <c r="H1244" s="2">
        <v>0</v>
      </c>
      <c r="I1244" s="2">
        <v>0</v>
      </c>
      <c r="J1244" s="14">
        <v>0.77345421914957579</v>
      </c>
    </row>
    <row r="1245" spans="2:10" x14ac:dyDescent="0.45">
      <c r="B1245" s="2">
        <v>22</v>
      </c>
      <c r="C1245" s="2">
        <v>0</v>
      </c>
      <c r="D1245" s="2">
        <v>21.28</v>
      </c>
      <c r="E1245" s="2">
        <v>3</v>
      </c>
      <c r="F1245" s="2">
        <v>0</v>
      </c>
      <c r="G1245" s="2">
        <v>1</v>
      </c>
      <c r="H1245" s="2">
        <v>0</v>
      </c>
      <c r="I1245" s="2">
        <v>0</v>
      </c>
      <c r="J1245" s="14">
        <v>5.0669921199239625E-2</v>
      </c>
    </row>
    <row r="1246" spans="2:10" x14ac:dyDescent="0.45">
      <c r="B1246" s="2">
        <v>28</v>
      </c>
      <c r="C1246" s="2">
        <v>0</v>
      </c>
      <c r="D1246" s="2">
        <v>33.11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14">
        <v>3.2718089493350637E-2</v>
      </c>
    </row>
    <row r="1247" spans="2:10" x14ac:dyDescent="0.45">
      <c r="B1247" s="2">
        <v>18</v>
      </c>
      <c r="C1247" s="2">
        <v>1</v>
      </c>
      <c r="D1247" s="2">
        <v>33.33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14">
        <v>2.245351101846851E-4</v>
      </c>
    </row>
    <row r="1248" spans="2:10" x14ac:dyDescent="0.45">
      <c r="B1248" s="2">
        <v>28</v>
      </c>
      <c r="C1248" s="2">
        <v>1</v>
      </c>
      <c r="D1248" s="2">
        <v>24.3</v>
      </c>
      <c r="E1248" s="2">
        <v>5</v>
      </c>
      <c r="F1248" s="2">
        <v>0</v>
      </c>
      <c r="G1248" s="2">
        <v>0</v>
      </c>
      <c r="H1248" s="2">
        <v>0</v>
      </c>
      <c r="I1248" s="2">
        <v>1</v>
      </c>
      <c r="J1248" s="14">
        <v>7.1725439857880866E-2</v>
      </c>
    </row>
    <row r="1249" spans="2:10" x14ac:dyDescent="0.45">
      <c r="B1249" s="2">
        <v>45</v>
      </c>
      <c r="C1249" s="2">
        <v>0</v>
      </c>
      <c r="D1249" s="2">
        <v>25.7</v>
      </c>
      <c r="E1249" s="2">
        <v>3</v>
      </c>
      <c r="F1249" s="2">
        <v>0</v>
      </c>
      <c r="G1249" s="2">
        <v>0</v>
      </c>
      <c r="H1249" s="2">
        <v>0</v>
      </c>
      <c r="I1249" s="2">
        <v>1</v>
      </c>
      <c r="J1249" s="14">
        <v>0.12737602987594313</v>
      </c>
    </row>
    <row r="1250" spans="2:10" x14ac:dyDescent="0.45">
      <c r="B1250" s="2">
        <v>33</v>
      </c>
      <c r="C1250" s="2">
        <v>1</v>
      </c>
      <c r="D1250" s="2">
        <v>29.4</v>
      </c>
      <c r="E1250" s="2">
        <v>4</v>
      </c>
      <c r="F1250" s="2">
        <v>0</v>
      </c>
      <c r="G1250" s="2">
        <v>0</v>
      </c>
      <c r="H1250" s="2">
        <v>0</v>
      </c>
      <c r="I1250" s="2">
        <v>1</v>
      </c>
      <c r="J1250" s="14">
        <v>7.8809466078514093E-2</v>
      </c>
    </row>
    <row r="1251" spans="2:10" x14ac:dyDescent="0.45">
      <c r="B1251" s="2">
        <v>18</v>
      </c>
      <c r="C1251" s="2">
        <v>0</v>
      </c>
      <c r="D1251" s="2">
        <v>39.82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14">
        <v>8.1739779516836475E-3</v>
      </c>
    </row>
    <row r="1252" spans="2:10" x14ac:dyDescent="0.45">
      <c r="B1252" s="2">
        <v>32</v>
      </c>
      <c r="C1252" s="2">
        <v>1</v>
      </c>
      <c r="D1252" s="2">
        <v>33.630000000000003</v>
      </c>
      <c r="E1252" s="2">
        <v>1</v>
      </c>
      <c r="F1252" s="2">
        <v>1</v>
      </c>
      <c r="G1252" s="2">
        <v>0</v>
      </c>
      <c r="H1252" s="2">
        <v>1</v>
      </c>
      <c r="I1252" s="2">
        <v>0</v>
      </c>
      <c r="J1252" s="14">
        <v>0.5823862069655672</v>
      </c>
    </row>
    <row r="1253" spans="2:10" x14ac:dyDescent="0.45">
      <c r="B1253" s="2">
        <v>24</v>
      </c>
      <c r="C1253" s="2">
        <v>1</v>
      </c>
      <c r="D1253" s="2">
        <v>29.83</v>
      </c>
      <c r="E1253" s="2">
        <v>0</v>
      </c>
      <c r="F1253" s="2">
        <v>1</v>
      </c>
      <c r="G1253" s="2">
        <v>0</v>
      </c>
      <c r="H1253" s="2">
        <v>1</v>
      </c>
      <c r="I1253" s="2">
        <v>0</v>
      </c>
      <c r="J1253" s="14">
        <v>0.27975981327879362</v>
      </c>
    </row>
    <row r="1254" spans="2:10" x14ac:dyDescent="0.45">
      <c r="B1254" s="2">
        <v>19</v>
      </c>
      <c r="C1254" s="2">
        <v>1</v>
      </c>
      <c r="D1254" s="2">
        <v>19.8</v>
      </c>
      <c r="E1254" s="2">
        <v>0</v>
      </c>
      <c r="F1254" s="2">
        <v>0</v>
      </c>
      <c r="G1254" s="2">
        <v>0</v>
      </c>
      <c r="H1254" s="2">
        <v>0</v>
      </c>
      <c r="I1254" s="2">
        <v>1</v>
      </c>
      <c r="J1254" s="14">
        <v>1.9105165586079317E-3</v>
      </c>
    </row>
    <row r="1255" spans="2:10" x14ac:dyDescent="0.45">
      <c r="B1255" s="2">
        <v>20</v>
      </c>
      <c r="C1255" s="2">
        <v>1</v>
      </c>
      <c r="D1255" s="2">
        <v>27.3</v>
      </c>
      <c r="E1255" s="2">
        <v>0</v>
      </c>
      <c r="F1255" s="2">
        <v>1</v>
      </c>
      <c r="G1255" s="2">
        <v>0</v>
      </c>
      <c r="H1255" s="2">
        <v>0</v>
      </c>
      <c r="I1255" s="2">
        <v>1</v>
      </c>
      <c r="J1255" s="14">
        <v>0.24120226419699567</v>
      </c>
    </row>
    <row r="1256" spans="2:10" x14ac:dyDescent="0.45">
      <c r="B1256" s="2">
        <v>40</v>
      </c>
      <c r="C1256" s="2">
        <v>0</v>
      </c>
      <c r="D1256" s="2">
        <v>29.3</v>
      </c>
      <c r="E1256" s="2">
        <v>4</v>
      </c>
      <c r="F1256" s="2">
        <v>0</v>
      </c>
      <c r="G1256" s="2">
        <v>0</v>
      </c>
      <c r="H1256" s="2">
        <v>0</v>
      </c>
      <c r="I1256" s="2">
        <v>1</v>
      </c>
      <c r="J1256" s="14">
        <v>0.23475318846428839</v>
      </c>
    </row>
    <row r="1257" spans="2:10" x14ac:dyDescent="0.45">
      <c r="B1257" s="2">
        <v>34</v>
      </c>
      <c r="C1257" s="2">
        <v>0</v>
      </c>
      <c r="D1257" s="2">
        <v>27.72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14">
        <v>5.256761224237614E-2</v>
      </c>
    </row>
    <row r="1258" spans="2:10" x14ac:dyDescent="0.45">
      <c r="B1258" s="2">
        <v>42</v>
      </c>
      <c r="C1258" s="2">
        <v>0</v>
      </c>
      <c r="D1258" s="2">
        <v>37.9</v>
      </c>
      <c r="E1258" s="2">
        <v>0</v>
      </c>
      <c r="F1258" s="2">
        <v>0</v>
      </c>
      <c r="G1258" s="2">
        <v>0</v>
      </c>
      <c r="H1258" s="2">
        <v>0</v>
      </c>
      <c r="I1258" s="2">
        <v>1</v>
      </c>
      <c r="J1258" s="14">
        <v>8.5431167183883785E-2</v>
      </c>
    </row>
    <row r="1259" spans="2:10" x14ac:dyDescent="0.45">
      <c r="B1259" s="2">
        <v>51</v>
      </c>
      <c r="C1259" s="2">
        <v>0</v>
      </c>
      <c r="D1259" s="2">
        <v>36.384999999999998</v>
      </c>
      <c r="E1259" s="2">
        <v>3</v>
      </c>
      <c r="F1259" s="2">
        <v>0</v>
      </c>
      <c r="G1259" s="2">
        <v>1</v>
      </c>
      <c r="H1259" s="2">
        <v>0</v>
      </c>
      <c r="I1259" s="2">
        <v>0</v>
      </c>
      <c r="J1259" s="14">
        <v>0.16464648540633331</v>
      </c>
    </row>
    <row r="1260" spans="2:10" x14ac:dyDescent="0.45">
      <c r="B1260" s="2">
        <v>54</v>
      </c>
      <c r="C1260" s="2">
        <v>0</v>
      </c>
      <c r="D1260" s="2">
        <v>27.645</v>
      </c>
      <c r="E1260" s="2">
        <v>1</v>
      </c>
      <c r="F1260" s="2">
        <v>0</v>
      </c>
      <c r="G1260" s="2">
        <v>1</v>
      </c>
      <c r="H1260" s="2">
        <v>0</v>
      </c>
      <c r="I1260" s="2">
        <v>0</v>
      </c>
      <c r="J1260" s="14">
        <v>0.1625585904523599</v>
      </c>
    </row>
    <row r="1261" spans="2:10" x14ac:dyDescent="0.45">
      <c r="B1261" s="2">
        <v>55</v>
      </c>
      <c r="C1261" s="2">
        <v>1</v>
      </c>
      <c r="D1261" s="2">
        <v>37.715000000000003</v>
      </c>
      <c r="E1261" s="2">
        <v>3</v>
      </c>
      <c r="F1261" s="2">
        <v>0</v>
      </c>
      <c r="G1261" s="2">
        <v>1</v>
      </c>
      <c r="H1261" s="2">
        <v>0</v>
      </c>
      <c r="I1261" s="2">
        <v>0</v>
      </c>
      <c r="J1261" s="14">
        <v>0.46196926746598777</v>
      </c>
    </row>
    <row r="1262" spans="2:10" x14ac:dyDescent="0.45">
      <c r="B1262" s="2">
        <v>52</v>
      </c>
      <c r="C1262" s="2">
        <v>0</v>
      </c>
      <c r="D1262" s="2">
        <v>23.18</v>
      </c>
      <c r="E1262" s="2">
        <v>0</v>
      </c>
      <c r="F1262" s="2">
        <v>0</v>
      </c>
      <c r="G1262" s="2">
        <v>0</v>
      </c>
      <c r="H1262" s="2">
        <v>1</v>
      </c>
      <c r="I1262" s="2">
        <v>0</v>
      </c>
      <c r="J1262" s="14">
        <v>0.14487003617137428</v>
      </c>
    </row>
    <row r="1263" spans="2:10" x14ac:dyDescent="0.45">
      <c r="B1263" s="2">
        <v>32</v>
      </c>
      <c r="C1263" s="2">
        <v>0</v>
      </c>
      <c r="D1263" s="2">
        <v>20.52</v>
      </c>
      <c r="E1263" s="2">
        <v>0</v>
      </c>
      <c r="F1263" s="2">
        <v>0</v>
      </c>
      <c r="G1263" s="2">
        <v>0</v>
      </c>
      <c r="H1263" s="2">
        <v>1</v>
      </c>
      <c r="I1263" s="2">
        <v>0</v>
      </c>
      <c r="J1263" s="14">
        <v>5.4627931140931479E-2</v>
      </c>
    </row>
    <row r="1264" spans="2:10" x14ac:dyDescent="0.45">
      <c r="B1264" s="2">
        <v>28</v>
      </c>
      <c r="C1264" s="2">
        <v>1</v>
      </c>
      <c r="D1264" s="2">
        <v>37.1</v>
      </c>
      <c r="E1264" s="2">
        <v>1</v>
      </c>
      <c r="F1264" s="2">
        <v>0</v>
      </c>
      <c r="G1264" s="2">
        <v>0</v>
      </c>
      <c r="H1264" s="2">
        <v>0</v>
      </c>
      <c r="I1264" s="2">
        <v>1</v>
      </c>
      <c r="J1264" s="14">
        <v>3.4402822708656439E-2</v>
      </c>
    </row>
    <row r="1265" spans="2:10" x14ac:dyDescent="0.45">
      <c r="B1265" s="2">
        <v>41</v>
      </c>
      <c r="C1265" s="2">
        <v>0</v>
      </c>
      <c r="D1265" s="2">
        <v>28.05</v>
      </c>
      <c r="E1265" s="2">
        <v>1</v>
      </c>
      <c r="F1265" s="2">
        <v>0</v>
      </c>
      <c r="G1265" s="2">
        <v>0</v>
      </c>
      <c r="H1265" s="2">
        <v>0</v>
      </c>
      <c r="I1265" s="2">
        <v>0</v>
      </c>
      <c r="J1265" s="14">
        <v>9.0158802230016863E-2</v>
      </c>
    </row>
    <row r="1266" spans="2:10" x14ac:dyDescent="0.45">
      <c r="B1266" s="2">
        <v>43</v>
      </c>
      <c r="C1266" s="2">
        <v>0</v>
      </c>
      <c r="D1266" s="2">
        <v>29.9</v>
      </c>
      <c r="E1266" s="2">
        <v>1</v>
      </c>
      <c r="F1266" s="2">
        <v>0</v>
      </c>
      <c r="G1266" s="2">
        <v>0</v>
      </c>
      <c r="H1266" s="2">
        <v>0</v>
      </c>
      <c r="I1266" s="2">
        <v>1</v>
      </c>
      <c r="J1266" s="14">
        <v>9.9218157359003079E-2</v>
      </c>
    </row>
    <row r="1267" spans="2:10" x14ac:dyDescent="0.45">
      <c r="B1267" s="2">
        <v>49</v>
      </c>
      <c r="C1267" s="2">
        <v>0</v>
      </c>
      <c r="D1267" s="2">
        <v>33.344999999999999</v>
      </c>
      <c r="E1267" s="2">
        <v>2</v>
      </c>
      <c r="F1267" s="2">
        <v>0</v>
      </c>
      <c r="G1267" s="2">
        <v>0</v>
      </c>
      <c r="H1267" s="2">
        <v>1</v>
      </c>
      <c r="I1267" s="2">
        <v>0</v>
      </c>
      <c r="J1267" s="14">
        <v>0.14763371288282712</v>
      </c>
    </row>
    <row r="1268" spans="2:10" x14ac:dyDescent="0.45">
      <c r="B1268" s="2">
        <v>64</v>
      </c>
      <c r="C1268" s="2">
        <v>1</v>
      </c>
      <c r="D1268" s="2">
        <v>23.76</v>
      </c>
      <c r="E1268" s="2">
        <v>0</v>
      </c>
      <c r="F1268" s="2">
        <v>1</v>
      </c>
      <c r="G1268" s="2">
        <v>0</v>
      </c>
      <c r="H1268" s="2">
        <v>0</v>
      </c>
      <c r="I1268" s="2">
        <v>0</v>
      </c>
      <c r="J1268" s="14">
        <v>0.41189522833506298</v>
      </c>
    </row>
    <row r="1269" spans="2:10" x14ac:dyDescent="0.45">
      <c r="B1269" s="2">
        <v>55</v>
      </c>
      <c r="C1269" s="2">
        <v>0</v>
      </c>
      <c r="D1269" s="2">
        <v>30.5</v>
      </c>
      <c r="E1269" s="2">
        <v>0</v>
      </c>
      <c r="F1269" s="2">
        <v>0</v>
      </c>
      <c r="G1269" s="2">
        <v>0</v>
      </c>
      <c r="H1269" s="2">
        <v>0</v>
      </c>
      <c r="I1269" s="2">
        <v>1</v>
      </c>
      <c r="J1269" s="14">
        <v>0.15295797702169822</v>
      </c>
    </row>
    <row r="1270" spans="2:10" x14ac:dyDescent="0.45">
      <c r="B1270" s="2">
        <v>24</v>
      </c>
      <c r="C1270" s="2">
        <v>1</v>
      </c>
      <c r="D1270" s="2">
        <v>31.065000000000001</v>
      </c>
      <c r="E1270" s="2">
        <v>0</v>
      </c>
      <c r="F1270" s="2">
        <v>1</v>
      </c>
      <c r="G1270" s="2">
        <v>0</v>
      </c>
      <c r="H1270" s="2">
        <v>1</v>
      </c>
      <c r="I1270" s="2">
        <v>0</v>
      </c>
      <c r="J1270" s="14">
        <v>0.52885784709134132</v>
      </c>
    </row>
    <row r="1271" spans="2:10" x14ac:dyDescent="0.45">
      <c r="B1271" s="2">
        <v>20</v>
      </c>
      <c r="C1271" s="2">
        <v>0</v>
      </c>
      <c r="D1271" s="2">
        <v>33.299999999999997</v>
      </c>
      <c r="E1271" s="2">
        <v>0</v>
      </c>
      <c r="F1271" s="2">
        <v>0</v>
      </c>
      <c r="G1271" s="2">
        <v>0</v>
      </c>
      <c r="H1271" s="2">
        <v>0</v>
      </c>
      <c r="I1271" s="2">
        <v>1</v>
      </c>
      <c r="J1271" s="14">
        <v>1.2109028065803513E-2</v>
      </c>
    </row>
    <row r="1272" spans="2:10" x14ac:dyDescent="0.45">
      <c r="B1272" s="2">
        <v>45</v>
      </c>
      <c r="C1272" s="2">
        <v>1</v>
      </c>
      <c r="D1272" s="2">
        <v>27.5</v>
      </c>
      <c r="E1272" s="2">
        <v>3</v>
      </c>
      <c r="F1272" s="2">
        <v>0</v>
      </c>
      <c r="G1272" s="2">
        <v>0</v>
      </c>
      <c r="H1272" s="2">
        <v>0</v>
      </c>
      <c r="I1272" s="2">
        <v>1</v>
      </c>
      <c r="J1272" s="14">
        <v>0.11961051945177922</v>
      </c>
    </row>
    <row r="1273" spans="2:10" x14ac:dyDescent="0.45">
      <c r="B1273" s="2">
        <v>26</v>
      </c>
      <c r="C1273" s="2">
        <v>1</v>
      </c>
      <c r="D1273" s="2">
        <v>33.914999999999999</v>
      </c>
      <c r="E1273" s="2">
        <v>1</v>
      </c>
      <c r="F1273" s="2">
        <v>0</v>
      </c>
      <c r="G1273" s="2">
        <v>1</v>
      </c>
      <c r="H1273" s="2">
        <v>0</v>
      </c>
      <c r="I1273" s="2">
        <v>0</v>
      </c>
      <c r="J1273" s="14">
        <v>3.4648141219487748E-2</v>
      </c>
    </row>
    <row r="1274" spans="2:10" x14ac:dyDescent="0.45">
      <c r="B1274" s="2">
        <v>25</v>
      </c>
      <c r="C1274" s="2">
        <v>0</v>
      </c>
      <c r="D1274" s="2">
        <v>34.484999999999999</v>
      </c>
      <c r="E1274" s="2">
        <v>0</v>
      </c>
      <c r="F1274" s="2">
        <v>0</v>
      </c>
      <c r="G1274" s="2">
        <v>1</v>
      </c>
      <c r="H1274" s="2">
        <v>0</v>
      </c>
      <c r="I1274" s="2">
        <v>0</v>
      </c>
      <c r="J1274" s="14">
        <v>3.0326881074765794E-2</v>
      </c>
    </row>
    <row r="1275" spans="2:10" x14ac:dyDescent="0.45">
      <c r="B1275" s="2">
        <v>43</v>
      </c>
      <c r="C1275" s="2">
        <v>1</v>
      </c>
      <c r="D1275" s="2">
        <v>25.52</v>
      </c>
      <c r="E1275" s="2">
        <v>5</v>
      </c>
      <c r="F1275" s="2">
        <v>0</v>
      </c>
      <c r="G1275" s="2">
        <v>0</v>
      </c>
      <c r="H1275" s="2">
        <v>0</v>
      </c>
      <c r="I1275" s="2">
        <v>0</v>
      </c>
      <c r="J1275" s="14">
        <v>0.21319656039544627</v>
      </c>
    </row>
    <row r="1276" spans="2:10" x14ac:dyDescent="0.45">
      <c r="B1276" s="2">
        <v>35</v>
      </c>
      <c r="C1276" s="2">
        <v>1</v>
      </c>
      <c r="D1276" s="2">
        <v>27.61</v>
      </c>
      <c r="E1276" s="2">
        <v>1</v>
      </c>
      <c r="F1276" s="2">
        <v>0</v>
      </c>
      <c r="G1276" s="2">
        <v>0</v>
      </c>
      <c r="H1276" s="2">
        <v>0</v>
      </c>
      <c r="I1276" s="2">
        <v>0</v>
      </c>
      <c r="J1276" s="14">
        <v>5.7865325888205074E-2</v>
      </c>
    </row>
    <row r="1277" spans="2:10" x14ac:dyDescent="0.45">
      <c r="B1277" s="2">
        <v>26</v>
      </c>
      <c r="C1277" s="2">
        <v>1</v>
      </c>
      <c r="D1277" s="2">
        <v>27.06</v>
      </c>
      <c r="E1277" s="2">
        <v>0</v>
      </c>
      <c r="F1277" s="2">
        <v>1</v>
      </c>
      <c r="G1277" s="2">
        <v>0</v>
      </c>
      <c r="H1277" s="2">
        <v>0</v>
      </c>
      <c r="I1277" s="2">
        <v>0</v>
      </c>
      <c r="J1277" s="14">
        <v>0.25413942470315698</v>
      </c>
    </row>
    <row r="1278" spans="2:10" x14ac:dyDescent="0.45">
      <c r="B1278" s="2">
        <v>57</v>
      </c>
      <c r="C1278" s="2">
        <v>1</v>
      </c>
      <c r="D1278" s="2">
        <v>23.7</v>
      </c>
      <c r="E1278" s="2">
        <v>0</v>
      </c>
      <c r="F1278" s="2">
        <v>0</v>
      </c>
      <c r="G1278" s="2">
        <v>0</v>
      </c>
      <c r="H1278" s="2">
        <v>0</v>
      </c>
      <c r="I1278" s="2">
        <v>1</v>
      </c>
      <c r="J1278" s="14">
        <v>0.15702606771621785</v>
      </c>
    </row>
    <row r="1279" spans="2:10" x14ac:dyDescent="0.45">
      <c r="B1279" s="2">
        <v>22</v>
      </c>
      <c r="C1279" s="2">
        <v>0</v>
      </c>
      <c r="D1279" s="2">
        <v>30.4</v>
      </c>
      <c r="E1279" s="2">
        <v>0</v>
      </c>
      <c r="F1279" s="2">
        <v>0</v>
      </c>
      <c r="G1279" s="2">
        <v>0</v>
      </c>
      <c r="H1279" s="2">
        <v>1</v>
      </c>
      <c r="I1279" s="2">
        <v>0</v>
      </c>
      <c r="J1279" s="14">
        <v>2.5859720515742955E-2</v>
      </c>
    </row>
    <row r="1280" spans="2:10" x14ac:dyDescent="0.45">
      <c r="B1280" s="2">
        <v>32</v>
      </c>
      <c r="C1280" s="2">
        <v>0</v>
      </c>
      <c r="D1280" s="2">
        <v>29.734999999999999</v>
      </c>
      <c r="E1280" s="2">
        <v>0</v>
      </c>
      <c r="F1280" s="2">
        <v>0</v>
      </c>
      <c r="G1280" s="2">
        <v>1</v>
      </c>
      <c r="H1280" s="2">
        <v>0</v>
      </c>
      <c r="I1280" s="2">
        <v>0</v>
      </c>
      <c r="J1280" s="14">
        <v>5.1639974712259153E-2</v>
      </c>
    </row>
    <row r="1281" spans="2:10" x14ac:dyDescent="0.45">
      <c r="B1281" s="2">
        <v>39</v>
      </c>
      <c r="C1281" s="2">
        <v>1</v>
      </c>
      <c r="D1281" s="2">
        <v>29.925000000000001</v>
      </c>
      <c r="E1281" s="2">
        <v>1</v>
      </c>
      <c r="F1281" s="2">
        <v>1</v>
      </c>
      <c r="G1281" s="2">
        <v>0</v>
      </c>
      <c r="H1281" s="2">
        <v>1</v>
      </c>
      <c r="I1281" s="2">
        <v>0</v>
      </c>
      <c r="J1281" s="14">
        <v>0.34063307849899238</v>
      </c>
    </row>
    <row r="1282" spans="2:10" x14ac:dyDescent="0.45">
      <c r="B1282" s="2">
        <v>25</v>
      </c>
      <c r="C1282" s="2">
        <v>0</v>
      </c>
      <c r="D1282" s="2">
        <v>26.79</v>
      </c>
      <c r="E1282" s="2">
        <v>2</v>
      </c>
      <c r="F1282" s="2">
        <v>0</v>
      </c>
      <c r="G1282" s="2">
        <v>1</v>
      </c>
      <c r="H1282" s="2">
        <v>0</v>
      </c>
      <c r="I1282" s="2">
        <v>0</v>
      </c>
      <c r="J1282" s="14">
        <v>4.8959457142689344E-2</v>
      </c>
    </row>
    <row r="1283" spans="2:10" x14ac:dyDescent="0.45">
      <c r="B1283" s="2">
        <v>48</v>
      </c>
      <c r="C1283" s="2">
        <v>0</v>
      </c>
      <c r="D1283" s="2">
        <v>33.33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14">
        <v>0.11431719218012772</v>
      </c>
    </row>
    <row r="1284" spans="2:10" x14ac:dyDescent="0.45">
      <c r="B1284" s="2">
        <v>47</v>
      </c>
      <c r="C1284" s="2">
        <v>0</v>
      </c>
      <c r="D1284" s="2">
        <v>27.645</v>
      </c>
      <c r="E1284" s="2">
        <v>2</v>
      </c>
      <c r="F1284" s="2">
        <v>1</v>
      </c>
      <c r="G1284" s="2">
        <v>1</v>
      </c>
      <c r="H1284" s="2">
        <v>0</v>
      </c>
      <c r="I1284" s="2">
        <v>0</v>
      </c>
      <c r="J1284" s="14">
        <v>0.37373288151055145</v>
      </c>
    </row>
    <row r="1285" spans="2:10" x14ac:dyDescent="0.45">
      <c r="B1285" s="2">
        <v>18</v>
      </c>
      <c r="C1285" s="2">
        <v>0</v>
      </c>
      <c r="D1285" s="2">
        <v>21.66</v>
      </c>
      <c r="E1285" s="2">
        <v>0</v>
      </c>
      <c r="F1285" s="2">
        <v>1</v>
      </c>
      <c r="G1285" s="2">
        <v>0</v>
      </c>
      <c r="H1285" s="2">
        <v>1</v>
      </c>
      <c r="I1285" s="2">
        <v>0</v>
      </c>
      <c r="J1285" s="14">
        <v>0.21008602172829935</v>
      </c>
    </row>
    <row r="1286" spans="2:10" x14ac:dyDescent="0.45">
      <c r="B1286" s="2">
        <v>18</v>
      </c>
      <c r="C1286" s="2">
        <v>1</v>
      </c>
      <c r="D1286" s="2">
        <v>30.03</v>
      </c>
      <c r="E1286" s="2">
        <v>1</v>
      </c>
      <c r="F1286" s="2">
        <v>0</v>
      </c>
      <c r="G1286" s="2">
        <v>0</v>
      </c>
      <c r="H1286" s="2">
        <v>0</v>
      </c>
      <c r="I1286" s="2">
        <v>0</v>
      </c>
      <c r="J1286" s="14">
        <v>9.5529706711055609E-3</v>
      </c>
    </row>
    <row r="1287" spans="2:10" x14ac:dyDescent="0.45">
      <c r="B1287" s="2">
        <v>61</v>
      </c>
      <c r="C1287" s="2">
        <v>1</v>
      </c>
      <c r="D1287" s="2">
        <v>36.299999999999997</v>
      </c>
      <c r="E1287" s="2">
        <v>1</v>
      </c>
      <c r="F1287" s="2">
        <v>1</v>
      </c>
      <c r="G1287" s="2">
        <v>0</v>
      </c>
      <c r="H1287" s="2">
        <v>0</v>
      </c>
      <c r="I1287" s="2">
        <v>1</v>
      </c>
      <c r="J1287" s="14">
        <v>0.73875617334658383</v>
      </c>
    </row>
    <row r="1288" spans="2:10" x14ac:dyDescent="0.45">
      <c r="B1288" s="2">
        <v>47</v>
      </c>
      <c r="C1288" s="2">
        <v>0</v>
      </c>
      <c r="D1288" s="2">
        <v>24.32</v>
      </c>
      <c r="E1288" s="2">
        <v>0</v>
      </c>
      <c r="F1288" s="2">
        <v>0</v>
      </c>
      <c r="G1288" s="2">
        <v>0</v>
      </c>
      <c r="H1288" s="2">
        <v>1</v>
      </c>
      <c r="I1288" s="2">
        <v>0</v>
      </c>
      <c r="J1288" s="14">
        <v>0.11832352725945457</v>
      </c>
    </row>
    <row r="1289" spans="2:10" x14ac:dyDescent="0.45">
      <c r="B1289" s="2">
        <v>28</v>
      </c>
      <c r="C1289" s="2">
        <v>0</v>
      </c>
      <c r="D1289" s="2">
        <v>17.29</v>
      </c>
      <c r="E1289" s="2">
        <v>0</v>
      </c>
      <c r="F1289" s="2">
        <v>0</v>
      </c>
      <c r="G1289" s="2">
        <v>0</v>
      </c>
      <c r="H1289" s="2">
        <v>1</v>
      </c>
      <c r="I1289" s="2">
        <v>0</v>
      </c>
      <c r="J1289" s="14">
        <v>4.1672968148889336E-2</v>
      </c>
    </row>
    <row r="1290" spans="2:10" x14ac:dyDescent="0.45">
      <c r="B1290" s="2">
        <v>36</v>
      </c>
      <c r="C1290" s="2">
        <v>0</v>
      </c>
      <c r="D1290" s="2">
        <v>25.9</v>
      </c>
      <c r="E1290" s="2">
        <v>1</v>
      </c>
      <c r="F1290" s="2">
        <v>0</v>
      </c>
      <c r="G1290" s="2">
        <v>0</v>
      </c>
      <c r="H1290" s="2">
        <v>0</v>
      </c>
      <c r="I1290" s="2">
        <v>1</v>
      </c>
      <c r="J1290" s="14">
        <v>6.9444142196181322E-2</v>
      </c>
    </row>
    <row r="1291" spans="2:10" x14ac:dyDescent="0.45">
      <c r="B1291" s="2">
        <v>20</v>
      </c>
      <c r="C1291" s="2">
        <v>1</v>
      </c>
      <c r="D1291" s="2">
        <v>39.4</v>
      </c>
      <c r="E1291" s="2">
        <v>2</v>
      </c>
      <c r="F1291" s="2">
        <v>1</v>
      </c>
      <c r="G1291" s="2">
        <v>0</v>
      </c>
      <c r="H1291" s="2">
        <v>0</v>
      </c>
      <c r="I1291" s="2">
        <v>1</v>
      </c>
      <c r="J1291" s="14">
        <v>0.59415085677226331</v>
      </c>
    </row>
    <row r="1292" spans="2:10" x14ac:dyDescent="0.45">
      <c r="B1292" s="2">
        <v>44</v>
      </c>
      <c r="C1292" s="2">
        <v>1</v>
      </c>
      <c r="D1292" s="2">
        <v>34.32</v>
      </c>
      <c r="E1292" s="2">
        <v>1</v>
      </c>
      <c r="F1292" s="2">
        <v>0</v>
      </c>
      <c r="G1292" s="2">
        <v>0</v>
      </c>
      <c r="H1292" s="2">
        <v>0</v>
      </c>
      <c r="I1292" s="2">
        <v>0</v>
      </c>
      <c r="J1292" s="14">
        <v>9.6180973138184342E-2</v>
      </c>
    </row>
    <row r="1293" spans="2:10" x14ac:dyDescent="0.45">
      <c r="B1293" s="2">
        <v>38</v>
      </c>
      <c r="C1293" s="2">
        <v>0</v>
      </c>
      <c r="D1293" s="2">
        <v>19.95</v>
      </c>
      <c r="E1293" s="2">
        <v>2</v>
      </c>
      <c r="F1293" s="2">
        <v>0</v>
      </c>
      <c r="G1293" s="2">
        <v>0</v>
      </c>
      <c r="H1293" s="2">
        <v>1</v>
      </c>
      <c r="I1293" s="2">
        <v>0</v>
      </c>
      <c r="J1293" s="14">
        <v>9.596436319095121E-2</v>
      </c>
    </row>
    <row r="1294" spans="2:10" x14ac:dyDescent="0.45">
      <c r="B1294" s="2">
        <v>19</v>
      </c>
      <c r="C1294" s="2">
        <v>1</v>
      </c>
      <c r="D1294" s="2">
        <v>34.9</v>
      </c>
      <c r="E1294" s="2">
        <v>0</v>
      </c>
      <c r="F1294" s="2">
        <v>1</v>
      </c>
      <c r="G1294" s="2">
        <v>0</v>
      </c>
      <c r="H1294" s="2">
        <v>0</v>
      </c>
      <c r="I1294" s="2">
        <v>1</v>
      </c>
      <c r="J1294" s="14">
        <v>0.53802965732962871</v>
      </c>
    </row>
    <row r="1295" spans="2:10" x14ac:dyDescent="0.45">
      <c r="B1295" s="2">
        <v>21</v>
      </c>
      <c r="C1295" s="2">
        <v>1</v>
      </c>
      <c r="D1295" s="2">
        <v>23.21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14">
        <v>6.2806078382772112E-3</v>
      </c>
    </row>
    <row r="1296" spans="2:10" x14ac:dyDescent="0.45">
      <c r="B1296" s="2">
        <v>46</v>
      </c>
      <c r="C1296" s="2">
        <v>1</v>
      </c>
      <c r="D1296" s="2">
        <v>25.745000000000001</v>
      </c>
      <c r="E1296" s="2">
        <v>3</v>
      </c>
      <c r="F1296" s="2">
        <v>0</v>
      </c>
      <c r="G1296" s="2">
        <v>1</v>
      </c>
      <c r="H1296" s="2">
        <v>0</v>
      </c>
      <c r="I1296" s="2">
        <v>0</v>
      </c>
      <c r="J1296" s="14">
        <v>0.13056996711587793</v>
      </c>
    </row>
    <row r="1297" spans="2:10" x14ac:dyDescent="0.45">
      <c r="B1297" s="2">
        <v>58</v>
      </c>
      <c r="C1297" s="2">
        <v>1</v>
      </c>
      <c r="D1297" s="2">
        <v>25.175000000000001</v>
      </c>
      <c r="E1297" s="2">
        <v>0</v>
      </c>
      <c r="F1297" s="2">
        <v>0</v>
      </c>
      <c r="G1297" s="2">
        <v>0</v>
      </c>
      <c r="H1297" s="2">
        <v>1</v>
      </c>
      <c r="I1297" s="2">
        <v>0</v>
      </c>
      <c r="J1297" s="14">
        <v>0.17253792212060995</v>
      </c>
    </row>
    <row r="1298" spans="2:10" x14ac:dyDescent="0.45">
      <c r="B1298" s="2">
        <v>20</v>
      </c>
      <c r="C1298" s="2">
        <v>1</v>
      </c>
      <c r="D1298" s="2">
        <v>22</v>
      </c>
      <c r="E1298" s="2">
        <v>1</v>
      </c>
      <c r="F1298" s="2">
        <v>0</v>
      </c>
      <c r="G1298" s="2">
        <v>0</v>
      </c>
      <c r="H1298" s="2">
        <v>0</v>
      </c>
      <c r="I1298" s="2">
        <v>1</v>
      </c>
      <c r="J1298" s="14">
        <v>1.3454518016808543E-2</v>
      </c>
    </row>
    <row r="1299" spans="2:10" x14ac:dyDescent="0.45">
      <c r="B1299" s="2">
        <v>18</v>
      </c>
      <c r="C1299" s="2">
        <v>1</v>
      </c>
      <c r="D1299" s="2">
        <v>26.125</v>
      </c>
      <c r="E1299" s="2">
        <v>0</v>
      </c>
      <c r="F1299" s="2">
        <v>0</v>
      </c>
      <c r="G1299" s="2">
        <v>0</v>
      </c>
      <c r="H1299" s="2">
        <v>1</v>
      </c>
      <c r="I1299" s="2">
        <v>0</v>
      </c>
      <c r="J1299" s="14">
        <v>9.3705570438104412E-3</v>
      </c>
    </row>
    <row r="1300" spans="2:10" x14ac:dyDescent="0.45">
      <c r="B1300" s="2">
        <v>28</v>
      </c>
      <c r="C1300" s="2">
        <v>0</v>
      </c>
      <c r="D1300" s="2">
        <v>26.51</v>
      </c>
      <c r="E1300" s="2">
        <v>2</v>
      </c>
      <c r="F1300" s="2">
        <v>0</v>
      </c>
      <c r="G1300" s="2">
        <v>0</v>
      </c>
      <c r="H1300" s="2">
        <v>0</v>
      </c>
      <c r="I1300" s="2">
        <v>0</v>
      </c>
      <c r="J1300" s="14">
        <v>5.1374960615192387E-2</v>
      </c>
    </row>
    <row r="1301" spans="2:10" x14ac:dyDescent="0.45">
      <c r="B1301" s="2">
        <v>33</v>
      </c>
      <c r="C1301" s="2">
        <v>1</v>
      </c>
      <c r="D1301" s="2">
        <v>27.454999999999998</v>
      </c>
      <c r="E1301" s="2">
        <v>2</v>
      </c>
      <c r="F1301" s="2">
        <v>0</v>
      </c>
      <c r="G1301" s="2">
        <v>1</v>
      </c>
      <c r="H1301" s="2">
        <v>0</v>
      </c>
      <c r="I1301" s="2">
        <v>0</v>
      </c>
      <c r="J1301" s="14">
        <v>6.6076473891665363E-2</v>
      </c>
    </row>
    <row r="1302" spans="2:10" x14ac:dyDescent="0.45">
      <c r="B1302" s="2">
        <v>19</v>
      </c>
      <c r="C1302" s="2">
        <v>0</v>
      </c>
      <c r="D1302" s="2">
        <v>25.745000000000001</v>
      </c>
      <c r="E1302" s="2">
        <v>1</v>
      </c>
      <c r="F1302" s="2">
        <v>0</v>
      </c>
      <c r="G1302" s="2">
        <v>1</v>
      </c>
      <c r="H1302" s="2">
        <v>0</v>
      </c>
      <c r="I1302" s="2">
        <v>0</v>
      </c>
      <c r="J1302" s="14">
        <v>2.5362989977551136E-2</v>
      </c>
    </row>
    <row r="1303" spans="2:10" x14ac:dyDescent="0.45">
      <c r="B1303" s="2">
        <v>45</v>
      </c>
      <c r="C1303" s="2">
        <v>1</v>
      </c>
      <c r="D1303" s="2">
        <v>30.36</v>
      </c>
      <c r="E1303" s="2">
        <v>0</v>
      </c>
      <c r="F1303" s="2">
        <v>1</v>
      </c>
      <c r="G1303" s="2">
        <v>0</v>
      </c>
      <c r="H1303" s="2">
        <v>0</v>
      </c>
      <c r="I1303" s="2">
        <v>0</v>
      </c>
      <c r="J1303" s="14">
        <v>0.98120379733054297</v>
      </c>
    </row>
    <row r="1304" spans="2:10" x14ac:dyDescent="0.45">
      <c r="B1304" s="2">
        <v>62</v>
      </c>
      <c r="C1304" s="2">
        <v>1</v>
      </c>
      <c r="D1304" s="2">
        <v>30.875</v>
      </c>
      <c r="E1304" s="2">
        <v>3</v>
      </c>
      <c r="F1304" s="2">
        <v>1</v>
      </c>
      <c r="G1304" s="2">
        <v>1</v>
      </c>
      <c r="H1304" s="2">
        <v>0</v>
      </c>
      <c r="I1304" s="2">
        <v>0</v>
      </c>
      <c r="J1304" s="14">
        <v>0.72781072121697843</v>
      </c>
    </row>
    <row r="1305" spans="2:10" x14ac:dyDescent="0.45">
      <c r="B1305" s="2">
        <v>25</v>
      </c>
      <c r="C1305" s="2">
        <v>0</v>
      </c>
      <c r="D1305" s="2">
        <v>20.8</v>
      </c>
      <c r="E1305" s="2">
        <v>1</v>
      </c>
      <c r="F1305" s="2">
        <v>0</v>
      </c>
      <c r="G1305" s="2">
        <v>0</v>
      </c>
      <c r="H1305" s="2">
        <v>0</v>
      </c>
      <c r="I1305" s="2">
        <v>1</v>
      </c>
      <c r="J1305" s="14">
        <v>3.3311432795970708E-2</v>
      </c>
    </row>
    <row r="1306" spans="2:10" x14ac:dyDescent="0.45">
      <c r="B1306" s="2">
        <v>43</v>
      </c>
      <c r="C1306" s="2">
        <v>1</v>
      </c>
      <c r="D1306" s="2">
        <v>27.8</v>
      </c>
      <c r="E1306" s="2">
        <v>0</v>
      </c>
      <c r="F1306" s="2">
        <v>1</v>
      </c>
      <c r="G1306" s="2">
        <v>0</v>
      </c>
      <c r="H1306" s="2">
        <v>0</v>
      </c>
      <c r="I1306" s="2">
        <v>1</v>
      </c>
      <c r="J1306" s="14">
        <v>0.58593292090264959</v>
      </c>
    </row>
    <row r="1307" spans="2:10" x14ac:dyDescent="0.45">
      <c r="B1307" s="2">
        <v>42</v>
      </c>
      <c r="C1307" s="2">
        <v>1</v>
      </c>
      <c r="D1307" s="2">
        <v>24.605</v>
      </c>
      <c r="E1307" s="2">
        <v>2</v>
      </c>
      <c r="F1307" s="2">
        <v>1</v>
      </c>
      <c r="G1307" s="2">
        <v>0</v>
      </c>
      <c r="H1307" s="2">
        <v>1</v>
      </c>
      <c r="I1307" s="2">
        <v>0</v>
      </c>
      <c r="J1307" s="14">
        <v>0.32143605444815265</v>
      </c>
    </row>
    <row r="1308" spans="2:10" x14ac:dyDescent="0.45">
      <c r="B1308" s="2">
        <v>24</v>
      </c>
      <c r="C1308" s="2">
        <v>0</v>
      </c>
      <c r="D1308" s="2">
        <v>27.72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14">
        <v>2.1432975095360903E-2</v>
      </c>
    </row>
    <row r="1309" spans="2:10" x14ac:dyDescent="0.45">
      <c r="B1309" s="2">
        <v>29</v>
      </c>
      <c r="C1309" s="2">
        <v>0</v>
      </c>
      <c r="D1309" s="2">
        <v>21.85</v>
      </c>
      <c r="E1309" s="2">
        <v>0</v>
      </c>
      <c r="F1309" s="2">
        <v>1</v>
      </c>
      <c r="G1309" s="2">
        <v>0</v>
      </c>
      <c r="H1309" s="2">
        <v>1</v>
      </c>
      <c r="I1309" s="2">
        <v>0</v>
      </c>
      <c r="J1309" s="14">
        <v>0.23932604372120278</v>
      </c>
    </row>
    <row r="1310" spans="2:10" x14ac:dyDescent="0.45">
      <c r="B1310" s="2">
        <v>32</v>
      </c>
      <c r="C1310" s="2">
        <v>1</v>
      </c>
      <c r="D1310" s="2">
        <v>28.12</v>
      </c>
      <c r="E1310" s="2">
        <v>4</v>
      </c>
      <c r="F1310" s="2">
        <v>1</v>
      </c>
      <c r="G1310" s="2">
        <v>1</v>
      </c>
      <c r="H1310" s="2">
        <v>0</v>
      </c>
      <c r="I1310" s="2">
        <v>0</v>
      </c>
      <c r="J1310" s="14">
        <v>0.32483758307123684</v>
      </c>
    </row>
    <row r="1311" spans="2:10" x14ac:dyDescent="0.45">
      <c r="B1311" s="2">
        <v>25</v>
      </c>
      <c r="C1311" s="2">
        <v>0</v>
      </c>
      <c r="D1311" s="2">
        <v>30.2</v>
      </c>
      <c r="E1311" s="2">
        <v>0</v>
      </c>
      <c r="F1311" s="2">
        <v>1</v>
      </c>
      <c r="G1311" s="2">
        <v>0</v>
      </c>
      <c r="H1311" s="2">
        <v>0</v>
      </c>
      <c r="I1311" s="2">
        <v>1</v>
      </c>
      <c r="J1311" s="14">
        <v>0.52321684938564017</v>
      </c>
    </row>
    <row r="1312" spans="2:10" x14ac:dyDescent="0.45">
      <c r="B1312" s="2">
        <v>41</v>
      </c>
      <c r="C1312" s="2">
        <v>1</v>
      </c>
      <c r="D1312" s="2">
        <v>32.200000000000003</v>
      </c>
      <c r="E1312" s="2">
        <v>2</v>
      </c>
      <c r="F1312" s="2">
        <v>0</v>
      </c>
      <c r="G1312" s="2">
        <v>0</v>
      </c>
      <c r="H1312" s="2">
        <v>0</v>
      </c>
      <c r="I1312" s="2">
        <v>1</v>
      </c>
      <c r="J1312" s="14">
        <v>9.1847085407539025E-2</v>
      </c>
    </row>
    <row r="1313" spans="2:10" x14ac:dyDescent="0.45">
      <c r="B1313" s="2">
        <v>42</v>
      </c>
      <c r="C1313" s="2">
        <v>1</v>
      </c>
      <c r="D1313" s="2">
        <v>26.315000000000001</v>
      </c>
      <c r="E1313" s="2">
        <v>1</v>
      </c>
      <c r="F1313" s="2">
        <v>0</v>
      </c>
      <c r="G1313" s="2">
        <v>1</v>
      </c>
      <c r="H1313" s="2">
        <v>0</v>
      </c>
      <c r="I1313" s="2">
        <v>0</v>
      </c>
      <c r="J1313" s="14">
        <v>9.2883802869301355E-2</v>
      </c>
    </row>
    <row r="1314" spans="2:10" x14ac:dyDescent="0.45">
      <c r="B1314" s="2">
        <v>33</v>
      </c>
      <c r="C1314" s="2">
        <v>0</v>
      </c>
      <c r="D1314" s="2">
        <v>26.695</v>
      </c>
      <c r="E1314" s="2">
        <v>0</v>
      </c>
      <c r="F1314" s="2">
        <v>0</v>
      </c>
      <c r="G1314" s="2">
        <v>1</v>
      </c>
      <c r="H1314" s="2">
        <v>0</v>
      </c>
      <c r="I1314" s="2">
        <v>0</v>
      </c>
      <c r="J1314" s="14">
        <v>5.5061752006969021E-2</v>
      </c>
    </row>
    <row r="1315" spans="2:10" x14ac:dyDescent="0.45">
      <c r="B1315" s="2">
        <v>34</v>
      </c>
      <c r="C1315" s="2">
        <v>1</v>
      </c>
      <c r="D1315" s="2">
        <v>42.9</v>
      </c>
      <c r="E1315" s="2">
        <v>1</v>
      </c>
      <c r="F1315" s="2">
        <v>0</v>
      </c>
      <c r="G1315" s="2">
        <v>0</v>
      </c>
      <c r="H1315" s="2">
        <v>0</v>
      </c>
      <c r="I1315" s="2">
        <v>1</v>
      </c>
      <c r="J1315" s="14">
        <v>5.4500620940188524E-2</v>
      </c>
    </row>
    <row r="1316" spans="2:10" x14ac:dyDescent="0.45">
      <c r="B1316" s="2">
        <v>19</v>
      </c>
      <c r="C1316" s="2">
        <v>0</v>
      </c>
      <c r="D1316" s="2">
        <v>34.700000000000003</v>
      </c>
      <c r="E1316" s="2">
        <v>2</v>
      </c>
      <c r="F1316" s="2">
        <v>1</v>
      </c>
      <c r="G1316" s="2">
        <v>0</v>
      </c>
      <c r="H1316" s="2">
        <v>0</v>
      </c>
      <c r="I1316" s="2">
        <v>1</v>
      </c>
      <c r="J1316" s="14">
        <v>0.56307288493940311</v>
      </c>
    </row>
    <row r="1317" spans="2:10" x14ac:dyDescent="0.45">
      <c r="B1317" s="2">
        <v>30</v>
      </c>
      <c r="C1317" s="2">
        <v>0</v>
      </c>
      <c r="D1317" s="2">
        <v>23.655000000000001</v>
      </c>
      <c r="E1317" s="2">
        <v>3</v>
      </c>
      <c r="F1317" s="2">
        <v>1</v>
      </c>
      <c r="G1317" s="2">
        <v>1</v>
      </c>
      <c r="H1317" s="2">
        <v>0</v>
      </c>
      <c r="I1317" s="2">
        <v>0</v>
      </c>
      <c r="J1317" s="14">
        <v>0.28163461712173266</v>
      </c>
    </row>
    <row r="1318" spans="2:10" x14ac:dyDescent="0.45">
      <c r="B1318" s="2">
        <v>18</v>
      </c>
      <c r="C1318" s="2">
        <v>1</v>
      </c>
      <c r="D1318" s="2">
        <v>28.31</v>
      </c>
      <c r="E1318" s="2">
        <v>1</v>
      </c>
      <c r="F1318" s="2">
        <v>0</v>
      </c>
      <c r="G1318" s="2">
        <v>0</v>
      </c>
      <c r="H1318" s="2">
        <v>1</v>
      </c>
      <c r="I1318" s="2">
        <v>0</v>
      </c>
      <c r="J1318" s="14">
        <v>0.16202221478531739</v>
      </c>
    </row>
    <row r="1319" spans="2:10" x14ac:dyDescent="0.45">
      <c r="B1319" s="2">
        <v>19</v>
      </c>
      <c r="C1319" s="2">
        <v>0</v>
      </c>
      <c r="D1319" s="2">
        <v>20.6</v>
      </c>
      <c r="E1319" s="2">
        <v>0</v>
      </c>
      <c r="F1319" s="2">
        <v>0</v>
      </c>
      <c r="G1319" s="2">
        <v>0</v>
      </c>
      <c r="H1319" s="2">
        <v>0</v>
      </c>
      <c r="I1319" s="2">
        <v>1</v>
      </c>
      <c r="J1319" s="14">
        <v>9.7337138687876388E-3</v>
      </c>
    </row>
    <row r="1320" spans="2:10" x14ac:dyDescent="0.45">
      <c r="B1320" s="2">
        <v>18</v>
      </c>
      <c r="C1320" s="2">
        <v>1</v>
      </c>
      <c r="D1320" s="2">
        <v>53.13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14">
        <v>6.6384293445906611E-4</v>
      </c>
    </row>
    <row r="1321" spans="2:10" x14ac:dyDescent="0.45">
      <c r="B1321" s="2">
        <v>35</v>
      </c>
      <c r="C1321" s="2">
        <v>1</v>
      </c>
      <c r="D1321" s="2">
        <v>39.71</v>
      </c>
      <c r="E1321" s="2">
        <v>4</v>
      </c>
      <c r="F1321" s="2">
        <v>0</v>
      </c>
      <c r="G1321" s="2">
        <v>0</v>
      </c>
      <c r="H1321" s="2">
        <v>1</v>
      </c>
      <c r="I1321" s="2">
        <v>0</v>
      </c>
      <c r="J1321" s="14">
        <v>0.2933003886687785</v>
      </c>
    </row>
    <row r="1322" spans="2:10" x14ac:dyDescent="0.45">
      <c r="B1322" s="2">
        <v>39</v>
      </c>
      <c r="C1322" s="2">
        <v>0</v>
      </c>
      <c r="D1322" s="2">
        <v>26.315000000000001</v>
      </c>
      <c r="E1322" s="2">
        <v>2</v>
      </c>
      <c r="F1322" s="2">
        <v>0</v>
      </c>
      <c r="G1322" s="2">
        <v>1</v>
      </c>
      <c r="H1322" s="2">
        <v>0</v>
      </c>
      <c r="I1322" s="2">
        <v>0</v>
      </c>
      <c r="J1322" s="14">
        <v>9.7046564543610658E-2</v>
      </c>
    </row>
    <row r="1323" spans="2:10" x14ac:dyDescent="0.45">
      <c r="B1323" s="2">
        <v>31</v>
      </c>
      <c r="C1323" s="2">
        <v>1</v>
      </c>
      <c r="D1323" s="2">
        <v>31.065000000000001</v>
      </c>
      <c r="E1323" s="2">
        <v>3</v>
      </c>
      <c r="F1323" s="2">
        <v>0</v>
      </c>
      <c r="G1323" s="2">
        <v>1</v>
      </c>
      <c r="H1323" s="2">
        <v>0</v>
      </c>
      <c r="I1323" s="2">
        <v>0</v>
      </c>
      <c r="J1323" s="14">
        <v>6.8687131109912231E-2</v>
      </c>
    </row>
    <row r="1324" spans="2:10" x14ac:dyDescent="0.45">
      <c r="B1324" s="2">
        <v>62</v>
      </c>
      <c r="C1324" s="2">
        <v>1</v>
      </c>
      <c r="D1324" s="2">
        <v>26.695</v>
      </c>
      <c r="E1324" s="2">
        <v>0</v>
      </c>
      <c r="F1324" s="2">
        <v>1</v>
      </c>
      <c r="G1324" s="2">
        <v>0</v>
      </c>
      <c r="H1324" s="2">
        <v>1</v>
      </c>
      <c r="I1324" s="2">
        <v>0</v>
      </c>
      <c r="J1324" s="14">
        <v>0.43064775449771353</v>
      </c>
    </row>
    <row r="1325" spans="2:10" x14ac:dyDescent="0.45">
      <c r="B1325" s="2">
        <v>62</v>
      </c>
      <c r="C1325" s="2">
        <v>1</v>
      </c>
      <c r="D1325" s="2">
        <v>38.83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14">
        <v>0.18930160429842996</v>
      </c>
    </row>
    <row r="1326" spans="2:10" x14ac:dyDescent="0.45">
      <c r="B1326" s="2">
        <v>42</v>
      </c>
      <c r="C1326" s="2">
        <v>0</v>
      </c>
      <c r="D1326" s="2">
        <v>40.369999999999997</v>
      </c>
      <c r="E1326" s="2">
        <v>2</v>
      </c>
      <c r="F1326" s="2">
        <v>1</v>
      </c>
      <c r="G1326" s="2">
        <v>0</v>
      </c>
      <c r="H1326" s="2">
        <v>0</v>
      </c>
      <c r="I1326" s="2">
        <v>0</v>
      </c>
      <c r="J1326" s="14">
        <v>0.68276918769578288</v>
      </c>
    </row>
    <row r="1327" spans="2:10" x14ac:dyDescent="0.45">
      <c r="B1327" s="2">
        <v>31</v>
      </c>
      <c r="C1327" s="2">
        <v>1</v>
      </c>
      <c r="D1327" s="2">
        <v>25.934999999999999</v>
      </c>
      <c r="E1327" s="2">
        <v>1</v>
      </c>
      <c r="F1327" s="2">
        <v>0</v>
      </c>
      <c r="G1327" s="2">
        <v>1</v>
      </c>
      <c r="H1327" s="2">
        <v>0</v>
      </c>
      <c r="I1327" s="2">
        <v>0</v>
      </c>
      <c r="J1327" s="14">
        <v>4.9770003383083655E-2</v>
      </c>
    </row>
    <row r="1328" spans="2:10" x14ac:dyDescent="0.45">
      <c r="B1328" s="2">
        <v>61</v>
      </c>
      <c r="C1328" s="2">
        <v>1</v>
      </c>
      <c r="D1328" s="2">
        <v>33.534999999999997</v>
      </c>
      <c r="E1328" s="2">
        <v>0</v>
      </c>
      <c r="F1328" s="2">
        <v>0</v>
      </c>
      <c r="G1328" s="2">
        <v>0</v>
      </c>
      <c r="H1328" s="2">
        <v>1</v>
      </c>
      <c r="I1328" s="2">
        <v>0</v>
      </c>
      <c r="J1328" s="14">
        <v>0.19188731361449129</v>
      </c>
    </row>
    <row r="1329" spans="2:10" x14ac:dyDescent="0.45">
      <c r="B1329" s="2">
        <v>42</v>
      </c>
      <c r="C1329" s="2">
        <v>0</v>
      </c>
      <c r="D1329" s="2">
        <v>32.869999999999997</v>
      </c>
      <c r="E1329" s="2">
        <v>0</v>
      </c>
      <c r="F1329" s="2">
        <v>0</v>
      </c>
      <c r="G1329" s="2">
        <v>0</v>
      </c>
      <c r="H1329" s="2">
        <v>1</v>
      </c>
      <c r="I1329" s="2">
        <v>0</v>
      </c>
      <c r="J1329" s="14">
        <v>9.4625446416388162E-2</v>
      </c>
    </row>
    <row r="1330" spans="2:10" x14ac:dyDescent="0.45">
      <c r="B1330" s="2">
        <v>51</v>
      </c>
      <c r="C1330" s="2">
        <v>1</v>
      </c>
      <c r="D1330" s="2">
        <v>30.03</v>
      </c>
      <c r="E1330" s="2">
        <v>1</v>
      </c>
      <c r="F1330" s="2">
        <v>0</v>
      </c>
      <c r="G1330" s="2">
        <v>0</v>
      </c>
      <c r="H1330" s="2">
        <v>0</v>
      </c>
      <c r="I1330" s="2">
        <v>0</v>
      </c>
      <c r="J1330" s="14">
        <v>0.13178326167757742</v>
      </c>
    </row>
    <row r="1331" spans="2:10" x14ac:dyDescent="0.45">
      <c r="B1331" s="2">
        <v>23</v>
      </c>
      <c r="C1331" s="2">
        <v>0</v>
      </c>
      <c r="D1331" s="2">
        <v>24.225000000000001</v>
      </c>
      <c r="E1331" s="2">
        <v>2</v>
      </c>
      <c r="F1331" s="2">
        <v>0</v>
      </c>
      <c r="G1331" s="2">
        <v>0</v>
      </c>
      <c r="H1331" s="2">
        <v>1</v>
      </c>
      <c r="I1331" s="2">
        <v>0</v>
      </c>
      <c r="J1331" s="14">
        <v>0.33957480172083099</v>
      </c>
    </row>
    <row r="1332" spans="2:10" x14ac:dyDescent="0.45">
      <c r="B1332" s="2">
        <v>52</v>
      </c>
      <c r="C1332" s="2">
        <v>1</v>
      </c>
      <c r="D1332" s="2">
        <v>38.6</v>
      </c>
      <c r="E1332" s="2">
        <v>2</v>
      </c>
      <c r="F1332" s="2">
        <v>0</v>
      </c>
      <c r="G1332" s="2">
        <v>0</v>
      </c>
      <c r="H1332" s="2">
        <v>0</v>
      </c>
      <c r="I1332" s="2">
        <v>1</v>
      </c>
      <c r="J1332" s="14">
        <v>0.14690414217446332</v>
      </c>
    </row>
    <row r="1333" spans="2:10" x14ac:dyDescent="0.45">
      <c r="B1333" s="2">
        <v>57</v>
      </c>
      <c r="C1333" s="2">
        <v>0</v>
      </c>
      <c r="D1333" s="2">
        <v>25.74</v>
      </c>
      <c r="E1333" s="2">
        <v>2</v>
      </c>
      <c r="F1333" s="2">
        <v>0</v>
      </c>
      <c r="G1333" s="2">
        <v>0</v>
      </c>
      <c r="H1333" s="2">
        <v>0</v>
      </c>
      <c r="I1333" s="2">
        <v>0</v>
      </c>
      <c r="J1333" s="14">
        <v>0.18368008429684091</v>
      </c>
    </row>
    <row r="1334" spans="2:10" x14ac:dyDescent="0.45">
      <c r="B1334" s="2">
        <v>23</v>
      </c>
      <c r="C1334" s="2">
        <v>0</v>
      </c>
      <c r="D1334" s="2">
        <v>33.4</v>
      </c>
      <c r="E1334" s="2">
        <v>0</v>
      </c>
      <c r="F1334" s="2">
        <v>0</v>
      </c>
      <c r="G1334" s="2">
        <v>0</v>
      </c>
      <c r="H1334" s="2">
        <v>0</v>
      </c>
      <c r="I1334" s="2">
        <v>1</v>
      </c>
      <c r="J1334" s="14">
        <v>0.15441798406095728</v>
      </c>
    </row>
    <row r="1335" spans="2:10" x14ac:dyDescent="0.45">
      <c r="B1335" s="2">
        <v>52</v>
      </c>
      <c r="C1335" s="2">
        <v>0</v>
      </c>
      <c r="D1335" s="2">
        <v>44.7</v>
      </c>
      <c r="E1335" s="2">
        <v>3</v>
      </c>
      <c r="F1335" s="2">
        <v>0</v>
      </c>
      <c r="G1335" s="2">
        <v>0</v>
      </c>
      <c r="H1335" s="2">
        <v>0</v>
      </c>
      <c r="I1335" s="2">
        <v>1</v>
      </c>
      <c r="J1335" s="14">
        <v>0.16424658551469318</v>
      </c>
    </row>
    <row r="1336" spans="2:10" x14ac:dyDescent="0.45">
      <c r="B1336" s="2">
        <v>50</v>
      </c>
      <c r="C1336" s="2">
        <v>1</v>
      </c>
      <c r="D1336" s="2">
        <v>30.97</v>
      </c>
      <c r="E1336" s="2">
        <v>3</v>
      </c>
      <c r="F1336" s="2">
        <v>0</v>
      </c>
      <c r="G1336" s="2">
        <v>1</v>
      </c>
      <c r="H1336" s="2">
        <v>0</v>
      </c>
      <c r="I1336" s="2">
        <v>0</v>
      </c>
      <c r="J1336" s="14">
        <v>0.15129917257718495</v>
      </c>
    </row>
    <row r="1337" spans="2:10" x14ac:dyDescent="0.45">
      <c r="B1337" s="2">
        <v>18</v>
      </c>
      <c r="C1337" s="2">
        <v>0</v>
      </c>
      <c r="D1337" s="2">
        <v>31.92</v>
      </c>
      <c r="E1337" s="2">
        <v>0</v>
      </c>
      <c r="F1337" s="2">
        <v>0</v>
      </c>
      <c r="G1337" s="2">
        <v>0</v>
      </c>
      <c r="H1337" s="2">
        <v>1</v>
      </c>
      <c r="I1337" s="2">
        <v>0</v>
      </c>
      <c r="J1337" s="14">
        <v>1.7304579736932092E-2</v>
      </c>
    </row>
    <row r="1338" spans="2:10" x14ac:dyDescent="0.45">
      <c r="B1338" s="2">
        <v>18</v>
      </c>
      <c r="C1338" s="2">
        <v>0</v>
      </c>
      <c r="D1338" s="2">
        <v>36.85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14">
        <v>8.1080817780424894E-3</v>
      </c>
    </row>
    <row r="1339" spans="2:10" x14ac:dyDescent="0.45">
      <c r="B1339" s="2">
        <v>21</v>
      </c>
      <c r="C1339" s="2">
        <v>0</v>
      </c>
      <c r="D1339" s="2">
        <v>25.8</v>
      </c>
      <c r="E1339" s="2">
        <v>0</v>
      </c>
      <c r="F1339" s="2">
        <v>0</v>
      </c>
      <c r="G1339" s="2">
        <v>0</v>
      </c>
      <c r="H1339" s="2">
        <v>0</v>
      </c>
      <c r="I1339" s="2">
        <v>1</v>
      </c>
      <c r="J1339" s="14">
        <v>1.414352035075243E-2</v>
      </c>
    </row>
    <row r="1340" spans="2:10" x14ac:dyDescent="0.45">
      <c r="B1340" s="2">
        <v>61</v>
      </c>
      <c r="C1340" s="2">
        <v>0</v>
      </c>
      <c r="D1340" s="2">
        <v>29.07</v>
      </c>
      <c r="E1340" s="2">
        <v>0</v>
      </c>
      <c r="F1340" s="2">
        <v>1</v>
      </c>
      <c r="G1340" s="2">
        <v>1</v>
      </c>
      <c r="H1340" s="2">
        <v>0</v>
      </c>
      <c r="I1340" s="2">
        <v>0</v>
      </c>
      <c r="J1340" s="14">
        <v>0.44724873220222511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FC9C5-6F51-4BA9-B872-E22AA6480284}">
  <dimension ref="B1:X1340"/>
  <sheetViews>
    <sheetView topLeftCell="N11" zoomScale="90" zoomScaleNormal="90" workbookViewId="0">
      <selection activeCell="Z24" sqref="Z24"/>
    </sheetView>
  </sheetViews>
  <sheetFormatPr defaultRowHeight="15.75" x14ac:dyDescent="0.5"/>
  <cols>
    <col min="2" max="2" width="5" customWidth="1"/>
    <col min="3" max="3" width="8.3125" customWidth="1"/>
    <col min="4" max="4" width="10.6875" customWidth="1"/>
    <col min="5" max="5" width="6.6875" bestFit="1" customWidth="1"/>
    <col min="6" max="6" width="7.8125" bestFit="1" customWidth="1"/>
    <col min="7" max="7" width="6.9375" bestFit="1" customWidth="1"/>
    <col min="8" max="8" width="9.4375" customWidth="1"/>
    <col min="9" max="9" width="10.625" customWidth="1"/>
    <col min="10" max="10" width="10.875" customWidth="1"/>
    <col min="11" max="11" width="10.625" customWidth="1"/>
    <col min="12" max="12" width="11.25" customWidth="1"/>
    <col min="13" max="13" width="11.6875" bestFit="1" customWidth="1"/>
    <col min="14" max="14" width="14.3125" customWidth="1"/>
  </cols>
  <sheetData>
    <row r="1" spans="2:24" ht="16.149999999999999" thickBot="1" x14ac:dyDescent="0.55000000000000004"/>
    <row r="2" spans="2:24" ht="30.75" x14ac:dyDescent="0.5">
      <c r="B2" s="12" t="s">
        <v>0</v>
      </c>
      <c r="C2" s="12" t="s">
        <v>1</v>
      </c>
      <c r="D2" s="12" t="s">
        <v>21</v>
      </c>
      <c r="E2" s="12" t="s">
        <v>2</v>
      </c>
      <c r="F2" s="12" t="s">
        <v>3</v>
      </c>
      <c r="G2" s="12" t="s">
        <v>4</v>
      </c>
      <c r="H2" s="12" t="s">
        <v>22</v>
      </c>
      <c r="I2" s="12" t="s">
        <v>5</v>
      </c>
      <c r="J2" s="12" t="s">
        <v>23</v>
      </c>
      <c r="K2" s="12" t="s">
        <v>24</v>
      </c>
      <c r="L2" s="12" t="s">
        <v>25</v>
      </c>
      <c r="M2" s="12" t="s">
        <v>6</v>
      </c>
      <c r="N2" s="12" t="s">
        <v>48</v>
      </c>
      <c r="O2" s="12" t="s">
        <v>55</v>
      </c>
      <c r="Q2" s="10" t="s">
        <v>51</v>
      </c>
      <c r="R2" s="10" t="s">
        <v>43</v>
      </c>
      <c r="S2" s="10" t="s">
        <v>52</v>
      </c>
      <c r="T2" s="10" t="s">
        <v>43</v>
      </c>
      <c r="U2" s="10" t="s">
        <v>53</v>
      </c>
      <c r="V2" s="10" t="s">
        <v>43</v>
      </c>
      <c r="W2" s="10" t="s">
        <v>54</v>
      </c>
      <c r="X2" s="10" t="s">
        <v>43</v>
      </c>
    </row>
    <row r="3" spans="2:24" x14ac:dyDescent="0.5">
      <c r="B3" s="2">
        <v>19</v>
      </c>
      <c r="C3" s="2" t="s">
        <v>7</v>
      </c>
      <c r="D3" s="2">
        <f>IF(C3="male",1,0)</f>
        <v>0</v>
      </c>
      <c r="E3" s="2">
        <v>27.9</v>
      </c>
      <c r="F3" s="2">
        <v>0</v>
      </c>
      <c r="G3" s="2" t="s">
        <v>8</v>
      </c>
      <c r="H3" s="2">
        <f>IF(G3="yes",1,0)</f>
        <v>1</v>
      </c>
      <c r="I3" s="2" t="s">
        <v>9</v>
      </c>
      <c r="J3" s="2">
        <f>IF(I3="northwest",1,0)</f>
        <v>0</v>
      </c>
      <c r="K3" s="2">
        <f>IF(I3="northeast",1,0)</f>
        <v>0</v>
      </c>
      <c r="L3" s="2">
        <f>IF(I3="southwest",1,0)</f>
        <v>1</v>
      </c>
      <c r="M3" s="2">
        <v>16884.923999999999</v>
      </c>
      <c r="N3" s="16">
        <f>(M3-MIN($M$3:$M$1340))/(MAX($M$3:$M$1340)-MIN($M$3:$M$1340))</f>
        <v>0.25161075660777127</v>
      </c>
      <c r="O3" s="13" cm="1">
        <f t="array" ref="O3">IF(I3="northeast",$R$3+$R$4*$B3+$R$5*$D3+$R$6*$E3+$R$7*$F3+$R$8*$H3,IF(I3="northwest",$T$3+$T$4*$B3+$T$5*$D3+$T$6*$E3+$T$7*$F3+$T$8*$H3,IF(I3="southeast",$V$3+$V$4*$B3+$V$5*$D3+$V$6*$E3+$V$7*$F3+$V$8*$H3,IF(I3="southwest",$X$3+$X$4*$B3+$X$5*$D3+$X$6*$E3+$X$7*$F3+$X$8*$H3,error))))</f>
        <v>27131.078538768597</v>
      </c>
      <c r="Q3" s="8" t="s">
        <v>37</v>
      </c>
      <c r="R3" s="8">
        <v>-13490.57224186273</v>
      </c>
      <c r="S3" s="8" t="s">
        <v>37</v>
      </c>
      <c r="T3" s="8">
        <v>-11230.228546146887</v>
      </c>
      <c r="U3" s="8" t="s">
        <v>37</v>
      </c>
      <c r="V3" s="8">
        <v>-14336.282263443718</v>
      </c>
      <c r="W3" s="8" t="s">
        <v>37</v>
      </c>
      <c r="X3" s="8">
        <v>-10499.585470636319</v>
      </c>
    </row>
    <row r="4" spans="2:24" x14ac:dyDescent="0.5">
      <c r="B4" s="2">
        <v>18</v>
      </c>
      <c r="C4" s="2" t="s">
        <v>10</v>
      </c>
      <c r="D4" s="2">
        <f>IF(C4="male",1,0)</f>
        <v>1</v>
      </c>
      <c r="E4" s="2">
        <v>33.770000000000003</v>
      </c>
      <c r="F4" s="2">
        <v>1</v>
      </c>
      <c r="G4" s="2" t="s">
        <v>11</v>
      </c>
      <c r="H4" s="2">
        <f t="shared" ref="H4:H67" si="0">IF(G4="yes",1,0)</f>
        <v>0</v>
      </c>
      <c r="I4" s="2" t="s">
        <v>12</v>
      </c>
      <c r="J4" s="2">
        <f t="shared" ref="J4:J67" si="1">IF(I4="northwest",1,0)</f>
        <v>0</v>
      </c>
      <c r="K4" s="2">
        <f t="shared" ref="K4:K67" si="2">IF(I4="northeast",1,0)</f>
        <v>0</v>
      </c>
      <c r="L4" s="2">
        <f t="shared" ref="L4:L67" si="3">IF(I4="southwest",1,0)</f>
        <v>0</v>
      </c>
      <c r="M4" s="2">
        <v>1725.5523000000001</v>
      </c>
      <c r="N4" s="16">
        <f t="shared" ref="N4:N67" si="4">(M4-MIN($M$3:$M$1340))/(MAX($M$3:$M$1340)-MIN($M$3:$M$1340))</f>
        <v>9.6359510379129473E-3</v>
      </c>
      <c r="O4" s="13" cm="1">
        <f t="array" ref="O4">IF(I4="northeast",$R$3+$R$4*$B4+$R$5*$D4+$R$6*$E4+$R$7*$F4+$R$8*$H4,IF(I4="northwest",$T$3+$T$4*$B4+$T$5*$D4+$T$6*$E4+$T$7*$F4+$T$8*$H4,IF(I4="southeast",$V$3+$V$4*$B4+$V$5*$D4+$V$6*$E4+$V$7*$F4+$V$8*$H4,IF(I4="southwest",$X$3+$X$4*$B4+$X$5*$D4+$X$6*$E4+$X$7*$F4+$X$8*$H4,error))))</f>
        <v>2358.1871889473996</v>
      </c>
      <c r="Q4" s="8" t="s">
        <v>0</v>
      </c>
      <c r="R4" s="8">
        <v>235.30094153602238</v>
      </c>
      <c r="S4" s="8" t="s">
        <v>0</v>
      </c>
      <c r="T4" s="8">
        <v>247.19557122949334</v>
      </c>
      <c r="U4" s="8" t="s">
        <v>0</v>
      </c>
      <c r="V4" s="8">
        <v>271.98321903152794</v>
      </c>
      <c r="W4" s="8" t="s">
        <v>0</v>
      </c>
      <c r="X4" s="8">
        <v>269.07852870987199</v>
      </c>
    </row>
    <row r="5" spans="2:24" x14ac:dyDescent="0.5">
      <c r="B5" s="2">
        <v>28</v>
      </c>
      <c r="C5" s="2" t="s">
        <v>10</v>
      </c>
      <c r="D5" s="2">
        <f>IF(C5="male",1,0)</f>
        <v>1</v>
      </c>
      <c r="E5" s="2">
        <v>33</v>
      </c>
      <c r="F5" s="2">
        <v>3</v>
      </c>
      <c r="G5" s="2" t="s">
        <v>11</v>
      </c>
      <c r="H5" s="2">
        <f t="shared" si="0"/>
        <v>0</v>
      </c>
      <c r="I5" s="2" t="s">
        <v>12</v>
      </c>
      <c r="J5" s="2">
        <f t="shared" si="1"/>
        <v>0</v>
      </c>
      <c r="K5" s="2">
        <f t="shared" si="2"/>
        <v>0</v>
      </c>
      <c r="L5" s="2">
        <f t="shared" si="3"/>
        <v>0</v>
      </c>
      <c r="M5" s="2">
        <v>4449.4620000000004</v>
      </c>
      <c r="N5" s="16">
        <f t="shared" si="4"/>
        <v>5.3115161990128813E-2</v>
      </c>
      <c r="O5" s="13" cm="1">
        <f t="array" ref="O5">IF(I5="northeast",$R$3+$R$4*$B5+$R$5*$D5+$R$6*$E5+$R$7*$F5+$R$8*$H5,IF(I5="northwest",$T$3+$T$4*$B5+$T$5*$D5+$T$6*$E5+$T$7*$F5+$T$8*$H5,IF(I5="southeast",$V$3+$V$4*$B5+$V$5*$D5+$V$6*$E5+$V$7*$F5+$V$8*$H5,IF(I5="southwest",$X$3+$X$4*$B5+$X$5*$D5+$X$6*$E5+$X$7*$F5+$X$8*$H5,error))))</f>
        <v>5760.9632398463982</v>
      </c>
      <c r="Q5" s="8" t="s">
        <v>21</v>
      </c>
      <c r="R5" s="8">
        <v>26.16644915461449</v>
      </c>
      <c r="S5" s="8" t="s">
        <v>21</v>
      </c>
      <c r="T5" s="8">
        <v>-5.0752135244168324</v>
      </c>
      <c r="U5" s="8" t="s">
        <v>21</v>
      </c>
      <c r="V5" s="8">
        <v>-259.65459332174356</v>
      </c>
      <c r="W5" s="8" t="s">
        <v>21</v>
      </c>
      <c r="X5" s="8">
        <v>-468.78232902916915</v>
      </c>
    </row>
    <row r="6" spans="2:24" x14ac:dyDescent="0.5">
      <c r="B6" s="2">
        <v>33</v>
      </c>
      <c r="C6" s="2" t="s">
        <v>10</v>
      </c>
      <c r="D6" s="2">
        <f>IF(C6="male",1,0)</f>
        <v>1</v>
      </c>
      <c r="E6" s="2">
        <v>22.704999999999998</v>
      </c>
      <c r="F6" s="2">
        <v>0</v>
      </c>
      <c r="G6" s="2" t="s">
        <v>11</v>
      </c>
      <c r="H6" s="2">
        <f t="shared" si="0"/>
        <v>0</v>
      </c>
      <c r="I6" s="2" t="s">
        <v>13</v>
      </c>
      <c r="J6" s="2">
        <f t="shared" si="1"/>
        <v>1</v>
      </c>
      <c r="K6" s="2">
        <f t="shared" si="2"/>
        <v>0</v>
      </c>
      <c r="L6" s="2">
        <f t="shared" si="3"/>
        <v>0</v>
      </c>
      <c r="M6" s="2">
        <v>21984.47061</v>
      </c>
      <c r="N6" s="16">
        <f t="shared" si="4"/>
        <v>0.33301002722854378</v>
      </c>
      <c r="O6" s="13" cm="1">
        <f t="array" ref="O6">IF(I6="northeast",$R$3+$R$4*$B6+$R$5*$D6+$R$6*$E6+$R$7*$F6+$R$8*$H6,IF(I6="northwest",$T$3+$T$4*$B6+$T$5*$D6+$T$6*$E6+$T$7*$F6+$T$8*$H6,IF(I6="southeast",$V$3+$V$4*$B6+$V$5*$D6+$V$6*$E6+$V$7*$F6+$V$8*$H6,IF(I6="southwest",$X$3+$X$4*$B6+$X$5*$D6+$X$6*$E6+$X$7*$F6+$X$8*$H6,error))))</f>
        <v>4034.9047372121163</v>
      </c>
      <c r="Q6" s="8" t="s">
        <v>2</v>
      </c>
      <c r="R6" s="8">
        <v>429.54113750427251</v>
      </c>
      <c r="S6" s="8" t="s">
        <v>2</v>
      </c>
      <c r="T6" s="8">
        <v>313.26820728078138</v>
      </c>
      <c r="U6" s="8" t="s">
        <v>2</v>
      </c>
      <c r="V6" s="8">
        <v>343.05238392192945</v>
      </c>
      <c r="W6" s="8" t="s">
        <v>2</v>
      </c>
      <c r="X6" s="8">
        <v>258.90679232137239</v>
      </c>
    </row>
    <row r="7" spans="2:24" x14ac:dyDescent="0.5">
      <c r="B7" s="2">
        <v>32</v>
      </c>
      <c r="C7" s="2" t="s">
        <v>10</v>
      </c>
      <c r="D7" s="2">
        <f>IF(C7="male",1,0)</f>
        <v>1</v>
      </c>
      <c r="E7" s="2">
        <v>28.88</v>
      </c>
      <c r="F7" s="2">
        <v>0</v>
      </c>
      <c r="G7" s="2" t="s">
        <v>11</v>
      </c>
      <c r="H7" s="2">
        <f t="shared" si="0"/>
        <v>0</v>
      </c>
      <c r="I7" s="2" t="s">
        <v>13</v>
      </c>
      <c r="J7" s="2">
        <f t="shared" si="1"/>
        <v>1</v>
      </c>
      <c r="K7" s="2">
        <f t="shared" si="2"/>
        <v>0</v>
      </c>
      <c r="L7" s="2">
        <f t="shared" si="3"/>
        <v>0</v>
      </c>
      <c r="M7" s="2">
        <v>3866.8552</v>
      </c>
      <c r="N7" s="16">
        <f t="shared" si="4"/>
        <v>4.3815557102567577E-2</v>
      </c>
      <c r="O7" s="13" cm="1">
        <f t="array" ref="O7">IF(I7="northeast",$R$3+$R$4*$B7+$R$5*$D7+$R$6*$E7+$R$7*$F7+$R$8*$H7,IF(I7="northwest",$T$3+$T$4*$B7+$T$5*$D7+$T$6*$E7+$T$7*$F7+$T$8*$H7,IF(I7="southeast",$V$3+$V$4*$B7+$V$5*$D7+$V$6*$E7+$V$7*$F7+$V$8*$H7,IF(I7="southwest",$X$3+$X$4*$B7+$X$5*$D7+$X$6*$E7+$X$7*$F7+$X$8*$H7,error))))</f>
        <v>5722.1403459414487</v>
      </c>
      <c r="Q7" s="8" t="s">
        <v>3</v>
      </c>
      <c r="R7" s="8">
        <v>707.90240333169572</v>
      </c>
      <c r="S7" s="8" t="s">
        <v>3</v>
      </c>
      <c r="T7" s="8">
        <v>853.24686930725761</v>
      </c>
      <c r="U7" s="8" t="s">
        <v>3</v>
      </c>
      <c r="V7" s="8">
        <v>473.54709810180179</v>
      </c>
      <c r="W7" s="8" t="s">
        <v>3</v>
      </c>
      <c r="X7" s="8">
        <v>25.615139688987572</v>
      </c>
    </row>
    <row r="8" spans="2:24" ht="16.149999999999999" thickBot="1" x14ac:dyDescent="0.55000000000000004">
      <c r="B8" s="2">
        <v>31</v>
      </c>
      <c r="C8" s="2" t="s">
        <v>7</v>
      </c>
      <c r="D8" s="2">
        <f>IF(C8="male",1,0)</f>
        <v>0</v>
      </c>
      <c r="E8" s="2">
        <v>25.74</v>
      </c>
      <c r="F8" s="2">
        <v>0</v>
      </c>
      <c r="G8" s="2" t="s">
        <v>11</v>
      </c>
      <c r="H8" s="2">
        <f t="shared" si="0"/>
        <v>0</v>
      </c>
      <c r="I8" s="2" t="s">
        <v>12</v>
      </c>
      <c r="J8" s="2">
        <f t="shared" si="1"/>
        <v>0</v>
      </c>
      <c r="K8" s="2">
        <f t="shared" si="2"/>
        <v>0</v>
      </c>
      <c r="L8" s="2">
        <f t="shared" si="3"/>
        <v>0</v>
      </c>
      <c r="M8" s="2">
        <v>3756.6215999999999</v>
      </c>
      <c r="N8" s="16">
        <f t="shared" si="4"/>
        <v>4.2056001729486675E-2</v>
      </c>
      <c r="O8" s="13" cm="1">
        <f t="array" ref="O8">IF(I8="northeast",$R$3+$R$4*$B8+$R$5*$D8+$R$6*$E8+$R$7*$F8+$R$8*$H8,IF(I8="northwest",$T$3+$T$4*$B8+$T$5*$D8+$T$6*$E8+$T$7*$F8+$T$8*$H8,IF(I8="southeast",$V$3+$V$4*$B8+$V$5*$D8+$V$6*$E8+$V$7*$F8+$V$8*$H8,IF(I8="southwest",$X$3+$X$4*$B8+$X$5*$D8+$X$6*$E8+$X$7*$F8+$X$8*$H8,error))))</f>
        <v>2925.3658886841113</v>
      </c>
      <c r="Q8" s="9" t="s">
        <v>22</v>
      </c>
      <c r="R8" s="9">
        <v>21142.1027094495</v>
      </c>
      <c r="S8" s="9" t="s">
        <v>22</v>
      </c>
      <c r="T8" s="9">
        <v>21485.768292257573</v>
      </c>
      <c r="U8" s="9" t="s">
        <v>22</v>
      </c>
      <c r="V8" s="9">
        <v>26703.16619466745</v>
      </c>
      <c r="W8" s="9" t="s">
        <v>22</v>
      </c>
      <c r="X8" s="9">
        <v>25294.672458151061</v>
      </c>
    </row>
    <row r="9" spans="2:24" x14ac:dyDescent="0.5">
      <c r="B9" s="2">
        <v>46</v>
      </c>
      <c r="C9" s="2" t="s">
        <v>7</v>
      </c>
      <c r="D9" s="2">
        <f>IF(C9="male",1,0)</f>
        <v>0</v>
      </c>
      <c r="E9" s="2">
        <v>33.44</v>
      </c>
      <c r="F9" s="2">
        <v>1</v>
      </c>
      <c r="G9" s="2" t="s">
        <v>11</v>
      </c>
      <c r="H9" s="2">
        <f t="shared" si="0"/>
        <v>0</v>
      </c>
      <c r="I9" s="2" t="s">
        <v>12</v>
      </c>
      <c r="J9" s="2">
        <f t="shared" si="1"/>
        <v>0</v>
      </c>
      <c r="K9" s="2">
        <f t="shared" si="2"/>
        <v>0</v>
      </c>
      <c r="L9" s="2">
        <f t="shared" si="3"/>
        <v>0</v>
      </c>
      <c r="M9" s="2">
        <v>8240.5895999999993</v>
      </c>
      <c r="N9" s="16">
        <f t="shared" si="4"/>
        <v>0.11362936944244184</v>
      </c>
      <c r="O9" s="13" cm="1">
        <f t="array" ref="O9">IF(I9="northeast",$R$3+$R$4*$B9+$R$5*$D9+$R$6*$E9+$R$7*$F9+$R$8*$H9,IF(I9="northwest",$T$3+$T$4*$B9+$T$5*$D9+$T$6*$E9+$T$7*$F9+$T$8*$H9,IF(I9="southeast",$V$3+$V$4*$B9+$V$5*$D9+$V$6*$E9+$V$7*$F9+$V$8*$H9,IF(I9="southwest",$X$3+$X$4*$B9+$X$5*$D9+$X$6*$E9+$X$7*$F9+$X$8*$H9,error))))</f>
        <v>10120.164628457689</v>
      </c>
    </row>
    <row r="10" spans="2:24" x14ac:dyDescent="0.5">
      <c r="B10" s="2">
        <v>37</v>
      </c>
      <c r="C10" s="2" t="s">
        <v>7</v>
      </c>
      <c r="D10" s="2">
        <f>IF(C10="male",1,0)</f>
        <v>0</v>
      </c>
      <c r="E10" s="2">
        <v>27.74</v>
      </c>
      <c r="F10" s="2">
        <v>3</v>
      </c>
      <c r="G10" s="2" t="s">
        <v>11</v>
      </c>
      <c r="H10" s="2">
        <f t="shared" si="0"/>
        <v>0</v>
      </c>
      <c r="I10" s="2" t="s">
        <v>13</v>
      </c>
      <c r="J10" s="2">
        <f t="shared" si="1"/>
        <v>1</v>
      </c>
      <c r="K10" s="2">
        <f t="shared" si="2"/>
        <v>0</v>
      </c>
      <c r="L10" s="2">
        <f t="shared" si="3"/>
        <v>0</v>
      </c>
      <c r="M10" s="2">
        <v>7281.5056000000004</v>
      </c>
      <c r="N10" s="16">
        <f t="shared" si="4"/>
        <v>9.8320412777360422E-2</v>
      </c>
      <c r="O10" s="13" cm="1">
        <f t="array" ref="O10">IF(I10="northeast",$R$3+$R$4*$B10+$R$5*$D10+$R$6*$E10+$R$7*$F10+$R$8*$H10,IF(I10="northwest",$T$3+$T$4*$B10+$T$5*$D10+$T$6*$E10+$T$7*$F10+$T$8*$H10,IF(I10="southeast",$V$3+$V$4*$B10+$V$5*$D10+$V$6*$E10+$V$7*$F10+$V$8*$H10,IF(I10="southwest",$X$3+$X$4*$B10+$X$5*$D10+$X$6*$E10+$X$7*$F10+$X$8*$H10,error))))</f>
        <v>9165.8082672350138</v>
      </c>
    </row>
    <row r="11" spans="2:24" x14ac:dyDescent="0.5">
      <c r="B11" s="2">
        <v>37</v>
      </c>
      <c r="C11" s="2" t="s">
        <v>10</v>
      </c>
      <c r="D11" s="2">
        <f>IF(C11="male",1,0)</f>
        <v>1</v>
      </c>
      <c r="E11" s="2">
        <v>29.83</v>
      </c>
      <c r="F11" s="2">
        <v>2</v>
      </c>
      <c r="G11" s="2" t="s">
        <v>11</v>
      </c>
      <c r="H11" s="2">
        <f t="shared" si="0"/>
        <v>0</v>
      </c>
      <c r="I11" s="2" t="s">
        <v>14</v>
      </c>
      <c r="J11" s="2">
        <f t="shared" si="1"/>
        <v>0</v>
      </c>
      <c r="K11" s="2">
        <f t="shared" si="2"/>
        <v>1</v>
      </c>
      <c r="L11" s="2">
        <f t="shared" si="3"/>
        <v>0</v>
      </c>
      <c r="M11" s="2">
        <v>6406.4107000000004</v>
      </c>
      <c r="N11" s="16">
        <f t="shared" si="4"/>
        <v>8.4352095193151136E-2</v>
      </c>
      <c r="O11" s="13" cm="1">
        <f t="array" ref="O11">IF(I11="northeast",$R$3+$R$4*$B11+$R$5*$D11+$R$6*$E11+$R$7*$F11+$R$8*$H11,IF(I11="northwest",$T$3+$T$4*$B11+$T$5*$D11+$T$6*$E11+$T$7*$F11+$T$8*$H11,IF(I11="southeast",$V$3+$V$4*$B11+$V$5*$D11+$V$6*$E11+$V$7*$F11+$V$8*$H11,IF(I11="southwest",$X$3+$X$4*$B11+$X$5*$D11+$X$6*$E11+$X$7*$F11+$X$8*$H11,error))))</f>
        <v>9470.7459825405513</v>
      </c>
      <c r="Q11" t="s">
        <v>51</v>
      </c>
      <c r="R11">
        <f>$R$3+$R$4*B3+$R$5*D3+$R$6*E3+$R$7*F3+$R$8*H3</f>
        <v>24106.446093140396</v>
      </c>
    </row>
    <row r="12" spans="2:24" x14ac:dyDescent="0.5">
      <c r="B12" s="2">
        <v>60</v>
      </c>
      <c r="C12" s="2" t="s">
        <v>7</v>
      </c>
      <c r="D12" s="2">
        <f>IF(C12="male",1,0)</f>
        <v>0</v>
      </c>
      <c r="E12" s="2">
        <v>25.84</v>
      </c>
      <c r="F12" s="2">
        <v>0</v>
      </c>
      <c r="G12" s="2" t="s">
        <v>11</v>
      </c>
      <c r="H12" s="2">
        <f t="shared" si="0"/>
        <v>0</v>
      </c>
      <c r="I12" s="2" t="s">
        <v>13</v>
      </c>
      <c r="J12" s="2">
        <f t="shared" si="1"/>
        <v>1</v>
      </c>
      <c r="K12" s="2">
        <f t="shared" si="2"/>
        <v>0</v>
      </c>
      <c r="L12" s="2">
        <f t="shared" si="3"/>
        <v>0</v>
      </c>
      <c r="M12" s="2">
        <v>28923.136920000001</v>
      </c>
      <c r="N12" s="16">
        <f t="shared" si="4"/>
        <v>0.44376543744626257</v>
      </c>
      <c r="O12" s="13" cm="1">
        <f t="array" ref="O12">IF(I12="northeast",$R$3+$R$4*$B12+$R$5*$D12+$R$6*$E12+$R$7*$F12+$R$8*$H12,IF(I12="northwest",$T$3+$T$4*$B12+$T$5*$D12+$T$6*$E12+$T$7*$F12+$T$8*$H12,IF(I12="southeast",$V$3+$V$4*$B12+$V$5*$D12+$V$6*$E12+$V$7*$F12+$V$8*$H12,IF(I12="southwest",$X$3+$X$4*$B12+$X$5*$D12+$X$6*$E12+$X$7*$F12+$X$8*$H12,error))))</f>
        <v>11696.356203758103</v>
      </c>
      <c r="Q12" t="s">
        <v>52</v>
      </c>
      <c r="R12">
        <f>$T$3+$T$4*$B$3+$T$5*$D$3+$T$6*$E$3+$T$7*$F$3+$T$8*$H$3</f>
        <v>23692.43858260486</v>
      </c>
    </row>
    <row r="13" spans="2:24" x14ac:dyDescent="0.5">
      <c r="B13" s="2">
        <v>25</v>
      </c>
      <c r="C13" s="2" t="s">
        <v>10</v>
      </c>
      <c r="D13" s="2">
        <f>IF(C13="male",1,0)</f>
        <v>1</v>
      </c>
      <c r="E13" s="2">
        <v>26.22</v>
      </c>
      <c r="F13" s="2">
        <v>0</v>
      </c>
      <c r="G13" s="2" t="s">
        <v>11</v>
      </c>
      <c r="H13" s="2">
        <f t="shared" si="0"/>
        <v>0</v>
      </c>
      <c r="I13" s="2" t="s">
        <v>14</v>
      </c>
      <c r="J13" s="2">
        <f t="shared" si="1"/>
        <v>0</v>
      </c>
      <c r="K13" s="2">
        <f t="shared" si="2"/>
        <v>1</v>
      </c>
      <c r="L13" s="2">
        <f t="shared" si="3"/>
        <v>0</v>
      </c>
      <c r="M13" s="2">
        <v>2721.3208</v>
      </c>
      <c r="N13" s="16">
        <f t="shared" si="4"/>
        <v>2.5530467904999823E-2</v>
      </c>
      <c r="O13" s="13" cm="1">
        <f t="array" ref="O13">IF(I13="northeast",$R$3+$R$4*$B13+$R$5*$D13+$R$6*$E13+$R$7*$F13+$R$8*$H13,IF(I13="northwest",$T$3+$T$4*$B13+$T$5*$D13+$T$6*$E13+$T$7*$F13+$T$8*$H13,IF(I13="southeast",$V$3+$V$4*$B13+$V$5*$D13+$V$6*$E13+$V$7*$F13+$V$8*$H13,IF(I13="southwest",$X$3+$X$4*$B13+$X$5*$D13+$X$6*$E13+$X$7*$F13+$X$8*$H13,error))))</f>
        <v>3680.6863710544676</v>
      </c>
      <c r="Q13" t="s">
        <v>53</v>
      </c>
      <c r="R13">
        <f>$V$3+$V$4*$B$3+$V$5*$D$3+$V$6*$E$3+$V$7*$F$3+$V$8*$H$3</f>
        <v>27105.726604244592</v>
      </c>
    </row>
    <row r="14" spans="2:24" x14ac:dyDescent="0.5">
      <c r="B14" s="2">
        <v>62</v>
      </c>
      <c r="C14" s="2" t="s">
        <v>7</v>
      </c>
      <c r="D14" s="2">
        <f>IF(C14="male",1,0)</f>
        <v>0</v>
      </c>
      <c r="E14" s="2">
        <v>26.29</v>
      </c>
      <c r="F14" s="2">
        <v>0</v>
      </c>
      <c r="G14" s="2" t="s">
        <v>8</v>
      </c>
      <c r="H14" s="2">
        <f t="shared" si="0"/>
        <v>1</v>
      </c>
      <c r="I14" s="2" t="s">
        <v>12</v>
      </c>
      <c r="J14" s="2">
        <f t="shared" si="1"/>
        <v>0</v>
      </c>
      <c r="K14" s="2">
        <f t="shared" si="2"/>
        <v>0</v>
      </c>
      <c r="L14" s="2">
        <f t="shared" si="3"/>
        <v>0</v>
      </c>
      <c r="M14" s="2">
        <v>27808.7251</v>
      </c>
      <c r="N14" s="16">
        <f t="shared" si="4"/>
        <v>0.42597712874813543</v>
      </c>
      <c r="O14" s="13" cm="1">
        <f t="array" ref="O14">IF(I14="northeast",$R$3+$R$4*$B14+$R$5*$D14+$R$6*$E14+$R$7*$F14+$R$8*$H14,IF(I14="northwest",$T$3+$T$4*$B14+$T$5*$D14+$T$6*$E14+$T$7*$F14+$T$8*$H14,IF(I14="southeast",$V$3+$V$4*$B14+$V$5*$D14+$V$6*$E14+$V$7*$F14+$V$8*$H14,IF(I14="southwest",$X$3+$X$4*$B14+$X$5*$D14+$X$6*$E14+$X$7*$F14+$X$8*$H14,error))))</f>
        <v>38248.690684485991</v>
      </c>
      <c r="Q14" t="s">
        <v>54</v>
      </c>
      <c r="R14">
        <f>$X$3+$X$4*$B$3+$X$5*$D$3+$X$6*$E$3+$X$7*$F$3+$X$8*$H$3</f>
        <v>27131.078538768597</v>
      </c>
    </row>
    <row r="15" spans="2:24" x14ac:dyDescent="0.5">
      <c r="B15" s="2">
        <v>23</v>
      </c>
      <c r="C15" s="2" t="s">
        <v>10</v>
      </c>
      <c r="D15" s="2">
        <f>IF(C15="male",1,0)</f>
        <v>1</v>
      </c>
      <c r="E15" s="2">
        <v>34.4</v>
      </c>
      <c r="F15" s="2">
        <v>0</v>
      </c>
      <c r="G15" s="2" t="s">
        <v>11</v>
      </c>
      <c r="H15" s="2">
        <f t="shared" si="0"/>
        <v>0</v>
      </c>
      <c r="I15" s="2" t="s">
        <v>9</v>
      </c>
      <c r="J15" s="2">
        <f t="shared" si="1"/>
        <v>0</v>
      </c>
      <c r="K15" s="2">
        <f t="shared" si="2"/>
        <v>0</v>
      </c>
      <c r="L15" s="2">
        <f t="shared" si="3"/>
        <v>1</v>
      </c>
      <c r="M15" s="2">
        <v>1826.8430000000001</v>
      </c>
      <c r="N15" s="16">
        <f t="shared" si="4"/>
        <v>1.1252759301710243E-2</v>
      </c>
      <c r="O15" s="13" cm="1">
        <f t="array" ref="O15">IF(I15="northeast",$R$3+$R$4*$B15+$R$5*$D15+$R$6*$E15+$R$7*$F15+$R$8*$H15,IF(I15="northwest",$T$3+$T$4*$B15+$T$5*$D15+$T$6*$E15+$T$7*$F15+$T$8*$H15,IF(I15="southeast",$V$3+$V$4*$B15+$V$5*$D15+$V$6*$E15+$V$7*$F15+$V$8*$H15,IF(I15="southwest",$X$3+$X$4*$B15+$X$5*$D15+$X$6*$E15+$X$7*$F15+$X$8*$H15,error))))</f>
        <v>4126.8320165167788</v>
      </c>
    </row>
    <row r="16" spans="2:24" x14ac:dyDescent="0.5">
      <c r="B16" s="2">
        <v>56</v>
      </c>
      <c r="C16" s="2" t="s">
        <v>7</v>
      </c>
      <c r="D16" s="2">
        <f>IF(C16="male",1,0)</f>
        <v>0</v>
      </c>
      <c r="E16" s="2">
        <v>39.82</v>
      </c>
      <c r="F16" s="2">
        <v>0</v>
      </c>
      <c r="G16" s="2" t="s">
        <v>11</v>
      </c>
      <c r="H16" s="2">
        <f t="shared" si="0"/>
        <v>0</v>
      </c>
      <c r="I16" s="2" t="s">
        <v>12</v>
      </c>
      <c r="J16" s="2">
        <f t="shared" si="1"/>
        <v>0</v>
      </c>
      <c r="K16" s="2">
        <f t="shared" si="2"/>
        <v>0</v>
      </c>
      <c r="L16" s="2">
        <f t="shared" si="3"/>
        <v>0</v>
      </c>
      <c r="M16" s="2">
        <v>11090.7178</v>
      </c>
      <c r="N16" s="16">
        <f t="shared" si="4"/>
        <v>0.15912328770583337</v>
      </c>
      <c r="O16" s="13" cm="1">
        <f t="array" ref="O16">IF(I16="northeast",$R$3+$R$4*$B16+$R$5*$D16+$R$6*$E16+$R$7*$F16+$R$8*$H16,IF(I16="northwest",$T$3+$T$4*$B16+$T$5*$D16+$T$6*$E16+$T$7*$F16+$T$8*$H16,IF(I16="southeast",$V$3+$V$4*$B16+$V$5*$D16+$V$6*$E16+$V$7*$F16+$V$8*$H16,IF(I16="southwest",$X$3+$X$4*$B16+$X$5*$D16+$X$6*$E16+$X$7*$F16+$X$8*$H16,error))))</f>
        <v>14555.123930093077</v>
      </c>
    </row>
    <row r="17" spans="2:15" x14ac:dyDescent="0.5">
      <c r="B17" s="2">
        <v>27</v>
      </c>
      <c r="C17" s="2" t="s">
        <v>10</v>
      </c>
      <c r="D17" s="2">
        <f>IF(C17="male",1,0)</f>
        <v>1</v>
      </c>
      <c r="E17" s="2">
        <v>42.13</v>
      </c>
      <c r="F17" s="2">
        <v>0</v>
      </c>
      <c r="G17" s="2" t="s">
        <v>8</v>
      </c>
      <c r="H17" s="2">
        <f t="shared" si="0"/>
        <v>1</v>
      </c>
      <c r="I17" s="2" t="s">
        <v>12</v>
      </c>
      <c r="J17" s="2">
        <f t="shared" si="1"/>
        <v>0</v>
      </c>
      <c r="K17" s="2">
        <f t="shared" si="2"/>
        <v>0</v>
      </c>
      <c r="L17" s="2">
        <f t="shared" si="3"/>
        <v>0</v>
      </c>
      <c r="M17" s="2">
        <v>39611.757700000002</v>
      </c>
      <c r="N17" s="16">
        <f t="shared" si="4"/>
        <v>0.61437784713145072</v>
      </c>
      <c r="O17" s="13" cm="1">
        <f t="array" ref="O17">IF(I17="northeast",$R$3+$R$4*$B17+$R$5*$D17+$R$6*$E17+$R$7*$F17+$R$8*$H17,IF(I17="northwest",$T$3+$T$4*$B17+$T$5*$D17+$T$6*$E17+$T$7*$F17+$T$8*$H17,IF(I17="southeast",$V$3+$V$4*$B17+$V$5*$D17+$V$6*$E17+$V$7*$F17+$V$8*$H17,IF(I17="southwest",$X$3+$X$4*$B17+$X$5*$D17+$X$6*$E17+$X$7*$F17+$X$8*$H17,error))))</f>
        <v>33903.573186384136</v>
      </c>
    </row>
    <row r="18" spans="2:15" x14ac:dyDescent="0.5">
      <c r="B18" s="2">
        <v>19</v>
      </c>
      <c r="C18" s="2" t="s">
        <v>10</v>
      </c>
      <c r="D18" s="2">
        <f>IF(C18="male",1,0)</f>
        <v>1</v>
      </c>
      <c r="E18" s="2">
        <v>24.6</v>
      </c>
      <c r="F18" s="2">
        <v>1</v>
      </c>
      <c r="G18" s="2" t="s">
        <v>11</v>
      </c>
      <c r="H18" s="2">
        <f t="shared" si="0"/>
        <v>0</v>
      </c>
      <c r="I18" s="2" t="s">
        <v>9</v>
      </c>
      <c r="J18" s="2">
        <f t="shared" si="1"/>
        <v>0</v>
      </c>
      <c r="K18" s="2">
        <f t="shared" si="2"/>
        <v>0</v>
      </c>
      <c r="L18" s="2">
        <f t="shared" si="3"/>
        <v>1</v>
      </c>
      <c r="M18" s="2">
        <v>1837.2370000000001</v>
      </c>
      <c r="N18" s="16">
        <f t="shared" si="4"/>
        <v>1.1418668956731968E-2</v>
      </c>
      <c r="O18" s="13" cm="1">
        <f t="array" ref="O18">IF(I18="northeast",$R$3+$R$4*$B18+$R$5*$D18+$R$6*$E18+$R$7*$F18+$R$8*$H18,IF(I18="northwest",$T$3+$T$4*$B18+$T$5*$D18+$T$6*$E18+$T$7*$F18+$T$8*$H18,IF(I18="southeast",$V$3+$V$4*$B18+$V$5*$D18+$V$6*$E18+$V$7*$F18+$V$8*$H18,IF(I18="southwest",$X$3+$X$4*$B18+$X$5*$D18+$X$6*$E18+$X$7*$F18+$X$8*$H18,error))))</f>
        <v>538.84647661682936</v>
      </c>
    </row>
    <row r="19" spans="2:15" x14ac:dyDescent="0.5">
      <c r="B19" s="2">
        <v>52</v>
      </c>
      <c r="C19" s="2" t="s">
        <v>7</v>
      </c>
      <c r="D19" s="2">
        <f>IF(C19="male",1,0)</f>
        <v>0</v>
      </c>
      <c r="E19" s="2">
        <v>30.78</v>
      </c>
      <c r="F19" s="2">
        <v>1</v>
      </c>
      <c r="G19" s="2" t="s">
        <v>11</v>
      </c>
      <c r="H19" s="2">
        <f t="shared" si="0"/>
        <v>0</v>
      </c>
      <c r="I19" s="2" t="s">
        <v>14</v>
      </c>
      <c r="J19" s="2">
        <f t="shared" si="1"/>
        <v>0</v>
      </c>
      <c r="K19" s="2">
        <f t="shared" si="2"/>
        <v>1</v>
      </c>
      <c r="L19" s="2">
        <f t="shared" si="3"/>
        <v>0</v>
      </c>
      <c r="M19" s="2">
        <v>10797.3362</v>
      </c>
      <c r="N19" s="16">
        <f t="shared" si="4"/>
        <v>0.15444031290828458</v>
      </c>
      <c r="O19" s="13" cm="1">
        <f t="array" ref="O19">IF(I19="northeast",$R$3+$R$4*$B19+$R$5*$D19+$R$6*$E19+$R$7*$F19+$R$8*$H19,IF(I19="northwest",$T$3+$T$4*$B19+$T$5*$D19+$T$6*$E19+$T$7*$F19+$T$8*$H19,IF(I19="southeast",$V$3+$V$4*$B19+$V$5*$D19+$V$6*$E19+$V$7*$F19+$V$8*$H19,IF(I19="southwest",$X$3+$X$4*$B19+$X$5*$D19+$X$6*$E19+$X$7*$F19+$X$8*$H19,error))))</f>
        <v>12674.255333723639</v>
      </c>
    </row>
    <row r="20" spans="2:15" x14ac:dyDescent="0.5">
      <c r="B20" s="2">
        <v>23</v>
      </c>
      <c r="C20" s="2" t="s">
        <v>10</v>
      </c>
      <c r="D20" s="2">
        <f>IF(C20="male",1,0)</f>
        <v>1</v>
      </c>
      <c r="E20" s="2">
        <v>23.844999999999999</v>
      </c>
      <c r="F20" s="2">
        <v>0</v>
      </c>
      <c r="G20" s="2" t="s">
        <v>11</v>
      </c>
      <c r="H20" s="2">
        <f t="shared" si="0"/>
        <v>0</v>
      </c>
      <c r="I20" s="2" t="s">
        <v>14</v>
      </c>
      <c r="J20" s="2">
        <f t="shared" si="1"/>
        <v>0</v>
      </c>
      <c r="K20" s="2">
        <f t="shared" si="2"/>
        <v>1</v>
      </c>
      <c r="L20" s="2">
        <f t="shared" si="3"/>
        <v>0</v>
      </c>
      <c r="M20" s="2">
        <v>2395.17155</v>
      </c>
      <c r="N20" s="16">
        <f t="shared" si="4"/>
        <v>2.0324453901430988E-2</v>
      </c>
      <c r="O20" s="13" cm="1">
        <f t="array" ref="O20">IF(I20="northeast",$R$3+$R$4*$B20+$R$5*$D20+$R$6*$E20+$R$7*$F20+$R$8*$H20,IF(I20="northwest",$T$3+$T$4*$B20+$T$5*$D20+$T$6*$E20+$T$7*$F20+$T$8*$H20,IF(I20="southeast",$V$3+$V$4*$B20+$V$5*$D20+$V$6*$E20+$V$7*$F20+$V$8*$H20,IF(I20="southwest",$X$3+$X$4*$B20+$X$5*$D20+$X$6*$E20+$X$7*$F20+$X$8*$H20,error))))</f>
        <v>2189.924286409776</v>
      </c>
    </row>
    <row r="21" spans="2:15" x14ac:dyDescent="0.5">
      <c r="B21" s="2">
        <v>56</v>
      </c>
      <c r="C21" s="2" t="s">
        <v>10</v>
      </c>
      <c r="D21" s="2">
        <f>IF(C21="male",1,0)</f>
        <v>1</v>
      </c>
      <c r="E21" s="2">
        <v>40.299999999999997</v>
      </c>
      <c r="F21" s="2">
        <v>0</v>
      </c>
      <c r="G21" s="2" t="s">
        <v>11</v>
      </c>
      <c r="H21" s="2">
        <f t="shared" si="0"/>
        <v>0</v>
      </c>
      <c r="I21" s="2" t="s">
        <v>9</v>
      </c>
      <c r="J21" s="2">
        <f t="shared" si="1"/>
        <v>0</v>
      </c>
      <c r="K21" s="2">
        <f t="shared" si="2"/>
        <v>0</v>
      </c>
      <c r="L21" s="2">
        <f t="shared" si="3"/>
        <v>1</v>
      </c>
      <c r="M21" s="2">
        <v>10602.385</v>
      </c>
      <c r="N21" s="16">
        <f t="shared" si="4"/>
        <v>0.15132849009338453</v>
      </c>
      <c r="O21" s="13" cm="1">
        <f t="array" ref="O21">IF(I21="northeast",$R$3+$R$4*$B21+$R$5*$D21+$R$6*$E21+$R$7*$F21+$R$8*$H21,IF(I21="northwest",$T$3+$T$4*$B21+$T$5*$D21+$T$6*$E21+$T$7*$F21+$T$8*$H21,IF(I21="southeast",$V$3+$V$4*$B21+$V$5*$D21+$V$6*$E21+$V$7*$F21+$V$8*$H21,IF(I21="southwest",$X$3+$X$4*$B21+$X$5*$D21+$X$6*$E21+$X$7*$F21+$X$8*$H21,error))))</f>
        <v>14533.973538638651</v>
      </c>
    </row>
    <row r="22" spans="2:15" x14ac:dyDescent="0.5">
      <c r="B22" s="2">
        <v>30</v>
      </c>
      <c r="C22" s="2" t="s">
        <v>10</v>
      </c>
      <c r="D22" s="2">
        <f>IF(C22="male",1,0)</f>
        <v>1</v>
      </c>
      <c r="E22" s="2">
        <v>35.299999999999997</v>
      </c>
      <c r="F22" s="2">
        <v>0</v>
      </c>
      <c r="G22" s="2" t="s">
        <v>8</v>
      </c>
      <c r="H22" s="2">
        <f t="shared" si="0"/>
        <v>1</v>
      </c>
      <c r="I22" s="2" t="s">
        <v>9</v>
      </c>
      <c r="J22" s="2">
        <f t="shared" si="1"/>
        <v>0</v>
      </c>
      <c r="K22" s="2">
        <f t="shared" si="2"/>
        <v>0</v>
      </c>
      <c r="L22" s="2">
        <f t="shared" si="3"/>
        <v>1</v>
      </c>
      <c r="M22" s="2">
        <v>36837.466999999997</v>
      </c>
      <c r="N22" s="16">
        <f t="shared" si="4"/>
        <v>0.57009445161798322</v>
      </c>
      <c r="O22" s="13" cm="1">
        <f t="array" ref="O22">IF(I22="northeast",$R$3+$R$4*$B22+$R$5*$D22+$R$6*$E22+$R$7*$F22+$R$8*$H22,IF(I22="northwest",$T$3+$T$4*$B22+$T$5*$D22+$T$6*$E22+$T$7*$F22+$T$8*$H22,IF(I22="southeast",$V$3+$V$4*$B22+$V$5*$D22+$V$6*$E22+$V$7*$F22+$V$8*$H22,IF(I22="southwest",$X$3+$X$4*$B22+$X$5*$D22+$X$6*$E22+$X$7*$F22+$X$8*$H22,error))))</f>
        <v>31538.070288726176</v>
      </c>
    </row>
    <row r="23" spans="2:15" x14ac:dyDescent="0.5">
      <c r="B23" s="2">
        <v>60</v>
      </c>
      <c r="C23" s="2" t="s">
        <v>7</v>
      </c>
      <c r="D23" s="2">
        <f>IF(C23="male",1,0)</f>
        <v>0</v>
      </c>
      <c r="E23" s="2">
        <v>36.005000000000003</v>
      </c>
      <c r="F23" s="2">
        <v>0</v>
      </c>
      <c r="G23" s="2" t="s">
        <v>11</v>
      </c>
      <c r="H23" s="2">
        <f t="shared" si="0"/>
        <v>0</v>
      </c>
      <c r="I23" s="2" t="s">
        <v>14</v>
      </c>
      <c r="J23" s="2">
        <f t="shared" si="1"/>
        <v>0</v>
      </c>
      <c r="K23" s="2">
        <f t="shared" si="2"/>
        <v>1</v>
      </c>
      <c r="L23" s="2">
        <f t="shared" si="3"/>
        <v>0</v>
      </c>
      <c r="M23" s="2">
        <v>13228.846949999999</v>
      </c>
      <c r="N23" s="16">
        <f t="shared" si="4"/>
        <v>0.1932522341815304</v>
      </c>
      <c r="O23" s="13" cm="1">
        <f t="array" ref="O23">IF(I23="northeast",$R$3+$R$4*$B23+$R$5*$D23+$R$6*$E23+$R$7*$F23+$R$8*$H23,IF(I23="northwest",$T$3+$T$4*$B23+$T$5*$D23+$T$6*$E23+$T$7*$F23+$T$8*$H23,IF(I23="southeast",$V$3+$V$4*$B23+$V$5*$D23+$V$6*$E23+$V$7*$F23+$V$8*$H23,IF(I23="southwest",$X$3+$X$4*$B23+$X$5*$D23+$X$6*$E23+$X$7*$F23+$X$8*$H23,error))))</f>
        <v>16093.112906139944</v>
      </c>
    </row>
    <row r="24" spans="2:15" x14ac:dyDescent="0.5">
      <c r="B24" s="2">
        <v>30</v>
      </c>
      <c r="C24" s="2" t="s">
        <v>7</v>
      </c>
      <c r="D24" s="2">
        <f>IF(C24="male",1,0)</f>
        <v>0</v>
      </c>
      <c r="E24" s="2">
        <v>32.4</v>
      </c>
      <c r="F24" s="2">
        <v>1</v>
      </c>
      <c r="G24" s="2" t="s">
        <v>11</v>
      </c>
      <c r="H24" s="2">
        <f t="shared" si="0"/>
        <v>0</v>
      </c>
      <c r="I24" s="2" t="s">
        <v>9</v>
      </c>
      <c r="J24" s="2">
        <f t="shared" si="1"/>
        <v>0</v>
      </c>
      <c r="K24" s="2">
        <f t="shared" si="2"/>
        <v>0</v>
      </c>
      <c r="L24" s="2">
        <f t="shared" si="3"/>
        <v>1</v>
      </c>
      <c r="M24" s="2">
        <v>4149.7359999999999</v>
      </c>
      <c r="N24" s="16">
        <f t="shared" si="4"/>
        <v>4.8330917497051866E-2</v>
      </c>
      <c r="O24" s="13" cm="1">
        <f t="array" ref="O24">IF(I24="northeast",$R$3+$R$4*$B24+$R$5*$D24+$R$6*$E24+$R$7*$F24+$R$8*$H24,IF(I24="northwest",$T$3+$T$4*$B24+$T$5*$D24+$T$6*$E24+$T$7*$F24+$T$8*$H24,IF(I24="southeast",$V$3+$V$4*$B24+$V$5*$D24+$V$6*$E24+$V$7*$F24+$V$8*$H24,IF(I24="southwest",$X$3+$X$4*$B24+$X$5*$D24+$X$6*$E24+$X$7*$F24+$X$8*$H24,error))))</f>
        <v>5986.9656015612936</v>
      </c>
    </row>
    <row r="25" spans="2:15" x14ac:dyDescent="0.5">
      <c r="B25" s="2">
        <v>18</v>
      </c>
      <c r="C25" s="2" t="s">
        <v>10</v>
      </c>
      <c r="D25" s="2">
        <f>IF(C25="male",1,0)</f>
        <v>1</v>
      </c>
      <c r="E25" s="2">
        <v>34.1</v>
      </c>
      <c r="F25" s="2">
        <v>0</v>
      </c>
      <c r="G25" s="2" t="s">
        <v>11</v>
      </c>
      <c r="H25" s="2">
        <f t="shared" si="0"/>
        <v>0</v>
      </c>
      <c r="I25" s="2" t="s">
        <v>12</v>
      </c>
      <c r="J25" s="2">
        <f t="shared" si="1"/>
        <v>0</v>
      </c>
      <c r="K25" s="2">
        <f t="shared" si="2"/>
        <v>0</v>
      </c>
      <c r="L25" s="2">
        <f t="shared" si="3"/>
        <v>0</v>
      </c>
      <c r="M25" s="2">
        <v>1137.011</v>
      </c>
      <c r="N25" s="16">
        <f t="shared" si="4"/>
        <v>2.4161930335090884E-4</v>
      </c>
      <c r="O25" s="13" cm="1">
        <f t="array" ref="O25">IF(I25="northeast",$R$3+$R$4*$B25+$R$5*$D25+$R$6*$E25+$R$7*$F25+$R$8*$H25,IF(I25="northwest",$T$3+$T$4*$B25+$T$5*$D25+$T$6*$E25+$T$7*$F25+$T$8*$H25,IF(I25="southeast",$V$3+$V$4*$B25+$V$5*$D25+$V$6*$E25+$V$7*$F25+$V$8*$H25,IF(I25="southwest",$X$3+$X$4*$B25+$X$5*$D25+$X$6*$E25+$X$7*$F25+$X$8*$H25,error))))</f>
        <v>1997.8473775398343</v>
      </c>
    </row>
    <row r="26" spans="2:15" x14ac:dyDescent="0.5">
      <c r="B26" s="2">
        <v>34</v>
      </c>
      <c r="C26" s="2" t="s">
        <v>7</v>
      </c>
      <c r="D26" s="2">
        <f>IF(C26="male",1,0)</f>
        <v>0</v>
      </c>
      <c r="E26" s="2">
        <v>31.92</v>
      </c>
      <c r="F26" s="2">
        <v>1</v>
      </c>
      <c r="G26" s="2" t="s">
        <v>8</v>
      </c>
      <c r="H26" s="2">
        <f t="shared" si="0"/>
        <v>1</v>
      </c>
      <c r="I26" s="2" t="s">
        <v>14</v>
      </c>
      <c r="J26" s="2">
        <f t="shared" si="1"/>
        <v>0</v>
      </c>
      <c r="K26" s="2">
        <f t="shared" si="2"/>
        <v>1</v>
      </c>
      <c r="L26" s="2">
        <f t="shared" si="3"/>
        <v>0</v>
      </c>
      <c r="M26" s="2">
        <v>37701.876799999998</v>
      </c>
      <c r="N26" s="16">
        <f t="shared" si="4"/>
        <v>0.58389221299141003</v>
      </c>
      <c r="O26" s="13" cm="1">
        <f t="array" ref="O26">IF(I26="northeast",$R$3+$R$4*$B26+$R$5*$D26+$R$6*$E26+$R$7*$F26+$R$8*$H26,IF(I26="northwest",$T$3+$T$4*$B26+$T$5*$D26+$T$6*$E26+$T$7*$F26+$T$8*$H26,IF(I26="southeast",$V$3+$V$4*$B26+$V$5*$D26+$V$6*$E26+$V$7*$F26+$V$8*$H26,IF(I26="southwest",$X$3+$X$4*$B26+$X$5*$D26+$X$6*$E26+$X$7*$F26+$X$8*$H26,error))))</f>
        <v>30070.617992279607</v>
      </c>
    </row>
    <row r="27" spans="2:15" x14ac:dyDescent="0.5">
      <c r="B27" s="2">
        <v>37</v>
      </c>
      <c r="C27" s="2" t="s">
        <v>10</v>
      </c>
      <c r="D27" s="2">
        <f>IF(C27="male",1,0)</f>
        <v>1</v>
      </c>
      <c r="E27" s="2">
        <v>28.024999999999999</v>
      </c>
      <c r="F27" s="2">
        <v>2</v>
      </c>
      <c r="G27" s="2" t="s">
        <v>11</v>
      </c>
      <c r="H27" s="2">
        <f t="shared" si="0"/>
        <v>0</v>
      </c>
      <c r="I27" s="2" t="s">
        <v>13</v>
      </c>
      <c r="J27" s="2">
        <f t="shared" si="1"/>
        <v>1</v>
      </c>
      <c r="K27" s="2">
        <f t="shared" si="2"/>
        <v>0</v>
      </c>
      <c r="L27" s="2">
        <f t="shared" si="3"/>
        <v>0</v>
      </c>
      <c r="M27" s="2">
        <v>6203.90175</v>
      </c>
      <c r="N27" s="16">
        <f t="shared" si="4"/>
        <v>8.1119635116827127E-2</v>
      </c>
      <c r="O27" s="13" cm="1">
        <f t="array" ref="O27">IF(I27="northeast",$R$3+$R$4*$B27+$R$5*$D27+$R$6*$E27+$R$7*$F27+$R$8*$H27,IF(I27="northwest",$T$3+$T$4*$B27+$T$5*$D27+$T$6*$E27+$T$7*$F27+$T$8*$H27,IF(I27="southeast",$V$3+$V$4*$B27+$V$5*$D27+$V$6*$E27+$V$7*$F27+$V$8*$H27,IF(I27="southwest",$X$3+$X$4*$B27+$X$5*$D27+$X$6*$E27+$X$7*$F27+$X$8*$H27,error))))</f>
        <v>8396.767623478363</v>
      </c>
    </row>
    <row r="28" spans="2:15" x14ac:dyDescent="0.5">
      <c r="B28" s="2">
        <v>59</v>
      </c>
      <c r="C28" s="2" t="s">
        <v>7</v>
      </c>
      <c r="D28" s="2">
        <f>IF(C28="male",1,0)</f>
        <v>0</v>
      </c>
      <c r="E28" s="2">
        <v>27.72</v>
      </c>
      <c r="F28" s="2">
        <v>3</v>
      </c>
      <c r="G28" s="2" t="s">
        <v>11</v>
      </c>
      <c r="H28" s="2">
        <f t="shared" si="0"/>
        <v>0</v>
      </c>
      <c r="I28" s="2" t="s">
        <v>12</v>
      </c>
      <c r="J28" s="2">
        <f t="shared" si="1"/>
        <v>0</v>
      </c>
      <c r="K28" s="2">
        <f t="shared" si="2"/>
        <v>0</v>
      </c>
      <c r="L28" s="2">
        <f t="shared" si="3"/>
        <v>0</v>
      </c>
      <c r="M28" s="2">
        <v>14001.1338</v>
      </c>
      <c r="N28" s="16">
        <f t="shared" si="4"/>
        <v>0.2055795234697077</v>
      </c>
      <c r="O28" s="13" cm="1">
        <f t="array" ref="O28">IF(I28="northeast",$R$3+$R$4*$B28+$R$5*$D28+$R$6*$E28+$R$7*$F28+$R$8*$H28,IF(I28="northwest",$T$3+$T$4*$B28+$T$5*$D28+$T$6*$E28+$T$7*$F28+$T$8*$H28,IF(I28="southeast",$V$3+$V$4*$B28+$V$5*$D28+$V$6*$E28+$V$7*$F28+$V$8*$H28,IF(I28="southwest",$X$3+$X$4*$B28+$X$5*$D28+$X$6*$E28+$X$7*$F28+$X$8*$H28,error))))</f>
        <v>12640.781036037721</v>
      </c>
    </row>
    <row r="29" spans="2:15" x14ac:dyDescent="0.5">
      <c r="B29" s="2">
        <v>63</v>
      </c>
      <c r="C29" s="2" t="s">
        <v>7</v>
      </c>
      <c r="D29" s="2">
        <f>IF(C29="male",1,0)</f>
        <v>0</v>
      </c>
      <c r="E29" s="2">
        <v>23.085000000000001</v>
      </c>
      <c r="F29" s="2">
        <v>0</v>
      </c>
      <c r="G29" s="2" t="s">
        <v>11</v>
      </c>
      <c r="H29" s="2">
        <f t="shared" si="0"/>
        <v>0</v>
      </c>
      <c r="I29" s="2" t="s">
        <v>14</v>
      </c>
      <c r="J29" s="2">
        <f t="shared" si="1"/>
        <v>0</v>
      </c>
      <c r="K29" s="2">
        <f t="shared" si="2"/>
        <v>1</v>
      </c>
      <c r="L29" s="2">
        <f t="shared" si="3"/>
        <v>0</v>
      </c>
      <c r="M29" s="2">
        <v>14451.835150000001</v>
      </c>
      <c r="N29" s="16">
        <f t="shared" si="4"/>
        <v>0.21277364560712603</v>
      </c>
      <c r="O29" s="13" cm="1">
        <f t="array" ref="O29">IF(I29="northeast",$R$3+$R$4*$B29+$R$5*$D29+$R$6*$E29+$R$7*$F29+$R$8*$H29,IF(I29="northwest",$T$3+$T$4*$B29+$T$5*$D29+$T$6*$E29+$T$7*$F29+$T$8*$H29,IF(I29="southeast",$V$3+$V$4*$B29+$V$5*$D29+$V$6*$E29+$V$7*$F29+$V$8*$H29,IF(I29="southwest",$X$3+$X$4*$B29+$X$5*$D29+$X$6*$E29+$X$7*$F29+$X$8*$H29,error))))</f>
        <v>11249.344234192811</v>
      </c>
    </row>
    <row r="30" spans="2:15" x14ac:dyDescent="0.5">
      <c r="B30" s="2">
        <v>55</v>
      </c>
      <c r="C30" s="2" t="s">
        <v>7</v>
      </c>
      <c r="D30" s="2">
        <f>IF(C30="male",1,0)</f>
        <v>0</v>
      </c>
      <c r="E30" s="2">
        <v>32.774999999999999</v>
      </c>
      <c r="F30" s="2">
        <v>2</v>
      </c>
      <c r="G30" s="2" t="s">
        <v>11</v>
      </c>
      <c r="H30" s="2">
        <f t="shared" si="0"/>
        <v>0</v>
      </c>
      <c r="I30" s="2" t="s">
        <v>13</v>
      </c>
      <c r="J30" s="2">
        <f t="shared" si="1"/>
        <v>1</v>
      </c>
      <c r="K30" s="2">
        <f t="shared" si="2"/>
        <v>0</v>
      </c>
      <c r="L30" s="2">
        <f t="shared" si="3"/>
        <v>0</v>
      </c>
      <c r="M30" s="2">
        <v>12268.632250000001</v>
      </c>
      <c r="N30" s="16">
        <f t="shared" si="4"/>
        <v>0.17792522921483908</v>
      </c>
      <c r="O30" s="13" cm="1">
        <f t="array" ref="O30">IF(I30="northeast",$R$3+$R$4*$B30+$R$5*$D30+$R$6*$E30+$R$7*$F30+$R$8*$H30,IF(I30="northwest",$T$3+$T$4*$B30+$T$5*$D30+$T$6*$E30+$T$7*$F30+$T$8*$H30,IF(I30="southeast",$V$3+$V$4*$B30+$V$5*$D30+$V$6*$E30+$V$7*$F30+$V$8*$H30,IF(I30="southwest",$X$3+$X$4*$B30+$X$5*$D30+$X$6*$E30+$X$7*$F30+$X$8*$H30,error))))</f>
        <v>14339.38710371737</v>
      </c>
    </row>
    <row r="31" spans="2:15" x14ac:dyDescent="0.5">
      <c r="B31" s="2">
        <v>23</v>
      </c>
      <c r="C31" s="2" t="s">
        <v>10</v>
      </c>
      <c r="D31" s="2">
        <f>IF(C31="male",1,0)</f>
        <v>1</v>
      </c>
      <c r="E31" s="2">
        <v>17.385000000000002</v>
      </c>
      <c r="F31" s="2">
        <v>1</v>
      </c>
      <c r="G31" s="2" t="s">
        <v>11</v>
      </c>
      <c r="H31" s="2">
        <f t="shared" si="0"/>
        <v>0</v>
      </c>
      <c r="I31" s="2" t="s">
        <v>13</v>
      </c>
      <c r="J31" s="2">
        <f t="shared" si="1"/>
        <v>1</v>
      </c>
      <c r="K31" s="2">
        <f t="shared" si="2"/>
        <v>0</v>
      </c>
      <c r="L31" s="2">
        <f t="shared" si="3"/>
        <v>0</v>
      </c>
      <c r="M31" s="2">
        <v>2775.1921499999999</v>
      </c>
      <c r="N31" s="16">
        <f t="shared" si="4"/>
        <v>2.6390365643508062E-2</v>
      </c>
      <c r="O31" s="13" cm="1">
        <f t="array" ref="O31">IF(I31="northeast",$R$3+$R$4*$B31+$R$5*$D31+$R$6*$E31+$R$7*$F31+$R$8*$H31,IF(I31="northwest",$T$3+$T$4*$B31+$T$5*$D31+$T$6*$E31+$T$7*$F31+$T$8*$H31,IF(I31="southeast",$V$3+$V$4*$B31+$V$5*$D31+$V$6*$E31+$V$7*$F31+$V$8*$H31,IF(I31="southwest",$X$3+$X$4*$B31+$X$5*$D31+$X$6*$E31+$X$7*$F31+$X$8*$H31,error))))</f>
        <v>749.60903149068577</v>
      </c>
    </row>
    <row r="32" spans="2:15" x14ac:dyDescent="0.5">
      <c r="B32" s="2">
        <v>31</v>
      </c>
      <c r="C32" s="2" t="s">
        <v>10</v>
      </c>
      <c r="D32" s="2">
        <f>IF(C32="male",1,0)</f>
        <v>1</v>
      </c>
      <c r="E32" s="2">
        <v>36.299999999999997</v>
      </c>
      <c r="F32" s="2">
        <v>2</v>
      </c>
      <c r="G32" s="2" t="s">
        <v>8</v>
      </c>
      <c r="H32" s="2">
        <f t="shared" si="0"/>
        <v>1</v>
      </c>
      <c r="I32" s="2" t="s">
        <v>9</v>
      </c>
      <c r="J32" s="2">
        <f t="shared" si="1"/>
        <v>0</v>
      </c>
      <c r="K32" s="2">
        <f t="shared" si="2"/>
        <v>0</v>
      </c>
      <c r="L32" s="2">
        <f t="shared" si="3"/>
        <v>1</v>
      </c>
      <c r="M32" s="2">
        <v>38711</v>
      </c>
      <c r="N32" s="16">
        <f t="shared" si="4"/>
        <v>0.59999989838552392</v>
      </c>
      <c r="O32" s="13" cm="1">
        <f t="array" ref="O32">IF(I32="northeast",$R$3+$R$4*$B32+$R$5*$D32+$R$6*$E32+$R$7*$F32+$R$8*$H32,IF(I32="northwest",$T$3+$T$4*$B32+$T$5*$D32+$T$6*$E32+$T$7*$F32+$T$8*$H32,IF(I32="southeast",$V$3+$V$4*$B32+$V$5*$D32+$V$6*$E32+$V$7*$F32+$V$8*$H32,IF(I32="southwest",$X$3+$X$4*$B32+$X$5*$D32+$X$6*$E32+$X$7*$F32+$X$8*$H32,error))))</f>
        <v>32117.285889135397</v>
      </c>
    </row>
    <row r="33" spans="2:15" x14ac:dyDescent="0.5">
      <c r="B33" s="2">
        <v>22</v>
      </c>
      <c r="C33" s="2" t="s">
        <v>10</v>
      </c>
      <c r="D33" s="2">
        <f>IF(C33="male",1,0)</f>
        <v>1</v>
      </c>
      <c r="E33" s="2">
        <v>35.6</v>
      </c>
      <c r="F33" s="2">
        <v>0</v>
      </c>
      <c r="G33" s="2" t="s">
        <v>8</v>
      </c>
      <c r="H33" s="2">
        <f t="shared" si="0"/>
        <v>1</v>
      </c>
      <c r="I33" s="2" t="s">
        <v>9</v>
      </c>
      <c r="J33" s="2">
        <f t="shared" si="1"/>
        <v>0</v>
      </c>
      <c r="K33" s="2">
        <f t="shared" si="2"/>
        <v>0</v>
      </c>
      <c r="L33" s="2">
        <f t="shared" si="3"/>
        <v>1</v>
      </c>
      <c r="M33" s="2">
        <v>35585.576000000001</v>
      </c>
      <c r="N33" s="16">
        <f t="shared" si="4"/>
        <v>0.55011169195521592</v>
      </c>
      <c r="O33" s="13" cm="1">
        <f t="array" ref="O33">IF(I33="northeast",$R$3+$R$4*$B33+$R$5*$D33+$R$6*$E33+$R$7*$F33+$R$8*$H33,IF(I33="northwest",$T$3+$T$4*$B33+$T$5*$D33+$T$6*$E33+$T$7*$F33+$T$8*$H33,IF(I33="southeast",$V$3+$V$4*$B33+$V$5*$D33+$V$6*$E33+$V$7*$F33+$V$8*$H33,IF(I33="southwest",$X$3+$X$4*$B33+$X$5*$D33+$X$6*$E33+$X$7*$F33+$X$8*$H33,error))))</f>
        <v>29463.114096743615</v>
      </c>
    </row>
    <row r="34" spans="2:15" x14ac:dyDescent="0.5">
      <c r="B34" s="2">
        <v>18</v>
      </c>
      <c r="C34" s="2" t="s">
        <v>7</v>
      </c>
      <c r="D34" s="2">
        <f>IF(C34="male",1,0)</f>
        <v>0</v>
      </c>
      <c r="E34" s="2">
        <v>26.315000000000001</v>
      </c>
      <c r="F34" s="2">
        <v>0</v>
      </c>
      <c r="G34" s="2" t="s">
        <v>11</v>
      </c>
      <c r="H34" s="2">
        <f t="shared" si="0"/>
        <v>0</v>
      </c>
      <c r="I34" s="2" t="s">
        <v>14</v>
      </c>
      <c r="J34" s="2">
        <f t="shared" si="1"/>
        <v>0</v>
      </c>
      <c r="K34" s="2">
        <f t="shared" si="2"/>
        <v>1</v>
      </c>
      <c r="L34" s="2">
        <f t="shared" si="3"/>
        <v>0</v>
      </c>
      <c r="M34" s="2">
        <v>2198.1898500000002</v>
      </c>
      <c r="N34" s="16">
        <f t="shared" si="4"/>
        <v>1.7180220123040282E-2</v>
      </c>
      <c r="O34" s="13" cm="1">
        <f t="array" ref="O34">IF(I34="northeast",$R$3+$R$4*$B34+$R$5*$D34+$R$6*$E34+$R$7*$F34+$R$8*$H34,IF(I34="northwest",$T$3+$T$4*$B34+$T$5*$D34+$T$6*$E34+$T$7*$F34+$T$8*$H34,IF(I34="southeast",$V$3+$V$4*$B34+$V$5*$D34+$V$6*$E34+$V$7*$F34+$V$8*$H34,IF(I34="southwest",$X$3+$X$4*$B34+$X$5*$D34+$X$6*$E34+$X$7*$F34+$X$8*$H34,error))))</f>
        <v>2048.2197392106045</v>
      </c>
    </row>
    <row r="35" spans="2:15" x14ac:dyDescent="0.5">
      <c r="B35" s="2">
        <v>19</v>
      </c>
      <c r="C35" s="2" t="s">
        <v>7</v>
      </c>
      <c r="D35" s="2">
        <f>IF(C35="male",1,0)</f>
        <v>0</v>
      </c>
      <c r="E35" s="2">
        <v>28.6</v>
      </c>
      <c r="F35" s="2">
        <v>5</v>
      </c>
      <c r="G35" s="2" t="s">
        <v>11</v>
      </c>
      <c r="H35" s="2">
        <f t="shared" si="0"/>
        <v>0</v>
      </c>
      <c r="I35" s="2" t="s">
        <v>9</v>
      </c>
      <c r="J35" s="2">
        <f t="shared" si="1"/>
        <v>0</v>
      </c>
      <c r="K35" s="2">
        <f t="shared" si="2"/>
        <v>0</v>
      </c>
      <c r="L35" s="2">
        <f t="shared" si="3"/>
        <v>1</v>
      </c>
      <c r="M35" s="2">
        <v>4687.7969999999996</v>
      </c>
      <c r="N35" s="16">
        <f t="shared" si="4"/>
        <v>5.6919479637771948E-2</v>
      </c>
      <c r="O35" s="13" cm="1">
        <f t="array" ref="O35">IF(I35="northeast",$R$3+$R$4*$B35+$R$5*$D35+$R$6*$E35+$R$7*$F35+$R$8*$H35,IF(I35="northwest",$T$3+$T$4*$B35+$T$5*$D35+$T$6*$E35+$T$7*$F35+$T$8*$H35,IF(I35="southeast",$V$3+$V$4*$B35+$V$5*$D35+$V$6*$E35+$V$7*$F35+$V$8*$H35,IF(I35="southwest",$X$3+$X$4*$B35+$X$5*$D35+$X$6*$E35+$X$7*$F35+$X$8*$H35,error))))</f>
        <v>2145.7165336874386</v>
      </c>
    </row>
    <row r="36" spans="2:15" x14ac:dyDescent="0.5">
      <c r="B36" s="2">
        <v>63</v>
      </c>
      <c r="C36" s="2" t="s">
        <v>10</v>
      </c>
      <c r="D36" s="2">
        <f>IF(C36="male",1,0)</f>
        <v>1</v>
      </c>
      <c r="E36" s="2">
        <v>28.31</v>
      </c>
      <c r="F36" s="2">
        <v>0</v>
      </c>
      <c r="G36" s="2" t="s">
        <v>11</v>
      </c>
      <c r="H36" s="2">
        <f t="shared" si="0"/>
        <v>0</v>
      </c>
      <c r="I36" s="2" t="s">
        <v>13</v>
      </c>
      <c r="J36" s="2">
        <f t="shared" si="1"/>
        <v>1</v>
      </c>
      <c r="K36" s="2">
        <f t="shared" si="2"/>
        <v>0</v>
      </c>
      <c r="L36" s="2">
        <f t="shared" si="3"/>
        <v>0</v>
      </c>
      <c r="M36" s="2">
        <v>13770.097900000001</v>
      </c>
      <c r="N36" s="16">
        <f t="shared" si="4"/>
        <v>0.20189171449658536</v>
      </c>
      <c r="O36" s="13" cm="1">
        <f t="array" ref="O36">IF(I36="northeast",$R$3+$R$4*$B36+$R$5*$D36+$R$6*$E36+$R$7*$F36+$R$8*$H36,IF(I36="northwest",$T$3+$T$4*$B36+$T$5*$D36+$T$6*$E36+$T$7*$F36+$T$8*$H36,IF(I36="southeast",$V$3+$V$4*$B36+$V$5*$D36+$V$6*$E36+$V$7*$F36+$V$8*$H36,IF(I36="southwest",$X$3+$X$4*$B36+$X$5*$D36+$X$6*$E36+$X$7*$F36+$X$8*$H36,error))))</f>
        <v>13206.640175905697</v>
      </c>
    </row>
    <row r="37" spans="2:15" x14ac:dyDescent="0.5">
      <c r="B37" s="2">
        <v>28</v>
      </c>
      <c r="C37" s="2" t="s">
        <v>10</v>
      </c>
      <c r="D37" s="2">
        <f>IF(C37="male",1,0)</f>
        <v>1</v>
      </c>
      <c r="E37" s="2">
        <v>36.4</v>
      </c>
      <c r="F37" s="2">
        <v>1</v>
      </c>
      <c r="G37" s="2" t="s">
        <v>8</v>
      </c>
      <c r="H37" s="2">
        <f t="shared" si="0"/>
        <v>1</v>
      </c>
      <c r="I37" s="2" t="s">
        <v>9</v>
      </c>
      <c r="J37" s="2">
        <f t="shared" si="1"/>
        <v>0</v>
      </c>
      <c r="K37" s="2">
        <f t="shared" si="2"/>
        <v>0</v>
      </c>
      <c r="L37" s="2">
        <f t="shared" si="3"/>
        <v>1</v>
      </c>
      <c r="M37" s="2">
        <v>51194.559139999998</v>
      </c>
      <c r="N37" s="16">
        <f t="shared" si="4"/>
        <v>0.79926322245332337</v>
      </c>
      <c r="O37" s="13" cm="1">
        <f t="array" ref="O37">IF(I37="northeast",$R$3+$R$4*$B37+$R$5*$D37+$R$6*$E37+$R$7*$F37+$R$8*$H37,IF(I37="northwest",$T$3+$T$4*$B37+$T$5*$D37+$T$6*$E37+$T$7*$F37+$T$8*$H37,IF(I37="southeast",$V$3+$V$4*$B37+$V$5*$D37+$V$6*$E37+$V$7*$F37+$V$8*$H37,IF(I37="southwest",$X$3+$X$4*$B37+$X$5*$D37+$X$6*$E37+$X$7*$F37+$X$8*$H37,error))))</f>
        <v>31310.325842548933</v>
      </c>
    </row>
    <row r="38" spans="2:15" x14ac:dyDescent="0.5">
      <c r="B38" s="2">
        <v>19</v>
      </c>
      <c r="C38" s="2" t="s">
        <v>10</v>
      </c>
      <c r="D38" s="2">
        <f>IF(C38="male",1,0)</f>
        <v>1</v>
      </c>
      <c r="E38" s="2">
        <v>20.425000000000001</v>
      </c>
      <c r="F38" s="2">
        <v>0</v>
      </c>
      <c r="G38" s="2" t="s">
        <v>11</v>
      </c>
      <c r="H38" s="2">
        <f t="shared" si="0"/>
        <v>0</v>
      </c>
      <c r="I38" s="2" t="s">
        <v>13</v>
      </c>
      <c r="J38" s="2">
        <f t="shared" si="1"/>
        <v>1</v>
      </c>
      <c r="K38" s="2">
        <f t="shared" si="2"/>
        <v>0</v>
      </c>
      <c r="L38" s="2">
        <f t="shared" si="3"/>
        <v>0</v>
      </c>
      <c r="M38" s="2">
        <v>1625.4337499999999</v>
      </c>
      <c r="N38" s="16">
        <f t="shared" si="4"/>
        <v>8.0378527031260139E-3</v>
      </c>
      <c r="O38" s="13" cm="1">
        <f t="array" ref="O38">IF(I38="northeast",$R$3+$R$4*$B38+$R$5*$D38+$R$6*$E38+$R$7*$F38+$R$8*$H38,IF(I38="northwest",$T$3+$T$4*$B38+$T$5*$D38+$T$6*$E38+$T$7*$F38+$T$8*$H38,IF(I38="southeast",$V$3+$V$4*$B38+$V$5*$D38+$V$6*$E38+$V$7*$F38+$V$8*$H38,IF(I38="southwest",$X$3+$X$4*$B38+$X$5*$D38+$X$6*$E38+$X$7*$F38+$X$8*$H38,error))))</f>
        <v>-140.08477260097061</v>
      </c>
    </row>
    <row r="39" spans="2:15" x14ac:dyDescent="0.5">
      <c r="B39" s="2">
        <v>62</v>
      </c>
      <c r="C39" s="2" t="s">
        <v>7</v>
      </c>
      <c r="D39" s="2">
        <f>IF(C39="male",1,0)</f>
        <v>0</v>
      </c>
      <c r="E39" s="2">
        <v>32.965000000000003</v>
      </c>
      <c r="F39" s="2">
        <v>3</v>
      </c>
      <c r="G39" s="2" t="s">
        <v>11</v>
      </c>
      <c r="H39" s="2">
        <f t="shared" si="0"/>
        <v>0</v>
      </c>
      <c r="I39" s="2" t="s">
        <v>13</v>
      </c>
      <c r="J39" s="2">
        <f t="shared" si="1"/>
        <v>1</v>
      </c>
      <c r="K39" s="2">
        <f t="shared" si="2"/>
        <v>0</v>
      </c>
      <c r="L39" s="2">
        <f t="shared" si="3"/>
        <v>0</v>
      </c>
      <c r="M39" s="2">
        <v>15612.19335</v>
      </c>
      <c r="N39" s="16">
        <f t="shared" si="4"/>
        <v>0.23129535319454475</v>
      </c>
      <c r="O39" s="13" cm="1">
        <f t="array" ref="O39">IF(I39="northeast",$R$3+$R$4*$B39+$R$5*$D39+$R$6*$E39+$R$7*$F39+$R$8*$H39,IF(I39="northwest",$T$3+$T$4*$B39+$T$5*$D39+$T$6*$E39+$T$7*$F39+$T$8*$H39,IF(I39="southeast",$V$3+$V$4*$B39+$V$5*$D39+$V$6*$E39+$V$7*$F39+$V$8*$H39,IF(I39="southwest",$X$3+$X$4*$B39+$X$5*$D39+$X$6*$E39+$X$7*$F39+$X$8*$H39,error))))</f>
        <v>16982.523931014432</v>
      </c>
    </row>
    <row r="40" spans="2:15" x14ac:dyDescent="0.5">
      <c r="B40" s="2">
        <v>26</v>
      </c>
      <c r="C40" s="2" t="s">
        <v>10</v>
      </c>
      <c r="D40" s="2">
        <f>IF(C40="male",1,0)</f>
        <v>1</v>
      </c>
      <c r="E40" s="2">
        <v>20.8</v>
      </c>
      <c r="F40" s="2">
        <v>0</v>
      </c>
      <c r="G40" s="2" t="s">
        <v>11</v>
      </c>
      <c r="H40" s="2">
        <f t="shared" si="0"/>
        <v>0</v>
      </c>
      <c r="I40" s="2" t="s">
        <v>9</v>
      </c>
      <c r="J40" s="2">
        <f t="shared" si="1"/>
        <v>0</v>
      </c>
      <c r="K40" s="2">
        <f t="shared" si="2"/>
        <v>0</v>
      </c>
      <c r="L40" s="2">
        <f t="shared" si="3"/>
        <v>1</v>
      </c>
      <c r="M40" s="2">
        <v>2302.3000000000002</v>
      </c>
      <c r="N40" s="16">
        <f t="shared" si="4"/>
        <v>1.8842032617821896E-2</v>
      </c>
      <c r="O40" s="13" cm="1">
        <f t="array" ref="O40">IF(I40="northeast",$R$3+$R$4*$B40+$R$5*$D40+$R$6*$E40+$R$7*$F40+$R$8*$H40,IF(I40="northwest",$T$3+$T$4*$B40+$T$5*$D40+$T$6*$E40+$T$7*$F40+$T$8*$H40,IF(I40="southeast",$V$3+$V$4*$B40+$V$5*$D40+$V$6*$E40+$V$7*$F40+$V$8*$H40,IF(I40="southwest",$X$3+$X$4*$B40+$X$5*$D40+$X$6*$E40+$X$7*$F40+$X$8*$H40,error))))</f>
        <v>1412.9352270757299</v>
      </c>
    </row>
    <row r="41" spans="2:15" x14ac:dyDescent="0.5">
      <c r="B41" s="2">
        <v>35</v>
      </c>
      <c r="C41" s="2" t="s">
        <v>10</v>
      </c>
      <c r="D41" s="2">
        <f>IF(C41="male",1,0)</f>
        <v>1</v>
      </c>
      <c r="E41" s="2">
        <v>36.67</v>
      </c>
      <c r="F41" s="2">
        <v>1</v>
      </c>
      <c r="G41" s="2" t="s">
        <v>8</v>
      </c>
      <c r="H41" s="2">
        <f t="shared" si="0"/>
        <v>1</v>
      </c>
      <c r="I41" s="2" t="s">
        <v>14</v>
      </c>
      <c r="J41" s="2">
        <f t="shared" si="1"/>
        <v>0</v>
      </c>
      <c r="K41" s="2">
        <f t="shared" si="2"/>
        <v>1</v>
      </c>
      <c r="L41" s="2">
        <f t="shared" si="3"/>
        <v>0</v>
      </c>
      <c r="M41" s="2">
        <v>39774.276299999998</v>
      </c>
      <c r="N41" s="16">
        <f t="shared" si="4"/>
        <v>0.61697197882864274</v>
      </c>
      <c r="O41" s="13" cm="1">
        <f t="array" ref="O41">IF(I41="northeast",$R$3+$R$4*$B41+$R$5*$D41+$R$6*$E41+$R$7*$F41+$R$8*$H41,IF(I41="northwest",$T$3+$T$4*$B41+$T$5*$D41+$T$6*$E41+$T$7*$F41+$T$8*$H41,IF(I41="southeast",$V$3+$V$4*$B41+$V$5*$D41+$V$6*$E41+$V$7*$F41+$V$8*$H41,IF(I41="southwest",$X$3+$X$4*$B41+$X$5*$D41+$X$6*$E41+$X$7*$F41+$X$8*$H41,error))))</f>
        <v>32372.405786115538</v>
      </c>
    </row>
    <row r="42" spans="2:15" x14ac:dyDescent="0.5">
      <c r="B42" s="2">
        <v>60</v>
      </c>
      <c r="C42" s="2" t="s">
        <v>10</v>
      </c>
      <c r="D42" s="2">
        <f>IF(C42="male",1,0)</f>
        <v>1</v>
      </c>
      <c r="E42" s="2">
        <v>39.9</v>
      </c>
      <c r="F42" s="2">
        <v>0</v>
      </c>
      <c r="G42" s="2" t="s">
        <v>8</v>
      </c>
      <c r="H42" s="2">
        <f t="shared" si="0"/>
        <v>1</v>
      </c>
      <c r="I42" s="2" t="s">
        <v>9</v>
      </c>
      <c r="J42" s="2">
        <f t="shared" si="1"/>
        <v>0</v>
      </c>
      <c r="K42" s="2">
        <f t="shared" si="2"/>
        <v>0</v>
      </c>
      <c r="L42" s="2">
        <f t="shared" si="3"/>
        <v>1</v>
      </c>
      <c r="M42" s="2">
        <v>48173.360999999997</v>
      </c>
      <c r="N42" s="16">
        <f t="shared" si="4"/>
        <v>0.75103867548779724</v>
      </c>
      <c r="O42" s="13" cm="1">
        <f t="array" ref="O42">IF(I42="northeast",$R$3+$R$4*$B42+$R$5*$D42+$R$6*$E42+$R$7*$F42+$R$8*$H42,IF(I42="northwest",$T$3+$T$4*$B42+$T$5*$D42+$T$6*$E42+$T$7*$F42+$T$8*$H42,IF(I42="southeast",$V$3+$V$4*$B42+$V$5*$D42+$V$6*$E42+$V$7*$F42+$V$8*$H42,IF(I42="southwest",$X$3+$X$4*$B42+$X$5*$D42+$X$6*$E42+$X$7*$F42+$X$8*$H42,error))))</f>
        <v>40801.397394700653</v>
      </c>
    </row>
    <row r="43" spans="2:15" x14ac:dyDescent="0.5">
      <c r="B43" s="2">
        <v>24</v>
      </c>
      <c r="C43" s="2" t="s">
        <v>7</v>
      </c>
      <c r="D43" s="2">
        <f>IF(C43="male",1,0)</f>
        <v>0</v>
      </c>
      <c r="E43" s="2">
        <v>26.6</v>
      </c>
      <c r="F43" s="2">
        <v>0</v>
      </c>
      <c r="G43" s="2" t="s">
        <v>11</v>
      </c>
      <c r="H43" s="2">
        <f t="shared" si="0"/>
        <v>0</v>
      </c>
      <c r="I43" s="2" t="s">
        <v>14</v>
      </c>
      <c r="J43" s="2">
        <f t="shared" si="1"/>
        <v>0</v>
      </c>
      <c r="K43" s="2">
        <f t="shared" si="2"/>
        <v>1</v>
      </c>
      <c r="L43" s="2">
        <f t="shared" si="3"/>
        <v>0</v>
      </c>
      <c r="M43" s="2">
        <v>3046.0619999999999</v>
      </c>
      <c r="N43" s="16">
        <f t="shared" si="4"/>
        <v>3.0714006529527545E-2</v>
      </c>
      <c r="O43" s="13" cm="1">
        <f t="array" ref="O43">IF(I43="northeast",$R$3+$R$4*$B43+$R$5*$D43+$R$6*$E43+$R$7*$F43+$R$8*$H43,IF(I43="northwest",$T$3+$T$4*$B43+$T$5*$D43+$T$6*$E43+$T$7*$F43+$T$8*$H43,IF(I43="southeast",$V$3+$V$4*$B43+$V$5*$D43+$V$6*$E43+$V$7*$F43+$V$8*$H43,IF(I43="southwest",$X$3+$X$4*$B43+$X$5*$D43+$X$6*$E43+$X$7*$F43+$X$8*$H43,error))))</f>
        <v>3582.4446126154571</v>
      </c>
    </row>
    <row r="44" spans="2:15" x14ac:dyDescent="0.5">
      <c r="B44" s="2">
        <v>31</v>
      </c>
      <c r="C44" s="2" t="s">
        <v>7</v>
      </c>
      <c r="D44" s="2">
        <f>IF(C44="male",1,0)</f>
        <v>0</v>
      </c>
      <c r="E44" s="2">
        <v>36.630000000000003</v>
      </c>
      <c r="F44" s="2">
        <v>2</v>
      </c>
      <c r="G44" s="2" t="s">
        <v>11</v>
      </c>
      <c r="H44" s="2">
        <f t="shared" si="0"/>
        <v>0</v>
      </c>
      <c r="I44" s="2" t="s">
        <v>12</v>
      </c>
      <c r="J44" s="2">
        <f t="shared" si="1"/>
        <v>0</v>
      </c>
      <c r="K44" s="2">
        <f t="shared" si="2"/>
        <v>0</v>
      </c>
      <c r="L44" s="2">
        <f t="shared" si="3"/>
        <v>0</v>
      </c>
      <c r="M44" s="2">
        <v>4949.7587000000003</v>
      </c>
      <c r="N44" s="16">
        <f t="shared" si="4"/>
        <v>6.1100928096104151E-2</v>
      </c>
      <c r="O44" s="13" cm="1">
        <f t="array" ref="O44">IF(I44="northeast",$R$3+$R$4*$B44+$R$5*$D44+$R$6*$E44+$R$7*$F44+$R$8*$H44,IF(I44="northwest",$T$3+$T$4*$B44+$T$5*$D44+$T$6*$E44+$T$7*$F44+$T$8*$H44,IF(I44="southeast",$V$3+$V$4*$B44+$V$5*$D44+$V$6*$E44+$V$7*$F44+$V$8*$H44,IF(I44="southwest",$X$3+$X$4*$B44+$X$5*$D44+$X$6*$E44+$X$7*$F44+$X$8*$H44,error))))</f>
        <v>7608.3005457975269</v>
      </c>
    </row>
    <row r="45" spans="2:15" x14ac:dyDescent="0.5">
      <c r="B45" s="2">
        <v>41</v>
      </c>
      <c r="C45" s="2" t="s">
        <v>10</v>
      </c>
      <c r="D45" s="2">
        <f>IF(C45="male",1,0)</f>
        <v>1</v>
      </c>
      <c r="E45" s="2">
        <v>21.78</v>
      </c>
      <c r="F45" s="2">
        <v>1</v>
      </c>
      <c r="G45" s="2" t="s">
        <v>11</v>
      </c>
      <c r="H45" s="2">
        <f t="shared" si="0"/>
        <v>0</v>
      </c>
      <c r="I45" s="2" t="s">
        <v>12</v>
      </c>
      <c r="J45" s="2">
        <f t="shared" si="1"/>
        <v>0</v>
      </c>
      <c r="K45" s="2">
        <f t="shared" si="2"/>
        <v>0</v>
      </c>
      <c r="L45" s="2">
        <f t="shared" si="3"/>
        <v>0</v>
      </c>
      <c r="M45" s="2">
        <v>6272.4772000000003</v>
      </c>
      <c r="N45" s="16">
        <f t="shared" si="4"/>
        <v>8.2214240586565401E-2</v>
      </c>
      <c r="O45" s="13" cm="1">
        <f t="array" ref="O45">IF(I45="northeast",$R$3+$R$4*$B45+$R$5*$D45+$R$6*$E45+$R$7*$F45+$R$8*$H45,IF(I45="northwest",$T$3+$T$4*$B45+$T$5*$D45+$T$6*$E45+$T$7*$F45+$T$8*$H45,IF(I45="southeast",$V$3+$V$4*$B45+$V$5*$D45+$V$6*$E45+$V$7*$F45+$V$8*$H45,IF(I45="southwest",$X$3+$X$4*$B45+$X$5*$D45+$X$6*$E45+$X$7*$F45+$X$8*$H45,error))))</f>
        <v>4500.6031434486094</v>
      </c>
    </row>
    <row r="46" spans="2:15" x14ac:dyDescent="0.5">
      <c r="B46" s="2">
        <v>37</v>
      </c>
      <c r="C46" s="2" t="s">
        <v>7</v>
      </c>
      <c r="D46" s="2">
        <f>IF(C46="male",1,0)</f>
        <v>0</v>
      </c>
      <c r="E46" s="2">
        <v>30.8</v>
      </c>
      <c r="F46" s="2">
        <v>2</v>
      </c>
      <c r="G46" s="2" t="s">
        <v>11</v>
      </c>
      <c r="H46" s="2">
        <f t="shared" si="0"/>
        <v>0</v>
      </c>
      <c r="I46" s="2" t="s">
        <v>12</v>
      </c>
      <c r="J46" s="2">
        <f t="shared" si="1"/>
        <v>0</v>
      </c>
      <c r="K46" s="2">
        <f t="shared" si="2"/>
        <v>0</v>
      </c>
      <c r="L46" s="2">
        <f t="shared" si="3"/>
        <v>0</v>
      </c>
      <c r="M46" s="2">
        <v>6313.759</v>
      </c>
      <c r="N46" s="16">
        <f t="shared" si="4"/>
        <v>8.2873183168504561E-2</v>
      </c>
      <c r="O46" s="13" cm="1">
        <f t="array" ref="O46">IF(I46="northeast",$R$3+$R$4*$B46+$R$5*$D46+$R$6*$E46+$R$7*$F46+$R$8*$H46,IF(I46="northwest",$T$3+$T$4*$B46+$T$5*$D46+$T$6*$E46+$T$7*$F46+$T$8*$H46,IF(I46="southeast",$V$3+$V$4*$B46+$V$5*$D46+$V$6*$E46+$V$7*$F46+$V$8*$H46,IF(I46="southwest",$X$3+$X$4*$B46+$X$5*$D46+$X$6*$E46+$X$7*$F46+$X$8*$H46,error))))</f>
        <v>7240.2044617218453</v>
      </c>
    </row>
    <row r="47" spans="2:15" x14ac:dyDescent="0.5">
      <c r="B47" s="2">
        <v>38</v>
      </c>
      <c r="C47" s="2" t="s">
        <v>10</v>
      </c>
      <c r="D47" s="2">
        <f>IF(C47="male",1,0)</f>
        <v>1</v>
      </c>
      <c r="E47" s="2">
        <v>37.049999999999997</v>
      </c>
      <c r="F47" s="2">
        <v>1</v>
      </c>
      <c r="G47" s="2" t="s">
        <v>11</v>
      </c>
      <c r="H47" s="2">
        <f t="shared" si="0"/>
        <v>0</v>
      </c>
      <c r="I47" s="2" t="s">
        <v>14</v>
      </c>
      <c r="J47" s="2">
        <f t="shared" si="1"/>
        <v>0</v>
      </c>
      <c r="K47" s="2">
        <f t="shared" si="2"/>
        <v>1</v>
      </c>
      <c r="L47" s="2">
        <f t="shared" si="3"/>
        <v>0</v>
      </c>
      <c r="M47" s="2">
        <v>6079.6715000000004</v>
      </c>
      <c r="N47" s="16">
        <f t="shared" si="4"/>
        <v>7.9136664372093352E-2</v>
      </c>
      <c r="O47" s="13" cm="1">
        <f t="array" ref="O47">IF(I47="northeast",$R$3+$R$4*$B47+$R$5*$D47+$R$6*$E47+$R$7*$F47+$R$8*$H47,IF(I47="northwest",$T$3+$T$4*$B47+$T$5*$D47+$T$6*$E47+$T$7*$F47+$T$8*$H47,IF(I47="southeast",$V$3+$V$4*$B47+$V$5*$D47+$V$6*$E47+$V$7*$F47+$V$8*$H47,IF(I47="southwest",$X$3+$X$4*$B47+$X$5*$D47+$X$6*$E47+$X$7*$F47+$X$8*$H47,error))))</f>
        <v>12099.431533525727</v>
      </c>
    </row>
    <row r="48" spans="2:15" x14ac:dyDescent="0.5">
      <c r="B48" s="2">
        <v>55</v>
      </c>
      <c r="C48" s="2" t="s">
        <v>10</v>
      </c>
      <c r="D48" s="2">
        <f>IF(C48="male",1,0)</f>
        <v>1</v>
      </c>
      <c r="E48" s="2">
        <v>37.299999999999997</v>
      </c>
      <c r="F48" s="2">
        <v>0</v>
      </c>
      <c r="G48" s="2" t="s">
        <v>11</v>
      </c>
      <c r="H48" s="2">
        <f t="shared" si="0"/>
        <v>0</v>
      </c>
      <c r="I48" s="2" t="s">
        <v>9</v>
      </c>
      <c r="J48" s="2">
        <f t="shared" si="1"/>
        <v>0</v>
      </c>
      <c r="K48" s="2">
        <f t="shared" si="2"/>
        <v>0</v>
      </c>
      <c r="L48" s="2">
        <f t="shared" si="3"/>
        <v>1</v>
      </c>
      <c r="M48" s="2">
        <v>20630.283510000001</v>
      </c>
      <c r="N48" s="16">
        <f t="shared" si="4"/>
        <v>0.31139441104652815</v>
      </c>
      <c r="O48" s="13" cm="1">
        <f t="array" ref="O48">IF(I48="northeast",$R$3+$R$4*$B48+$R$5*$D48+$R$6*$E48+$R$7*$F48+$R$8*$H48,IF(I48="northwest",$T$3+$T$4*$B48+$T$5*$D48+$T$6*$E48+$T$7*$F48+$T$8*$H48,IF(I48="southeast",$V$3+$V$4*$B48+$V$5*$D48+$V$6*$E48+$V$7*$F48+$V$8*$H48,IF(I48="southwest",$X$3+$X$4*$B48+$X$5*$D48+$X$6*$E48+$X$7*$F48+$X$8*$H48,error))))</f>
        <v>13488.174632964661</v>
      </c>
    </row>
    <row r="49" spans="2:15" x14ac:dyDescent="0.5">
      <c r="B49" s="2">
        <v>18</v>
      </c>
      <c r="C49" s="2" t="s">
        <v>7</v>
      </c>
      <c r="D49" s="2">
        <f>IF(C49="male",1,0)</f>
        <v>0</v>
      </c>
      <c r="E49" s="2">
        <v>38.664999999999999</v>
      </c>
      <c r="F49" s="2">
        <v>2</v>
      </c>
      <c r="G49" s="2" t="s">
        <v>11</v>
      </c>
      <c r="H49" s="2">
        <f t="shared" si="0"/>
        <v>0</v>
      </c>
      <c r="I49" s="2" t="s">
        <v>14</v>
      </c>
      <c r="J49" s="2">
        <f t="shared" si="1"/>
        <v>0</v>
      </c>
      <c r="K49" s="2">
        <f t="shared" si="2"/>
        <v>1</v>
      </c>
      <c r="L49" s="2">
        <f t="shared" si="3"/>
        <v>0</v>
      </c>
      <c r="M49" s="2">
        <v>3393.35635</v>
      </c>
      <c r="N49" s="16">
        <f t="shared" si="4"/>
        <v>3.6257539894882021E-2</v>
      </c>
      <c r="O49" s="13" cm="1">
        <f t="array" ref="O49">IF(I49="northeast",$R$3+$R$4*$B49+$R$5*$D49+$R$6*$E49+$R$7*$F49+$R$8*$H49,IF(I49="northwest",$T$3+$T$4*$B49+$T$5*$D49+$T$6*$E49+$T$7*$F49+$T$8*$H49,IF(I49="southeast",$V$3+$V$4*$B49+$V$5*$D49+$V$6*$E49+$V$7*$F49+$V$8*$H49,IF(I49="southwest",$X$3+$X$4*$B49+$X$5*$D49+$X$6*$E49+$X$7*$F49+$X$8*$H49,error))))</f>
        <v>8768.8575940517603</v>
      </c>
    </row>
    <row r="50" spans="2:15" x14ac:dyDescent="0.5">
      <c r="B50" s="2">
        <v>28</v>
      </c>
      <c r="C50" s="2" t="s">
        <v>7</v>
      </c>
      <c r="D50" s="2">
        <f>IF(C50="male",1,0)</f>
        <v>0</v>
      </c>
      <c r="E50" s="2">
        <v>34.770000000000003</v>
      </c>
      <c r="F50" s="2">
        <v>0</v>
      </c>
      <c r="G50" s="2" t="s">
        <v>11</v>
      </c>
      <c r="H50" s="2">
        <f t="shared" si="0"/>
        <v>0</v>
      </c>
      <c r="I50" s="2" t="s">
        <v>13</v>
      </c>
      <c r="J50" s="2">
        <f t="shared" si="1"/>
        <v>1</v>
      </c>
      <c r="K50" s="2">
        <f t="shared" si="2"/>
        <v>0</v>
      </c>
      <c r="L50" s="2">
        <f t="shared" si="3"/>
        <v>0</v>
      </c>
      <c r="M50" s="2">
        <v>3556.9223000000002</v>
      </c>
      <c r="N50" s="16">
        <f t="shared" si="4"/>
        <v>3.886838945595579E-2</v>
      </c>
      <c r="O50" s="13" cm="1">
        <f t="array" ref="O50">IF(I50="northeast",$R$3+$R$4*$B50+$R$5*$D50+$R$6*$E50+$R$7*$F50+$R$8*$H50,IF(I50="northwest",$T$3+$T$4*$B50+$T$5*$D50+$T$6*$E50+$T$7*$F50+$T$8*$H50,IF(I50="southeast",$V$3+$V$4*$B50+$V$5*$D50+$V$6*$E50+$V$7*$F50+$V$8*$H50,IF(I50="southwest",$X$3+$X$4*$B50+$X$5*$D50+$X$6*$E50+$X$7*$F50+$X$8*$H50,error))))</f>
        <v>6583.5830154316955</v>
      </c>
    </row>
    <row r="51" spans="2:15" x14ac:dyDescent="0.5">
      <c r="B51" s="2">
        <v>60</v>
      </c>
      <c r="C51" s="2" t="s">
        <v>7</v>
      </c>
      <c r="D51" s="2">
        <f>IF(C51="male",1,0)</f>
        <v>0</v>
      </c>
      <c r="E51" s="2">
        <v>24.53</v>
      </c>
      <c r="F51" s="2">
        <v>0</v>
      </c>
      <c r="G51" s="2" t="s">
        <v>11</v>
      </c>
      <c r="H51" s="2">
        <f t="shared" si="0"/>
        <v>0</v>
      </c>
      <c r="I51" s="2" t="s">
        <v>12</v>
      </c>
      <c r="J51" s="2">
        <f t="shared" si="1"/>
        <v>0</v>
      </c>
      <c r="K51" s="2">
        <f t="shared" si="2"/>
        <v>0</v>
      </c>
      <c r="L51" s="2">
        <f t="shared" si="3"/>
        <v>0</v>
      </c>
      <c r="M51" s="2">
        <v>12629.896699999999</v>
      </c>
      <c r="N51" s="16">
        <f t="shared" si="4"/>
        <v>0.18369175415914477</v>
      </c>
      <c r="O51" s="13" cm="1">
        <f t="array" ref="O51">IF(I51="northeast",$R$3+$R$4*$B51+$R$5*$D51+$R$6*$E51+$R$7*$F51+$R$8*$H51,IF(I51="northwest",$T$3+$T$4*$B51+$T$5*$D51+$T$6*$E51+$T$7*$F51+$T$8*$H51,IF(I51="southeast",$V$3+$V$4*$B51+$V$5*$D51+$V$6*$E51+$V$7*$F51+$V$8*$H51,IF(I51="southwest",$X$3+$X$4*$B51+$X$5*$D51+$X$6*$E51+$X$7*$F51+$X$8*$H51,error))))</f>
        <v>10397.785856052889</v>
      </c>
    </row>
    <row r="52" spans="2:15" x14ac:dyDescent="0.5">
      <c r="B52" s="2">
        <v>36</v>
      </c>
      <c r="C52" s="2" t="s">
        <v>10</v>
      </c>
      <c r="D52" s="2">
        <f>IF(C52="male",1,0)</f>
        <v>1</v>
      </c>
      <c r="E52" s="2">
        <v>35.200000000000003</v>
      </c>
      <c r="F52" s="2">
        <v>1</v>
      </c>
      <c r="G52" s="2" t="s">
        <v>8</v>
      </c>
      <c r="H52" s="2">
        <f t="shared" si="0"/>
        <v>1</v>
      </c>
      <c r="I52" s="2" t="s">
        <v>12</v>
      </c>
      <c r="J52" s="2">
        <f t="shared" si="1"/>
        <v>0</v>
      </c>
      <c r="K52" s="2">
        <f t="shared" si="2"/>
        <v>0</v>
      </c>
      <c r="L52" s="2">
        <f t="shared" si="3"/>
        <v>0</v>
      </c>
      <c r="M52" s="2">
        <v>38709.175999999999</v>
      </c>
      <c r="N52" s="16">
        <f t="shared" si="4"/>
        <v>0.59997078358749045</v>
      </c>
      <c r="O52" s="13" cm="1">
        <f t="array" ref="O52">IF(I52="northeast",$R$3+$R$4*$B52+$R$5*$D52+$R$6*$E52+$R$7*$F52+$R$8*$H52,IF(I52="northwest",$T$3+$T$4*$B52+$T$5*$D52+$T$6*$E52+$T$7*$F52+$T$8*$H52,IF(I52="southeast",$V$3+$V$4*$B52+$V$5*$D52+$V$6*$E52+$V$7*$F52+$V$8*$H52,IF(I52="southwest",$X$3+$X$4*$B52+$X$5*$D52+$X$6*$E52+$X$7*$F52+$X$8*$H52,error))))</f>
        <v>34447.616235190711</v>
      </c>
    </row>
    <row r="53" spans="2:15" x14ac:dyDescent="0.5">
      <c r="B53" s="2">
        <v>18</v>
      </c>
      <c r="C53" s="2" t="s">
        <v>7</v>
      </c>
      <c r="D53" s="2">
        <f>IF(C53="male",1,0)</f>
        <v>0</v>
      </c>
      <c r="E53" s="2">
        <v>35.625</v>
      </c>
      <c r="F53" s="2">
        <v>0</v>
      </c>
      <c r="G53" s="2" t="s">
        <v>11</v>
      </c>
      <c r="H53" s="2">
        <f t="shared" si="0"/>
        <v>0</v>
      </c>
      <c r="I53" s="2" t="s">
        <v>14</v>
      </c>
      <c r="J53" s="2">
        <f t="shared" si="1"/>
        <v>0</v>
      </c>
      <c r="K53" s="2">
        <f t="shared" si="2"/>
        <v>1</v>
      </c>
      <c r="L53" s="2">
        <f t="shared" si="3"/>
        <v>0</v>
      </c>
      <c r="M53" s="2">
        <v>2211.1307499999998</v>
      </c>
      <c r="N53" s="16">
        <f t="shared" si="4"/>
        <v>1.7386783549504646E-2</v>
      </c>
      <c r="O53" s="13" cm="1">
        <f t="array" ref="O53">IF(I53="northeast",$R$3+$R$4*$B53+$R$5*$D53+$R$6*$E53+$R$7*$F53+$R$8*$H53,IF(I53="northwest",$T$3+$T$4*$B53+$T$5*$D53+$T$6*$E53+$T$7*$F53+$T$8*$H53,IF(I53="southeast",$V$3+$V$4*$B53+$V$5*$D53+$V$6*$E53+$V$7*$F53+$V$8*$H53,IF(I53="southwest",$X$3+$X$4*$B53+$X$5*$D53+$X$6*$E53+$X$7*$F53+$X$8*$H53,error))))</f>
        <v>6047.24772937538</v>
      </c>
    </row>
    <row r="54" spans="2:15" x14ac:dyDescent="0.5">
      <c r="B54" s="2">
        <v>21</v>
      </c>
      <c r="C54" s="2" t="s">
        <v>7</v>
      </c>
      <c r="D54" s="2">
        <f>IF(C54="male",1,0)</f>
        <v>0</v>
      </c>
      <c r="E54" s="2">
        <v>33.630000000000003</v>
      </c>
      <c r="F54" s="2">
        <v>2</v>
      </c>
      <c r="G54" s="2" t="s">
        <v>11</v>
      </c>
      <c r="H54" s="2">
        <f t="shared" si="0"/>
        <v>0</v>
      </c>
      <c r="I54" s="2" t="s">
        <v>13</v>
      </c>
      <c r="J54" s="2">
        <f t="shared" si="1"/>
        <v>1</v>
      </c>
      <c r="K54" s="2">
        <f t="shared" si="2"/>
        <v>0</v>
      </c>
      <c r="L54" s="2">
        <f t="shared" si="3"/>
        <v>0</v>
      </c>
      <c r="M54" s="2">
        <v>3579.8287</v>
      </c>
      <c r="N54" s="16">
        <f t="shared" si="4"/>
        <v>3.9234022794592469E-2</v>
      </c>
      <c r="O54" s="13" cm="1">
        <f t="array" ref="O54">IF(I54="northeast",$R$3+$R$4*$B54+$R$5*$D54+$R$6*$E54+$R$7*$F54+$R$8*$H54,IF(I54="northwest",$T$3+$T$4*$B54+$T$5*$D54+$T$6*$E54+$T$7*$F54+$T$8*$H54,IF(I54="southeast",$V$3+$V$4*$B54+$V$5*$D54+$V$6*$E54+$V$7*$F54+$V$8*$H54,IF(I54="southwest",$X$3+$X$4*$B54+$X$5*$D54+$X$6*$E54+$X$7*$F54+$X$8*$H54,error))))</f>
        <v>6202.5819991396675</v>
      </c>
    </row>
    <row r="55" spans="2:15" x14ac:dyDescent="0.5">
      <c r="B55" s="2">
        <v>48</v>
      </c>
      <c r="C55" s="2" t="s">
        <v>10</v>
      </c>
      <c r="D55" s="2">
        <f>IF(C55="male",1,0)</f>
        <v>1</v>
      </c>
      <c r="E55" s="2">
        <v>28</v>
      </c>
      <c r="F55" s="2">
        <v>1</v>
      </c>
      <c r="G55" s="2" t="s">
        <v>8</v>
      </c>
      <c r="H55" s="2">
        <f t="shared" si="0"/>
        <v>1</v>
      </c>
      <c r="I55" s="2" t="s">
        <v>9</v>
      </c>
      <c r="J55" s="2">
        <f t="shared" si="1"/>
        <v>0</v>
      </c>
      <c r="K55" s="2">
        <f t="shared" si="2"/>
        <v>0</v>
      </c>
      <c r="L55" s="2">
        <f t="shared" si="3"/>
        <v>1</v>
      </c>
      <c r="M55" s="2">
        <v>23568.272000000001</v>
      </c>
      <c r="N55" s="16">
        <f t="shared" si="4"/>
        <v>0.35829076055910269</v>
      </c>
      <c r="O55" s="13" cm="1">
        <f t="array" ref="O55">IF(I55="northeast",$R$3+$R$4*$B55+$R$5*$D55+$R$6*$E55+$R$7*$F55+$R$8*$H55,IF(I55="northwest",$T$3+$T$4*$B55+$T$5*$D55+$T$6*$E55+$T$7*$F55+$T$8*$H55,IF(I55="southeast",$V$3+$V$4*$B55+$V$5*$D55+$V$6*$E55+$V$7*$F55+$V$8*$H55,IF(I55="southwest",$X$3+$X$4*$B55+$X$5*$D55+$X$6*$E55+$X$7*$F55+$X$8*$H55,error))))</f>
        <v>34517.079361246841</v>
      </c>
    </row>
    <row r="56" spans="2:15" x14ac:dyDescent="0.5">
      <c r="B56" s="2">
        <v>36</v>
      </c>
      <c r="C56" s="2" t="s">
        <v>10</v>
      </c>
      <c r="D56" s="2">
        <f>IF(C56="male",1,0)</f>
        <v>1</v>
      </c>
      <c r="E56" s="2">
        <v>34.43</v>
      </c>
      <c r="F56" s="2">
        <v>0</v>
      </c>
      <c r="G56" s="2" t="s">
        <v>8</v>
      </c>
      <c r="H56" s="2">
        <f t="shared" si="0"/>
        <v>1</v>
      </c>
      <c r="I56" s="2" t="s">
        <v>12</v>
      </c>
      <c r="J56" s="2">
        <f t="shared" si="1"/>
        <v>0</v>
      </c>
      <c r="K56" s="2">
        <f t="shared" si="2"/>
        <v>0</v>
      </c>
      <c r="L56" s="2">
        <f t="shared" si="3"/>
        <v>0</v>
      </c>
      <c r="M56" s="2">
        <v>37742.575700000001</v>
      </c>
      <c r="N56" s="16">
        <f t="shared" si="4"/>
        <v>0.58454185128838565</v>
      </c>
      <c r="O56" s="13" cm="1">
        <f t="array" ref="O56">IF(I56="northeast",$R$3+$R$4*$B56+$R$5*$D56+$R$6*$E56+$R$7*$F56+$R$8*$H56,IF(I56="northwest",$T$3+$T$4*$B56+$T$5*$D56+$T$6*$E56+$T$7*$F56+$T$8*$H56,IF(I56="southeast",$V$3+$V$4*$B56+$V$5*$D56+$V$6*$E56+$V$7*$F56+$V$8*$H56,IF(I56="southwest",$X$3+$X$4*$B56+$X$5*$D56+$X$6*$E56+$X$7*$F56+$X$8*$H56,error))))</f>
        <v>33709.918801469023</v>
      </c>
    </row>
    <row r="57" spans="2:15" x14ac:dyDescent="0.5">
      <c r="B57" s="2">
        <v>40</v>
      </c>
      <c r="C57" s="2" t="s">
        <v>7</v>
      </c>
      <c r="D57" s="2">
        <f>IF(C57="male",1,0)</f>
        <v>0</v>
      </c>
      <c r="E57" s="2">
        <v>28.69</v>
      </c>
      <c r="F57" s="2">
        <v>3</v>
      </c>
      <c r="G57" s="2" t="s">
        <v>11</v>
      </c>
      <c r="H57" s="2">
        <f t="shared" si="0"/>
        <v>0</v>
      </c>
      <c r="I57" s="2" t="s">
        <v>13</v>
      </c>
      <c r="J57" s="2">
        <f t="shared" si="1"/>
        <v>1</v>
      </c>
      <c r="K57" s="2">
        <f t="shared" si="2"/>
        <v>0</v>
      </c>
      <c r="L57" s="2">
        <f t="shared" si="3"/>
        <v>0</v>
      </c>
      <c r="M57" s="2">
        <v>8059.6791000000003</v>
      </c>
      <c r="N57" s="16">
        <f t="shared" si="4"/>
        <v>0.11074166512795199</v>
      </c>
      <c r="O57" s="13" cm="1">
        <f t="array" ref="O57">IF(I57="northeast",$R$3+$R$4*$B57+$R$5*$D57+$R$6*$E57+$R$7*$F57+$R$8*$H57,IF(I57="northwest",$T$3+$T$4*$B57+$T$5*$D57+$T$6*$E57+$T$7*$F57+$T$8*$H57,IF(I57="southeast",$V$3+$V$4*$B57+$V$5*$D57+$V$6*$E57+$V$7*$F57+$V$8*$H57,IF(I57="southwest",$X$3+$X$4*$B57+$X$5*$D57+$X$6*$E57+$X$7*$F57+$X$8*$H57,error))))</f>
        <v>10204.999777840238</v>
      </c>
    </row>
    <row r="58" spans="2:15" x14ac:dyDescent="0.5">
      <c r="B58" s="2">
        <v>58</v>
      </c>
      <c r="C58" s="2" t="s">
        <v>10</v>
      </c>
      <c r="D58" s="2">
        <f>IF(C58="male",1,0)</f>
        <v>1</v>
      </c>
      <c r="E58" s="2">
        <v>36.954999999999998</v>
      </c>
      <c r="F58" s="2">
        <v>2</v>
      </c>
      <c r="G58" s="2" t="s">
        <v>8</v>
      </c>
      <c r="H58" s="2">
        <f t="shared" si="0"/>
        <v>1</v>
      </c>
      <c r="I58" s="2" t="s">
        <v>13</v>
      </c>
      <c r="J58" s="2">
        <f t="shared" si="1"/>
        <v>1</v>
      </c>
      <c r="K58" s="2">
        <f t="shared" si="2"/>
        <v>0</v>
      </c>
      <c r="L58" s="2">
        <f t="shared" si="3"/>
        <v>0</v>
      </c>
      <c r="M58" s="2">
        <v>47496.494449999998</v>
      </c>
      <c r="N58" s="16">
        <f t="shared" si="4"/>
        <v>0.74023449078448322</v>
      </c>
      <c r="O58" s="13" cm="1">
        <f t="array" ref="O58">IF(I58="northeast",$R$3+$R$4*$B58+$R$5*$D58+$R$6*$E58+$R$7*$F58+$R$8*$H58,IF(I58="northwest",$T$3+$T$4*$B58+$T$5*$D58+$T$6*$E58+$T$7*$F58+$T$8*$H58,IF(I58="southeast",$V$3+$V$4*$B58+$V$5*$D58+$V$6*$E58+$V$7*$F58+$V$8*$H58,IF(I58="southwest",$X$3+$X$4*$B58+$X$5*$D58+$X$6*$E58+$X$7*$F58+$X$8*$H58,error))))</f>
        <v>37871.128002572674</v>
      </c>
    </row>
    <row r="59" spans="2:15" x14ac:dyDescent="0.5">
      <c r="B59" s="2">
        <v>58</v>
      </c>
      <c r="C59" s="2" t="s">
        <v>7</v>
      </c>
      <c r="D59" s="2">
        <f>IF(C59="male",1,0)</f>
        <v>0</v>
      </c>
      <c r="E59" s="2">
        <v>31.824999999999999</v>
      </c>
      <c r="F59" s="2">
        <v>2</v>
      </c>
      <c r="G59" s="2" t="s">
        <v>11</v>
      </c>
      <c r="H59" s="2">
        <f t="shared" si="0"/>
        <v>0</v>
      </c>
      <c r="I59" s="2" t="s">
        <v>14</v>
      </c>
      <c r="J59" s="2">
        <f t="shared" si="1"/>
        <v>0</v>
      </c>
      <c r="K59" s="2">
        <f t="shared" si="2"/>
        <v>1</v>
      </c>
      <c r="L59" s="2">
        <f t="shared" si="3"/>
        <v>0</v>
      </c>
      <c r="M59" s="2">
        <v>13607.36875</v>
      </c>
      <c r="N59" s="16">
        <f t="shared" si="4"/>
        <v>0.19929422198759184</v>
      </c>
      <c r="O59" s="13" cm="1">
        <f t="array" ref="O59">IF(I59="northeast",$R$3+$R$4*$B59+$R$5*$D59+$R$6*$E59+$R$7*$F59+$R$8*$H59,IF(I59="northwest",$T$3+$T$4*$B59+$T$5*$D59+$T$6*$E59+$T$7*$F59+$T$8*$H59,IF(I59="southeast",$V$3+$V$4*$B59+$V$5*$D59+$V$6*$E59+$V$7*$F59+$V$8*$H59,IF(I59="southwest",$X$3+$X$4*$B59+$X$5*$D59+$X$6*$E59+$X$7*$F59+$X$8*$H59,error))))</f>
        <v>15242.833874963431</v>
      </c>
    </row>
    <row r="60" spans="2:15" x14ac:dyDescent="0.5">
      <c r="B60" s="2">
        <v>18</v>
      </c>
      <c r="C60" s="2" t="s">
        <v>10</v>
      </c>
      <c r="D60" s="2">
        <f>IF(C60="male",1,0)</f>
        <v>1</v>
      </c>
      <c r="E60" s="2">
        <v>31.68</v>
      </c>
      <c r="F60" s="2">
        <v>2</v>
      </c>
      <c r="G60" s="2" t="s">
        <v>8</v>
      </c>
      <c r="H60" s="2">
        <f t="shared" si="0"/>
        <v>1</v>
      </c>
      <c r="I60" s="2" t="s">
        <v>12</v>
      </c>
      <c r="J60" s="2">
        <f t="shared" si="1"/>
        <v>0</v>
      </c>
      <c r="K60" s="2">
        <f t="shared" si="2"/>
        <v>0</v>
      </c>
      <c r="L60" s="2">
        <f t="shared" si="3"/>
        <v>0</v>
      </c>
      <c r="M60" s="2">
        <v>34303.167200000004</v>
      </c>
      <c r="N60" s="16">
        <f t="shared" si="4"/>
        <v>0.52964180532785166</v>
      </c>
      <c r="O60" s="13" cm="1">
        <f t="array" ref="O60">IF(I60="northeast",$R$3+$R$4*$B60+$R$5*$D60+$R$6*$E60+$R$7*$F60+$R$8*$H60,IF(I60="northwest",$T$3+$T$4*$B60+$T$5*$D60+$T$6*$E60+$T$7*$F60+$T$8*$H60,IF(I60="southeast",$V$3+$V$4*$B60+$V$5*$D60+$V$6*$E60+$V$7*$F60+$V$8*$H60,IF(I60="southwest",$X$3+$X$4*$B60+$X$5*$D60+$X$6*$E60+$X$7*$F60+$X$8*$H60,error))))</f>
        <v>28817.92099931982</v>
      </c>
    </row>
    <row r="61" spans="2:15" x14ac:dyDescent="0.5">
      <c r="B61" s="2">
        <v>53</v>
      </c>
      <c r="C61" s="2" t="s">
        <v>7</v>
      </c>
      <c r="D61" s="2">
        <f>IF(C61="male",1,0)</f>
        <v>0</v>
      </c>
      <c r="E61" s="2">
        <v>22.88</v>
      </c>
      <c r="F61" s="2">
        <v>1</v>
      </c>
      <c r="G61" s="2" t="s">
        <v>8</v>
      </c>
      <c r="H61" s="2">
        <f t="shared" si="0"/>
        <v>1</v>
      </c>
      <c r="I61" s="2" t="s">
        <v>12</v>
      </c>
      <c r="J61" s="2">
        <f t="shared" si="1"/>
        <v>0</v>
      </c>
      <c r="K61" s="2">
        <f t="shared" si="2"/>
        <v>0</v>
      </c>
      <c r="L61" s="2">
        <f t="shared" si="3"/>
        <v>0</v>
      </c>
      <c r="M61" s="2">
        <v>23244.790199999999</v>
      </c>
      <c r="N61" s="16">
        <f t="shared" si="4"/>
        <v>0.35312732455334872</v>
      </c>
      <c r="O61" s="13" cm="1">
        <f t="array" ref="O61">IF(I61="northeast",$R$3+$R$4*$B61+$R$5*$D61+$R$6*$E61+$R$7*$F61+$R$8*$H61,IF(I61="northwest",$T$3+$T$4*$B61+$T$5*$D61+$T$6*$E61+$T$7*$F61+$T$8*$H61,IF(I61="southeast",$V$3+$V$4*$B61+$V$5*$D61+$V$6*$E61+$V$7*$F61+$V$8*$H61,IF(I61="southwest",$X$3+$X$4*$B61+$X$5*$D61+$X$6*$E61+$X$7*$F61+$X$8*$H61,error))))</f>
        <v>35104.580182130259</v>
      </c>
    </row>
    <row r="62" spans="2:15" x14ac:dyDescent="0.5">
      <c r="B62" s="2">
        <v>34</v>
      </c>
      <c r="C62" s="2" t="s">
        <v>7</v>
      </c>
      <c r="D62" s="2">
        <f>IF(C62="male",1,0)</f>
        <v>0</v>
      </c>
      <c r="E62" s="2">
        <v>37.335000000000001</v>
      </c>
      <c r="F62" s="2">
        <v>2</v>
      </c>
      <c r="G62" s="2" t="s">
        <v>11</v>
      </c>
      <c r="H62" s="2">
        <f t="shared" si="0"/>
        <v>0</v>
      </c>
      <c r="I62" s="2" t="s">
        <v>13</v>
      </c>
      <c r="J62" s="2">
        <f t="shared" si="1"/>
        <v>1</v>
      </c>
      <c r="K62" s="2">
        <f t="shared" si="2"/>
        <v>0</v>
      </c>
      <c r="L62" s="2">
        <f t="shared" si="3"/>
        <v>0</v>
      </c>
      <c r="M62" s="2">
        <v>5989.5236500000001</v>
      </c>
      <c r="N62" s="16">
        <f t="shared" si="4"/>
        <v>7.7697718952192435E-2</v>
      </c>
      <c r="O62" s="13" cm="1">
        <f t="array" ref="O62">IF(I62="northeast",$R$3+$R$4*$B62+$R$5*$D62+$R$6*$E62+$R$7*$F62+$R$8*$H62,IF(I62="northwest",$T$3+$T$4*$B62+$T$5*$D62+$T$6*$E62+$T$7*$F62+$T$8*$H62,IF(I62="southeast",$V$3+$V$4*$B62+$V$5*$D62+$V$6*$E62+$V$7*$F62+$V$8*$H62,IF(I62="southwest",$X$3+$X$4*$B62+$X$5*$D62+$X$6*$E62+$X$7*$F62+$X$8*$H62,error))))</f>
        <v>10576.783133098374</v>
      </c>
    </row>
    <row r="63" spans="2:15" x14ac:dyDescent="0.5">
      <c r="B63" s="2">
        <v>43</v>
      </c>
      <c r="C63" s="2" t="s">
        <v>10</v>
      </c>
      <c r="D63" s="2">
        <f>IF(C63="male",1,0)</f>
        <v>1</v>
      </c>
      <c r="E63" s="2">
        <v>27.36</v>
      </c>
      <c r="F63" s="2">
        <v>3</v>
      </c>
      <c r="G63" s="2" t="s">
        <v>11</v>
      </c>
      <c r="H63" s="2">
        <f t="shared" si="0"/>
        <v>0</v>
      </c>
      <c r="I63" s="2" t="s">
        <v>14</v>
      </c>
      <c r="J63" s="2">
        <f t="shared" si="1"/>
        <v>0</v>
      </c>
      <c r="K63" s="2">
        <f t="shared" si="2"/>
        <v>1</v>
      </c>
      <c r="L63" s="2">
        <f t="shared" si="3"/>
        <v>0</v>
      </c>
      <c r="M63" s="2">
        <v>8606.2173999999995</v>
      </c>
      <c r="N63" s="16">
        <f t="shared" si="4"/>
        <v>0.11946554244266817</v>
      </c>
      <c r="O63" s="13" cm="1">
        <f t="array" ref="O63">IF(I63="northeast",$R$3+$R$4*$B63+$R$5*$D63+$R$6*$E63+$R$7*$F63+$R$8*$H63,IF(I63="northwest",$T$3+$T$4*$B63+$T$5*$D63+$T$6*$E63+$T$7*$F63+$T$8*$H63,IF(I63="southeast",$V$3+$V$4*$B63+$V$5*$D63+$V$6*$E63+$V$7*$F63+$V$8*$H63,IF(I63="southwest",$X$3+$X$4*$B63+$X$5*$D63+$X$6*$E63+$X$7*$F63+$X$8*$H63,error))))</f>
        <v>10529.487425452831</v>
      </c>
    </row>
    <row r="64" spans="2:15" x14ac:dyDescent="0.5">
      <c r="B64" s="2">
        <v>25</v>
      </c>
      <c r="C64" s="2" t="s">
        <v>10</v>
      </c>
      <c r="D64" s="2">
        <f>IF(C64="male",1,0)</f>
        <v>1</v>
      </c>
      <c r="E64" s="2">
        <v>33.659999999999997</v>
      </c>
      <c r="F64" s="2">
        <v>4</v>
      </c>
      <c r="G64" s="2" t="s">
        <v>11</v>
      </c>
      <c r="H64" s="2">
        <f t="shared" si="0"/>
        <v>0</v>
      </c>
      <c r="I64" s="2" t="s">
        <v>12</v>
      </c>
      <c r="J64" s="2">
        <f t="shared" si="1"/>
        <v>0</v>
      </c>
      <c r="K64" s="2">
        <f t="shared" si="2"/>
        <v>0</v>
      </c>
      <c r="L64" s="2">
        <f t="shared" si="3"/>
        <v>0</v>
      </c>
      <c r="M64" s="2">
        <v>4504.6624000000002</v>
      </c>
      <c r="N64" s="16">
        <f t="shared" si="4"/>
        <v>5.3996274104912458E-2</v>
      </c>
      <c r="O64" s="13" cm="1">
        <f t="array" ref="O64">IF(I64="northeast",$R$3+$R$4*$B64+$R$5*$D64+$R$6*$E64+$R$7*$F64+$R$8*$H64,IF(I64="northwest",$T$3+$T$4*$B64+$T$5*$D64+$T$6*$E64+$T$7*$F64+$T$8*$H64,IF(I64="southeast",$V$3+$V$4*$B64+$V$5*$D64+$V$6*$E64+$V$7*$F64+$V$8*$H64,IF(I64="southwest",$X$3+$X$4*$B64+$X$5*$D64+$X$6*$E64+$X$7*$F64+$X$8*$H64,error))))</f>
        <v>5644.9752542420883</v>
      </c>
    </row>
    <row r="65" spans="2:15" x14ac:dyDescent="0.5">
      <c r="B65" s="2">
        <v>64</v>
      </c>
      <c r="C65" s="2" t="s">
        <v>10</v>
      </c>
      <c r="D65" s="2">
        <f>IF(C65="male",1,0)</f>
        <v>1</v>
      </c>
      <c r="E65" s="2">
        <v>24.7</v>
      </c>
      <c r="F65" s="2">
        <v>1</v>
      </c>
      <c r="G65" s="2" t="s">
        <v>11</v>
      </c>
      <c r="H65" s="2">
        <f t="shared" si="0"/>
        <v>0</v>
      </c>
      <c r="I65" s="2" t="s">
        <v>13</v>
      </c>
      <c r="J65" s="2">
        <f t="shared" si="1"/>
        <v>1</v>
      </c>
      <c r="K65" s="2">
        <f t="shared" si="2"/>
        <v>0</v>
      </c>
      <c r="L65" s="2">
        <f t="shared" si="3"/>
        <v>0</v>
      </c>
      <c r="M65" s="2">
        <v>30166.618170000002</v>
      </c>
      <c r="N65" s="16">
        <f t="shared" si="4"/>
        <v>0.46361396017220868</v>
      </c>
      <c r="O65" s="13" cm="1">
        <f t="array" ref="O65">IF(I65="northeast",$R$3+$R$4*$B65+$R$5*$D65+$R$6*$E65+$R$7*$F65+$R$8*$H65,IF(I65="northwest",$T$3+$T$4*$B65+$T$5*$D65+$T$6*$E65+$T$7*$F65+$T$8*$H65,IF(I65="southeast",$V$3+$V$4*$B65+$V$5*$D65+$V$6*$E65+$V$7*$F65+$V$8*$H65,IF(I65="southwest",$X$3+$X$4*$B65+$X$5*$D65+$X$6*$E65+$X$7*$F65+$X$8*$H65,error))))</f>
        <v>13176.184388158827</v>
      </c>
    </row>
    <row r="66" spans="2:15" x14ac:dyDescent="0.5">
      <c r="B66" s="2">
        <v>28</v>
      </c>
      <c r="C66" s="2" t="s">
        <v>7</v>
      </c>
      <c r="D66" s="2">
        <f>IF(C66="male",1,0)</f>
        <v>0</v>
      </c>
      <c r="E66" s="2">
        <v>25.934999999999999</v>
      </c>
      <c r="F66" s="2">
        <v>1</v>
      </c>
      <c r="G66" s="2" t="s">
        <v>11</v>
      </c>
      <c r="H66" s="2">
        <f t="shared" si="0"/>
        <v>0</v>
      </c>
      <c r="I66" s="2" t="s">
        <v>13</v>
      </c>
      <c r="J66" s="2">
        <f t="shared" si="1"/>
        <v>1</v>
      </c>
      <c r="K66" s="2">
        <f t="shared" si="2"/>
        <v>0</v>
      </c>
      <c r="L66" s="2">
        <f t="shared" si="3"/>
        <v>0</v>
      </c>
      <c r="M66" s="2">
        <v>4133.6416499999996</v>
      </c>
      <c r="N66" s="16">
        <f t="shared" si="4"/>
        <v>4.8074018511454507E-2</v>
      </c>
      <c r="O66" s="13" cm="1">
        <f t="array" ref="O66">IF(I66="northeast",$R$3+$R$4*$B66+$R$5*$D66+$R$6*$E66+$R$7*$F66+$R$8*$H66,IF(I66="northwest",$T$3+$T$4*$B66+$T$5*$D66+$T$6*$E66+$T$7*$F66+$T$8*$H66,IF(I66="southeast",$V$3+$V$4*$B66+$V$5*$D66+$V$6*$E66+$V$7*$F66+$V$8*$H66,IF(I66="southwest",$X$3+$X$4*$B66+$X$5*$D66+$X$6*$E66+$X$7*$F66+$X$8*$H66,error))))</f>
        <v>4669.1052734132481</v>
      </c>
    </row>
    <row r="67" spans="2:15" x14ac:dyDescent="0.5">
      <c r="B67" s="2">
        <v>20</v>
      </c>
      <c r="C67" s="2" t="s">
        <v>7</v>
      </c>
      <c r="D67" s="2">
        <f>IF(C67="male",1,0)</f>
        <v>0</v>
      </c>
      <c r="E67" s="2">
        <v>22.42</v>
      </c>
      <c r="F67" s="2">
        <v>0</v>
      </c>
      <c r="G67" s="2" t="s">
        <v>8</v>
      </c>
      <c r="H67" s="2">
        <f t="shared" si="0"/>
        <v>1</v>
      </c>
      <c r="I67" s="2" t="s">
        <v>13</v>
      </c>
      <c r="J67" s="2">
        <f t="shared" si="1"/>
        <v>1</v>
      </c>
      <c r="K67" s="2">
        <f t="shared" si="2"/>
        <v>0</v>
      </c>
      <c r="L67" s="2">
        <f t="shared" si="3"/>
        <v>0</v>
      </c>
      <c r="M67" s="2">
        <v>14711.7438</v>
      </c>
      <c r="N67" s="16">
        <f t="shared" si="4"/>
        <v>0.21692232315750726</v>
      </c>
      <c r="O67" s="13" cm="1">
        <f t="array" ref="O67">IF(I67="northeast",$R$3+$R$4*$B67+$R$5*$D67+$R$6*$E67+$R$7*$F67+$R$8*$H67,IF(I67="northwest",$T$3+$T$4*$B67+$T$5*$D67+$T$6*$E67+$T$7*$F67+$T$8*$H67,IF(I67="southeast",$V$3+$V$4*$B67+$V$5*$D67+$V$6*$E67+$V$7*$F67+$V$8*$H67,IF(I67="southwest",$X$3+$X$4*$B67+$X$5*$D67+$X$6*$E67+$X$7*$F67+$X$8*$H67,error))))</f>
        <v>22222.924377935673</v>
      </c>
    </row>
    <row r="68" spans="2:15" x14ac:dyDescent="0.5">
      <c r="B68" s="2">
        <v>19</v>
      </c>
      <c r="C68" s="2" t="s">
        <v>7</v>
      </c>
      <c r="D68" s="2">
        <f>IF(C68="male",1,0)</f>
        <v>0</v>
      </c>
      <c r="E68" s="2">
        <v>28.9</v>
      </c>
      <c r="F68" s="2">
        <v>0</v>
      </c>
      <c r="G68" s="2" t="s">
        <v>11</v>
      </c>
      <c r="H68" s="2">
        <f t="shared" ref="H68:H131" si="5">IF(G68="yes",1,0)</f>
        <v>0</v>
      </c>
      <c r="I68" s="2" t="s">
        <v>9</v>
      </c>
      <c r="J68" s="2">
        <f t="shared" ref="J68:J131" si="6">IF(I68="northwest",1,0)</f>
        <v>0</v>
      </c>
      <c r="K68" s="2">
        <f t="shared" ref="K68:K131" si="7">IF(I68="northeast",1,0)</f>
        <v>0</v>
      </c>
      <c r="L68" s="2">
        <f t="shared" ref="L68:L131" si="8">IF(I68="southwest",1,0)</f>
        <v>1</v>
      </c>
      <c r="M68" s="2">
        <v>1743.2139999999999</v>
      </c>
      <c r="N68" s="16">
        <f t="shared" ref="N68:N131" si="9">(M68-MIN($M$3:$M$1340))/(MAX($M$3:$M$1340)-MIN($M$3:$M$1340))</f>
        <v>9.9178681587612436E-3</v>
      </c>
      <c r="O68" s="13" cm="1">
        <f t="array" ref="O68">IF(I68="northeast",$R$3+$R$4*$B68+$R$5*$D68+$R$6*$E68+$R$7*$F68+$R$8*$H68,IF(I68="northwest",$T$3+$T$4*$B68+$T$5*$D68+$T$6*$E68+$T$7*$F68+$T$8*$H68,IF(I68="southeast",$V$3+$V$4*$B68+$V$5*$D68+$V$6*$E68+$V$7*$F68+$V$8*$H68,IF(I68="southwest",$X$3+$X$4*$B68+$X$5*$D68+$X$6*$E68+$X$7*$F68+$X$8*$H68,error))))</f>
        <v>2095.3128729389109</v>
      </c>
    </row>
    <row r="69" spans="2:15" x14ac:dyDescent="0.5">
      <c r="B69" s="2">
        <v>61</v>
      </c>
      <c r="C69" s="2" t="s">
        <v>7</v>
      </c>
      <c r="D69" s="2">
        <f>IF(C69="male",1,0)</f>
        <v>0</v>
      </c>
      <c r="E69" s="2">
        <v>39.1</v>
      </c>
      <c r="F69" s="2">
        <v>2</v>
      </c>
      <c r="G69" s="2" t="s">
        <v>11</v>
      </c>
      <c r="H69" s="2">
        <f t="shared" si="5"/>
        <v>0</v>
      </c>
      <c r="I69" s="2" t="s">
        <v>9</v>
      </c>
      <c r="J69" s="2">
        <f t="shared" si="6"/>
        <v>0</v>
      </c>
      <c r="K69" s="2">
        <f t="shared" si="7"/>
        <v>0</v>
      </c>
      <c r="L69" s="2">
        <f t="shared" si="8"/>
        <v>1</v>
      </c>
      <c r="M69" s="2">
        <v>14235.072</v>
      </c>
      <c r="N69" s="16">
        <f t="shared" si="9"/>
        <v>0.20931365913051236</v>
      </c>
      <c r="O69" s="13" cm="1">
        <f t="array" ref="O69">IF(I69="northeast",$R$3+$R$4*$B69+$R$5*$D69+$R$6*$E69+$R$7*$F69+$R$8*$H69,IF(I69="northwest",$T$3+$T$4*$B69+$T$5*$D69+$T$6*$E69+$T$7*$F69+$T$8*$H69,IF(I69="southeast",$V$3+$V$4*$B69+$V$5*$D69+$V$6*$E69+$V$7*$F69+$V$8*$H69,IF(I69="southwest",$X$3+$X$4*$B69+$X$5*$D69+$X$6*$E69+$X$7*$F69+$X$8*$H69,error))))</f>
        <v>16088.690639809507</v>
      </c>
    </row>
    <row r="70" spans="2:15" x14ac:dyDescent="0.5">
      <c r="B70" s="2">
        <v>40</v>
      </c>
      <c r="C70" s="2" t="s">
        <v>10</v>
      </c>
      <c r="D70" s="2">
        <f>IF(C70="male",1,0)</f>
        <v>1</v>
      </c>
      <c r="E70" s="2">
        <v>26.315000000000001</v>
      </c>
      <c r="F70" s="2">
        <v>1</v>
      </c>
      <c r="G70" s="2" t="s">
        <v>11</v>
      </c>
      <c r="H70" s="2">
        <f t="shared" si="5"/>
        <v>0</v>
      </c>
      <c r="I70" s="2" t="s">
        <v>13</v>
      </c>
      <c r="J70" s="2">
        <f t="shared" si="6"/>
        <v>1</v>
      </c>
      <c r="K70" s="2">
        <f t="shared" si="7"/>
        <v>0</v>
      </c>
      <c r="L70" s="2">
        <f t="shared" si="8"/>
        <v>0</v>
      </c>
      <c r="M70" s="2">
        <v>6389.3778499999999</v>
      </c>
      <c r="N70" s="16">
        <f t="shared" si="9"/>
        <v>8.408021581393843E-2</v>
      </c>
      <c r="O70" s="13" cm="1">
        <f t="array" ref="O70">IF(I70="northeast",$R$3+$R$4*$B70+$R$5*$D70+$R$6*$E70+$R$7*$F70+$R$8*$H70,IF(I70="northwest",$T$3+$T$4*$B70+$T$5*$D70+$T$6*$E70+$T$7*$F70+$T$8*$H70,IF(I70="southeast",$V$3+$V$4*$B70+$V$5*$D70+$V$6*$E70+$V$7*$F70+$V$8*$H70,IF(I70="southwest",$X$3+$X$4*$B70+$X$5*$D70+$X$6*$E70+$X$7*$F70+$X$8*$H70,error))))</f>
        <v>7749.4188334094515</v>
      </c>
    </row>
    <row r="71" spans="2:15" x14ac:dyDescent="0.5">
      <c r="B71" s="2">
        <v>40</v>
      </c>
      <c r="C71" s="2" t="s">
        <v>7</v>
      </c>
      <c r="D71" s="2">
        <f>IF(C71="male",1,0)</f>
        <v>0</v>
      </c>
      <c r="E71" s="2">
        <v>36.19</v>
      </c>
      <c r="F71" s="2">
        <v>0</v>
      </c>
      <c r="G71" s="2" t="s">
        <v>11</v>
      </c>
      <c r="H71" s="2">
        <f t="shared" si="5"/>
        <v>0</v>
      </c>
      <c r="I71" s="2" t="s">
        <v>12</v>
      </c>
      <c r="J71" s="2">
        <f t="shared" si="6"/>
        <v>0</v>
      </c>
      <c r="K71" s="2">
        <f t="shared" si="7"/>
        <v>0</v>
      </c>
      <c r="L71" s="2">
        <f t="shared" si="8"/>
        <v>0</v>
      </c>
      <c r="M71" s="2">
        <v>5920.1040999999996</v>
      </c>
      <c r="N71" s="16">
        <f t="shared" si="9"/>
        <v>7.6589639907333529E-2</v>
      </c>
      <c r="O71" s="13" cm="1">
        <f t="array" ref="O71">IF(I71="northeast",$R$3+$R$4*$B71+$R$5*$D71+$R$6*$E71+$R$7*$F71+$R$8*$H71,IF(I71="northwest",$T$3+$T$4*$B71+$T$5*$D71+$T$6*$E71+$T$7*$F71+$T$8*$H71,IF(I71="southeast",$V$3+$V$4*$B71+$V$5*$D71+$V$6*$E71+$V$7*$F71+$V$8*$H71,IF(I71="southwest",$X$3+$X$4*$B71+$X$5*$D71+$X$6*$E71+$X$7*$F71+$X$8*$H71,error))))</f>
        <v>8958.1122719520245</v>
      </c>
    </row>
    <row r="72" spans="2:15" x14ac:dyDescent="0.5">
      <c r="B72" s="2">
        <v>28</v>
      </c>
      <c r="C72" s="2" t="s">
        <v>10</v>
      </c>
      <c r="D72" s="2">
        <f>IF(C72="male",1,0)</f>
        <v>1</v>
      </c>
      <c r="E72" s="2">
        <v>23.98</v>
      </c>
      <c r="F72" s="2">
        <v>3</v>
      </c>
      <c r="G72" s="2" t="s">
        <v>8</v>
      </c>
      <c r="H72" s="2">
        <f t="shared" si="5"/>
        <v>1</v>
      </c>
      <c r="I72" s="2" t="s">
        <v>12</v>
      </c>
      <c r="J72" s="2">
        <f t="shared" si="6"/>
        <v>0</v>
      </c>
      <c r="K72" s="2">
        <f t="shared" si="7"/>
        <v>0</v>
      </c>
      <c r="L72" s="2">
        <f t="shared" si="8"/>
        <v>0</v>
      </c>
      <c r="M72" s="2">
        <v>17663.144199999999</v>
      </c>
      <c r="N72" s="16">
        <f t="shared" si="9"/>
        <v>0.26403275438658003</v>
      </c>
      <c r="O72" s="13" cm="1">
        <f t="array" ref="O72">IF(I72="northeast",$R$3+$R$4*$B72+$R$5*$D72+$R$6*$E72+$R$7*$F72+$R$8*$H72,IF(I72="northwest",$T$3+$T$4*$B72+$T$5*$D72+$T$6*$E72+$T$7*$F72+$T$8*$H72,IF(I72="southeast",$V$3+$V$4*$B72+$V$5*$D72+$V$6*$E72+$V$7*$F72+$V$8*$H72,IF(I72="southwest",$X$3+$X$4*$B72+$X$5*$D72+$X$6*$E72+$X$7*$F72+$X$8*$H72,error))))</f>
        <v>29369.796931538047</v>
      </c>
    </row>
    <row r="73" spans="2:15" x14ac:dyDescent="0.5">
      <c r="B73" s="2">
        <v>27</v>
      </c>
      <c r="C73" s="2" t="s">
        <v>7</v>
      </c>
      <c r="D73" s="2">
        <f>IF(C73="male",1,0)</f>
        <v>0</v>
      </c>
      <c r="E73" s="2">
        <v>24.75</v>
      </c>
      <c r="F73" s="2">
        <v>0</v>
      </c>
      <c r="G73" s="2" t="s">
        <v>8</v>
      </c>
      <c r="H73" s="2">
        <f t="shared" si="5"/>
        <v>1</v>
      </c>
      <c r="I73" s="2" t="s">
        <v>12</v>
      </c>
      <c r="J73" s="2">
        <f t="shared" si="6"/>
        <v>0</v>
      </c>
      <c r="K73" s="2">
        <f t="shared" si="7"/>
        <v>0</v>
      </c>
      <c r="L73" s="2">
        <f t="shared" si="8"/>
        <v>0</v>
      </c>
      <c r="M73" s="2">
        <v>16577.779500000001</v>
      </c>
      <c r="N73" s="16">
        <f t="shared" si="9"/>
        <v>0.2467080975701707</v>
      </c>
      <c r="O73" s="13" cm="1">
        <f t="array" ref="O73">IF(I73="northeast",$R$3+$R$4*$B73+$R$5*$D73+$R$6*$E73+$R$7*$F73+$R$8*$H73,IF(I73="northwest",$T$3+$T$4*$B73+$T$5*$D73+$T$6*$E73+$T$7*$F73+$T$8*$H73,IF(I73="southeast",$V$3+$V$4*$B73+$V$5*$D73+$V$6*$E73+$V$7*$F73+$V$8*$H73,IF(I73="southwest",$X$3+$X$4*$B73+$X$5*$D73+$X$6*$E73+$X$7*$F73+$X$8*$H73,error))))</f>
        <v>28200.97734714274</v>
      </c>
    </row>
    <row r="74" spans="2:15" x14ac:dyDescent="0.5">
      <c r="B74" s="2">
        <v>31</v>
      </c>
      <c r="C74" s="2" t="s">
        <v>10</v>
      </c>
      <c r="D74" s="2">
        <f>IF(C74="male",1,0)</f>
        <v>1</v>
      </c>
      <c r="E74" s="2">
        <v>28.5</v>
      </c>
      <c r="F74" s="2">
        <v>5</v>
      </c>
      <c r="G74" s="2" t="s">
        <v>11</v>
      </c>
      <c r="H74" s="2">
        <f t="shared" si="5"/>
        <v>0</v>
      </c>
      <c r="I74" s="2" t="s">
        <v>14</v>
      </c>
      <c r="J74" s="2">
        <f t="shared" si="6"/>
        <v>0</v>
      </c>
      <c r="K74" s="2">
        <f t="shared" si="7"/>
        <v>1</v>
      </c>
      <c r="L74" s="2">
        <f t="shared" si="8"/>
        <v>0</v>
      </c>
      <c r="M74" s="2">
        <v>6799.4579999999996</v>
      </c>
      <c r="N74" s="16">
        <f t="shared" si="9"/>
        <v>9.0625939906468486E-2</v>
      </c>
      <c r="O74" s="13" cm="1">
        <f t="array" ref="O74">IF(I74="northeast",$R$3+$R$4*$B74+$R$5*$D74+$R$6*$E74+$R$7*$F74+$R$8*$H74,IF(I74="northwest",$T$3+$T$4*$B74+$T$5*$D74+$T$6*$E74+$T$7*$F74+$T$8*$H74,IF(I74="southeast",$V$3+$V$4*$B74+$V$5*$D74+$V$6*$E74+$V$7*$F74+$V$8*$H74,IF(I74="southwest",$X$3+$X$4*$B74+$X$5*$D74+$X$6*$E74+$X$7*$F74+$X$8*$H74,error))))</f>
        <v>9611.3578304388247</v>
      </c>
    </row>
    <row r="75" spans="2:15" x14ac:dyDescent="0.5">
      <c r="B75" s="2">
        <v>53</v>
      </c>
      <c r="C75" s="2" t="s">
        <v>7</v>
      </c>
      <c r="D75" s="2">
        <f>IF(C75="male",1,0)</f>
        <v>0</v>
      </c>
      <c r="E75" s="2">
        <v>28.1</v>
      </c>
      <c r="F75" s="2">
        <v>3</v>
      </c>
      <c r="G75" s="2" t="s">
        <v>11</v>
      </c>
      <c r="H75" s="2">
        <f t="shared" si="5"/>
        <v>0</v>
      </c>
      <c r="I75" s="2" t="s">
        <v>9</v>
      </c>
      <c r="J75" s="2">
        <f t="shared" si="6"/>
        <v>0</v>
      </c>
      <c r="K75" s="2">
        <f t="shared" si="7"/>
        <v>0</v>
      </c>
      <c r="L75" s="2">
        <f t="shared" si="8"/>
        <v>1</v>
      </c>
      <c r="M75" s="2">
        <v>11741.726000000001</v>
      </c>
      <c r="N75" s="16">
        <f t="shared" si="9"/>
        <v>0.16951471986653324</v>
      </c>
      <c r="O75" s="13" cm="1">
        <f t="array" ref="O75">IF(I75="northeast",$R$3+$R$4*$B75+$R$5*$D75+$R$6*$E75+$R$7*$F75+$R$8*$H75,IF(I75="northwest",$T$3+$T$4*$B75+$T$5*$D75+$T$6*$E75+$T$7*$F75+$T$8*$H75,IF(I75="southeast",$V$3+$V$4*$B75+$V$5*$D75+$V$6*$E75+$V$7*$F75+$V$8*$H75,IF(I75="southwest",$X$3+$X$4*$B75+$X$5*$D75+$X$6*$E75+$X$7*$F75+$X$8*$H75,error))))</f>
        <v>11113.702834284424</v>
      </c>
    </row>
    <row r="76" spans="2:15" x14ac:dyDescent="0.5">
      <c r="B76" s="2">
        <v>58</v>
      </c>
      <c r="C76" s="2" t="s">
        <v>10</v>
      </c>
      <c r="D76" s="2">
        <f>IF(C76="male",1,0)</f>
        <v>1</v>
      </c>
      <c r="E76" s="2">
        <v>32.01</v>
      </c>
      <c r="F76" s="2">
        <v>1</v>
      </c>
      <c r="G76" s="2" t="s">
        <v>11</v>
      </c>
      <c r="H76" s="2">
        <f t="shared" si="5"/>
        <v>0</v>
      </c>
      <c r="I76" s="2" t="s">
        <v>12</v>
      </c>
      <c r="J76" s="2">
        <f t="shared" si="6"/>
        <v>0</v>
      </c>
      <c r="K76" s="2">
        <f t="shared" si="7"/>
        <v>0</v>
      </c>
      <c r="L76" s="2">
        <f t="shared" si="8"/>
        <v>0</v>
      </c>
      <c r="M76" s="2">
        <v>11946.625899999999</v>
      </c>
      <c r="N76" s="16">
        <f t="shared" si="9"/>
        <v>0.17278534443099214</v>
      </c>
      <c r="O76" s="13" cm="1">
        <f t="array" ref="O76">IF(I76="northeast",$R$3+$R$4*$B76+$R$5*$D76+$R$6*$E76+$R$7*$F76+$R$8*$H76,IF(I76="northwest",$T$3+$T$4*$B76+$T$5*$D76+$T$6*$E76+$T$7*$F76+$T$8*$H76,IF(I76="southeast",$V$3+$V$4*$B76+$V$5*$D76+$V$6*$E76+$V$7*$F76+$V$8*$H76,IF(I76="southwest",$X$3+$X$4*$B76+$X$5*$D76+$X$6*$E76+$X$7*$F76+$X$8*$H76,error))))</f>
        <v>12633.743754505922</v>
      </c>
    </row>
    <row r="77" spans="2:15" x14ac:dyDescent="0.5">
      <c r="B77" s="2">
        <v>44</v>
      </c>
      <c r="C77" s="2" t="s">
        <v>10</v>
      </c>
      <c r="D77" s="2">
        <f>IF(C77="male",1,0)</f>
        <v>1</v>
      </c>
      <c r="E77" s="2">
        <v>27.4</v>
      </c>
      <c r="F77" s="2">
        <v>2</v>
      </c>
      <c r="G77" s="2" t="s">
        <v>11</v>
      </c>
      <c r="H77" s="2">
        <f t="shared" si="5"/>
        <v>0</v>
      </c>
      <c r="I77" s="2" t="s">
        <v>9</v>
      </c>
      <c r="J77" s="2">
        <f t="shared" si="6"/>
        <v>0</v>
      </c>
      <c r="K77" s="2">
        <f t="shared" si="7"/>
        <v>0</v>
      </c>
      <c r="L77" s="2">
        <f t="shared" si="8"/>
        <v>1</v>
      </c>
      <c r="M77" s="2">
        <v>7726.8540000000003</v>
      </c>
      <c r="N77" s="16">
        <f t="shared" si="9"/>
        <v>0.10542909080396014</v>
      </c>
      <c r="O77" s="13" cm="1">
        <f t="array" ref="O77">IF(I77="northeast",$R$3+$R$4*$B77+$R$5*$D77+$R$6*$E77+$R$7*$F77+$R$8*$H77,IF(I77="northwest",$T$3+$T$4*$B77+$T$5*$D77+$T$6*$E77+$T$7*$F77+$T$8*$H77,IF(I77="southeast",$V$3+$V$4*$B77+$V$5*$D77+$V$6*$E77+$V$7*$F77+$V$8*$H77,IF(I77="southwest",$X$3+$X$4*$B77+$X$5*$D77+$X$6*$E77+$X$7*$F77+$X$8*$H77,error))))</f>
        <v>8016.3638525524584</v>
      </c>
    </row>
    <row r="78" spans="2:15" x14ac:dyDescent="0.5">
      <c r="B78" s="2">
        <v>57</v>
      </c>
      <c r="C78" s="2" t="s">
        <v>10</v>
      </c>
      <c r="D78" s="2">
        <f>IF(C78="male",1,0)</f>
        <v>1</v>
      </c>
      <c r="E78" s="2">
        <v>34.01</v>
      </c>
      <c r="F78" s="2">
        <v>0</v>
      </c>
      <c r="G78" s="2" t="s">
        <v>11</v>
      </c>
      <c r="H78" s="2">
        <f t="shared" si="5"/>
        <v>0</v>
      </c>
      <c r="I78" s="2" t="s">
        <v>13</v>
      </c>
      <c r="J78" s="2">
        <f t="shared" si="6"/>
        <v>1</v>
      </c>
      <c r="K78" s="2">
        <f t="shared" si="7"/>
        <v>0</v>
      </c>
      <c r="L78" s="2">
        <f t="shared" si="8"/>
        <v>0</v>
      </c>
      <c r="M78" s="2">
        <v>11356.660900000001</v>
      </c>
      <c r="N78" s="16">
        <f t="shared" si="9"/>
        <v>0.16336828751114491</v>
      </c>
      <c r="O78" s="13" cm="1">
        <f t="array" ref="O78">IF(I78="northeast",$R$3+$R$4*$B78+$R$5*$D78+$R$6*$E78+$R$7*$F78+$R$8*$H78,IF(I78="northwest",$T$3+$T$4*$B78+$T$5*$D78+$T$6*$E78+$T$7*$F78+$T$8*$H78,IF(I78="southeast",$V$3+$V$4*$B78+$V$5*$D78+$V$6*$E78+$V$7*$F78+$V$8*$H78,IF(I78="southwest",$X$3+$X$4*$B78+$X$5*$D78+$X$6*$E78+$X$7*$F78+$X$8*$H78,error))))</f>
        <v>13509.095530029192</v>
      </c>
    </row>
    <row r="79" spans="2:15" x14ac:dyDescent="0.5">
      <c r="B79" s="2">
        <v>29</v>
      </c>
      <c r="C79" s="2" t="s">
        <v>7</v>
      </c>
      <c r="D79" s="2">
        <f>IF(C79="male",1,0)</f>
        <v>0</v>
      </c>
      <c r="E79" s="2">
        <v>29.59</v>
      </c>
      <c r="F79" s="2">
        <v>1</v>
      </c>
      <c r="G79" s="2" t="s">
        <v>11</v>
      </c>
      <c r="H79" s="2">
        <f t="shared" si="5"/>
        <v>0</v>
      </c>
      <c r="I79" s="2" t="s">
        <v>12</v>
      </c>
      <c r="J79" s="2">
        <f t="shared" si="6"/>
        <v>0</v>
      </c>
      <c r="K79" s="2">
        <f t="shared" si="7"/>
        <v>0</v>
      </c>
      <c r="L79" s="2">
        <f t="shared" si="8"/>
        <v>0</v>
      </c>
      <c r="M79" s="2">
        <v>3947.4131000000002</v>
      </c>
      <c r="N79" s="16">
        <f t="shared" si="9"/>
        <v>4.5101427162051386E-2</v>
      </c>
      <c r="O79" s="13" cm="1">
        <f t="array" ref="O79">IF(I79="northeast",$R$3+$R$4*$B79+$R$5*$D79+$R$6*$E79+$R$7*$F79+$R$8*$H79,IF(I79="northwest",$T$3+$T$4*$B79+$T$5*$D79+$T$6*$E79+$T$7*$F79+$T$8*$H79,IF(I79="southeast",$V$3+$V$4*$B79+$V$5*$D79+$V$6*$E79+$V$7*$F79+$V$8*$H79,IF(I79="southwest",$X$3+$X$4*$B79+$X$5*$D79+$X$6*$E79+$X$7*$F79+$X$8*$H79,error))))</f>
        <v>4175.6982268222855</v>
      </c>
    </row>
    <row r="80" spans="2:15" x14ac:dyDescent="0.5">
      <c r="B80" s="2">
        <v>21</v>
      </c>
      <c r="C80" s="2" t="s">
        <v>10</v>
      </c>
      <c r="D80" s="2">
        <f>IF(C80="male",1,0)</f>
        <v>1</v>
      </c>
      <c r="E80" s="2">
        <v>35.53</v>
      </c>
      <c r="F80" s="2">
        <v>0</v>
      </c>
      <c r="G80" s="2" t="s">
        <v>11</v>
      </c>
      <c r="H80" s="2">
        <f t="shared" si="5"/>
        <v>0</v>
      </c>
      <c r="I80" s="2" t="s">
        <v>12</v>
      </c>
      <c r="J80" s="2">
        <f t="shared" si="6"/>
        <v>0</v>
      </c>
      <c r="K80" s="2">
        <f t="shared" si="7"/>
        <v>0</v>
      </c>
      <c r="L80" s="2">
        <f t="shared" si="8"/>
        <v>0</v>
      </c>
      <c r="M80" s="2">
        <v>1532.4697000000001</v>
      </c>
      <c r="N80" s="16">
        <f t="shared" si="9"/>
        <v>6.5539549289368275E-3</v>
      </c>
      <c r="O80" s="13" cm="1">
        <f t="array" ref="O80">IF(I80="northeast",$R$3+$R$4*$B80+$R$5*$D80+$R$6*$E80+$R$7*$F80+$R$8*$H80,IF(I80="northwest",$T$3+$T$4*$B80+$T$5*$D80+$T$6*$E80+$T$7*$F80+$T$8*$H80,IF(I80="southeast",$V$3+$V$4*$B80+$V$5*$D80+$V$6*$E80+$V$7*$F80+$V$8*$H80,IF(I80="southwest",$X$3+$X$4*$B80+$X$5*$D80+$X$6*$E80+$X$7*$F80+$X$8*$H80,error))))</f>
        <v>3304.361943642778</v>
      </c>
    </row>
    <row r="81" spans="2:15" x14ac:dyDescent="0.5">
      <c r="B81" s="2">
        <v>22</v>
      </c>
      <c r="C81" s="2" t="s">
        <v>7</v>
      </c>
      <c r="D81" s="2">
        <f>IF(C81="male",1,0)</f>
        <v>0</v>
      </c>
      <c r="E81" s="2">
        <v>39.805</v>
      </c>
      <c r="F81" s="2">
        <v>0</v>
      </c>
      <c r="G81" s="2" t="s">
        <v>11</v>
      </c>
      <c r="H81" s="2">
        <f t="shared" si="5"/>
        <v>0</v>
      </c>
      <c r="I81" s="2" t="s">
        <v>14</v>
      </c>
      <c r="J81" s="2">
        <f t="shared" si="6"/>
        <v>0</v>
      </c>
      <c r="K81" s="2">
        <f t="shared" si="7"/>
        <v>1</v>
      </c>
      <c r="L81" s="2">
        <f t="shared" si="8"/>
        <v>0</v>
      </c>
      <c r="M81" s="2">
        <v>2755.0209500000001</v>
      </c>
      <c r="N81" s="16">
        <f t="shared" si="9"/>
        <v>2.606839173227329E-2</v>
      </c>
      <c r="O81" s="13" cm="1">
        <f t="array" ref="O81">IF(I81="northeast",$R$3+$R$4*$B81+$R$5*$D81+$R$6*$E81+$R$7*$F81+$R$8*$H81,IF(I81="northwest",$T$3+$T$4*$B81+$T$5*$D81+$T$6*$E81+$T$7*$F81+$T$8*$H81,IF(I81="southeast",$V$3+$V$4*$B81+$V$5*$D81+$V$6*$E81+$V$7*$F81+$V$8*$H81,IF(I81="southwest",$X$3+$X$4*$B81+$X$5*$D81+$X$6*$E81+$X$7*$F81+$X$8*$H81,error))))</f>
        <v>8783.9334502873298</v>
      </c>
    </row>
    <row r="82" spans="2:15" x14ac:dyDescent="0.5">
      <c r="B82" s="2">
        <v>41</v>
      </c>
      <c r="C82" s="2" t="s">
        <v>7</v>
      </c>
      <c r="D82" s="2">
        <f>IF(C82="male",1,0)</f>
        <v>0</v>
      </c>
      <c r="E82" s="2">
        <v>32.965000000000003</v>
      </c>
      <c r="F82" s="2">
        <v>0</v>
      </c>
      <c r="G82" s="2" t="s">
        <v>11</v>
      </c>
      <c r="H82" s="2">
        <f t="shared" si="5"/>
        <v>0</v>
      </c>
      <c r="I82" s="2" t="s">
        <v>13</v>
      </c>
      <c r="J82" s="2">
        <f t="shared" si="6"/>
        <v>1</v>
      </c>
      <c r="K82" s="2">
        <f t="shared" si="7"/>
        <v>0</v>
      </c>
      <c r="L82" s="2">
        <f t="shared" si="8"/>
        <v>0</v>
      </c>
      <c r="M82" s="2">
        <v>6571.0243499999997</v>
      </c>
      <c r="N82" s="16">
        <f t="shared" si="9"/>
        <v>8.6979668204827762E-2</v>
      </c>
      <c r="O82" s="13" cm="1">
        <f t="array" ref="O82">IF(I82="northeast",$R$3+$R$4*$B82+$R$5*$D82+$R$6*$E82+$R$7*$F82+$R$8*$H82,IF(I82="northwest",$T$3+$T$4*$B82+$T$5*$D82+$T$6*$E82+$T$7*$F82+$T$8*$H82,IF(I82="southeast",$V$3+$V$4*$B82+$V$5*$D82+$V$6*$E82+$V$7*$F82+$V$8*$H82,IF(I82="southwest",$X$3+$X$4*$B82+$X$5*$D82+$X$6*$E82+$X$7*$F82+$X$8*$H82,error))))</f>
        <v>9231.6763272732987</v>
      </c>
    </row>
    <row r="83" spans="2:15" x14ac:dyDescent="0.5">
      <c r="B83" s="2">
        <v>31</v>
      </c>
      <c r="C83" s="2" t="s">
        <v>10</v>
      </c>
      <c r="D83" s="2">
        <f>IF(C83="male",1,0)</f>
        <v>1</v>
      </c>
      <c r="E83" s="2">
        <v>26.885000000000002</v>
      </c>
      <c r="F83" s="2">
        <v>1</v>
      </c>
      <c r="G83" s="2" t="s">
        <v>11</v>
      </c>
      <c r="H83" s="2">
        <f t="shared" si="5"/>
        <v>0</v>
      </c>
      <c r="I83" s="2" t="s">
        <v>14</v>
      </c>
      <c r="J83" s="2">
        <f t="shared" si="6"/>
        <v>0</v>
      </c>
      <c r="K83" s="2">
        <f t="shared" si="7"/>
        <v>1</v>
      </c>
      <c r="L83" s="2">
        <f t="shared" si="8"/>
        <v>0</v>
      </c>
      <c r="M83" s="2">
        <v>4441.2131499999996</v>
      </c>
      <c r="N83" s="16">
        <f t="shared" si="9"/>
        <v>5.2983493348814005E-2</v>
      </c>
      <c r="O83" s="13" cm="1">
        <f t="array" ref="O83">IF(I83="northeast",$R$3+$R$4*$B83+$R$5*$D83+$R$6*$E83+$R$7*$F83+$R$8*$H83,IF(I83="northwest",$T$3+$T$4*$B83+$T$5*$D83+$T$6*$E83+$T$7*$F83+$T$8*$H83,IF(I83="southeast",$V$3+$V$4*$B83+$V$5*$D83+$V$6*$E83+$V$7*$F83+$V$8*$H83,IF(I83="southwest",$X$3+$X$4*$B83+$X$5*$D83+$X$6*$E83+$X$7*$F83+$X$8*$H83,error))))</f>
        <v>6086.0392800426416</v>
      </c>
    </row>
    <row r="84" spans="2:15" x14ac:dyDescent="0.5">
      <c r="B84" s="2">
        <v>45</v>
      </c>
      <c r="C84" s="2" t="s">
        <v>7</v>
      </c>
      <c r="D84" s="2">
        <f>IF(C84="male",1,0)</f>
        <v>0</v>
      </c>
      <c r="E84" s="2">
        <v>38.284999999999997</v>
      </c>
      <c r="F84" s="2">
        <v>0</v>
      </c>
      <c r="G84" s="2" t="s">
        <v>11</v>
      </c>
      <c r="H84" s="2">
        <f t="shared" si="5"/>
        <v>0</v>
      </c>
      <c r="I84" s="2" t="s">
        <v>14</v>
      </c>
      <c r="J84" s="2">
        <f t="shared" si="6"/>
        <v>0</v>
      </c>
      <c r="K84" s="2">
        <f t="shared" si="7"/>
        <v>1</v>
      </c>
      <c r="L84" s="2">
        <f t="shared" si="8"/>
        <v>0</v>
      </c>
      <c r="M84" s="2">
        <v>7935.29115</v>
      </c>
      <c r="N84" s="16">
        <f t="shared" si="9"/>
        <v>0.10875617716630491</v>
      </c>
      <c r="O84" s="13" cm="1">
        <f t="array" ref="O84">IF(I84="northeast",$R$3+$R$4*$B84+$R$5*$D84+$R$6*$E84+$R$7*$F84+$R$8*$H84,IF(I84="northwest",$T$3+$T$4*$B84+$T$5*$D84+$T$6*$E84+$T$7*$F84+$T$8*$H84,IF(I84="southeast",$V$3+$V$4*$B84+$V$5*$D84+$V$6*$E84+$V$7*$F84+$V$8*$H84,IF(I84="southwest",$X$3+$X$4*$B84+$X$5*$D84+$X$6*$E84+$X$7*$F84+$X$8*$H84,error))))</f>
        <v>13542.952576609348</v>
      </c>
    </row>
    <row r="85" spans="2:15" x14ac:dyDescent="0.5">
      <c r="B85" s="2">
        <v>22</v>
      </c>
      <c r="C85" s="2" t="s">
        <v>10</v>
      </c>
      <c r="D85" s="2">
        <f>IF(C85="male",1,0)</f>
        <v>1</v>
      </c>
      <c r="E85" s="2">
        <v>37.619999999999997</v>
      </c>
      <c r="F85" s="2">
        <v>1</v>
      </c>
      <c r="G85" s="2" t="s">
        <v>8</v>
      </c>
      <c r="H85" s="2">
        <f t="shared" si="5"/>
        <v>1</v>
      </c>
      <c r="I85" s="2" t="s">
        <v>12</v>
      </c>
      <c r="J85" s="2">
        <f t="shared" si="6"/>
        <v>0</v>
      </c>
      <c r="K85" s="2">
        <f t="shared" si="7"/>
        <v>0</v>
      </c>
      <c r="L85" s="2">
        <f t="shared" si="8"/>
        <v>0</v>
      </c>
      <c r="M85" s="2">
        <v>37165.163800000002</v>
      </c>
      <c r="N85" s="16">
        <f t="shared" si="9"/>
        <v>0.57532516770800857</v>
      </c>
      <c r="O85" s="13" cm="1">
        <f t="array" ref="O85">IF(I85="northeast",$R$3+$R$4*$B85+$R$5*$D85+$R$6*$E85+$R$7*$F85+$R$8*$H85,IF(I85="northwest",$T$3+$T$4*$B85+$T$5*$D85+$T$6*$E85+$T$7*$F85+$T$8*$H85,IF(I85="southeast",$V$3+$V$4*$B85+$V$5*$D85+$V$6*$E85+$V$7*$F85+$V$8*$H85,IF(I85="southwest",$X$3+$X$4*$B85+$X$5*$D85+$X$6*$E85+$X$7*$F85+$X$8*$H85,error))))</f>
        <v>31470.037937840389</v>
      </c>
    </row>
    <row r="86" spans="2:15" x14ac:dyDescent="0.5">
      <c r="B86" s="2">
        <v>48</v>
      </c>
      <c r="C86" s="2" t="s">
        <v>7</v>
      </c>
      <c r="D86" s="2">
        <f>IF(C86="male",1,0)</f>
        <v>0</v>
      </c>
      <c r="E86" s="2">
        <v>41.23</v>
      </c>
      <c r="F86" s="2">
        <v>4</v>
      </c>
      <c r="G86" s="2" t="s">
        <v>11</v>
      </c>
      <c r="H86" s="2">
        <f t="shared" si="5"/>
        <v>0</v>
      </c>
      <c r="I86" s="2" t="s">
        <v>13</v>
      </c>
      <c r="J86" s="2">
        <f t="shared" si="6"/>
        <v>1</v>
      </c>
      <c r="K86" s="2">
        <f t="shared" si="7"/>
        <v>0</v>
      </c>
      <c r="L86" s="2">
        <f t="shared" si="8"/>
        <v>0</v>
      </c>
      <c r="M86" s="2">
        <v>11033.661700000001</v>
      </c>
      <c r="N86" s="16">
        <f t="shared" si="9"/>
        <v>0.15821255479570395</v>
      </c>
      <c r="O86" s="13" cm="1">
        <f t="array" ref="O86">IF(I86="northeast",$R$3+$R$4*$B86+$R$5*$D86+$R$6*$E86+$R$7*$F86+$R$8*$H86,IF(I86="northwest",$T$3+$T$4*$B86+$T$5*$D86+$T$6*$E86+$T$7*$F86+$T$8*$H86,IF(I86="southeast",$V$3+$V$4*$B86+$V$5*$D86+$V$6*$E86+$V$7*$F86+$V$8*$H86,IF(I86="southwest",$X$3+$X$4*$B86+$X$5*$D86+$X$6*$E86+$X$7*$F86+$X$8*$H86,error))))</f>
        <v>16964.194536284438</v>
      </c>
    </row>
    <row r="87" spans="2:15" x14ac:dyDescent="0.5">
      <c r="B87" s="2">
        <v>37</v>
      </c>
      <c r="C87" s="2" t="s">
        <v>7</v>
      </c>
      <c r="D87" s="2">
        <f>IF(C87="male",1,0)</f>
        <v>0</v>
      </c>
      <c r="E87" s="2">
        <v>34.799999999999997</v>
      </c>
      <c r="F87" s="2">
        <v>2</v>
      </c>
      <c r="G87" s="2" t="s">
        <v>8</v>
      </c>
      <c r="H87" s="2">
        <f t="shared" si="5"/>
        <v>1</v>
      </c>
      <c r="I87" s="2" t="s">
        <v>9</v>
      </c>
      <c r="J87" s="2">
        <f t="shared" si="6"/>
        <v>0</v>
      </c>
      <c r="K87" s="2">
        <f t="shared" si="7"/>
        <v>0</v>
      </c>
      <c r="L87" s="2">
        <f t="shared" si="8"/>
        <v>1</v>
      </c>
      <c r="M87" s="2">
        <v>39836.519</v>
      </c>
      <c r="N87" s="16">
        <f t="shared" si="9"/>
        <v>0.61796550056085564</v>
      </c>
      <c r="O87" s="13" cm="1">
        <f t="array" ref="O87">IF(I87="northeast",$R$3+$R$4*$B87+$R$5*$D87+$R$6*$E87+$R$7*$F87+$R$8*$H87,IF(I87="northwest",$T$3+$T$4*$B87+$T$5*$D87+$T$6*$E87+$T$7*$F87+$T$8*$H87,IF(I87="southeast",$V$3+$V$4*$B87+$V$5*$D87+$V$6*$E87+$V$7*$F87+$V$8*$H87,IF(I87="southwest",$X$3+$X$4*$B87+$X$5*$D87+$X$6*$E87+$X$7*$F87+$X$8*$H87,error))))</f>
        <v>33812.179201941741</v>
      </c>
    </row>
    <row r="88" spans="2:15" x14ac:dyDescent="0.5">
      <c r="B88" s="2">
        <v>45</v>
      </c>
      <c r="C88" s="2" t="s">
        <v>10</v>
      </c>
      <c r="D88" s="2">
        <f>IF(C88="male",1,0)</f>
        <v>1</v>
      </c>
      <c r="E88" s="2">
        <v>22.895</v>
      </c>
      <c r="F88" s="2">
        <v>2</v>
      </c>
      <c r="G88" s="2" t="s">
        <v>8</v>
      </c>
      <c r="H88" s="2">
        <f t="shared" si="5"/>
        <v>1</v>
      </c>
      <c r="I88" s="2" t="s">
        <v>13</v>
      </c>
      <c r="J88" s="2">
        <f t="shared" si="6"/>
        <v>1</v>
      </c>
      <c r="K88" s="2">
        <f t="shared" si="7"/>
        <v>0</v>
      </c>
      <c r="L88" s="2">
        <f t="shared" si="8"/>
        <v>0</v>
      </c>
      <c r="M88" s="2">
        <v>21098.554049999999</v>
      </c>
      <c r="N88" s="16">
        <f t="shared" si="9"/>
        <v>0.31886897365459405</v>
      </c>
      <c r="O88" s="13" cm="1">
        <f t="array" ref="O88">IF(I88="northeast",$R$3+$R$4*$B88+$R$5*$D88+$R$6*$E88+$R$7*$F88+$R$8*$H88,IF(I88="northwest",$T$3+$T$4*$B88+$T$5*$D88+$T$6*$E88+$T$7*$F88+$T$8*$H88,IF(I88="southeast",$V$3+$V$4*$B88+$V$5*$D88+$V$6*$E88+$V$7*$F88+$V$8*$H88,IF(I88="southwest",$X$3+$X$4*$B88+$X$5*$D88+$X$6*$E88+$X$7*$F88+$X$8*$H88,error))))</f>
        <v>30253.034582221473</v>
      </c>
    </row>
    <row r="89" spans="2:15" x14ac:dyDescent="0.5">
      <c r="B89" s="2">
        <v>57</v>
      </c>
      <c r="C89" s="2" t="s">
        <v>7</v>
      </c>
      <c r="D89" s="2">
        <f>IF(C89="male",1,0)</f>
        <v>0</v>
      </c>
      <c r="E89" s="2">
        <v>31.16</v>
      </c>
      <c r="F89" s="2">
        <v>0</v>
      </c>
      <c r="G89" s="2" t="s">
        <v>8</v>
      </c>
      <c r="H89" s="2">
        <f t="shared" si="5"/>
        <v>1</v>
      </c>
      <c r="I89" s="2" t="s">
        <v>13</v>
      </c>
      <c r="J89" s="2">
        <f t="shared" si="6"/>
        <v>1</v>
      </c>
      <c r="K89" s="2">
        <f t="shared" si="7"/>
        <v>0</v>
      </c>
      <c r="L89" s="2">
        <f t="shared" si="8"/>
        <v>0</v>
      </c>
      <c r="M89" s="2">
        <v>43578.939400000003</v>
      </c>
      <c r="N89" s="16">
        <f t="shared" si="9"/>
        <v>0.67770224074848961</v>
      </c>
      <c r="O89" s="13" cm="1">
        <f t="array" ref="O89">IF(I89="northeast",$R$3+$R$4*$B89+$R$5*$D89+$R$6*$E89+$R$7*$F89+$R$8*$H89,IF(I89="northwest",$T$3+$T$4*$B89+$T$5*$D89+$T$6*$E89+$T$7*$F89+$T$8*$H89,IF(I89="southeast",$V$3+$V$4*$B89+$V$5*$D89+$V$6*$E89+$V$7*$F89+$V$8*$H89,IF(I89="southwest",$X$3+$X$4*$B89+$X$5*$D89+$X$6*$E89+$X$7*$F89+$X$8*$H89,error))))</f>
        <v>34107.124645060954</v>
      </c>
    </row>
    <row r="90" spans="2:15" x14ac:dyDescent="0.5">
      <c r="B90" s="2">
        <v>56</v>
      </c>
      <c r="C90" s="2" t="s">
        <v>7</v>
      </c>
      <c r="D90" s="2">
        <f>IF(C90="male",1,0)</f>
        <v>0</v>
      </c>
      <c r="E90" s="2">
        <v>27.2</v>
      </c>
      <c r="F90" s="2">
        <v>0</v>
      </c>
      <c r="G90" s="2" t="s">
        <v>11</v>
      </c>
      <c r="H90" s="2">
        <f t="shared" si="5"/>
        <v>0</v>
      </c>
      <c r="I90" s="2" t="s">
        <v>9</v>
      </c>
      <c r="J90" s="2">
        <f t="shared" si="6"/>
        <v>0</v>
      </c>
      <c r="K90" s="2">
        <f t="shared" si="7"/>
        <v>0</v>
      </c>
      <c r="L90" s="2">
        <f t="shared" si="8"/>
        <v>1</v>
      </c>
      <c r="M90" s="2">
        <v>11073.175999999999</v>
      </c>
      <c r="N90" s="16">
        <f t="shared" si="9"/>
        <v>0.15884328443601806</v>
      </c>
      <c r="O90" s="13" cm="1">
        <f t="array" ref="O90">IF(I90="northeast",$R$3+$R$4*$B90+$R$5*$D90+$R$6*$E90+$R$7*$F90+$R$8*$H90,IF(I90="northwest",$T$3+$T$4*$B90+$T$5*$D90+$T$6*$E90+$T$7*$F90+$T$8*$H90,IF(I90="southeast",$V$3+$V$4*$B90+$V$5*$D90+$V$6*$E90+$V$7*$F90+$V$8*$H90,IF(I90="southwest",$X$3+$X$4*$B90+$X$5*$D90+$X$6*$E90+$X$7*$F90+$X$8*$H90,error))))</f>
        <v>11611.076888257841</v>
      </c>
    </row>
    <row r="91" spans="2:15" x14ac:dyDescent="0.5">
      <c r="B91" s="2">
        <v>46</v>
      </c>
      <c r="C91" s="2" t="s">
        <v>7</v>
      </c>
      <c r="D91" s="2">
        <f>IF(C91="male",1,0)</f>
        <v>0</v>
      </c>
      <c r="E91" s="2">
        <v>27.74</v>
      </c>
      <c r="F91" s="2">
        <v>0</v>
      </c>
      <c r="G91" s="2" t="s">
        <v>11</v>
      </c>
      <c r="H91" s="2">
        <f t="shared" si="5"/>
        <v>0</v>
      </c>
      <c r="I91" s="2" t="s">
        <v>13</v>
      </c>
      <c r="J91" s="2">
        <f t="shared" si="6"/>
        <v>1</v>
      </c>
      <c r="K91" s="2">
        <f t="shared" si="7"/>
        <v>0</v>
      </c>
      <c r="L91" s="2">
        <f t="shared" si="8"/>
        <v>0</v>
      </c>
      <c r="M91" s="2">
        <v>8026.6665999999996</v>
      </c>
      <c r="N91" s="16">
        <f t="shared" si="9"/>
        <v>0.11021471761146125</v>
      </c>
      <c r="O91" s="13" cm="1">
        <f t="array" ref="O91">IF(I91="northeast",$R$3+$R$4*$B91+$R$5*$D91+$R$6*$E91+$R$7*$F91+$R$8*$H91,IF(I91="northwest",$T$3+$T$4*$B91+$T$5*$D91+$T$6*$E91+$T$7*$F91+$T$8*$H91,IF(I91="southeast",$V$3+$V$4*$B91+$V$5*$D91+$V$6*$E91+$V$7*$F91+$V$8*$H91,IF(I91="southwest",$X$3+$X$4*$B91+$X$5*$D91+$X$6*$E91+$X$7*$F91+$X$8*$H91,error))))</f>
        <v>8830.8278003786818</v>
      </c>
    </row>
    <row r="92" spans="2:15" x14ac:dyDescent="0.5">
      <c r="B92" s="2">
        <v>55</v>
      </c>
      <c r="C92" s="2" t="s">
        <v>7</v>
      </c>
      <c r="D92" s="2">
        <f>IF(C92="male",1,0)</f>
        <v>0</v>
      </c>
      <c r="E92" s="2">
        <v>26.98</v>
      </c>
      <c r="F92" s="2">
        <v>0</v>
      </c>
      <c r="G92" s="2" t="s">
        <v>11</v>
      </c>
      <c r="H92" s="2">
        <f t="shared" si="5"/>
        <v>0</v>
      </c>
      <c r="I92" s="2" t="s">
        <v>13</v>
      </c>
      <c r="J92" s="2">
        <f t="shared" si="6"/>
        <v>1</v>
      </c>
      <c r="K92" s="2">
        <f t="shared" si="7"/>
        <v>0</v>
      </c>
      <c r="L92" s="2">
        <f t="shared" si="8"/>
        <v>0</v>
      </c>
      <c r="M92" s="2">
        <v>11082.5772</v>
      </c>
      <c r="N92" s="16">
        <f t="shared" si="9"/>
        <v>0.15899334695754877</v>
      </c>
      <c r="O92" s="13" cm="1">
        <f t="array" ref="O92">IF(I92="northeast",$R$3+$R$4*$B92+$R$5*$D92+$R$6*$E92+$R$7*$F92+$R$8*$H92,IF(I92="northwest",$T$3+$T$4*$B92+$T$5*$D92+$T$6*$E92+$T$7*$F92+$T$8*$H92,IF(I92="southeast",$V$3+$V$4*$B92+$V$5*$D92+$V$6*$E92+$V$7*$F92+$V$8*$H92,IF(I92="southwest",$X$3+$X$4*$B92+$X$5*$D92+$X$6*$E92+$X$7*$F92+$X$8*$H92,error))))</f>
        <v>10817.504103910727</v>
      </c>
    </row>
    <row r="93" spans="2:15" x14ac:dyDescent="0.5">
      <c r="B93" s="2">
        <v>21</v>
      </c>
      <c r="C93" s="2" t="s">
        <v>7</v>
      </c>
      <c r="D93" s="2">
        <f>IF(C93="male",1,0)</f>
        <v>0</v>
      </c>
      <c r="E93" s="2">
        <v>39.49</v>
      </c>
      <c r="F93" s="2">
        <v>0</v>
      </c>
      <c r="G93" s="2" t="s">
        <v>11</v>
      </c>
      <c r="H93" s="2">
        <f t="shared" si="5"/>
        <v>0</v>
      </c>
      <c r="I93" s="2" t="s">
        <v>12</v>
      </c>
      <c r="J93" s="2">
        <f t="shared" si="6"/>
        <v>0</v>
      </c>
      <c r="K93" s="2">
        <f t="shared" si="7"/>
        <v>0</v>
      </c>
      <c r="L93" s="2">
        <f t="shared" si="8"/>
        <v>0</v>
      </c>
      <c r="M93" s="2">
        <v>2026.9740999999999</v>
      </c>
      <c r="N93" s="16">
        <f t="shared" si="9"/>
        <v>1.4447263992889616E-2</v>
      </c>
      <c r="O93" s="13" cm="1">
        <f t="array" ref="O93">IF(I93="northeast",$R$3+$R$4*$B93+$R$5*$D93+$R$6*$E93+$R$7*$F93+$R$8*$H93,IF(I93="northwest",$T$3+$T$4*$B93+$T$5*$D93+$T$6*$E93+$T$7*$F93+$T$8*$H93,IF(I93="southeast",$V$3+$V$4*$B93+$V$5*$D93+$V$6*$E93+$V$7*$F93+$V$8*$H93,IF(I93="southwest",$X$3+$X$4*$B93+$X$5*$D93+$X$6*$E93+$X$7*$F93+$X$8*$H93,error))))</f>
        <v>4922.5039772953623</v>
      </c>
    </row>
    <row r="94" spans="2:15" x14ac:dyDescent="0.5">
      <c r="B94" s="2">
        <v>53</v>
      </c>
      <c r="C94" s="2" t="s">
        <v>7</v>
      </c>
      <c r="D94" s="2">
        <f>IF(C94="male",1,0)</f>
        <v>0</v>
      </c>
      <c r="E94" s="2">
        <v>24.795000000000002</v>
      </c>
      <c r="F94" s="2">
        <v>1</v>
      </c>
      <c r="G94" s="2" t="s">
        <v>11</v>
      </c>
      <c r="H94" s="2">
        <f t="shared" si="5"/>
        <v>0</v>
      </c>
      <c r="I94" s="2" t="s">
        <v>13</v>
      </c>
      <c r="J94" s="2">
        <f t="shared" si="6"/>
        <v>1</v>
      </c>
      <c r="K94" s="2">
        <f t="shared" si="7"/>
        <v>0</v>
      </c>
      <c r="L94" s="2">
        <f t="shared" si="8"/>
        <v>0</v>
      </c>
      <c r="M94" s="2">
        <v>10942.13205</v>
      </c>
      <c r="N94" s="16">
        <f t="shared" si="9"/>
        <v>0.15675155300084545</v>
      </c>
      <c r="O94" s="13" cm="1">
        <f t="array" ref="O94">IF(I94="northeast",$R$3+$R$4*$B94+$R$5*$D94+$R$6*$E94+$R$7*$F94+$R$8*$H94,IF(I94="northwest",$T$3+$T$4*$B94+$T$5*$D94+$T$6*$E94+$T$7*$F94+$T$8*$H94,IF(I94="southeast",$V$3+$V$4*$B94+$V$5*$D94+$V$6*$E94+$V$7*$F94+$V$8*$H94,IF(I94="southwest",$X$3+$X$4*$B94+$X$5*$D94+$X$6*$E94+$X$7*$F94+$X$8*$H94,error))))</f>
        <v>10491.868797850491</v>
      </c>
    </row>
    <row r="95" spans="2:15" x14ac:dyDescent="0.5">
      <c r="B95" s="2">
        <v>59</v>
      </c>
      <c r="C95" s="2" t="s">
        <v>10</v>
      </c>
      <c r="D95" s="2">
        <f>IF(C95="male",1,0)</f>
        <v>1</v>
      </c>
      <c r="E95" s="2">
        <v>29.83</v>
      </c>
      <c r="F95" s="2">
        <v>3</v>
      </c>
      <c r="G95" s="2" t="s">
        <v>8</v>
      </c>
      <c r="H95" s="2">
        <f t="shared" si="5"/>
        <v>1</v>
      </c>
      <c r="I95" s="2" t="s">
        <v>14</v>
      </c>
      <c r="J95" s="2">
        <f t="shared" si="6"/>
        <v>0</v>
      </c>
      <c r="K95" s="2">
        <f t="shared" si="7"/>
        <v>1</v>
      </c>
      <c r="L95" s="2">
        <f t="shared" si="8"/>
        <v>0</v>
      </c>
      <c r="M95" s="2">
        <v>30184.936699999998</v>
      </c>
      <c r="N95" s="16">
        <f t="shared" si="9"/>
        <v>0.46390636165314042</v>
      </c>
      <c r="O95" s="13" cm="1">
        <f t="array" ref="O95">IF(I95="northeast",$R$3+$R$4*$B95+$R$5*$D95+$R$6*$E95+$R$7*$F95+$R$8*$H95,IF(I95="northwest",$T$3+$T$4*$B95+$T$5*$D95+$T$6*$E95+$T$7*$F95+$T$8*$H95,IF(I95="southeast",$V$3+$V$4*$B95+$V$5*$D95+$V$6*$E95+$V$7*$F95+$V$8*$H95,IF(I95="southwest",$X$3+$X$4*$B95+$X$5*$D95+$X$6*$E95+$X$7*$F95+$X$8*$H95,error))))</f>
        <v>36497.371809114244</v>
      </c>
    </row>
    <row r="96" spans="2:15" x14ac:dyDescent="0.5">
      <c r="B96" s="2">
        <v>35</v>
      </c>
      <c r="C96" s="2" t="s">
        <v>10</v>
      </c>
      <c r="D96" s="2">
        <f>IF(C96="male",1,0)</f>
        <v>1</v>
      </c>
      <c r="E96" s="2">
        <v>34.770000000000003</v>
      </c>
      <c r="F96" s="2">
        <v>2</v>
      </c>
      <c r="G96" s="2" t="s">
        <v>11</v>
      </c>
      <c r="H96" s="2">
        <f t="shared" si="5"/>
        <v>0</v>
      </c>
      <c r="I96" s="2" t="s">
        <v>13</v>
      </c>
      <c r="J96" s="2">
        <f t="shared" si="6"/>
        <v>1</v>
      </c>
      <c r="K96" s="2">
        <f t="shared" si="7"/>
        <v>0</v>
      </c>
      <c r="L96" s="2">
        <f t="shared" si="8"/>
        <v>0</v>
      </c>
      <c r="M96" s="2">
        <v>5729.0052999999998</v>
      </c>
      <c r="N96" s="16">
        <f t="shared" si="9"/>
        <v>7.3539309333630842E-2</v>
      </c>
      <c r="O96" s="13" cm="1">
        <f t="array" ref="O96">IF(I96="northeast",$R$3+$R$4*$B96+$R$5*$D96+$R$6*$E96+$R$7*$F96+$R$8*$H96,IF(I96="northwest",$T$3+$T$4*$B96+$T$5*$D96+$T$6*$E96+$T$7*$F96+$T$8*$H96,IF(I96="southeast",$V$3+$V$4*$B96+$V$5*$D96+$V$6*$E96+$V$7*$F96+$V$8*$H96,IF(I96="southwest",$X$3+$X$4*$B96+$X$5*$D96+$X$6*$E96+$X$7*$F96+$X$8*$H96,error))))</f>
        <v>10015.370539128249</v>
      </c>
    </row>
    <row r="97" spans="2:15" x14ac:dyDescent="0.5">
      <c r="B97" s="2">
        <v>64</v>
      </c>
      <c r="C97" s="2" t="s">
        <v>7</v>
      </c>
      <c r="D97" s="2">
        <f>IF(C97="male",1,0)</f>
        <v>0</v>
      </c>
      <c r="E97" s="2">
        <v>31.3</v>
      </c>
      <c r="F97" s="2">
        <v>2</v>
      </c>
      <c r="G97" s="2" t="s">
        <v>8</v>
      </c>
      <c r="H97" s="2">
        <f t="shared" si="5"/>
        <v>1</v>
      </c>
      <c r="I97" s="2" t="s">
        <v>9</v>
      </c>
      <c r="J97" s="2">
        <f t="shared" si="6"/>
        <v>0</v>
      </c>
      <c r="K97" s="2">
        <f t="shared" si="7"/>
        <v>0</v>
      </c>
      <c r="L97" s="2">
        <f t="shared" si="8"/>
        <v>1</v>
      </c>
      <c r="M97" s="2">
        <v>47291.055</v>
      </c>
      <c r="N97" s="16">
        <f t="shared" si="9"/>
        <v>0.73695525389037586</v>
      </c>
      <c r="O97" s="13" cm="1">
        <f t="array" ref="O97">IF(I97="northeast",$R$3+$R$4*$B97+$R$5*$D97+$R$6*$E97+$R$7*$F97+$R$8*$H97,IF(I97="northwest",$T$3+$T$4*$B97+$T$5*$D97+$T$6*$E97+$T$7*$F97+$T$8*$H97,IF(I97="southeast",$V$3+$V$4*$B97+$V$5*$D97+$V$6*$E97+$V$7*$F97+$V$8*$H97,IF(I97="southwest",$X$3+$X$4*$B97+$X$5*$D97+$X$6*$E97+$X$7*$F97+$X$8*$H97,error))))</f>
        <v>40171.125703983482</v>
      </c>
    </row>
    <row r="98" spans="2:15" x14ac:dyDescent="0.5">
      <c r="B98" s="2">
        <v>28</v>
      </c>
      <c r="C98" s="2" t="s">
        <v>7</v>
      </c>
      <c r="D98" s="2">
        <f>IF(C98="male",1,0)</f>
        <v>0</v>
      </c>
      <c r="E98" s="2">
        <v>37.619999999999997</v>
      </c>
      <c r="F98" s="2">
        <v>1</v>
      </c>
      <c r="G98" s="2" t="s">
        <v>11</v>
      </c>
      <c r="H98" s="2">
        <f t="shared" si="5"/>
        <v>0</v>
      </c>
      <c r="I98" s="2" t="s">
        <v>12</v>
      </c>
      <c r="J98" s="2">
        <f t="shared" si="6"/>
        <v>0</v>
      </c>
      <c r="K98" s="2">
        <f t="shared" si="7"/>
        <v>0</v>
      </c>
      <c r="L98" s="2">
        <f t="shared" si="8"/>
        <v>0</v>
      </c>
      <c r="M98" s="2">
        <v>3766.8838000000001</v>
      </c>
      <c r="N98" s="16">
        <f t="shared" si="9"/>
        <v>4.2219807584957525E-2</v>
      </c>
      <c r="O98" s="13" cm="1">
        <f t="array" ref="O98">IF(I98="northeast",$R$3+$R$4*$B98+$R$5*$D98+$R$6*$E98+$R$7*$F98+$R$8*$H98,IF(I98="northwest",$T$3+$T$4*$B98+$T$5*$D98+$T$6*$E98+$T$7*$F98+$T$8*$H98,IF(I98="southeast",$V$3+$V$4*$B98+$V$5*$D98+$V$6*$E98+$V$7*$F98+$V$8*$H98,IF(I98="southwest",$X$3+$X$4*$B98+$X$5*$D98+$X$6*$E98+$X$7*$F98+$X$8*$H98,error))))</f>
        <v>6658.425650683851</v>
      </c>
    </row>
    <row r="99" spans="2:15" x14ac:dyDescent="0.5">
      <c r="B99" s="2">
        <v>54</v>
      </c>
      <c r="C99" s="2" t="s">
        <v>7</v>
      </c>
      <c r="D99" s="2">
        <f>IF(C99="male",1,0)</f>
        <v>0</v>
      </c>
      <c r="E99" s="2">
        <v>30.8</v>
      </c>
      <c r="F99" s="2">
        <v>3</v>
      </c>
      <c r="G99" s="2" t="s">
        <v>11</v>
      </c>
      <c r="H99" s="2">
        <f t="shared" si="5"/>
        <v>0</v>
      </c>
      <c r="I99" s="2" t="s">
        <v>9</v>
      </c>
      <c r="J99" s="2">
        <f t="shared" si="6"/>
        <v>0</v>
      </c>
      <c r="K99" s="2">
        <f t="shared" si="7"/>
        <v>0</v>
      </c>
      <c r="L99" s="2">
        <f t="shared" si="8"/>
        <v>1</v>
      </c>
      <c r="M99" s="2">
        <v>12105.32</v>
      </c>
      <c r="N99" s="16">
        <f t="shared" si="9"/>
        <v>0.17531842922846985</v>
      </c>
      <c r="O99" s="13" cm="1">
        <f t="array" ref="O99">IF(I99="northeast",$R$3+$R$4*$B99+$R$5*$D99+$R$6*$E99+$R$7*$F99+$R$8*$H99,IF(I99="northwest",$T$3+$T$4*$B99+$T$5*$D99+$T$6*$E99+$T$7*$F99+$T$8*$H99,IF(I99="southeast",$V$3+$V$4*$B99+$V$5*$D99+$V$6*$E99+$V$7*$F99+$V$8*$H99,IF(I99="southwest",$X$3+$X$4*$B99+$X$5*$D99+$X$6*$E99+$X$7*$F99+$X$8*$H99,error))))</f>
        <v>12081.829702262003</v>
      </c>
    </row>
    <row r="100" spans="2:15" x14ac:dyDescent="0.5">
      <c r="B100" s="2">
        <v>55</v>
      </c>
      <c r="C100" s="2" t="s">
        <v>10</v>
      </c>
      <c r="D100" s="2">
        <f>IF(C100="male",1,0)</f>
        <v>1</v>
      </c>
      <c r="E100" s="2">
        <v>38.28</v>
      </c>
      <c r="F100" s="2">
        <v>0</v>
      </c>
      <c r="G100" s="2" t="s">
        <v>11</v>
      </c>
      <c r="H100" s="2">
        <f t="shared" si="5"/>
        <v>0</v>
      </c>
      <c r="I100" s="2" t="s">
        <v>12</v>
      </c>
      <c r="J100" s="2">
        <f t="shared" si="6"/>
        <v>0</v>
      </c>
      <c r="K100" s="2">
        <f t="shared" si="7"/>
        <v>0</v>
      </c>
      <c r="L100" s="2">
        <f t="shared" si="8"/>
        <v>0</v>
      </c>
      <c r="M100" s="2">
        <v>10226.2842</v>
      </c>
      <c r="N100" s="16">
        <f t="shared" si="9"/>
        <v>0.14532514643537076</v>
      </c>
      <c r="O100" s="13" cm="1">
        <f t="array" ref="O100">IF(I100="northeast",$R$3+$R$4*$B100+$R$5*$D100+$R$6*$E100+$R$7*$F100+$R$8*$H100,IF(I100="northwest",$T$3+$T$4*$B100+$T$5*$D100+$T$6*$E100+$T$7*$F100+$T$8*$H100,IF(I100="southeast",$V$3+$V$4*$B100+$V$5*$D100+$V$6*$E100+$V$7*$F100+$V$8*$H100,IF(I100="southwest",$X$3+$X$4*$B100+$X$5*$D100+$X$6*$E100+$X$7*$F100+$X$8*$H100,error))))</f>
        <v>13495.185446500034</v>
      </c>
    </row>
    <row r="101" spans="2:15" x14ac:dyDescent="0.5">
      <c r="B101" s="2">
        <v>56</v>
      </c>
      <c r="C101" s="2" t="s">
        <v>10</v>
      </c>
      <c r="D101" s="2">
        <f>IF(C101="male",1,0)</f>
        <v>1</v>
      </c>
      <c r="E101" s="2">
        <v>19.95</v>
      </c>
      <c r="F101" s="2">
        <v>0</v>
      </c>
      <c r="G101" s="2" t="s">
        <v>8</v>
      </c>
      <c r="H101" s="2">
        <f t="shared" si="5"/>
        <v>1</v>
      </c>
      <c r="I101" s="2" t="s">
        <v>14</v>
      </c>
      <c r="J101" s="2">
        <f t="shared" si="6"/>
        <v>0</v>
      </c>
      <c r="K101" s="2">
        <f t="shared" si="7"/>
        <v>1</v>
      </c>
      <c r="L101" s="2">
        <f t="shared" si="8"/>
        <v>0</v>
      </c>
      <c r="M101" s="2">
        <v>22412.648499999999</v>
      </c>
      <c r="N101" s="16">
        <f t="shared" si="9"/>
        <v>0.33984462853870639</v>
      </c>
      <c r="O101" s="13" cm="1">
        <f t="array" ref="O101">IF(I101="northeast",$R$3+$R$4*$B101+$R$5*$D101+$R$6*$E101+$R$7*$F101+$R$8*$H101,IF(I101="northwest",$T$3+$T$4*$B101+$T$5*$D101+$T$6*$E101+$T$7*$F101+$T$8*$H101,IF(I101="southeast",$V$3+$V$4*$B101+$V$5*$D101+$V$6*$E101+$V$7*$F101+$V$8*$H101,IF(I101="southwest",$X$3+$X$4*$B101+$X$5*$D101+$X$6*$E101+$X$7*$F101+$X$8*$H101,error))))</f>
        <v>29423.895335968875</v>
      </c>
    </row>
    <row r="102" spans="2:15" x14ac:dyDescent="0.5">
      <c r="B102" s="2">
        <v>38</v>
      </c>
      <c r="C102" s="2" t="s">
        <v>10</v>
      </c>
      <c r="D102" s="2">
        <f>IF(C102="male",1,0)</f>
        <v>1</v>
      </c>
      <c r="E102" s="2">
        <v>19.3</v>
      </c>
      <c r="F102" s="2">
        <v>0</v>
      </c>
      <c r="G102" s="2" t="s">
        <v>8</v>
      </c>
      <c r="H102" s="2">
        <f t="shared" si="5"/>
        <v>1</v>
      </c>
      <c r="I102" s="2" t="s">
        <v>9</v>
      </c>
      <c r="J102" s="2">
        <f t="shared" si="6"/>
        <v>0</v>
      </c>
      <c r="K102" s="2">
        <f t="shared" si="7"/>
        <v>0</v>
      </c>
      <c r="L102" s="2">
        <f t="shared" si="8"/>
        <v>1</v>
      </c>
      <c r="M102" s="2">
        <v>15820.699000000001</v>
      </c>
      <c r="N102" s="16">
        <f t="shared" si="9"/>
        <v>0.23462353295802182</v>
      </c>
      <c r="O102" s="13" cm="1">
        <f t="array" ref="O102">IF(I102="northeast",$R$3+$R$4*$B102+$R$5*$D102+$R$6*$E102+$R$7*$F102+$R$8*$H102,IF(I102="northwest",$T$3+$T$4*$B102+$T$5*$D102+$T$6*$E102+$T$7*$F102+$T$8*$H102,IF(I102="southeast",$V$3+$V$4*$B102+$V$5*$D102+$V$6*$E102+$V$7*$F102+$V$8*$H102,IF(I102="southwest",$X$3+$X$4*$B102+$X$5*$D102+$X$6*$E102+$X$7*$F102+$X$8*$H102,error))))</f>
        <v>29548.189841263196</v>
      </c>
    </row>
    <row r="103" spans="2:15" x14ac:dyDescent="0.5">
      <c r="B103" s="2">
        <v>41</v>
      </c>
      <c r="C103" s="2" t="s">
        <v>7</v>
      </c>
      <c r="D103" s="2">
        <f>IF(C103="male",1,0)</f>
        <v>0</v>
      </c>
      <c r="E103" s="2">
        <v>31.6</v>
      </c>
      <c r="F103" s="2">
        <v>0</v>
      </c>
      <c r="G103" s="2" t="s">
        <v>11</v>
      </c>
      <c r="H103" s="2">
        <f t="shared" si="5"/>
        <v>0</v>
      </c>
      <c r="I103" s="2" t="s">
        <v>9</v>
      </c>
      <c r="J103" s="2">
        <f t="shared" si="6"/>
        <v>0</v>
      </c>
      <c r="K103" s="2">
        <f t="shared" si="7"/>
        <v>0</v>
      </c>
      <c r="L103" s="2">
        <f t="shared" si="8"/>
        <v>1</v>
      </c>
      <c r="M103" s="2">
        <v>6186.1270000000004</v>
      </c>
      <c r="N103" s="16">
        <f t="shared" si="9"/>
        <v>8.083591348505903E-2</v>
      </c>
      <c r="O103" s="13" cm="1">
        <f t="array" ref="O103">IF(I103="northeast",$R$3+$R$4*$B103+$R$5*$D103+$R$6*$E103+$R$7*$F103+$R$8*$H103,IF(I103="northwest",$T$3+$T$4*$B103+$T$5*$D103+$T$6*$E103+$T$7*$F103+$T$8*$H103,IF(I103="southeast",$V$3+$V$4*$B103+$V$5*$D103+$V$6*$E103+$V$7*$F103+$V$8*$H103,IF(I103="southwest",$X$3+$X$4*$B103+$X$5*$D103+$X$6*$E103+$X$7*$F103+$X$8*$H103,error))))</f>
        <v>8714.0888438237998</v>
      </c>
    </row>
    <row r="104" spans="2:15" x14ac:dyDescent="0.5">
      <c r="B104" s="2">
        <v>30</v>
      </c>
      <c r="C104" s="2" t="s">
        <v>10</v>
      </c>
      <c r="D104" s="2">
        <f>IF(C104="male",1,0)</f>
        <v>1</v>
      </c>
      <c r="E104" s="2">
        <v>25.46</v>
      </c>
      <c r="F104" s="2">
        <v>0</v>
      </c>
      <c r="G104" s="2" t="s">
        <v>11</v>
      </c>
      <c r="H104" s="2">
        <f t="shared" si="5"/>
        <v>0</v>
      </c>
      <c r="I104" s="2" t="s">
        <v>14</v>
      </c>
      <c r="J104" s="2">
        <f t="shared" si="6"/>
        <v>0</v>
      </c>
      <c r="K104" s="2">
        <f t="shared" si="7"/>
        <v>1</v>
      </c>
      <c r="L104" s="2">
        <f t="shared" si="8"/>
        <v>0</v>
      </c>
      <c r="M104" s="2">
        <v>3645.0893999999998</v>
      </c>
      <c r="N104" s="16">
        <f t="shared" si="9"/>
        <v>4.027571802486727E-2</v>
      </c>
      <c r="O104" s="13" cm="1">
        <f t="array" ref="O104">IF(I104="northeast",$R$3+$R$4*$B104+$R$5*$D104+$R$6*$E104+$R$7*$F104+$R$8*$H104,IF(I104="northwest",$T$3+$T$4*$B104+$T$5*$D104+$T$6*$E104+$T$7*$F104+$T$8*$H104,IF(I104="southeast",$V$3+$V$4*$B104+$V$5*$D104+$V$6*$E104+$V$7*$F104+$V$8*$H104,IF(I104="southwest",$X$3+$X$4*$B104+$X$5*$D104+$X$6*$E104+$X$7*$F104+$X$8*$H104,error))))</f>
        <v>4530.7398142313332</v>
      </c>
    </row>
    <row r="105" spans="2:15" x14ac:dyDescent="0.5">
      <c r="B105" s="2">
        <v>18</v>
      </c>
      <c r="C105" s="2" t="s">
        <v>7</v>
      </c>
      <c r="D105" s="2">
        <f>IF(C105="male",1,0)</f>
        <v>0</v>
      </c>
      <c r="E105" s="2">
        <v>30.114999999999998</v>
      </c>
      <c r="F105" s="2">
        <v>0</v>
      </c>
      <c r="G105" s="2" t="s">
        <v>11</v>
      </c>
      <c r="H105" s="2">
        <f t="shared" si="5"/>
        <v>0</v>
      </c>
      <c r="I105" s="2" t="s">
        <v>14</v>
      </c>
      <c r="J105" s="2">
        <f t="shared" si="6"/>
        <v>0</v>
      </c>
      <c r="K105" s="2">
        <f t="shared" si="7"/>
        <v>1</v>
      </c>
      <c r="L105" s="2">
        <f t="shared" si="8"/>
        <v>0</v>
      </c>
      <c r="M105" s="2">
        <v>21344.846699999998</v>
      </c>
      <c r="N105" s="16">
        <f t="shared" si="9"/>
        <v>0.32280031179158525</v>
      </c>
      <c r="O105" s="13" cm="1">
        <f t="array" ref="O105">IF(I105="northeast",$R$3+$R$4*$B105+$R$5*$D105+$R$6*$E105+$R$7*$F105+$R$8*$H105,IF(I105="northwest",$T$3+$T$4*$B105+$T$5*$D105+$T$6*$E105+$T$7*$F105+$T$8*$H105,IF(I105="southeast",$V$3+$V$4*$B105+$V$5*$D105+$V$6*$E105+$V$7*$F105+$V$8*$H105,IF(I105="southwest",$X$3+$X$4*$B105+$X$5*$D105+$X$6*$E105+$X$7*$F105+$X$8*$H105,error))))</f>
        <v>3680.4760617268385</v>
      </c>
    </row>
    <row r="106" spans="2:15" x14ac:dyDescent="0.5">
      <c r="B106" s="2">
        <v>61</v>
      </c>
      <c r="C106" s="2" t="s">
        <v>7</v>
      </c>
      <c r="D106" s="2">
        <f>IF(C106="male",1,0)</f>
        <v>0</v>
      </c>
      <c r="E106" s="2">
        <v>29.92</v>
      </c>
      <c r="F106" s="2">
        <v>3</v>
      </c>
      <c r="G106" s="2" t="s">
        <v>8</v>
      </c>
      <c r="H106" s="2">
        <f t="shared" si="5"/>
        <v>1</v>
      </c>
      <c r="I106" s="2" t="s">
        <v>12</v>
      </c>
      <c r="J106" s="2">
        <f t="shared" si="6"/>
        <v>0</v>
      </c>
      <c r="K106" s="2">
        <f t="shared" si="7"/>
        <v>0</v>
      </c>
      <c r="L106" s="2">
        <f t="shared" si="8"/>
        <v>0</v>
      </c>
      <c r="M106" s="2">
        <v>30942.191800000001</v>
      </c>
      <c r="N106" s="16">
        <f t="shared" si="9"/>
        <v>0.47599371324102213</v>
      </c>
      <c r="O106" s="13" cm="1">
        <f t="array" ref="O106">IF(I106="northeast",$R$3+$R$4*$B106+$R$5*$D106+$R$6*$E106+$R$7*$F106+$R$8*$H106,IF(I106="northwest",$T$3+$T$4*$B106+$T$5*$D106+$T$6*$E106+$T$7*$F106+$T$8*$H106,IF(I106="southeast",$V$3+$V$4*$B106+$V$5*$D106+$V$6*$E106+$V$7*$F106+$V$8*$H106,IF(I106="southwest",$X$3+$X$4*$B106+$X$5*$D106+$X$6*$E106+$X$7*$F106+$X$8*$H106,error))))</f>
        <v>40642.628913396475</v>
      </c>
    </row>
    <row r="107" spans="2:15" x14ac:dyDescent="0.5">
      <c r="B107" s="2">
        <v>34</v>
      </c>
      <c r="C107" s="2" t="s">
        <v>7</v>
      </c>
      <c r="D107" s="2">
        <f>IF(C107="male",1,0)</f>
        <v>0</v>
      </c>
      <c r="E107" s="2">
        <v>27.5</v>
      </c>
      <c r="F107" s="2">
        <v>1</v>
      </c>
      <c r="G107" s="2" t="s">
        <v>11</v>
      </c>
      <c r="H107" s="2">
        <f t="shared" si="5"/>
        <v>0</v>
      </c>
      <c r="I107" s="2" t="s">
        <v>9</v>
      </c>
      <c r="J107" s="2">
        <f t="shared" si="6"/>
        <v>0</v>
      </c>
      <c r="K107" s="2">
        <f t="shared" si="7"/>
        <v>0</v>
      </c>
      <c r="L107" s="2">
        <f t="shared" si="8"/>
        <v>1</v>
      </c>
      <c r="M107" s="2">
        <v>5003.8530000000001</v>
      </c>
      <c r="N107" s="16">
        <f t="shared" si="9"/>
        <v>6.1964384575961921E-2</v>
      </c>
      <c r="O107" s="13" cm="1">
        <f t="array" ref="O107">IF(I107="northeast",$R$3+$R$4*$B107+$R$5*$D107+$R$6*$E107+$R$7*$F107+$R$8*$H107,IF(I107="northwest",$T$3+$T$4*$B107+$T$5*$D107+$T$6*$E107+$T$7*$F107+$T$8*$H107,IF(I107="southeast",$V$3+$V$4*$B107+$V$5*$D107+$V$6*$E107+$V$7*$F107+$V$8*$H107,IF(I107="southwest",$X$3+$X$4*$B107+$X$5*$D107+$X$6*$E107+$X$7*$F107+$X$8*$H107,error))))</f>
        <v>5794.6364340260561</v>
      </c>
    </row>
    <row r="108" spans="2:15" x14ac:dyDescent="0.5">
      <c r="B108" s="2">
        <v>20</v>
      </c>
      <c r="C108" s="2" t="s">
        <v>10</v>
      </c>
      <c r="D108" s="2">
        <f>IF(C108="male",1,0)</f>
        <v>1</v>
      </c>
      <c r="E108" s="2">
        <v>28.024999999999999</v>
      </c>
      <c r="F108" s="2">
        <v>1</v>
      </c>
      <c r="G108" s="2" t="s">
        <v>8</v>
      </c>
      <c r="H108" s="2">
        <f t="shared" si="5"/>
        <v>1</v>
      </c>
      <c r="I108" s="2" t="s">
        <v>13</v>
      </c>
      <c r="J108" s="2">
        <f t="shared" si="6"/>
        <v>1</v>
      </c>
      <c r="K108" s="2">
        <f t="shared" si="7"/>
        <v>0</v>
      </c>
      <c r="L108" s="2">
        <f t="shared" si="8"/>
        <v>0</v>
      </c>
      <c r="M108" s="2">
        <v>17560.37975</v>
      </c>
      <c r="N108" s="16">
        <f t="shared" si="9"/>
        <v>0.26239242203637825</v>
      </c>
      <c r="O108" s="13" cm="1">
        <f t="array" ref="O108">IF(I108="northeast",$R$3+$R$4*$B108+$R$5*$D108+$R$6*$E108+$R$7*$F108+$R$8*$H108,IF(I108="northwest",$T$3+$T$4*$B108+$T$5*$D108+$T$6*$E108+$T$7*$F108+$T$8*$H108,IF(I108="southeast",$V$3+$V$4*$B108+$V$5*$D108+$V$6*$E108+$V$7*$F108+$V$8*$H108,IF(I108="southwest",$X$3+$X$4*$B108+$X$5*$D108+$X$6*$E108+$X$7*$F108+$X$8*$H108,error))))</f>
        <v>24826.964335527293</v>
      </c>
    </row>
    <row r="109" spans="2:15" x14ac:dyDescent="0.5">
      <c r="B109" s="2">
        <v>19</v>
      </c>
      <c r="C109" s="2" t="s">
        <v>7</v>
      </c>
      <c r="D109" s="2">
        <f>IF(C109="male",1,0)</f>
        <v>0</v>
      </c>
      <c r="E109" s="2">
        <v>28.4</v>
      </c>
      <c r="F109" s="2">
        <v>1</v>
      </c>
      <c r="G109" s="2" t="s">
        <v>11</v>
      </c>
      <c r="H109" s="2">
        <f t="shared" si="5"/>
        <v>0</v>
      </c>
      <c r="I109" s="2" t="s">
        <v>9</v>
      </c>
      <c r="J109" s="2">
        <f t="shared" si="6"/>
        <v>0</v>
      </c>
      <c r="K109" s="2">
        <f t="shared" si="7"/>
        <v>0</v>
      </c>
      <c r="L109" s="2">
        <f t="shared" si="8"/>
        <v>1</v>
      </c>
      <c r="M109" s="2">
        <v>2331.5189999999998</v>
      </c>
      <c r="N109" s="16">
        <f t="shared" si="9"/>
        <v>1.9308428058468396E-2</v>
      </c>
      <c r="O109" s="13" cm="1">
        <f t="array" ref="O109">IF(I109="northeast",$R$3+$R$4*$B109+$R$5*$D109+$R$6*$E109+$R$7*$F109+$R$8*$H109,IF(I109="northwest",$T$3+$T$4*$B109+$T$5*$D109+$T$6*$E109+$T$7*$F109+$T$8*$H109,IF(I109="southeast",$V$3+$V$4*$B109+$V$5*$D109+$V$6*$E109+$V$7*$F109+$V$8*$H109,IF(I109="southwest",$X$3+$X$4*$B109+$X$5*$D109+$X$6*$E109+$X$7*$F109+$X$8*$H109,error))))</f>
        <v>1991.4746164672126</v>
      </c>
    </row>
    <row r="110" spans="2:15" x14ac:dyDescent="0.5">
      <c r="B110" s="2">
        <v>26</v>
      </c>
      <c r="C110" s="2" t="s">
        <v>10</v>
      </c>
      <c r="D110" s="2">
        <f>IF(C110="male",1,0)</f>
        <v>1</v>
      </c>
      <c r="E110" s="2">
        <v>30.875</v>
      </c>
      <c r="F110" s="2">
        <v>2</v>
      </c>
      <c r="G110" s="2" t="s">
        <v>11</v>
      </c>
      <c r="H110" s="2">
        <f t="shared" si="5"/>
        <v>0</v>
      </c>
      <c r="I110" s="2" t="s">
        <v>13</v>
      </c>
      <c r="J110" s="2">
        <f t="shared" si="6"/>
        <v>1</v>
      </c>
      <c r="K110" s="2">
        <f t="shared" si="7"/>
        <v>0</v>
      </c>
      <c r="L110" s="2">
        <f t="shared" si="8"/>
        <v>0</v>
      </c>
      <c r="M110" s="2">
        <v>3877.3042500000001</v>
      </c>
      <c r="N110" s="16">
        <f t="shared" si="9"/>
        <v>4.3982345469010219E-2</v>
      </c>
      <c r="O110" s="13" cm="1">
        <f t="array" ref="O110">IF(I110="northeast",$R$3+$R$4*$B110+$R$5*$D110+$R$6*$E110+$R$7*$F110+$R$8*$H110,IF(I110="northwest",$T$3+$T$4*$B110+$T$5*$D110+$T$6*$E110+$T$7*$F110+$T$8*$H110,IF(I110="southeast",$V$3+$V$4*$B110+$V$5*$D110+$V$6*$E110+$V$7*$F110+$V$8*$H110,IF(I110="southwest",$X$3+$X$4*$B110+$X$5*$D110+$X$6*$E110+$X$7*$F110+$X$8*$H110,error))))</f>
        <v>6570.4307307041636</v>
      </c>
    </row>
    <row r="111" spans="2:15" x14ac:dyDescent="0.5">
      <c r="B111" s="2">
        <v>29</v>
      </c>
      <c r="C111" s="2" t="s">
        <v>10</v>
      </c>
      <c r="D111" s="2">
        <f>IF(C111="male",1,0)</f>
        <v>1</v>
      </c>
      <c r="E111" s="2">
        <v>27.94</v>
      </c>
      <c r="F111" s="2">
        <v>0</v>
      </c>
      <c r="G111" s="2" t="s">
        <v>11</v>
      </c>
      <c r="H111" s="2">
        <f t="shared" si="5"/>
        <v>0</v>
      </c>
      <c r="I111" s="2" t="s">
        <v>12</v>
      </c>
      <c r="J111" s="2">
        <f t="shared" si="6"/>
        <v>0</v>
      </c>
      <c r="K111" s="2">
        <f t="shared" si="7"/>
        <v>0</v>
      </c>
      <c r="L111" s="2">
        <f t="shared" si="8"/>
        <v>0</v>
      </c>
      <c r="M111" s="2">
        <v>2867.1196</v>
      </c>
      <c r="N111" s="16">
        <f t="shared" si="9"/>
        <v>2.7857717145963991E-2</v>
      </c>
      <c r="O111" s="13" cm="1">
        <f t="array" ref="O111">IF(I111="northeast",$R$3+$R$4*$B111+$R$5*$D111+$R$6*$E111+$R$7*$F111+$R$8*$H111,IF(I111="northwest",$T$3+$T$4*$B111+$T$5*$D111+$T$6*$E111+$T$7*$F111+$T$8*$H111,IF(I111="southeast",$V$3+$V$4*$B111+$V$5*$D111+$V$6*$E111+$V$7*$F111+$V$8*$H111,IF(I111="southwest",$X$3+$X$4*$B111+$X$5*$D111+$X$6*$E111+$X$7*$F111+$X$8*$H111,error))))</f>
        <v>2876.4601019275569</v>
      </c>
    </row>
    <row r="112" spans="2:15" x14ac:dyDescent="0.5">
      <c r="B112" s="2">
        <v>63</v>
      </c>
      <c r="C112" s="2" t="s">
        <v>10</v>
      </c>
      <c r="D112" s="2">
        <f>IF(C112="male",1,0)</f>
        <v>1</v>
      </c>
      <c r="E112" s="2">
        <v>35.090000000000003</v>
      </c>
      <c r="F112" s="2">
        <v>0</v>
      </c>
      <c r="G112" s="2" t="s">
        <v>8</v>
      </c>
      <c r="H112" s="2">
        <f t="shared" si="5"/>
        <v>1</v>
      </c>
      <c r="I112" s="2" t="s">
        <v>12</v>
      </c>
      <c r="J112" s="2">
        <f t="shared" si="6"/>
        <v>0</v>
      </c>
      <c r="K112" s="2">
        <f t="shared" si="7"/>
        <v>0</v>
      </c>
      <c r="L112" s="2">
        <f t="shared" si="8"/>
        <v>0</v>
      </c>
      <c r="M112" s="2">
        <v>47055.532099999997</v>
      </c>
      <c r="N112" s="16">
        <f t="shared" si="9"/>
        <v>0.73319582315257359</v>
      </c>
      <c r="O112" s="13" cm="1">
        <f t="array" ref="O112">IF(I112="northeast",$R$3+$R$4*$B112+$R$5*$D112+$R$6*$E112+$R$7*$F112+$R$8*$H112,IF(I112="northwest",$T$3+$T$4*$B112+$T$5*$D112+$T$6*$E112+$T$7*$F112+$T$8*$H112,IF(I112="southeast",$V$3+$V$4*$B112+$V$5*$D112+$V$6*$E112+$V$7*$F112+$V$8*$H112,IF(I112="southwest",$X$3+$X$4*$B112+$X$5*$D112+$X$6*$E112+$X$7*$F112+$X$8*$H112,error))))</f>
        <v>41279.880288708751</v>
      </c>
    </row>
    <row r="113" spans="2:15" x14ac:dyDescent="0.5">
      <c r="B113" s="2">
        <v>54</v>
      </c>
      <c r="C113" s="2" t="s">
        <v>10</v>
      </c>
      <c r="D113" s="2">
        <f>IF(C113="male",1,0)</f>
        <v>1</v>
      </c>
      <c r="E113" s="2">
        <v>33.630000000000003</v>
      </c>
      <c r="F113" s="2">
        <v>1</v>
      </c>
      <c r="G113" s="2" t="s">
        <v>11</v>
      </c>
      <c r="H113" s="2">
        <f t="shared" si="5"/>
        <v>0</v>
      </c>
      <c r="I113" s="2" t="s">
        <v>13</v>
      </c>
      <c r="J113" s="2">
        <f t="shared" si="6"/>
        <v>1</v>
      </c>
      <c r="K113" s="2">
        <f t="shared" si="7"/>
        <v>0</v>
      </c>
      <c r="L113" s="2">
        <f t="shared" si="8"/>
        <v>0</v>
      </c>
      <c r="M113" s="2">
        <v>10825.253699999999</v>
      </c>
      <c r="N113" s="16">
        <f t="shared" si="9"/>
        <v>0.15488593372741763</v>
      </c>
      <c r="O113" s="13" cm="1">
        <f t="array" ref="O113">IF(I113="northeast",$R$3+$R$4*$B113+$R$5*$D113+$R$6*$E113+$R$7*$F113+$R$8*$H113,IF(I113="northwest",$T$3+$T$4*$B113+$T$5*$D113+$T$6*$E113+$T$7*$F113+$T$8*$H113,IF(I113="southeast",$V$3+$V$4*$B113+$V$5*$D113+$V$6*$E113+$V$7*$F113+$V$8*$H113,IF(I113="southwest",$X$3+$X$4*$B113+$X$5*$D113+$X$6*$E113+$X$7*$F113+$X$8*$H113,error))))</f>
        <v>13501.713766881272</v>
      </c>
    </row>
    <row r="114" spans="2:15" x14ac:dyDescent="0.5">
      <c r="B114" s="2">
        <v>55</v>
      </c>
      <c r="C114" s="2" t="s">
        <v>7</v>
      </c>
      <c r="D114" s="2">
        <f>IF(C114="male",1,0)</f>
        <v>0</v>
      </c>
      <c r="E114" s="2">
        <v>29.7</v>
      </c>
      <c r="F114" s="2">
        <v>2</v>
      </c>
      <c r="G114" s="2" t="s">
        <v>11</v>
      </c>
      <c r="H114" s="2">
        <f t="shared" si="5"/>
        <v>0</v>
      </c>
      <c r="I114" s="2" t="s">
        <v>9</v>
      </c>
      <c r="J114" s="2">
        <f t="shared" si="6"/>
        <v>0</v>
      </c>
      <c r="K114" s="2">
        <f t="shared" si="7"/>
        <v>0</v>
      </c>
      <c r="L114" s="2">
        <f t="shared" si="8"/>
        <v>1</v>
      </c>
      <c r="M114" s="2">
        <v>11881.358</v>
      </c>
      <c r="N114" s="16">
        <f t="shared" si="9"/>
        <v>0.171743534273883</v>
      </c>
      <c r="O114" s="13" cm="1">
        <f t="array" ref="O114">IF(I114="northeast",$R$3+$R$4*$B114+$R$5*$D114+$R$6*$E114+$R$7*$F114+$R$8*$H114,IF(I114="northwest",$T$3+$T$4*$B114+$T$5*$D114+$T$6*$E114+$T$7*$F114+$T$8*$H114,IF(I114="southeast",$V$3+$V$4*$B114+$V$5*$D114+$V$6*$E114+$V$7*$F114+$V$8*$H114,IF(I114="southwest",$X$3+$X$4*$B114+$X$5*$D114+$X$6*$E114+$X$7*$F114+$X$8*$H114,error))))</f>
        <v>12040.495619729376</v>
      </c>
    </row>
    <row r="115" spans="2:15" x14ac:dyDescent="0.5">
      <c r="B115" s="2">
        <v>37</v>
      </c>
      <c r="C115" s="2" t="s">
        <v>10</v>
      </c>
      <c r="D115" s="2">
        <f>IF(C115="male",1,0)</f>
        <v>1</v>
      </c>
      <c r="E115" s="2">
        <v>30.8</v>
      </c>
      <c r="F115" s="2">
        <v>0</v>
      </c>
      <c r="G115" s="2" t="s">
        <v>11</v>
      </c>
      <c r="H115" s="2">
        <f t="shared" si="5"/>
        <v>0</v>
      </c>
      <c r="I115" s="2" t="s">
        <v>9</v>
      </c>
      <c r="J115" s="2">
        <f t="shared" si="6"/>
        <v>0</v>
      </c>
      <c r="K115" s="2">
        <f t="shared" si="7"/>
        <v>0</v>
      </c>
      <c r="L115" s="2">
        <f t="shared" si="8"/>
        <v>1</v>
      </c>
      <c r="M115" s="2">
        <v>4646.759</v>
      </c>
      <c r="N115" s="16">
        <f t="shared" si="9"/>
        <v>5.6264428606140095E-2</v>
      </c>
      <c r="O115" s="13" cm="1">
        <f t="array" ref="O115">IF(I115="northeast",$R$3+$R$4*$B115+$R$5*$D115+$R$6*$E115+$R$7*$F115+$R$8*$H115,IF(I115="northwest",$T$3+$T$4*$B115+$T$5*$D115+$T$6*$E115+$T$7*$F115+$T$8*$H115,IF(I115="southeast",$V$3+$V$4*$B115+$V$5*$D115+$V$6*$E115+$V$7*$F115+$V$8*$H115,IF(I115="southwest",$X$3+$X$4*$B115+$X$5*$D115+$X$6*$E115+$X$7*$F115+$X$8*$H115,error))))</f>
        <v>6961.8669660980449</v>
      </c>
    </row>
    <row r="116" spans="2:15" x14ac:dyDescent="0.5">
      <c r="B116" s="2">
        <v>21</v>
      </c>
      <c r="C116" s="2" t="s">
        <v>7</v>
      </c>
      <c r="D116" s="2">
        <f>IF(C116="male",1,0)</f>
        <v>0</v>
      </c>
      <c r="E116" s="2">
        <v>35.72</v>
      </c>
      <c r="F116" s="2">
        <v>0</v>
      </c>
      <c r="G116" s="2" t="s">
        <v>11</v>
      </c>
      <c r="H116" s="2">
        <f t="shared" si="5"/>
        <v>0</v>
      </c>
      <c r="I116" s="2" t="s">
        <v>13</v>
      </c>
      <c r="J116" s="2">
        <f t="shared" si="6"/>
        <v>1</v>
      </c>
      <c r="K116" s="2">
        <f t="shared" si="7"/>
        <v>0</v>
      </c>
      <c r="L116" s="2">
        <f t="shared" si="8"/>
        <v>0</v>
      </c>
      <c r="M116" s="2">
        <v>2404.7338</v>
      </c>
      <c r="N116" s="16">
        <f t="shared" si="9"/>
        <v>2.0477087112777102E-2</v>
      </c>
      <c r="O116" s="13" cm="1">
        <f t="array" ref="O116">IF(I116="northeast",$R$3+$R$4*$B116+$R$5*$D116+$R$6*$E116+$R$7*$F116+$R$8*$H116,IF(I116="northwest",$T$3+$T$4*$B116+$T$5*$D116+$T$6*$E116+$T$7*$F116+$T$8*$H116,IF(I116="southeast",$V$3+$V$4*$B116+$V$5*$D116+$V$6*$E116+$V$7*$F116+$V$8*$H116,IF(I116="southwest",$X$3+$X$4*$B116+$X$5*$D116+$X$6*$E116+$X$7*$F116+$X$8*$H116,error))))</f>
        <v>5150.8188137419838</v>
      </c>
    </row>
    <row r="117" spans="2:15" x14ac:dyDescent="0.5">
      <c r="B117" s="2">
        <v>52</v>
      </c>
      <c r="C117" s="2" t="s">
        <v>10</v>
      </c>
      <c r="D117" s="2">
        <f>IF(C117="male",1,0)</f>
        <v>1</v>
      </c>
      <c r="E117" s="2">
        <v>32.204999999999998</v>
      </c>
      <c r="F117" s="2">
        <v>3</v>
      </c>
      <c r="G117" s="2" t="s">
        <v>11</v>
      </c>
      <c r="H117" s="2">
        <f t="shared" si="5"/>
        <v>0</v>
      </c>
      <c r="I117" s="2" t="s">
        <v>14</v>
      </c>
      <c r="J117" s="2">
        <f t="shared" si="6"/>
        <v>0</v>
      </c>
      <c r="K117" s="2">
        <f t="shared" si="7"/>
        <v>1</v>
      </c>
      <c r="L117" s="2">
        <f t="shared" si="8"/>
        <v>0</v>
      </c>
      <c r="M117" s="2">
        <v>11488.31695</v>
      </c>
      <c r="N117" s="16">
        <f t="shared" si="9"/>
        <v>0.16546978932344267</v>
      </c>
      <c r="O117" s="13" cm="1">
        <f t="array" ref="O117">IF(I117="northeast",$R$3+$R$4*$B117+$R$5*$D117+$R$6*$E117+$R$7*$F117+$R$8*$H117,IF(I117="northwest",$T$3+$T$4*$B117+$T$5*$D117+$T$6*$E117+$T$7*$F117+$T$8*$H117,IF(I117="southeast",$V$3+$V$4*$B117+$V$5*$D117+$V$6*$E117+$V$7*$F117+$V$8*$H117,IF(I117="southwest",$X$3+$X$4*$B117+$X$5*$D117+$X$6*$E117+$X$7*$F117+$X$8*$H117,error))))</f>
        <v>14728.322710485232</v>
      </c>
    </row>
    <row r="118" spans="2:15" x14ac:dyDescent="0.5">
      <c r="B118" s="2">
        <v>60</v>
      </c>
      <c r="C118" s="2" t="s">
        <v>10</v>
      </c>
      <c r="D118" s="2">
        <f>IF(C118="male",1,0)</f>
        <v>1</v>
      </c>
      <c r="E118" s="2">
        <v>28.594999999999999</v>
      </c>
      <c r="F118" s="2">
        <v>0</v>
      </c>
      <c r="G118" s="2" t="s">
        <v>11</v>
      </c>
      <c r="H118" s="2">
        <f t="shared" si="5"/>
        <v>0</v>
      </c>
      <c r="I118" s="2" t="s">
        <v>14</v>
      </c>
      <c r="J118" s="2">
        <f t="shared" si="6"/>
        <v>0</v>
      </c>
      <c r="K118" s="2">
        <f t="shared" si="7"/>
        <v>1</v>
      </c>
      <c r="L118" s="2">
        <f t="shared" si="8"/>
        <v>0</v>
      </c>
      <c r="M118" s="2">
        <v>30259.995559999999</v>
      </c>
      <c r="N118" s="16">
        <f t="shared" si="9"/>
        <v>0.46510445570441272</v>
      </c>
      <c r="O118" s="13" cm="1">
        <f t="array" ref="O118">IF(I118="northeast",$R$3+$R$4*$B118+$R$5*$D118+$R$6*$E118+$R$7*$F118+$R$8*$H118,IF(I118="northwest",$T$3+$T$4*$B118+$T$5*$D118+$T$6*$E118+$T$7*$F118+$T$8*$H118,IF(I118="southeast",$V$3+$V$4*$B118+$V$5*$D118+$V$6*$E118+$V$7*$F118+$V$8*$H118,IF(I118="southwest",$X$3+$X$4*$B118+$X$5*$D118+$X$6*$E118+$X$7*$F118+$X$8*$H118,error))))</f>
        <v>12936.379526387898</v>
      </c>
    </row>
    <row r="119" spans="2:15" x14ac:dyDescent="0.5">
      <c r="B119" s="2">
        <v>58</v>
      </c>
      <c r="C119" s="2" t="s">
        <v>10</v>
      </c>
      <c r="D119" s="2">
        <f>IF(C119="male",1,0)</f>
        <v>1</v>
      </c>
      <c r="E119" s="2">
        <v>49.06</v>
      </c>
      <c r="F119" s="2">
        <v>0</v>
      </c>
      <c r="G119" s="2" t="s">
        <v>11</v>
      </c>
      <c r="H119" s="2">
        <f t="shared" si="5"/>
        <v>0</v>
      </c>
      <c r="I119" s="2" t="s">
        <v>12</v>
      </c>
      <c r="J119" s="2">
        <f t="shared" si="6"/>
        <v>0</v>
      </c>
      <c r="K119" s="2">
        <f t="shared" si="7"/>
        <v>0</v>
      </c>
      <c r="L119" s="2">
        <f t="shared" si="8"/>
        <v>0</v>
      </c>
      <c r="M119" s="2">
        <v>11381.3254</v>
      </c>
      <c r="N119" s="16">
        <f t="shared" si="9"/>
        <v>0.16376198374803957</v>
      </c>
      <c r="O119" s="13" cm="1">
        <f t="array" ref="O119">IF(I119="northeast",$R$3+$R$4*$B119+$R$5*$D119+$R$6*$E119+$R$7*$F119+$R$8*$H119,IF(I119="northwest",$T$3+$T$4*$B119+$T$5*$D119+$T$6*$E119+$T$7*$F119+$T$8*$H119,IF(I119="southeast",$V$3+$V$4*$B119+$V$5*$D119+$V$6*$E119+$V$7*$F119+$V$8*$H119,IF(I119="southwest",$X$3+$X$4*$B119+$X$5*$D119+$X$6*$E119+$X$7*$F119+$X$8*$H119,error))))</f>
        <v>18009.239802273019</v>
      </c>
    </row>
    <row r="120" spans="2:15" x14ac:dyDescent="0.5">
      <c r="B120" s="2">
        <v>29</v>
      </c>
      <c r="C120" s="2" t="s">
        <v>7</v>
      </c>
      <c r="D120" s="2">
        <f>IF(C120="male",1,0)</f>
        <v>0</v>
      </c>
      <c r="E120" s="2">
        <v>27.94</v>
      </c>
      <c r="F120" s="2">
        <v>1</v>
      </c>
      <c r="G120" s="2" t="s">
        <v>8</v>
      </c>
      <c r="H120" s="2">
        <f t="shared" si="5"/>
        <v>1</v>
      </c>
      <c r="I120" s="2" t="s">
        <v>12</v>
      </c>
      <c r="J120" s="2">
        <f t="shared" si="6"/>
        <v>0</v>
      </c>
      <c r="K120" s="2">
        <f t="shared" si="7"/>
        <v>0</v>
      </c>
      <c r="L120" s="2">
        <f t="shared" si="8"/>
        <v>0</v>
      </c>
      <c r="M120" s="2">
        <v>19107.779600000002</v>
      </c>
      <c r="N120" s="16">
        <f t="shared" si="9"/>
        <v>0.28709211178952143</v>
      </c>
      <c r="O120" s="13" cm="1">
        <f t="array" ref="O120">IF(I120="northeast",$R$3+$R$4*$B120+$R$5*$D120+$R$6*$E120+$R$7*$F120+$R$8*$H120,IF(I120="northwest",$T$3+$T$4*$B120+$T$5*$D120+$T$6*$E120+$T$7*$F120+$T$8*$H120,IF(I120="southeast",$V$3+$V$4*$B120+$V$5*$D120+$V$6*$E120+$V$7*$F120+$V$8*$H120,IF(I120="southwest",$X$3+$X$4*$B120+$X$5*$D120+$X$6*$E120+$X$7*$F120+$X$8*$H120,error))))</f>
        <v>30312.827988018551</v>
      </c>
    </row>
    <row r="121" spans="2:15" x14ac:dyDescent="0.5">
      <c r="B121" s="2">
        <v>49</v>
      </c>
      <c r="C121" s="2" t="s">
        <v>7</v>
      </c>
      <c r="D121" s="2">
        <f>IF(C121="male",1,0)</f>
        <v>0</v>
      </c>
      <c r="E121" s="2">
        <v>27.17</v>
      </c>
      <c r="F121" s="2">
        <v>0</v>
      </c>
      <c r="G121" s="2" t="s">
        <v>11</v>
      </c>
      <c r="H121" s="2">
        <f t="shared" si="5"/>
        <v>0</v>
      </c>
      <c r="I121" s="2" t="s">
        <v>12</v>
      </c>
      <c r="J121" s="2">
        <f t="shared" si="6"/>
        <v>0</v>
      </c>
      <c r="K121" s="2">
        <f t="shared" si="7"/>
        <v>0</v>
      </c>
      <c r="L121" s="2">
        <f t="shared" si="8"/>
        <v>0</v>
      </c>
      <c r="M121" s="2">
        <v>8601.3292999999994</v>
      </c>
      <c r="N121" s="16">
        <f t="shared" si="9"/>
        <v>0.11938751829559181</v>
      </c>
      <c r="O121" s="13" cm="1">
        <f t="array" ref="O121">IF(I121="northeast",$R$3+$R$4*$B121+$R$5*$D121+$R$6*$E121+$R$7*$F121+$R$8*$H121,IF(I121="northwest",$T$3+$T$4*$B121+$T$5*$D121+$T$6*$E121+$T$7*$F121+$T$8*$H121,IF(I121="southeast",$V$3+$V$4*$B121+$V$5*$D121+$V$6*$E121+$V$7*$F121+$V$8*$H121,IF(I121="southwest",$X$3+$X$4*$B121+$X$5*$D121+$X$6*$E121+$X$7*$F121+$X$8*$H121,error))))</f>
        <v>8311.6287402599755</v>
      </c>
    </row>
    <row r="122" spans="2:15" x14ac:dyDescent="0.5">
      <c r="B122" s="2">
        <v>37</v>
      </c>
      <c r="C122" s="2" t="s">
        <v>7</v>
      </c>
      <c r="D122" s="2">
        <f>IF(C122="male",1,0)</f>
        <v>0</v>
      </c>
      <c r="E122" s="2">
        <v>23.37</v>
      </c>
      <c r="F122" s="2">
        <v>2</v>
      </c>
      <c r="G122" s="2" t="s">
        <v>11</v>
      </c>
      <c r="H122" s="2">
        <f t="shared" si="5"/>
        <v>0</v>
      </c>
      <c r="I122" s="2" t="s">
        <v>13</v>
      </c>
      <c r="J122" s="2">
        <f t="shared" si="6"/>
        <v>1</v>
      </c>
      <c r="K122" s="2">
        <f t="shared" si="7"/>
        <v>0</v>
      </c>
      <c r="L122" s="2">
        <f t="shared" si="8"/>
        <v>0</v>
      </c>
      <c r="M122" s="2">
        <v>6686.4313000000002</v>
      </c>
      <c r="N122" s="16">
        <f t="shared" si="9"/>
        <v>8.8821800902692843E-2</v>
      </c>
      <c r="O122" s="13" cm="1">
        <f t="array" ref="O122">IF(I122="northeast",$R$3+$R$4*$B122+$R$5*$D122+$R$6*$E122+$R$7*$F122+$R$8*$H122,IF(I122="northwest",$T$3+$T$4*$B122+$T$5*$D122+$T$6*$E122+$T$7*$F122+$T$8*$H122,IF(I122="southeast",$V$3+$V$4*$B122+$V$5*$D122+$V$6*$E122+$V$7*$F122+$V$8*$H122,IF(I122="southwest",$X$3+$X$4*$B122+$X$5*$D122+$X$6*$E122+$X$7*$F122+$X$8*$H122,error))))</f>
        <v>6943.5793321107431</v>
      </c>
    </row>
    <row r="123" spans="2:15" x14ac:dyDescent="0.5">
      <c r="B123" s="2">
        <v>44</v>
      </c>
      <c r="C123" s="2" t="s">
        <v>10</v>
      </c>
      <c r="D123" s="2">
        <f>IF(C123="male",1,0)</f>
        <v>1</v>
      </c>
      <c r="E123" s="2">
        <v>37.1</v>
      </c>
      <c r="F123" s="2">
        <v>2</v>
      </c>
      <c r="G123" s="2" t="s">
        <v>11</v>
      </c>
      <c r="H123" s="2">
        <f t="shared" si="5"/>
        <v>0</v>
      </c>
      <c r="I123" s="2" t="s">
        <v>9</v>
      </c>
      <c r="J123" s="2">
        <f t="shared" si="6"/>
        <v>0</v>
      </c>
      <c r="K123" s="2">
        <f t="shared" si="7"/>
        <v>0</v>
      </c>
      <c r="L123" s="2">
        <f t="shared" si="8"/>
        <v>1</v>
      </c>
      <c r="M123" s="2">
        <v>7740.3370000000004</v>
      </c>
      <c r="N123" s="16">
        <f t="shared" si="9"/>
        <v>0.10564430726332688</v>
      </c>
      <c r="O123" s="13" cm="1">
        <f t="array" ref="O123">IF(I123="northeast",$R$3+$R$4*$B123+$R$5*$D123+$R$6*$E123+$R$7*$F123+$R$8*$H123,IF(I123="northwest",$T$3+$T$4*$B123+$T$5*$D123+$T$6*$E123+$T$7*$F123+$T$8*$H123,IF(I123="southeast",$V$3+$V$4*$B123+$V$5*$D123+$V$6*$E123+$V$7*$F123+$V$8*$H123,IF(I123="southwest",$X$3+$X$4*$B123+$X$5*$D123+$X$6*$E123+$X$7*$F123+$X$8*$H123,error))))</f>
        <v>10527.75973806977</v>
      </c>
    </row>
    <row r="124" spans="2:15" x14ac:dyDescent="0.5">
      <c r="B124" s="2">
        <v>18</v>
      </c>
      <c r="C124" s="2" t="s">
        <v>10</v>
      </c>
      <c r="D124" s="2">
        <f>IF(C124="male",1,0)</f>
        <v>1</v>
      </c>
      <c r="E124" s="2">
        <v>23.75</v>
      </c>
      <c r="F124" s="2">
        <v>0</v>
      </c>
      <c r="G124" s="2" t="s">
        <v>11</v>
      </c>
      <c r="H124" s="2">
        <f t="shared" si="5"/>
        <v>0</v>
      </c>
      <c r="I124" s="2" t="s">
        <v>14</v>
      </c>
      <c r="J124" s="2">
        <f t="shared" si="6"/>
        <v>0</v>
      </c>
      <c r="K124" s="2">
        <f t="shared" si="7"/>
        <v>1</v>
      </c>
      <c r="L124" s="2">
        <f t="shared" si="8"/>
        <v>0</v>
      </c>
      <c r="M124" s="2">
        <v>1705.6244999999999</v>
      </c>
      <c r="N124" s="16">
        <f t="shared" si="9"/>
        <v>9.3178622921613642E-3</v>
      </c>
      <c r="O124" s="13" cm="1">
        <f t="array" ref="O124">IF(I124="northeast",$R$3+$R$4*$B124+$R$5*$D124+$R$6*$E124+$R$7*$F124+$R$8*$H124,IF(I124="northwest",$T$3+$T$4*$B124+$T$5*$D124+$T$6*$E124+$T$7*$F124+$T$8*$H124,IF(I124="southeast",$V$3+$V$4*$B124+$V$5*$D124+$V$6*$E124+$V$7*$F124+$V$8*$H124,IF(I124="southwest",$X$3+$X$4*$B124+$X$5*$D124+$X$6*$E124+$X$7*$F124+$X$8*$H124,error))))</f>
        <v>972.61317066675838</v>
      </c>
    </row>
    <row r="125" spans="2:15" x14ac:dyDescent="0.5">
      <c r="B125" s="2">
        <v>20</v>
      </c>
      <c r="C125" s="2" t="s">
        <v>7</v>
      </c>
      <c r="D125" s="2">
        <f>IF(C125="male",1,0)</f>
        <v>0</v>
      </c>
      <c r="E125" s="2">
        <v>28.975000000000001</v>
      </c>
      <c r="F125" s="2">
        <v>0</v>
      </c>
      <c r="G125" s="2" t="s">
        <v>11</v>
      </c>
      <c r="H125" s="2">
        <f t="shared" si="5"/>
        <v>0</v>
      </c>
      <c r="I125" s="2" t="s">
        <v>13</v>
      </c>
      <c r="J125" s="2">
        <f t="shared" si="6"/>
        <v>1</v>
      </c>
      <c r="K125" s="2">
        <f t="shared" si="7"/>
        <v>0</v>
      </c>
      <c r="L125" s="2">
        <f t="shared" si="8"/>
        <v>0</v>
      </c>
      <c r="M125" s="2">
        <v>2257.47525</v>
      </c>
      <c r="N125" s="16">
        <f t="shared" si="9"/>
        <v>1.8126537254252999E-2</v>
      </c>
      <c r="O125" s="13" cm="1">
        <f t="array" ref="O125">IF(I125="northeast",$R$3+$R$4*$B125+$R$5*$D125+$R$6*$E125+$R$7*$F125+$R$8*$H125,IF(I125="northwest",$T$3+$T$4*$B125+$T$5*$D125+$T$6*$E125+$T$7*$F125+$T$8*$H125,IF(I125="southeast",$V$3+$V$4*$B125+$V$5*$D125+$V$6*$E125+$V$7*$F125+$V$8*$H125,IF(I125="southwest",$X$3+$X$4*$B125+$X$5*$D125+$X$6*$E125+$X$7*$F125+$X$8*$H125,error))))</f>
        <v>2790.6291844036205</v>
      </c>
    </row>
    <row r="126" spans="2:15" x14ac:dyDescent="0.5">
      <c r="B126" s="2">
        <v>44</v>
      </c>
      <c r="C126" s="2" t="s">
        <v>10</v>
      </c>
      <c r="D126" s="2">
        <f>IF(C126="male",1,0)</f>
        <v>1</v>
      </c>
      <c r="E126" s="2">
        <v>31.35</v>
      </c>
      <c r="F126" s="2">
        <v>1</v>
      </c>
      <c r="G126" s="2" t="s">
        <v>8</v>
      </c>
      <c r="H126" s="2">
        <f t="shared" si="5"/>
        <v>1</v>
      </c>
      <c r="I126" s="2" t="s">
        <v>14</v>
      </c>
      <c r="J126" s="2">
        <f t="shared" si="6"/>
        <v>0</v>
      </c>
      <c r="K126" s="2">
        <f t="shared" si="7"/>
        <v>1</v>
      </c>
      <c r="L126" s="2">
        <f t="shared" si="8"/>
        <v>0</v>
      </c>
      <c r="M126" s="2">
        <v>39556.494500000001</v>
      </c>
      <c r="N126" s="16">
        <f t="shared" si="9"/>
        <v>0.6134957325992787</v>
      </c>
      <c r="O126" s="13" cm="1">
        <f t="array" ref="O126">IF(I126="northeast",$R$3+$R$4*$B126+$R$5*$D126+$R$6*$E126+$R$7*$F126+$R$8*$H126,IF(I126="northwest",$T$3+$T$4*$B126+$T$5*$D126+$T$6*$E126+$T$7*$F126+$T$8*$H126,IF(I126="southeast",$V$3+$V$4*$B126+$V$5*$D126+$V$6*$E126+$V$7*$F126+$V$8*$H126,IF(I126="southwest",$X$3+$X$4*$B126+$X$5*$D126+$X$6*$E126+$X$7*$F126+$X$8*$H126,error))))</f>
        <v>32204.955408417009</v>
      </c>
    </row>
    <row r="127" spans="2:15" x14ac:dyDescent="0.5">
      <c r="B127" s="2">
        <v>47</v>
      </c>
      <c r="C127" s="2" t="s">
        <v>7</v>
      </c>
      <c r="D127" s="2">
        <f>IF(C127="male",1,0)</f>
        <v>0</v>
      </c>
      <c r="E127" s="2">
        <v>33.914999999999999</v>
      </c>
      <c r="F127" s="2">
        <v>3</v>
      </c>
      <c r="G127" s="2" t="s">
        <v>11</v>
      </c>
      <c r="H127" s="2">
        <f t="shared" si="5"/>
        <v>0</v>
      </c>
      <c r="I127" s="2" t="s">
        <v>13</v>
      </c>
      <c r="J127" s="2">
        <f t="shared" si="6"/>
        <v>1</v>
      </c>
      <c r="K127" s="2">
        <f t="shared" si="7"/>
        <v>0</v>
      </c>
      <c r="L127" s="2">
        <f t="shared" si="8"/>
        <v>0</v>
      </c>
      <c r="M127" s="2">
        <v>10115.00885</v>
      </c>
      <c r="N127" s="16">
        <f t="shared" si="9"/>
        <v>0.14354896258594593</v>
      </c>
      <c r="O127" s="13" cm="1">
        <f t="array" ref="O127">IF(I127="northeast",$R$3+$R$4*$B127+$R$5*$D127+$R$6*$E127+$R$7*$F127+$R$8*$H127,IF(I127="northwest",$T$3+$T$4*$B127+$T$5*$D127+$T$6*$E127+$T$7*$F127+$T$8*$H127,IF(I127="southeast",$V$3+$V$4*$B127+$V$5*$D127+$V$6*$E127+$V$7*$F127+$V$8*$H127,IF(I127="southwest",$X$3+$X$4*$B127+$X$5*$D127+$X$6*$E127+$X$7*$F127+$X$8*$H127,error))))</f>
        <v>13572.195159488772</v>
      </c>
    </row>
    <row r="128" spans="2:15" x14ac:dyDescent="0.5">
      <c r="B128" s="2">
        <v>26</v>
      </c>
      <c r="C128" s="2" t="s">
        <v>7</v>
      </c>
      <c r="D128" s="2">
        <f>IF(C128="male",1,0)</f>
        <v>0</v>
      </c>
      <c r="E128" s="2">
        <v>28.785</v>
      </c>
      <c r="F128" s="2">
        <v>0</v>
      </c>
      <c r="G128" s="2" t="s">
        <v>11</v>
      </c>
      <c r="H128" s="2">
        <f t="shared" si="5"/>
        <v>0</v>
      </c>
      <c r="I128" s="2" t="s">
        <v>14</v>
      </c>
      <c r="J128" s="2">
        <f t="shared" si="6"/>
        <v>0</v>
      </c>
      <c r="K128" s="2">
        <f t="shared" si="7"/>
        <v>1</v>
      </c>
      <c r="L128" s="2">
        <f t="shared" si="8"/>
        <v>0</v>
      </c>
      <c r="M128" s="2">
        <v>3385.3991500000002</v>
      </c>
      <c r="N128" s="16">
        <f t="shared" si="9"/>
        <v>3.6130526588461116E-2</v>
      </c>
      <c r="O128" s="13" cm="1">
        <f t="array" ref="O128">IF(I128="northeast",$R$3+$R$4*$B128+$R$5*$D128+$R$6*$E128+$R$7*$F128+$R$8*$H128,IF(I128="northwest",$T$3+$T$4*$B128+$T$5*$D128+$T$6*$E128+$T$7*$F128+$T$8*$H128,IF(I128="southeast",$V$3+$V$4*$B128+$V$5*$D128+$V$6*$E128+$V$7*$F128+$V$8*$H128,IF(I128="southwest",$X$3+$X$4*$B128+$X$5*$D128+$X$6*$E128+$X$7*$F128+$X$8*$H128,error))))</f>
        <v>4991.5938811343367</v>
      </c>
    </row>
    <row r="129" spans="2:15" x14ac:dyDescent="0.5">
      <c r="B129" s="2">
        <v>19</v>
      </c>
      <c r="C129" s="2" t="s">
        <v>7</v>
      </c>
      <c r="D129" s="2">
        <f>IF(C129="male",1,0)</f>
        <v>0</v>
      </c>
      <c r="E129" s="2">
        <v>28.3</v>
      </c>
      <c r="F129" s="2">
        <v>0</v>
      </c>
      <c r="G129" s="2" t="s">
        <v>8</v>
      </c>
      <c r="H129" s="2">
        <f t="shared" si="5"/>
        <v>1</v>
      </c>
      <c r="I129" s="2" t="s">
        <v>9</v>
      </c>
      <c r="J129" s="2">
        <f t="shared" si="6"/>
        <v>0</v>
      </c>
      <c r="K129" s="2">
        <f t="shared" si="7"/>
        <v>0</v>
      </c>
      <c r="L129" s="2">
        <f t="shared" si="8"/>
        <v>1</v>
      </c>
      <c r="M129" s="2">
        <v>17081.080000000002</v>
      </c>
      <c r="N129" s="16">
        <f t="shared" si="9"/>
        <v>0.25474181051295136</v>
      </c>
      <c r="O129" s="13" cm="1">
        <f t="array" ref="O129">IF(I129="northeast",$R$3+$R$4*$B129+$R$5*$D129+$R$6*$E129+$R$7*$F129+$R$8*$H129,IF(I129="northwest",$T$3+$T$4*$B129+$T$5*$D129+$T$6*$E129+$T$7*$F129+$T$8*$H129,IF(I129="southeast",$V$3+$V$4*$B129+$V$5*$D129+$V$6*$E129+$V$7*$F129+$V$8*$H129,IF(I129="southwest",$X$3+$X$4*$B129+$X$5*$D129+$X$6*$E129+$X$7*$F129+$X$8*$H129,error))))</f>
        <v>27234.641255697148</v>
      </c>
    </row>
    <row r="130" spans="2:15" x14ac:dyDescent="0.5">
      <c r="B130" s="2">
        <v>52</v>
      </c>
      <c r="C130" s="2" t="s">
        <v>7</v>
      </c>
      <c r="D130" s="2">
        <f>IF(C130="male",1,0)</f>
        <v>0</v>
      </c>
      <c r="E130" s="2">
        <v>37.4</v>
      </c>
      <c r="F130" s="2">
        <v>0</v>
      </c>
      <c r="G130" s="2" t="s">
        <v>11</v>
      </c>
      <c r="H130" s="2">
        <f t="shared" si="5"/>
        <v>0</v>
      </c>
      <c r="I130" s="2" t="s">
        <v>9</v>
      </c>
      <c r="J130" s="2">
        <f t="shared" si="6"/>
        <v>0</v>
      </c>
      <c r="K130" s="2">
        <f t="shared" si="7"/>
        <v>0</v>
      </c>
      <c r="L130" s="2">
        <f t="shared" si="8"/>
        <v>1</v>
      </c>
      <c r="M130" s="2">
        <v>9634.5380000000005</v>
      </c>
      <c r="N130" s="16">
        <f t="shared" si="9"/>
        <v>0.13587965789367201</v>
      </c>
      <c r="O130" s="13" cm="1">
        <f t="array" ref="O130">IF(I130="northeast",$R$3+$R$4*$B130+$R$5*$D130+$R$6*$E130+$R$7*$F130+$R$8*$H130,IF(I130="northwest",$T$3+$T$4*$B130+$T$5*$D130+$T$6*$E130+$T$7*$F130+$T$8*$H130,IF(I130="southeast",$V$3+$V$4*$B130+$V$5*$D130+$V$6*$E130+$V$7*$F130+$V$8*$H130,IF(I130="southwest",$X$3+$X$4*$B130+$X$5*$D130+$X$6*$E130+$X$7*$F130+$X$8*$H130,error))))</f>
        <v>13175.612055096351</v>
      </c>
    </row>
    <row r="131" spans="2:15" x14ac:dyDescent="0.5">
      <c r="B131" s="2">
        <v>32</v>
      </c>
      <c r="C131" s="2" t="s">
        <v>7</v>
      </c>
      <c r="D131" s="2">
        <f>IF(C131="male",1,0)</f>
        <v>0</v>
      </c>
      <c r="E131" s="2">
        <v>17.765000000000001</v>
      </c>
      <c r="F131" s="2">
        <v>2</v>
      </c>
      <c r="G131" s="2" t="s">
        <v>8</v>
      </c>
      <c r="H131" s="2">
        <f t="shared" si="5"/>
        <v>1</v>
      </c>
      <c r="I131" s="2" t="s">
        <v>13</v>
      </c>
      <c r="J131" s="2">
        <f t="shared" si="6"/>
        <v>1</v>
      </c>
      <c r="K131" s="2">
        <f t="shared" si="7"/>
        <v>0</v>
      </c>
      <c r="L131" s="2">
        <f t="shared" si="8"/>
        <v>0</v>
      </c>
      <c r="M131" s="2">
        <v>32734.186300000001</v>
      </c>
      <c r="N131" s="16">
        <f t="shared" si="9"/>
        <v>0.50459763755272402</v>
      </c>
      <c r="O131" s="13" cm="1">
        <f t="array" ref="O131">IF(I131="northeast",$R$3+$R$4*$B131+$R$5*$D131+$R$6*$E131+$R$7*$F131+$R$8*$H131,IF(I131="northwest",$T$3+$T$4*$B131+$T$5*$D131+$T$6*$E131+$T$7*$F131+$T$8*$H131,IF(I131="southeast",$V$3+$V$4*$B131+$V$5*$D131+$V$6*$E131+$V$7*$F131+$V$8*$H131,IF(I131="southwest",$X$3+$X$4*$B131+$X$5*$D131+$X$6*$E131+$X$7*$F131+$X$8*$H131,error))))</f>
        <v>25437.501466412068</v>
      </c>
    </row>
    <row r="132" spans="2:15" x14ac:dyDescent="0.5">
      <c r="B132" s="2">
        <v>38</v>
      </c>
      <c r="C132" s="2" t="s">
        <v>10</v>
      </c>
      <c r="D132" s="2">
        <f>IF(C132="male",1,0)</f>
        <v>1</v>
      </c>
      <c r="E132" s="2">
        <v>34.700000000000003</v>
      </c>
      <c r="F132" s="2">
        <v>2</v>
      </c>
      <c r="G132" s="2" t="s">
        <v>11</v>
      </c>
      <c r="H132" s="2">
        <f t="shared" ref="H132:H195" si="10">IF(G132="yes",1,0)</f>
        <v>0</v>
      </c>
      <c r="I132" s="2" t="s">
        <v>9</v>
      </c>
      <c r="J132" s="2">
        <f t="shared" ref="J132:J195" si="11">IF(I132="northwest",1,0)</f>
        <v>0</v>
      </c>
      <c r="K132" s="2">
        <f t="shared" ref="K132:K195" si="12">IF(I132="northeast",1,0)</f>
        <v>0</v>
      </c>
      <c r="L132" s="2">
        <f t="shared" ref="L132:L195" si="13">IF(I132="southwest",1,0)</f>
        <v>1</v>
      </c>
      <c r="M132" s="2">
        <v>6082.4049999999997</v>
      </c>
      <c r="N132" s="16">
        <f t="shared" ref="N132:N195" si="14">(M132-MIN($M$3:$M$1340))/(MAX($M$3:$M$1340)-MIN($M$3:$M$1340))</f>
        <v>7.9180296663992705E-2</v>
      </c>
      <c r="O132" s="13" cm="1">
        <f t="array" ref="O132">IF(I132="northeast",$R$3+$R$4*$B132+$R$5*$D132+$R$6*$E132+$R$7*$F132+$R$8*$H132,IF(I132="northwest",$T$3+$T$4*$B132+$T$5*$D132+$T$6*$E132+$T$7*$F132+$T$8*$H132,IF(I132="southeast",$V$3+$V$4*$B132+$V$5*$D132+$V$6*$E132+$V$7*$F132+$V$8*$H132,IF(I132="southwest",$X$3+$X$4*$B132+$X$5*$D132+$X$6*$E132+$X$7*$F132+$X$8*$H132,error))))</f>
        <v>8291.9122642392467</v>
      </c>
    </row>
    <row r="133" spans="2:15" x14ac:dyDescent="0.5">
      <c r="B133" s="2">
        <v>59</v>
      </c>
      <c r="C133" s="2" t="s">
        <v>7</v>
      </c>
      <c r="D133" s="2">
        <f>IF(C133="male",1,0)</f>
        <v>0</v>
      </c>
      <c r="E133" s="2">
        <v>26.504999999999999</v>
      </c>
      <c r="F133" s="2">
        <v>0</v>
      </c>
      <c r="G133" s="2" t="s">
        <v>11</v>
      </c>
      <c r="H133" s="2">
        <f t="shared" si="10"/>
        <v>0</v>
      </c>
      <c r="I133" s="2" t="s">
        <v>14</v>
      </c>
      <c r="J133" s="2">
        <f t="shared" si="11"/>
        <v>0</v>
      </c>
      <c r="K133" s="2">
        <f t="shared" si="12"/>
        <v>1</v>
      </c>
      <c r="L133" s="2">
        <f t="shared" si="13"/>
        <v>0</v>
      </c>
      <c r="M133" s="2">
        <v>12815.444949999999</v>
      </c>
      <c r="N133" s="16">
        <f t="shared" si="14"/>
        <v>0.18665348651890856</v>
      </c>
      <c r="O133" s="13" cm="1">
        <f t="array" ref="O133">IF(I133="northeast",$R$3+$R$4*$B133+$R$5*$D133+$R$6*$E133+$R$7*$F133+$R$8*$H133,IF(I133="northwest",$T$3+$T$4*$B133+$T$5*$D133+$T$6*$E133+$T$7*$F133+$T$8*$H133,IF(I133="southeast",$V$3+$V$4*$B133+$V$5*$D133+$V$6*$E133+$V$7*$F133+$V$8*$H133,IF(I133="southwest",$X$3+$X$4*$B133+$X$5*$D133+$X$6*$E133+$X$7*$F133+$X$8*$H133,error))))</f>
        <v>11777.171158313333</v>
      </c>
    </row>
    <row r="134" spans="2:15" x14ac:dyDescent="0.5">
      <c r="B134" s="2">
        <v>61</v>
      </c>
      <c r="C134" s="2" t="s">
        <v>7</v>
      </c>
      <c r="D134" s="2">
        <f>IF(C134="male",1,0)</f>
        <v>0</v>
      </c>
      <c r="E134" s="2">
        <v>22.04</v>
      </c>
      <c r="F134" s="2">
        <v>0</v>
      </c>
      <c r="G134" s="2" t="s">
        <v>11</v>
      </c>
      <c r="H134" s="2">
        <f t="shared" si="10"/>
        <v>0</v>
      </c>
      <c r="I134" s="2" t="s">
        <v>14</v>
      </c>
      <c r="J134" s="2">
        <f t="shared" si="11"/>
        <v>0</v>
      </c>
      <c r="K134" s="2">
        <f t="shared" si="12"/>
        <v>1</v>
      </c>
      <c r="L134" s="2">
        <f t="shared" si="13"/>
        <v>0</v>
      </c>
      <c r="M134" s="2">
        <v>13616.3586</v>
      </c>
      <c r="N134" s="16">
        <f t="shared" si="14"/>
        <v>0.19943771851560771</v>
      </c>
      <c r="O134" s="13" cm="1">
        <f t="array" ref="O134">IF(I134="northeast",$R$3+$R$4*$B134+$R$5*$D134+$R$6*$E134+$R$7*$F134+$R$8*$H134,IF(I134="northwest",$T$3+$T$4*$B134+$T$5*$D134+$T$6*$E134+$T$7*$F134+$T$8*$H134,IF(I134="southeast",$V$3+$V$4*$B134+$V$5*$D134+$V$6*$E134+$V$7*$F134+$V$8*$H134,IF(I134="southwest",$X$3+$X$4*$B134+$X$5*$D134+$X$6*$E134+$X$7*$F134+$X$8*$H134,error))))</f>
        <v>10329.871862428801</v>
      </c>
    </row>
    <row r="135" spans="2:15" x14ac:dyDescent="0.5">
      <c r="B135" s="2">
        <v>53</v>
      </c>
      <c r="C135" s="2" t="s">
        <v>7</v>
      </c>
      <c r="D135" s="2">
        <f>IF(C135="male",1,0)</f>
        <v>0</v>
      </c>
      <c r="E135" s="2">
        <v>35.9</v>
      </c>
      <c r="F135" s="2">
        <v>2</v>
      </c>
      <c r="G135" s="2" t="s">
        <v>11</v>
      </c>
      <c r="H135" s="2">
        <f t="shared" si="10"/>
        <v>0</v>
      </c>
      <c r="I135" s="2" t="s">
        <v>9</v>
      </c>
      <c r="J135" s="2">
        <f t="shared" si="11"/>
        <v>0</v>
      </c>
      <c r="K135" s="2">
        <f t="shared" si="12"/>
        <v>0</v>
      </c>
      <c r="L135" s="2">
        <f t="shared" si="13"/>
        <v>1</v>
      </c>
      <c r="M135" s="2">
        <v>11163.567999999999</v>
      </c>
      <c r="N135" s="16">
        <f t="shared" si="14"/>
        <v>0.16028612699294742</v>
      </c>
      <c r="O135" s="13" cm="1">
        <f t="array" ref="O135">IF(I135="northeast",$R$3+$R$4*$B135+$R$5*$D135+$R$6*$E135+$R$7*$F135+$R$8*$H135,IF(I135="northwest",$T$3+$T$4*$B135+$T$5*$D135+$T$6*$E135+$T$7*$F135+$T$8*$H135,IF(I135="southeast",$V$3+$V$4*$B135+$V$5*$D135+$V$6*$E135+$V$7*$F135+$V$8*$H135,IF(I135="southwest",$X$3+$X$4*$B135+$X$5*$D135+$X$6*$E135+$X$7*$F135+$X$8*$H135,error))))</f>
        <v>13107.560674702139</v>
      </c>
    </row>
    <row r="136" spans="2:15" x14ac:dyDescent="0.5">
      <c r="B136" s="2">
        <v>19</v>
      </c>
      <c r="C136" s="2" t="s">
        <v>10</v>
      </c>
      <c r="D136" s="2">
        <f>IF(C136="male",1,0)</f>
        <v>1</v>
      </c>
      <c r="E136" s="2">
        <v>25.555</v>
      </c>
      <c r="F136" s="2">
        <v>0</v>
      </c>
      <c r="G136" s="2" t="s">
        <v>11</v>
      </c>
      <c r="H136" s="2">
        <f t="shared" si="10"/>
        <v>0</v>
      </c>
      <c r="I136" s="2" t="s">
        <v>13</v>
      </c>
      <c r="J136" s="2">
        <f t="shared" si="11"/>
        <v>1</v>
      </c>
      <c r="K136" s="2">
        <f t="shared" si="12"/>
        <v>0</v>
      </c>
      <c r="L136" s="2">
        <f t="shared" si="13"/>
        <v>0</v>
      </c>
      <c r="M136" s="2">
        <v>1632.5644500000001</v>
      </c>
      <c r="N136" s="16">
        <f t="shared" si="14"/>
        <v>8.1516733666880149E-3</v>
      </c>
      <c r="O136" s="13" cm="1">
        <f t="array" ref="O136">IF(I136="northeast",$R$3+$R$4*$B136+$R$5*$D136+$R$6*$E136+$R$7*$F136+$R$8*$H136,IF(I136="northwest",$T$3+$T$4*$B136+$T$5*$D136+$T$6*$E136+$T$7*$F136+$T$8*$H136,IF(I136="southeast",$V$3+$V$4*$B136+$V$5*$D136+$V$6*$E136+$V$7*$F136+$V$8*$H136,IF(I136="southwest",$X$3+$X$4*$B136+$X$5*$D136+$X$6*$E136+$X$7*$F136+$X$8*$H136,error))))</f>
        <v>1466.9811307494374</v>
      </c>
    </row>
    <row r="137" spans="2:15" x14ac:dyDescent="0.5">
      <c r="B137" s="2">
        <v>20</v>
      </c>
      <c r="C137" s="2" t="s">
        <v>7</v>
      </c>
      <c r="D137" s="2">
        <f>IF(C137="male",1,0)</f>
        <v>0</v>
      </c>
      <c r="E137" s="2">
        <v>28.785</v>
      </c>
      <c r="F137" s="2">
        <v>0</v>
      </c>
      <c r="G137" s="2" t="s">
        <v>11</v>
      </c>
      <c r="H137" s="2">
        <f t="shared" si="10"/>
        <v>0</v>
      </c>
      <c r="I137" s="2" t="s">
        <v>14</v>
      </c>
      <c r="J137" s="2">
        <f t="shared" si="11"/>
        <v>0</v>
      </c>
      <c r="K137" s="2">
        <f t="shared" si="12"/>
        <v>1</v>
      </c>
      <c r="L137" s="2">
        <f t="shared" si="13"/>
        <v>0</v>
      </c>
      <c r="M137" s="2">
        <v>2457.2111500000001</v>
      </c>
      <c r="N137" s="16">
        <f t="shared" si="14"/>
        <v>2.1314733739191797E-2</v>
      </c>
      <c r="O137" s="13" cm="1">
        <f t="array" ref="O137">IF(I137="northeast",$R$3+$R$4*$B137+$R$5*$D137+$R$6*$E137+$R$7*$F137+$R$8*$H137,IF(I137="northwest",$T$3+$T$4*$B137+$T$5*$D137+$T$6*$E137+$T$7*$F137+$T$8*$H137,IF(I137="southeast",$V$3+$V$4*$B137+$V$5*$D137+$V$6*$E137+$V$7*$F137+$V$8*$H137,IF(I137="southwest",$X$3+$X$4*$B137+$X$5*$D137+$X$6*$E137+$X$7*$F137+$X$8*$H137,error))))</f>
        <v>3579.7882319182027</v>
      </c>
    </row>
    <row r="138" spans="2:15" x14ac:dyDescent="0.5">
      <c r="B138" s="2">
        <v>22</v>
      </c>
      <c r="C138" s="2" t="s">
        <v>7</v>
      </c>
      <c r="D138" s="2">
        <f>IF(C138="male",1,0)</f>
        <v>0</v>
      </c>
      <c r="E138" s="2">
        <v>28.05</v>
      </c>
      <c r="F138" s="2">
        <v>0</v>
      </c>
      <c r="G138" s="2" t="s">
        <v>11</v>
      </c>
      <c r="H138" s="2">
        <f t="shared" si="10"/>
        <v>0</v>
      </c>
      <c r="I138" s="2" t="s">
        <v>12</v>
      </c>
      <c r="J138" s="2">
        <f t="shared" si="11"/>
        <v>0</v>
      </c>
      <c r="K138" s="2">
        <f t="shared" si="12"/>
        <v>0</v>
      </c>
      <c r="L138" s="2">
        <f t="shared" si="13"/>
        <v>0</v>
      </c>
      <c r="M138" s="2">
        <v>2155.6815000000001</v>
      </c>
      <c r="N138" s="16">
        <f t="shared" si="14"/>
        <v>1.6501699276009037E-2</v>
      </c>
      <c r="O138" s="13" cm="1">
        <f t="array" ref="O138">IF(I138="northeast",$R$3+$R$4*$B138+$R$5*$D138+$R$6*$E138+$R$7*$F138+$R$8*$H138,IF(I138="northwest",$T$3+$T$4*$B138+$T$5*$D138+$T$6*$E138+$T$7*$F138+$T$8*$H138,IF(I138="southeast",$V$3+$V$4*$B138+$V$5*$D138+$V$6*$E138+$V$7*$F138+$V$8*$H138,IF(I138="southwest",$X$3+$X$4*$B138+$X$5*$D138+$X$6*$E138+$X$7*$F138+$X$8*$H138,error))))</f>
        <v>1269.9679242600178</v>
      </c>
    </row>
    <row r="139" spans="2:15" x14ac:dyDescent="0.5">
      <c r="B139" s="2">
        <v>19</v>
      </c>
      <c r="C139" s="2" t="s">
        <v>10</v>
      </c>
      <c r="D139" s="2">
        <f>IF(C139="male",1,0)</f>
        <v>1</v>
      </c>
      <c r="E139" s="2">
        <v>34.1</v>
      </c>
      <c r="F139" s="2">
        <v>0</v>
      </c>
      <c r="G139" s="2" t="s">
        <v>11</v>
      </c>
      <c r="H139" s="2">
        <f t="shared" si="10"/>
        <v>0</v>
      </c>
      <c r="I139" s="2" t="s">
        <v>9</v>
      </c>
      <c r="J139" s="2">
        <f t="shared" si="11"/>
        <v>0</v>
      </c>
      <c r="K139" s="2">
        <f t="shared" si="12"/>
        <v>0</v>
      </c>
      <c r="L139" s="2">
        <f t="shared" si="13"/>
        <v>1</v>
      </c>
      <c r="M139" s="2">
        <v>1261.442</v>
      </c>
      <c r="N139" s="16">
        <f t="shared" si="14"/>
        <v>2.2277944316949848E-3</v>
      </c>
      <c r="O139" s="13" cm="1">
        <f t="array" ref="O139">IF(I139="northeast",$R$3+$R$4*$B139+$R$5*$D139+$R$6*$E139+$R$7*$F139+$R$8*$H139,IF(I139="northwest",$T$3+$T$4*$B139+$T$5*$D139+$T$6*$E139+$T$7*$F139+$T$8*$H139,IF(I139="southeast",$V$3+$V$4*$B139+$V$5*$D139+$V$6*$E139+$V$7*$F139+$V$8*$H139,IF(I139="southwest",$X$3+$X$4*$B139+$X$5*$D139+$X$6*$E139+$X$7*$F139+$X$8*$H139,error))))</f>
        <v>2972.8458639808796</v>
      </c>
    </row>
    <row r="140" spans="2:15" x14ac:dyDescent="0.5">
      <c r="B140" s="2">
        <v>22</v>
      </c>
      <c r="C140" s="2" t="s">
        <v>10</v>
      </c>
      <c r="D140" s="2">
        <f>IF(C140="male",1,0)</f>
        <v>1</v>
      </c>
      <c r="E140" s="2">
        <v>25.175000000000001</v>
      </c>
      <c r="F140" s="2">
        <v>0</v>
      </c>
      <c r="G140" s="2" t="s">
        <v>11</v>
      </c>
      <c r="H140" s="2">
        <f t="shared" si="10"/>
        <v>0</v>
      </c>
      <c r="I140" s="2" t="s">
        <v>13</v>
      </c>
      <c r="J140" s="2">
        <f t="shared" si="11"/>
        <v>1</v>
      </c>
      <c r="K140" s="2">
        <f t="shared" si="12"/>
        <v>0</v>
      </c>
      <c r="L140" s="2">
        <f t="shared" si="13"/>
        <v>0</v>
      </c>
      <c r="M140" s="2">
        <v>2045.68525</v>
      </c>
      <c r="N140" s="16">
        <f t="shared" si="14"/>
        <v>1.4745932497946358E-2</v>
      </c>
      <c r="O140" s="13" cm="1">
        <f t="array" ref="O140">IF(I140="northeast",$R$3+$R$4*$B140+$R$5*$D140+$R$6*$E140+$R$7*$F140+$R$8*$H140,IF(I140="northwest",$T$3+$T$4*$B140+$T$5*$D140+$T$6*$E140+$T$7*$F140+$T$8*$H140,IF(I140="southeast",$V$3+$V$4*$B140+$V$5*$D140+$V$6*$E140+$V$7*$F140+$V$8*$H140,IF(I140="southwest",$X$3+$X$4*$B140+$X$5*$D140+$X$6*$E140+$X$7*$F140+$X$8*$H140,error))))</f>
        <v>2089.5259256712206</v>
      </c>
    </row>
    <row r="141" spans="2:15" x14ac:dyDescent="0.5">
      <c r="B141" s="2">
        <v>54</v>
      </c>
      <c r="C141" s="2" t="s">
        <v>7</v>
      </c>
      <c r="D141" s="2">
        <f>IF(C141="male",1,0)</f>
        <v>0</v>
      </c>
      <c r="E141" s="2">
        <v>31.9</v>
      </c>
      <c r="F141" s="2">
        <v>3</v>
      </c>
      <c r="G141" s="2" t="s">
        <v>11</v>
      </c>
      <c r="H141" s="2">
        <f t="shared" si="10"/>
        <v>0</v>
      </c>
      <c r="I141" s="2" t="s">
        <v>12</v>
      </c>
      <c r="J141" s="2">
        <f t="shared" si="11"/>
        <v>0</v>
      </c>
      <c r="K141" s="2">
        <f t="shared" si="12"/>
        <v>0</v>
      </c>
      <c r="L141" s="2">
        <f t="shared" si="13"/>
        <v>0</v>
      </c>
      <c r="M141" s="2">
        <v>27322.73386</v>
      </c>
      <c r="N141" s="16">
        <f t="shared" si="14"/>
        <v>0.41821970725766205</v>
      </c>
      <c r="O141" s="13" cm="1">
        <f t="array" ref="O141">IF(I141="northeast",$R$3+$R$4*$B141+$R$5*$D141+$R$6*$E141+$R$7*$F141+$R$8*$H141,IF(I141="northwest",$T$3+$T$4*$B141+$T$5*$D141+$T$6*$E141+$T$7*$F141+$T$8*$H141,IF(I141="southeast",$V$3+$V$4*$B141+$V$5*$D141+$V$6*$E141+$V$7*$F141+$V$8*$H141,IF(I141="southwest",$X$3+$X$4*$B141+$X$5*$D141+$X$6*$E141+$X$7*$F141+$X$8*$H141,error))))</f>
        <v>12714.823905673746</v>
      </c>
    </row>
    <row r="142" spans="2:15" x14ac:dyDescent="0.5">
      <c r="B142" s="2">
        <v>22</v>
      </c>
      <c r="C142" s="2" t="s">
        <v>7</v>
      </c>
      <c r="D142" s="2">
        <f>IF(C142="male",1,0)</f>
        <v>0</v>
      </c>
      <c r="E142" s="2">
        <v>36</v>
      </c>
      <c r="F142" s="2">
        <v>0</v>
      </c>
      <c r="G142" s="2" t="s">
        <v>11</v>
      </c>
      <c r="H142" s="2">
        <f t="shared" si="10"/>
        <v>0</v>
      </c>
      <c r="I142" s="2" t="s">
        <v>9</v>
      </c>
      <c r="J142" s="2">
        <f t="shared" si="11"/>
        <v>0</v>
      </c>
      <c r="K142" s="2">
        <f t="shared" si="12"/>
        <v>0</v>
      </c>
      <c r="L142" s="2">
        <f t="shared" si="13"/>
        <v>1</v>
      </c>
      <c r="M142" s="2">
        <v>2166.732</v>
      </c>
      <c r="N142" s="16">
        <f t="shared" si="14"/>
        <v>1.6678088023634356E-2</v>
      </c>
      <c r="O142" s="13" cm="1">
        <f t="array" ref="O142">IF(I142="northeast",$R$3+$R$4*$B142+$R$5*$D142+$R$6*$E142+$R$7*$F142+$R$8*$H142,IF(I142="northwest",$T$3+$T$4*$B142+$T$5*$D142+$T$6*$E142+$T$7*$F142+$T$8*$H142,IF(I142="southeast",$V$3+$V$4*$B142+$V$5*$D142+$V$6*$E142+$V$7*$F142+$V$8*$H142,IF(I142="southwest",$X$3+$X$4*$B142+$X$5*$D142+$X$6*$E142+$X$7*$F142+$X$8*$H142,error))))</f>
        <v>4740.7866845502713</v>
      </c>
    </row>
    <row r="143" spans="2:15" x14ac:dyDescent="0.5">
      <c r="B143" s="2">
        <v>34</v>
      </c>
      <c r="C143" s="2" t="s">
        <v>10</v>
      </c>
      <c r="D143" s="2">
        <f>IF(C143="male",1,0)</f>
        <v>1</v>
      </c>
      <c r="E143" s="2">
        <v>22.42</v>
      </c>
      <c r="F143" s="2">
        <v>2</v>
      </c>
      <c r="G143" s="2" t="s">
        <v>11</v>
      </c>
      <c r="H143" s="2">
        <f t="shared" si="10"/>
        <v>0</v>
      </c>
      <c r="I143" s="2" t="s">
        <v>14</v>
      </c>
      <c r="J143" s="2">
        <f t="shared" si="11"/>
        <v>0</v>
      </c>
      <c r="K143" s="2">
        <f t="shared" si="12"/>
        <v>1</v>
      </c>
      <c r="L143" s="2">
        <f t="shared" si="13"/>
        <v>0</v>
      </c>
      <c r="M143" s="2">
        <v>27375.904780000001</v>
      </c>
      <c r="N143" s="16">
        <f t="shared" si="14"/>
        <v>0.41906842469025657</v>
      </c>
      <c r="O143" s="13" cm="1">
        <f t="array" ref="O143">IF(I143="northeast",$R$3+$R$4*$B143+$R$5*$D143+$R$6*$E143+$R$7*$F143+$R$8*$H143,IF(I143="northwest",$T$3+$T$4*$B143+$T$5*$D143+$T$6*$E143+$T$7*$F143+$T$8*$H143,IF(I143="southeast",$V$3+$V$4*$B143+$V$5*$D143+$V$6*$E143+$V$7*$F143+$V$8*$H143,IF(I143="southwest",$X$3+$X$4*$B143+$X$5*$D143+$X$6*$E143+$X$7*$F143+$X$8*$H143,error))))</f>
        <v>5581.9433290258276</v>
      </c>
    </row>
    <row r="144" spans="2:15" x14ac:dyDescent="0.5">
      <c r="B144" s="2">
        <v>26</v>
      </c>
      <c r="C144" s="2" t="s">
        <v>10</v>
      </c>
      <c r="D144" s="2">
        <f>IF(C144="male",1,0)</f>
        <v>1</v>
      </c>
      <c r="E144" s="2">
        <v>32.49</v>
      </c>
      <c r="F144" s="2">
        <v>1</v>
      </c>
      <c r="G144" s="2" t="s">
        <v>11</v>
      </c>
      <c r="H144" s="2">
        <f t="shared" si="10"/>
        <v>0</v>
      </c>
      <c r="I144" s="2" t="s">
        <v>14</v>
      </c>
      <c r="J144" s="2">
        <f t="shared" si="11"/>
        <v>0</v>
      </c>
      <c r="K144" s="2">
        <f t="shared" si="12"/>
        <v>1</v>
      </c>
      <c r="L144" s="2">
        <f t="shared" si="13"/>
        <v>0</v>
      </c>
      <c r="M144" s="2">
        <v>3490.5491000000002</v>
      </c>
      <c r="N144" s="16">
        <f t="shared" si="14"/>
        <v>3.7808936433569029E-2</v>
      </c>
      <c r="O144" s="13" cm="1">
        <f t="array" ref="O144">IF(I144="northeast",$R$3+$R$4*$B144+$R$5*$D144+$R$6*$E144+$R$7*$F144+$R$8*$H144,IF(I144="northwest",$T$3+$T$4*$B144+$T$5*$D144+$T$6*$E144+$T$7*$F144+$T$8*$H144,IF(I144="southeast",$V$3+$V$4*$B144+$V$5*$D144+$V$6*$E144+$V$7*$F144+$V$8*$H144,IF(I144="southwest",$X$3+$X$4*$B144+$X$5*$D144+$X$6*$E144+$X$7*$F144+$X$8*$H144,error))))</f>
        <v>7317.1126480739758</v>
      </c>
    </row>
    <row r="145" spans="2:15" x14ac:dyDescent="0.5">
      <c r="B145" s="2">
        <v>34</v>
      </c>
      <c r="C145" s="2" t="s">
        <v>10</v>
      </c>
      <c r="D145" s="2">
        <f>IF(C145="male",1,0)</f>
        <v>1</v>
      </c>
      <c r="E145" s="2">
        <v>25.3</v>
      </c>
      <c r="F145" s="2">
        <v>2</v>
      </c>
      <c r="G145" s="2" t="s">
        <v>8</v>
      </c>
      <c r="H145" s="2">
        <f t="shared" si="10"/>
        <v>1</v>
      </c>
      <c r="I145" s="2" t="s">
        <v>12</v>
      </c>
      <c r="J145" s="2">
        <f t="shared" si="11"/>
        <v>0</v>
      </c>
      <c r="K145" s="2">
        <f t="shared" si="12"/>
        <v>0</v>
      </c>
      <c r="L145" s="2">
        <f t="shared" si="13"/>
        <v>0</v>
      </c>
      <c r="M145" s="2">
        <v>18972.494999999999</v>
      </c>
      <c r="N145" s="16">
        <f t="shared" si="14"/>
        <v>0.28493269084323003</v>
      </c>
      <c r="O145" s="13" cm="1">
        <f t="array" ref="O145">IF(I145="northeast",$R$3+$R$4*$B145+$R$5*$D145+$R$6*$E145+$R$7*$F145+$R$8*$H145,IF(I145="northwest",$T$3+$T$4*$B145+$T$5*$D145+$T$6*$E145+$T$7*$F145+$T$8*$H145,IF(I145="southeast",$V$3+$V$4*$B145+$V$5*$D145+$V$6*$E145+$V$7*$F145+$V$8*$H145,IF(I145="southwest",$X$3+$X$4*$B145+$X$5*$D145+$X$6*$E145+$X$7*$F145+$X$8*$H145,error))))</f>
        <v>30980.978294402357</v>
      </c>
    </row>
    <row r="146" spans="2:15" x14ac:dyDescent="0.5">
      <c r="B146" s="2">
        <v>29</v>
      </c>
      <c r="C146" s="2" t="s">
        <v>10</v>
      </c>
      <c r="D146" s="2">
        <f>IF(C146="male",1,0)</f>
        <v>1</v>
      </c>
      <c r="E146" s="2">
        <v>29.734999999999999</v>
      </c>
      <c r="F146" s="2">
        <v>2</v>
      </c>
      <c r="G146" s="2" t="s">
        <v>11</v>
      </c>
      <c r="H146" s="2">
        <f t="shared" si="10"/>
        <v>0</v>
      </c>
      <c r="I146" s="2" t="s">
        <v>13</v>
      </c>
      <c r="J146" s="2">
        <f t="shared" si="11"/>
        <v>1</v>
      </c>
      <c r="K146" s="2">
        <f t="shared" si="12"/>
        <v>0</v>
      </c>
      <c r="L146" s="2">
        <f t="shared" si="13"/>
        <v>0</v>
      </c>
      <c r="M146" s="2">
        <v>18157.876</v>
      </c>
      <c r="N146" s="16">
        <f t="shared" si="14"/>
        <v>0.27192969322305083</v>
      </c>
      <c r="O146" s="13" cm="1">
        <f t="array" ref="O146">IF(I146="northeast",$R$3+$R$4*$B146+$R$5*$D146+$R$6*$E146+$R$7*$F146+$R$8*$H146,IF(I146="northwest",$T$3+$T$4*$B146+$T$5*$D146+$T$6*$E146+$T$7*$F146+$T$8*$H146,IF(I146="southeast",$V$3+$V$4*$B146+$V$5*$D146+$V$6*$E146+$V$7*$F146+$V$8*$H146,IF(I146="southwest",$X$3+$X$4*$B146+$X$5*$D146+$X$6*$E146+$X$7*$F146+$X$8*$H146,error))))</f>
        <v>6954.8916880925517</v>
      </c>
    </row>
    <row r="147" spans="2:15" x14ac:dyDescent="0.5">
      <c r="B147" s="2">
        <v>30</v>
      </c>
      <c r="C147" s="2" t="s">
        <v>10</v>
      </c>
      <c r="D147" s="2">
        <f>IF(C147="male",1,0)</f>
        <v>1</v>
      </c>
      <c r="E147" s="2">
        <v>28.69</v>
      </c>
      <c r="F147" s="2">
        <v>3</v>
      </c>
      <c r="G147" s="2" t="s">
        <v>8</v>
      </c>
      <c r="H147" s="2">
        <f t="shared" si="10"/>
        <v>1</v>
      </c>
      <c r="I147" s="2" t="s">
        <v>13</v>
      </c>
      <c r="J147" s="2">
        <f t="shared" si="11"/>
        <v>1</v>
      </c>
      <c r="K147" s="2">
        <f t="shared" si="12"/>
        <v>0</v>
      </c>
      <c r="L147" s="2">
        <f t="shared" si="13"/>
        <v>0</v>
      </c>
      <c r="M147" s="2">
        <v>20745.989099999999</v>
      </c>
      <c r="N147" s="16">
        <f t="shared" si="14"/>
        <v>0.31324131065408878</v>
      </c>
      <c r="O147" s="13" cm="1">
        <f t="array" ref="O147">IF(I147="northeast",$R$3+$R$4*$B147+$R$5*$D147+$R$6*$E147+$R$7*$F147+$R$8*$H147,IF(I147="northwest",$T$3+$T$4*$B147+$T$5*$D147+$T$6*$E147+$T$7*$F147+$T$8*$H147,IF(I147="southeast",$V$3+$V$4*$B147+$V$5*$D147+$V$6*$E147+$V$7*$F147+$V$8*$H147,IF(I147="southwest",$X$3+$X$4*$B147+$X$5*$D147+$X$6*$E147+$X$7*$F147+$X$8*$H147,error))))</f>
        <v>29213.737144278457</v>
      </c>
    </row>
    <row r="148" spans="2:15" x14ac:dyDescent="0.5">
      <c r="B148" s="2">
        <v>29</v>
      </c>
      <c r="C148" s="2" t="s">
        <v>7</v>
      </c>
      <c r="D148" s="2">
        <f>IF(C148="male",1,0)</f>
        <v>0</v>
      </c>
      <c r="E148" s="2">
        <v>38.83</v>
      </c>
      <c r="F148" s="2">
        <v>3</v>
      </c>
      <c r="G148" s="2" t="s">
        <v>11</v>
      </c>
      <c r="H148" s="2">
        <f t="shared" si="10"/>
        <v>0</v>
      </c>
      <c r="I148" s="2" t="s">
        <v>12</v>
      </c>
      <c r="J148" s="2">
        <f t="shared" si="11"/>
        <v>0</v>
      </c>
      <c r="K148" s="2">
        <f t="shared" si="12"/>
        <v>0</v>
      </c>
      <c r="L148" s="2">
        <f t="shared" si="13"/>
        <v>0</v>
      </c>
      <c r="M148" s="2">
        <v>5138.2566999999999</v>
      </c>
      <c r="N148" s="16">
        <f t="shared" si="14"/>
        <v>6.4109744543312641E-2</v>
      </c>
      <c r="O148" s="13" cm="1">
        <f t="array" ref="O148">IF(I148="northeast",$R$3+$R$4*$B148+$R$5*$D148+$R$6*$E148+$R$7*$F148+$R$8*$H148,IF(I148="northwest",$T$3+$T$4*$B148+$T$5*$D148+$T$6*$E148+$T$7*$F148+$T$8*$H148,IF(I148="southeast",$V$3+$V$4*$B148+$V$5*$D148+$V$6*$E148+$V$7*$F148+$V$8*$H148,IF(I148="southwest",$X$3+$X$4*$B148+$X$5*$D148+$X$6*$E148+$X$7*$F148+$X$8*$H148,error))))</f>
        <v>8292.5964504645162</v>
      </c>
    </row>
    <row r="149" spans="2:15" x14ac:dyDescent="0.5">
      <c r="B149" s="2">
        <v>46</v>
      </c>
      <c r="C149" s="2" t="s">
        <v>10</v>
      </c>
      <c r="D149" s="2">
        <f>IF(C149="male",1,0)</f>
        <v>1</v>
      </c>
      <c r="E149" s="2">
        <v>30.495000000000001</v>
      </c>
      <c r="F149" s="2">
        <v>3</v>
      </c>
      <c r="G149" s="2" t="s">
        <v>8</v>
      </c>
      <c r="H149" s="2">
        <f t="shared" si="10"/>
        <v>1</v>
      </c>
      <c r="I149" s="2" t="s">
        <v>13</v>
      </c>
      <c r="J149" s="2">
        <f t="shared" si="11"/>
        <v>1</v>
      </c>
      <c r="K149" s="2">
        <f t="shared" si="12"/>
        <v>0</v>
      </c>
      <c r="L149" s="2">
        <f t="shared" si="13"/>
        <v>0</v>
      </c>
      <c r="M149" s="2">
        <v>40720.551050000002</v>
      </c>
      <c r="N149" s="16">
        <f t="shared" si="14"/>
        <v>0.63207647347250162</v>
      </c>
      <c r="O149" s="13" cm="1">
        <f t="array" ref="O149">IF(I149="northeast",$R$3+$R$4*$B149+$R$5*$D149+$R$6*$E149+$R$7*$F149+$R$8*$H149,IF(I149="northwest",$T$3+$T$4*$B149+$T$5*$D149+$T$6*$E149+$T$7*$F149+$T$8*$H149,IF(I149="southeast",$V$3+$V$4*$B149+$V$5*$D149+$V$6*$E149+$V$7*$F149+$V$8*$H149,IF(I149="southwest",$X$3+$X$4*$B149+$X$5*$D149+$X$6*$E149+$X$7*$F149+$X$8*$H149,error))))</f>
        <v>33734.315398092163</v>
      </c>
    </row>
    <row r="150" spans="2:15" x14ac:dyDescent="0.5">
      <c r="B150" s="2">
        <v>51</v>
      </c>
      <c r="C150" s="2" t="s">
        <v>7</v>
      </c>
      <c r="D150" s="2">
        <f>IF(C150="male",1,0)</f>
        <v>0</v>
      </c>
      <c r="E150" s="2">
        <v>37.729999999999997</v>
      </c>
      <c r="F150" s="2">
        <v>1</v>
      </c>
      <c r="G150" s="2" t="s">
        <v>11</v>
      </c>
      <c r="H150" s="2">
        <f t="shared" si="10"/>
        <v>0</v>
      </c>
      <c r="I150" s="2" t="s">
        <v>12</v>
      </c>
      <c r="J150" s="2">
        <f t="shared" si="11"/>
        <v>0</v>
      </c>
      <c r="K150" s="2">
        <f t="shared" si="12"/>
        <v>0</v>
      </c>
      <c r="L150" s="2">
        <f t="shared" si="13"/>
        <v>0</v>
      </c>
      <c r="M150" s="2">
        <v>9877.6077000000005</v>
      </c>
      <c r="N150" s="16">
        <f t="shared" si="14"/>
        <v>0.1397595511083376</v>
      </c>
      <c r="O150" s="13" cm="1">
        <f t="array" ref="O150">IF(I150="northeast",$R$3+$R$4*$B150+$R$5*$D150+$R$6*$E150+$R$7*$F150+$R$8*$H150,IF(I150="northwest",$T$3+$T$4*$B150+$T$5*$D150+$T$6*$E150+$T$7*$F150+$T$8*$H150,IF(I150="southeast",$V$3+$V$4*$B150+$V$5*$D150+$V$6*$E150+$V$7*$F150+$V$8*$H150,IF(I150="southwest",$X$3+$X$4*$B150+$X$5*$D150+$X$6*$E150+$X$7*$F150+$X$8*$H150,error))))</f>
        <v>12951.775450640405</v>
      </c>
    </row>
    <row r="151" spans="2:15" x14ac:dyDescent="0.5">
      <c r="B151" s="2">
        <v>53</v>
      </c>
      <c r="C151" s="2" t="s">
        <v>7</v>
      </c>
      <c r="D151" s="2">
        <f>IF(C151="male",1,0)</f>
        <v>0</v>
      </c>
      <c r="E151" s="2">
        <v>37.43</v>
      </c>
      <c r="F151" s="2">
        <v>1</v>
      </c>
      <c r="G151" s="2" t="s">
        <v>11</v>
      </c>
      <c r="H151" s="2">
        <f t="shared" si="10"/>
        <v>0</v>
      </c>
      <c r="I151" s="2" t="s">
        <v>13</v>
      </c>
      <c r="J151" s="2">
        <f t="shared" si="11"/>
        <v>1</v>
      </c>
      <c r="K151" s="2">
        <f t="shared" si="12"/>
        <v>0</v>
      </c>
      <c r="L151" s="2">
        <f t="shared" si="13"/>
        <v>0</v>
      </c>
      <c r="M151" s="2">
        <v>10959.6947</v>
      </c>
      <c r="N151" s="16">
        <f t="shared" si="14"/>
        <v>0.15703188907961851</v>
      </c>
      <c r="O151" s="13" cm="1">
        <f t="array" ref="O151">IF(I151="northeast",$R$3+$R$4*$B151+$R$5*$D151+$R$6*$E151+$R$7*$F151+$R$8*$H151,IF(I151="northwest",$T$3+$T$4*$B151+$T$5*$D151+$T$6*$E151+$T$7*$F151+$T$8*$H151,IF(I151="southeast",$V$3+$V$4*$B151+$V$5*$D151+$V$6*$E151+$V$7*$F151+$V$8*$H151,IF(I151="southwest",$X$3+$X$4*$B151+$X$5*$D151+$X$6*$E151+$X$7*$F151+$X$8*$H151,error))))</f>
        <v>14450.012596843164</v>
      </c>
    </row>
    <row r="152" spans="2:15" x14ac:dyDescent="0.5">
      <c r="B152" s="2">
        <v>19</v>
      </c>
      <c r="C152" s="2" t="s">
        <v>10</v>
      </c>
      <c r="D152" s="2">
        <f>IF(C152="male",1,0)</f>
        <v>1</v>
      </c>
      <c r="E152" s="2">
        <v>28.4</v>
      </c>
      <c r="F152" s="2">
        <v>1</v>
      </c>
      <c r="G152" s="2" t="s">
        <v>11</v>
      </c>
      <c r="H152" s="2">
        <f t="shared" si="10"/>
        <v>0</v>
      </c>
      <c r="I152" s="2" t="s">
        <v>9</v>
      </c>
      <c r="J152" s="2">
        <f t="shared" si="11"/>
        <v>0</v>
      </c>
      <c r="K152" s="2">
        <f t="shared" si="12"/>
        <v>0</v>
      </c>
      <c r="L152" s="2">
        <f t="shared" si="13"/>
        <v>1</v>
      </c>
      <c r="M152" s="2">
        <v>1842.519</v>
      </c>
      <c r="N152" s="16">
        <f t="shared" si="14"/>
        <v>1.1502980559370485E-2</v>
      </c>
      <c r="O152" s="13" cm="1">
        <f t="array" ref="O152">IF(I152="northeast",$R$3+$R$4*$B152+$R$5*$D152+$R$6*$E152+$R$7*$F152+$R$8*$H152,IF(I152="northwest",$T$3+$T$4*$B152+$T$5*$D152+$T$6*$E152+$T$7*$F152+$T$8*$H152,IF(I152="southeast",$V$3+$V$4*$B152+$V$5*$D152+$V$6*$E152+$V$7*$F152+$V$8*$H152,IF(I152="southwest",$X$3+$X$4*$B152+$X$5*$D152+$X$6*$E152+$X$7*$F152+$X$8*$H152,error))))</f>
        <v>1522.6922874380436</v>
      </c>
    </row>
    <row r="153" spans="2:15" x14ac:dyDescent="0.5">
      <c r="B153" s="2">
        <v>35</v>
      </c>
      <c r="C153" s="2" t="s">
        <v>10</v>
      </c>
      <c r="D153" s="2">
        <f>IF(C153="male",1,0)</f>
        <v>1</v>
      </c>
      <c r="E153" s="2">
        <v>24.13</v>
      </c>
      <c r="F153" s="2">
        <v>1</v>
      </c>
      <c r="G153" s="2" t="s">
        <v>11</v>
      </c>
      <c r="H153" s="2">
        <f t="shared" si="10"/>
        <v>0</v>
      </c>
      <c r="I153" s="2" t="s">
        <v>13</v>
      </c>
      <c r="J153" s="2">
        <f t="shared" si="11"/>
        <v>1</v>
      </c>
      <c r="K153" s="2">
        <f t="shared" si="12"/>
        <v>0</v>
      </c>
      <c r="L153" s="2">
        <f t="shared" si="13"/>
        <v>0</v>
      </c>
      <c r="M153" s="2">
        <v>5125.2156999999997</v>
      </c>
      <c r="N153" s="16">
        <f t="shared" si="14"/>
        <v>6.3901583314609711E-2</v>
      </c>
      <c r="O153" s="13" cm="1">
        <f t="array" ref="O153">IF(I153="northeast",$R$3+$R$4*$B153+$R$5*$D153+$R$6*$E153+$R$7*$F153+$R$8*$H153,IF(I153="northwest",$T$3+$T$4*$B153+$T$5*$D153+$T$6*$E153+$T$7*$F153+$T$8*$H153,IF(I153="southeast",$V$3+$V$4*$B153+$V$5*$D153+$V$6*$E153+$V$7*$F153+$V$8*$H153,IF(I153="southwest",$X$3+$X$4*$B153+$X$5*$D153+$X$6*$E153+$X$7*$F153+$X$8*$H153,error))))</f>
        <v>5828.949944353476</v>
      </c>
    </row>
    <row r="154" spans="2:15" x14ac:dyDescent="0.5">
      <c r="B154" s="2">
        <v>48</v>
      </c>
      <c r="C154" s="2" t="s">
        <v>10</v>
      </c>
      <c r="D154" s="2">
        <f>IF(C154="male",1,0)</f>
        <v>1</v>
      </c>
      <c r="E154" s="2">
        <v>29.7</v>
      </c>
      <c r="F154" s="2">
        <v>0</v>
      </c>
      <c r="G154" s="2" t="s">
        <v>11</v>
      </c>
      <c r="H154" s="2">
        <f t="shared" si="10"/>
        <v>0</v>
      </c>
      <c r="I154" s="2" t="s">
        <v>12</v>
      </c>
      <c r="J154" s="2">
        <f t="shared" si="11"/>
        <v>0</v>
      </c>
      <c r="K154" s="2">
        <f t="shared" si="12"/>
        <v>0</v>
      </c>
      <c r="L154" s="2">
        <f t="shared" si="13"/>
        <v>0</v>
      </c>
      <c r="M154" s="2">
        <v>7789.6350000000002</v>
      </c>
      <c r="N154" s="16">
        <f t="shared" si="14"/>
        <v>0.10643120491324615</v>
      </c>
      <c r="O154" s="13" cm="1">
        <f t="array" ref="O154">IF(I154="northeast",$R$3+$R$4*$B154+$R$5*$D154+$R$6*$E154+$R$7*$F154+$R$8*$H154,IF(I154="northwest",$T$3+$T$4*$B154+$T$5*$D154+$T$6*$E154+$T$7*$F154+$T$8*$H154,IF(I154="southeast",$V$3+$V$4*$B154+$V$5*$D154+$V$6*$E154+$V$7*$F154+$V$8*$H154,IF(I154="southwest",$X$3+$X$4*$B154+$X$5*$D154+$X$6*$E154+$X$7*$F154+$X$8*$H154,error))))</f>
        <v>8647.913459229183</v>
      </c>
    </row>
    <row r="155" spans="2:15" x14ac:dyDescent="0.5">
      <c r="B155" s="2">
        <v>32</v>
      </c>
      <c r="C155" s="2" t="s">
        <v>7</v>
      </c>
      <c r="D155" s="2">
        <f>IF(C155="male",1,0)</f>
        <v>0</v>
      </c>
      <c r="E155" s="2">
        <v>37.145000000000003</v>
      </c>
      <c r="F155" s="2">
        <v>3</v>
      </c>
      <c r="G155" s="2" t="s">
        <v>11</v>
      </c>
      <c r="H155" s="2">
        <f t="shared" si="10"/>
        <v>0</v>
      </c>
      <c r="I155" s="2" t="s">
        <v>14</v>
      </c>
      <c r="J155" s="2">
        <f t="shared" si="11"/>
        <v>0</v>
      </c>
      <c r="K155" s="2">
        <f t="shared" si="12"/>
        <v>1</v>
      </c>
      <c r="L155" s="2">
        <f t="shared" si="13"/>
        <v>0</v>
      </c>
      <c r="M155" s="2">
        <v>6334.3435499999996</v>
      </c>
      <c r="N155" s="16">
        <f t="shared" si="14"/>
        <v>8.3201754997374811E-2</v>
      </c>
      <c r="O155" s="13" cm="1">
        <f t="array" ref="O155">IF(I155="northeast",$R$3+$R$4*$B155+$R$5*$D155+$R$6*$E155+$R$7*$F155+$R$8*$H155,IF(I155="northwest",$T$3+$T$4*$B155+$T$5*$D155+$T$6*$E155+$T$7*$F155+$T$8*$H155,IF(I155="southeast",$V$3+$V$4*$B155+$V$5*$D155+$V$6*$E155+$V$7*$F155+$V$8*$H155,IF(I155="southwest",$X$3+$X$4*$B155+$X$5*$D155+$X$6*$E155+$X$7*$F155+$X$8*$H155,error))))</f>
        <v>12118.070649881278</v>
      </c>
    </row>
    <row r="156" spans="2:15" x14ac:dyDescent="0.5">
      <c r="B156" s="2">
        <v>42</v>
      </c>
      <c r="C156" s="2" t="s">
        <v>7</v>
      </c>
      <c r="D156" s="2">
        <f>IF(C156="male",1,0)</f>
        <v>0</v>
      </c>
      <c r="E156" s="2">
        <v>23.37</v>
      </c>
      <c r="F156" s="2">
        <v>0</v>
      </c>
      <c r="G156" s="2" t="s">
        <v>8</v>
      </c>
      <c r="H156" s="2">
        <f t="shared" si="10"/>
        <v>1</v>
      </c>
      <c r="I156" s="2" t="s">
        <v>14</v>
      </c>
      <c r="J156" s="2">
        <f t="shared" si="11"/>
        <v>0</v>
      </c>
      <c r="K156" s="2">
        <f t="shared" si="12"/>
        <v>1</v>
      </c>
      <c r="L156" s="2">
        <f t="shared" si="13"/>
        <v>0</v>
      </c>
      <c r="M156" s="2">
        <v>19964.746299999999</v>
      </c>
      <c r="N156" s="16">
        <f t="shared" si="14"/>
        <v>0.30077106595174058</v>
      </c>
      <c r="O156" s="13" cm="1">
        <f t="array" ref="O156">IF(I156="northeast",$R$3+$R$4*$B156+$R$5*$D156+$R$6*$E156+$R$7*$F156+$R$8*$H156,IF(I156="northwest",$T$3+$T$4*$B156+$T$5*$D156+$T$6*$E156+$T$7*$F156+$T$8*$H156,IF(I156="southeast",$V$3+$V$4*$B156+$V$5*$D156+$V$6*$E156+$V$7*$F156+$V$8*$H156,IF(I156="southwest",$X$3+$X$4*$B156+$X$5*$D156+$X$6*$E156+$X$7*$F156+$X$8*$H156,error))))</f>
        <v>27572.546395574558</v>
      </c>
    </row>
    <row r="157" spans="2:15" x14ac:dyDescent="0.5">
      <c r="B157" s="2">
        <v>40</v>
      </c>
      <c r="C157" s="2" t="s">
        <v>7</v>
      </c>
      <c r="D157" s="2">
        <f>IF(C157="male",1,0)</f>
        <v>0</v>
      </c>
      <c r="E157" s="2">
        <v>25.46</v>
      </c>
      <c r="F157" s="2">
        <v>1</v>
      </c>
      <c r="G157" s="2" t="s">
        <v>11</v>
      </c>
      <c r="H157" s="2">
        <f t="shared" si="10"/>
        <v>0</v>
      </c>
      <c r="I157" s="2" t="s">
        <v>14</v>
      </c>
      <c r="J157" s="2">
        <f t="shared" si="11"/>
        <v>0</v>
      </c>
      <c r="K157" s="2">
        <f t="shared" si="12"/>
        <v>1</v>
      </c>
      <c r="L157" s="2">
        <f t="shared" si="13"/>
        <v>0</v>
      </c>
      <c r="M157" s="2">
        <v>7077.1894000000002</v>
      </c>
      <c r="N157" s="16">
        <f t="shared" si="14"/>
        <v>9.5059105267513419E-2</v>
      </c>
      <c r="O157" s="13" cm="1">
        <f t="array" ref="O157">IF(I157="northeast",$R$3+$R$4*$B157+$R$5*$D157+$R$6*$E157+$R$7*$F157+$R$8*$H157,IF(I157="northwest",$T$3+$T$4*$B157+$T$5*$D157+$T$6*$E157+$T$7*$F157+$T$8*$H157,IF(I157="southeast",$V$3+$V$4*$B157+$V$5*$D157+$V$6*$E157+$V$7*$F157+$V$8*$H157,IF(I157="southwest",$X$3+$X$4*$B157+$X$5*$D157+$X$6*$E157+$X$7*$F157+$X$8*$H157,error))))</f>
        <v>7565.4851837686392</v>
      </c>
    </row>
    <row r="158" spans="2:15" x14ac:dyDescent="0.5">
      <c r="B158" s="2">
        <v>44</v>
      </c>
      <c r="C158" s="2" t="s">
        <v>10</v>
      </c>
      <c r="D158" s="2">
        <f>IF(C158="male",1,0)</f>
        <v>1</v>
      </c>
      <c r="E158" s="2">
        <v>39.520000000000003</v>
      </c>
      <c r="F158" s="2">
        <v>0</v>
      </c>
      <c r="G158" s="2" t="s">
        <v>11</v>
      </c>
      <c r="H158" s="2">
        <f t="shared" si="10"/>
        <v>0</v>
      </c>
      <c r="I158" s="2" t="s">
        <v>13</v>
      </c>
      <c r="J158" s="2">
        <f t="shared" si="11"/>
        <v>1</v>
      </c>
      <c r="K158" s="2">
        <f t="shared" si="12"/>
        <v>0</v>
      </c>
      <c r="L158" s="2">
        <f t="shared" si="13"/>
        <v>0</v>
      </c>
      <c r="M158" s="2">
        <v>6948.7007999999996</v>
      </c>
      <c r="N158" s="16">
        <f t="shared" si="14"/>
        <v>9.3008162483193171E-2</v>
      </c>
      <c r="O158" s="13" cm="1">
        <f t="array" ref="O158">IF(I158="northeast",$R$3+$R$4*$B158+$R$5*$D158+$R$6*$E158+$R$7*$F158+$R$8*$H158,IF(I158="northwest",$T$3+$T$4*$B158+$T$5*$D158+$T$6*$E158+$T$7*$F158+$T$8*$H158,IF(I158="southeast",$V$3+$V$4*$B158+$V$5*$D158+$V$6*$E158+$V$7*$F158+$V$8*$H158,IF(I158="southwest",$X$3+$X$4*$B158+$X$5*$D158+$X$6*$E158+$X$7*$F158+$X$8*$H158,error))))</f>
        <v>12021.660926162884</v>
      </c>
    </row>
    <row r="159" spans="2:15" x14ac:dyDescent="0.5">
      <c r="B159" s="2">
        <v>48</v>
      </c>
      <c r="C159" s="2" t="s">
        <v>10</v>
      </c>
      <c r="D159" s="2">
        <f>IF(C159="male",1,0)</f>
        <v>1</v>
      </c>
      <c r="E159" s="2">
        <v>24.42</v>
      </c>
      <c r="F159" s="2">
        <v>0</v>
      </c>
      <c r="G159" s="2" t="s">
        <v>8</v>
      </c>
      <c r="H159" s="2">
        <f t="shared" si="10"/>
        <v>1</v>
      </c>
      <c r="I159" s="2" t="s">
        <v>12</v>
      </c>
      <c r="J159" s="2">
        <f t="shared" si="11"/>
        <v>0</v>
      </c>
      <c r="K159" s="2">
        <f t="shared" si="12"/>
        <v>0</v>
      </c>
      <c r="L159" s="2">
        <f t="shared" si="13"/>
        <v>0</v>
      </c>
      <c r="M159" s="2">
        <v>21223.675800000001</v>
      </c>
      <c r="N159" s="16">
        <f t="shared" si="14"/>
        <v>0.32086617457610789</v>
      </c>
      <c r="O159" s="13" cm="1">
        <f t="array" ref="O159">IF(I159="northeast",$R$3+$R$4*$B159+$R$5*$D159+$R$6*$E159+$R$7*$F159+$R$8*$H159,IF(I159="northwest",$T$3+$T$4*$B159+$T$5*$D159+$T$6*$E159+$T$7*$F159+$T$8*$H159,IF(I159="southeast",$V$3+$V$4*$B159+$V$5*$D159+$V$6*$E159+$V$7*$F159+$V$8*$H159,IF(I159="southwest",$X$3+$X$4*$B159+$X$5*$D159+$X$6*$E159+$X$7*$F159+$X$8*$H159,error))))</f>
        <v>33539.763066788844</v>
      </c>
    </row>
    <row r="160" spans="2:15" x14ac:dyDescent="0.5">
      <c r="B160" s="2">
        <v>18</v>
      </c>
      <c r="C160" s="2" t="s">
        <v>10</v>
      </c>
      <c r="D160" s="2">
        <f>IF(C160="male",1,0)</f>
        <v>1</v>
      </c>
      <c r="E160" s="2">
        <v>25.175000000000001</v>
      </c>
      <c r="F160" s="2">
        <v>0</v>
      </c>
      <c r="G160" s="2" t="s">
        <v>8</v>
      </c>
      <c r="H160" s="2">
        <f t="shared" si="10"/>
        <v>1</v>
      </c>
      <c r="I160" s="2" t="s">
        <v>14</v>
      </c>
      <c r="J160" s="2">
        <f t="shared" si="11"/>
        <v>0</v>
      </c>
      <c r="K160" s="2">
        <f t="shared" si="12"/>
        <v>1</v>
      </c>
      <c r="L160" s="2">
        <f t="shared" si="13"/>
        <v>0</v>
      </c>
      <c r="M160" s="2">
        <v>15518.180249999999</v>
      </c>
      <c r="N160" s="16">
        <f t="shared" si="14"/>
        <v>0.22979471042097124</v>
      </c>
      <c r="O160" s="13" cm="1">
        <f t="array" ref="O160">IF(I160="northeast",$R$3+$R$4*$B160+$R$5*$D160+$R$6*$E160+$R$7*$F160+$R$8*$H160,IF(I160="northwest",$T$3+$T$4*$B160+$T$5*$D160+$T$6*$E160+$T$7*$F160+$T$8*$H160,IF(I160="southeast",$V$3+$V$4*$B160+$V$5*$D160+$V$6*$E160+$V$7*$F160+$V$8*$H160,IF(I160="southwest",$X$3+$X$4*$B160+$X$5*$D160+$X$6*$E160+$X$7*$F160+$X$8*$H160,error))))</f>
        <v>22726.812001059847</v>
      </c>
    </row>
    <row r="161" spans="2:15" x14ac:dyDescent="0.5">
      <c r="B161" s="2">
        <v>30</v>
      </c>
      <c r="C161" s="2" t="s">
        <v>10</v>
      </c>
      <c r="D161" s="2">
        <f>IF(C161="male",1,0)</f>
        <v>1</v>
      </c>
      <c r="E161" s="2">
        <v>35.53</v>
      </c>
      <c r="F161" s="2">
        <v>0</v>
      </c>
      <c r="G161" s="2" t="s">
        <v>8</v>
      </c>
      <c r="H161" s="2">
        <f t="shared" si="10"/>
        <v>1</v>
      </c>
      <c r="I161" s="2" t="s">
        <v>12</v>
      </c>
      <c r="J161" s="2">
        <f t="shared" si="11"/>
        <v>0</v>
      </c>
      <c r="K161" s="2">
        <f t="shared" si="12"/>
        <v>0</v>
      </c>
      <c r="L161" s="2">
        <f t="shared" si="13"/>
        <v>0</v>
      </c>
      <c r="M161" s="2">
        <v>36950.256699999998</v>
      </c>
      <c r="N161" s="16">
        <f t="shared" si="14"/>
        <v>0.57189480761346168</v>
      </c>
      <c r="O161" s="13" cm="1">
        <f t="array" ref="O161">IF(I161="northeast",$R$3+$R$4*$B161+$R$5*$D161+$R$6*$E161+$R$7*$F161+$R$8*$H161,IF(I161="northwest",$T$3+$T$4*$B161+$T$5*$D161+$T$6*$E161+$T$7*$F161+$T$8*$H161,IF(I161="southeast",$V$3+$V$4*$B161+$V$5*$D161+$V$6*$E161+$V$7*$F161+$V$8*$H161,IF(I161="southwest",$X$3+$X$4*$B161+$X$5*$D161+$X$6*$E161+$X$7*$F161+$X$8*$H161,error))))</f>
        <v>32455.377109593981</v>
      </c>
    </row>
    <row r="162" spans="2:15" x14ac:dyDescent="0.5">
      <c r="B162" s="2">
        <v>50</v>
      </c>
      <c r="C162" s="2" t="s">
        <v>7</v>
      </c>
      <c r="D162" s="2">
        <f>IF(C162="male",1,0)</f>
        <v>0</v>
      </c>
      <c r="E162" s="2">
        <v>27.83</v>
      </c>
      <c r="F162" s="2">
        <v>3</v>
      </c>
      <c r="G162" s="2" t="s">
        <v>11</v>
      </c>
      <c r="H162" s="2">
        <f t="shared" si="10"/>
        <v>0</v>
      </c>
      <c r="I162" s="2" t="s">
        <v>12</v>
      </c>
      <c r="J162" s="2">
        <f t="shared" si="11"/>
        <v>0</v>
      </c>
      <c r="K162" s="2">
        <f t="shared" si="12"/>
        <v>0</v>
      </c>
      <c r="L162" s="2">
        <f t="shared" si="13"/>
        <v>0</v>
      </c>
      <c r="M162" s="2">
        <v>19749.383379999999</v>
      </c>
      <c r="N162" s="16">
        <f t="shared" si="14"/>
        <v>0.29733343003085627</v>
      </c>
      <c r="O162" s="13" cm="1">
        <f t="array" ref="O162">IF(I162="northeast",$R$3+$R$4*$B162+$R$5*$D162+$R$6*$E162+$R$7*$F162+$R$8*$H162,IF(I162="northwest",$T$3+$T$4*$B162+$T$5*$D162+$T$6*$E162+$T$7*$F162+$T$8*$H162,IF(I162="southeast",$V$3+$V$4*$B162+$V$5*$D162+$V$6*$E162+$V$7*$F162+$V$8*$H162,IF(I162="southwest",$X$3+$X$4*$B162+$X$5*$D162+$X$6*$E162+$X$7*$F162+$X$8*$H162,error))))</f>
        <v>10230.667826985382</v>
      </c>
    </row>
    <row r="163" spans="2:15" x14ac:dyDescent="0.5">
      <c r="B163" s="2">
        <v>42</v>
      </c>
      <c r="C163" s="2" t="s">
        <v>7</v>
      </c>
      <c r="D163" s="2">
        <f>IF(C163="male",1,0)</f>
        <v>0</v>
      </c>
      <c r="E163" s="2">
        <v>26.6</v>
      </c>
      <c r="F163" s="2">
        <v>0</v>
      </c>
      <c r="G163" s="2" t="s">
        <v>8</v>
      </c>
      <c r="H163" s="2">
        <f t="shared" si="10"/>
        <v>1</v>
      </c>
      <c r="I163" s="2" t="s">
        <v>13</v>
      </c>
      <c r="J163" s="2">
        <f t="shared" si="11"/>
        <v>1</v>
      </c>
      <c r="K163" s="2">
        <f t="shared" si="12"/>
        <v>0</v>
      </c>
      <c r="L163" s="2">
        <f t="shared" si="13"/>
        <v>0</v>
      </c>
      <c r="M163" s="2">
        <v>21348.705999999998</v>
      </c>
      <c r="N163" s="16">
        <f t="shared" si="14"/>
        <v>0.32286191417099885</v>
      </c>
      <c r="O163" s="13" cm="1">
        <f t="array" ref="O163">IF(I163="northeast",$R$3+$R$4*$B163+$R$5*$D163+$R$6*$E163+$R$7*$F163+$R$8*$H163,IF(I163="northwest",$T$3+$T$4*$B163+$T$5*$D163+$T$6*$E163+$T$7*$F163+$T$8*$H163,IF(I163="southeast",$V$3+$V$4*$B163+$V$5*$D163+$V$6*$E163+$V$7*$F163+$V$8*$H163,IF(I163="southwest",$X$3+$X$4*$B163+$X$5*$D163+$X$6*$E163+$X$7*$F163+$X$8*$H163,error))))</f>
        <v>28970.68805141819</v>
      </c>
    </row>
    <row r="164" spans="2:15" x14ac:dyDescent="0.5">
      <c r="B164" s="2">
        <v>18</v>
      </c>
      <c r="C164" s="2" t="s">
        <v>7</v>
      </c>
      <c r="D164" s="2">
        <f>IF(C164="male",1,0)</f>
        <v>0</v>
      </c>
      <c r="E164" s="2">
        <v>36.85</v>
      </c>
      <c r="F164" s="2">
        <v>0</v>
      </c>
      <c r="G164" s="2" t="s">
        <v>8</v>
      </c>
      <c r="H164" s="2">
        <f t="shared" si="10"/>
        <v>1</v>
      </c>
      <c r="I164" s="2" t="s">
        <v>12</v>
      </c>
      <c r="J164" s="2">
        <f t="shared" si="11"/>
        <v>0</v>
      </c>
      <c r="K164" s="2">
        <f t="shared" si="12"/>
        <v>0</v>
      </c>
      <c r="L164" s="2">
        <f t="shared" si="13"/>
        <v>0</v>
      </c>
      <c r="M164" s="2">
        <v>36149.483500000002</v>
      </c>
      <c r="N164" s="16">
        <f t="shared" si="14"/>
        <v>0.55911281748813535</v>
      </c>
      <c r="O164" s="13" cm="1">
        <f t="array" ref="O164">IF(I164="northeast",$R$3+$R$4*$B164+$R$5*$D164+$R$6*$E164+$R$7*$F164+$R$8*$H164,IF(I164="northwest",$T$3+$T$4*$B164+$T$5*$D164+$T$6*$E164+$T$7*$F164+$T$8*$H164,IF(I164="southeast",$V$3+$V$4*$B164+$V$5*$D164+$V$6*$E164+$V$7*$F164+$V$8*$H164,IF(I164="southwest",$X$3+$X$4*$B164+$X$5*$D164+$X$6*$E164+$X$7*$F164+$X$8*$H164,error))))</f>
        <v>29904.062221314336</v>
      </c>
    </row>
    <row r="165" spans="2:15" x14ac:dyDescent="0.5">
      <c r="B165" s="2">
        <v>54</v>
      </c>
      <c r="C165" s="2" t="s">
        <v>10</v>
      </c>
      <c r="D165" s="2">
        <f>IF(C165="male",1,0)</f>
        <v>1</v>
      </c>
      <c r="E165" s="2">
        <v>39.6</v>
      </c>
      <c r="F165" s="2">
        <v>1</v>
      </c>
      <c r="G165" s="2" t="s">
        <v>11</v>
      </c>
      <c r="H165" s="2">
        <f t="shared" si="10"/>
        <v>0</v>
      </c>
      <c r="I165" s="2" t="s">
        <v>9</v>
      </c>
      <c r="J165" s="2">
        <f t="shared" si="11"/>
        <v>0</v>
      </c>
      <c r="K165" s="2">
        <f t="shared" si="12"/>
        <v>0</v>
      </c>
      <c r="L165" s="2">
        <f t="shared" si="13"/>
        <v>1</v>
      </c>
      <c r="M165" s="2">
        <v>10450.552</v>
      </c>
      <c r="N165" s="16">
        <f t="shared" si="14"/>
        <v>0.14890492258800508</v>
      </c>
      <c r="O165" s="13" cm="1">
        <f t="array" ref="O165">IF(I165="northeast",$R$3+$R$4*$B165+$R$5*$D165+$R$6*$E165+$R$7*$F165+$R$8*$H165,IF(I165="northwest",$T$3+$T$4*$B165+$T$5*$D165+$T$6*$E165+$T$7*$F165+$T$8*$H165,IF(I165="southeast",$V$3+$V$4*$B165+$V$5*$D165+$V$6*$E165+$V$7*$F165+$V$8*$H165,IF(I165="southwest",$X$3+$X$4*$B165+$X$5*$D165+$X$6*$E165+$X$7*$F165+$X$8*$H165,error))))</f>
        <v>13840.196866282935</v>
      </c>
    </row>
    <row r="166" spans="2:15" x14ac:dyDescent="0.5">
      <c r="B166" s="2">
        <v>32</v>
      </c>
      <c r="C166" s="2" t="s">
        <v>7</v>
      </c>
      <c r="D166" s="2">
        <f>IF(C166="male",1,0)</f>
        <v>0</v>
      </c>
      <c r="E166" s="2">
        <v>29.8</v>
      </c>
      <c r="F166" s="2">
        <v>2</v>
      </c>
      <c r="G166" s="2" t="s">
        <v>11</v>
      </c>
      <c r="H166" s="2">
        <f t="shared" si="10"/>
        <v>0</v>
      </c>
      <c r="I166" s="2" t="s">
        <v>9</v>
      </c>
      <c r="J166" s="2">
        <f t="shared" si="11"/>
        <v>0</v>
      </c>
      <c r="K166" s="2">
        <f t="shared" si="12"/>
        <v>0</v>
      </c>
      <c r="L166" s="2">
        <f t="shared" si="13"/>
        <v>1</v>
      </c>
      <c r="M166" s="2">
        <v>5152.134</v>
      </c>
      <c r="N166" s="16">
        <f t="shared" si="14"/>
        <v>6.4331254843065677E-2</v>
      </c>
      <c r="O166" s="13" cm="1">
        <f t="array" ref="O166">IF(I166="northeast",$R$3+$R$4*$B166+$R$5*$D166+$R$6*$E166+$R$7*$F166+$R$8*$H166,IF(I166="northwest",$T$3+$T$4*$B166+$T$5*$D166+$T$6*$E166+$T$7*$F166+$T$8*$H166,IF(I166="southeast",$V$3+$V$4*$B166+$V$5*$D166+$V$6*$E166+$V$7*$F166+$V$8*$H166,IF(I166="southwest",$X$3+$X$4*$B166+$X$5*$D166+$X$6*$E166+$X$7*$F166+$X$8*$H166,error))))</f>
        <v>5877.5801386344574</v>
      </c>
    </row>
    <row r="167" spans="2:15" x14ac:dyDescent="0.5">
      <c r="B167" s="2">
        <v>37</v>
      </c>
      <c r="C167" s="2" t="s">
        <v>10</v>
      </c>
      <c r="D167" s="2">
        <f>IF(C167="male",1,0)</f>
        <v>1</v>
      </c>
      <c r="E167" s="2">
        <v>29.64</v>
      </c>
      <c r="F167" s="2">
        <v>0</v>
      </c>
      <c r="G167" s="2" t="s">
        <v>11</v>
      </c>
      <c r="H167" s="2">
        <f t="shared" si="10"/>
        <v>0</v>
      </c>
      <c r="I167" s="2" t="s">
        <v>13</v>
      </c>
      <c r="J167" s="2">
        <f t="shared" si="11"/>
        <v>1</v>
      </c>
      <c r="K167" s="2">
        <f t="shared" si="12"/>
        <v>0</v>
      </c>
      <c r="L167" s="2">
        <f t="shared" si="13"/>
        <v>0</v>
      </c>
      <c r="M167" s="2">
        <v>5028.1466</v>
      </c>
      <c r="N167" s="16">
        <f t="shared" si="14"/>
        <v>6.235216048468193E-2</v>
      </c>
      <c r="O167" s="13" cm="1">
        <f t="array" ref="O167">IF(I167="northeast",$R$3+$R$4*$B167+$R$5*$D167+$R$6*$E167+$R$7*$F167+$R$8*$H167,IF(I167="northwest",$T$3+$T$4*$B167+$T$5*$D167+$T$6*$E167+$T$7*$F167+$T$8*$H167,IF(I167="southeast",$V$3+$V$4*$B167+$V$5*$D167+$V$6*$E167+$V$7*$F167+$V$8*$H167,IF(I167="southwest",$X$3+$X$4*$B167+$X$5*$D167+$X$6*$E167+$X$7*$F167+$X$8*$H167,error))))</f>
        <v>7196.2020396223106</v>
      </c>
    </row>
    <row r="168" spans="2:15" x14ac:dyDescent="0.5">
      <c r="B168" s="2">
        <v>47</v>
      </c>
      <c r="C168" s="2" t="s">
        <v>10</v>
      </c>
      <c r="D168" s="2">
        <f>IF(C168="male",1,0)</f>
        <v>1</v>
      </c>
      <c r="E168" s="2">
        <v>28.215</v>
      </c>
      <c r="F168" s="2">
        <v>4</v>
      </c>
      <c r="G168" s="2" t="s">
        <v>11</v>
      </c>
      <c r="H168" s="2">
        <f t="shared" si="10"/>
        <v>0</v>
      </c>
      <c r="I168" s="2" t="s">
        <v>14</v>
      </c>
      <c r="J168" s="2">
        <f t="shared" si="11"/>
        <v>0</v>
      </c>
      <c r="K168" s="2">
        <f t="shared" si="12"/>
        <v>1</v>
      </c>
      <c r="L168" s="2">
        <f t="shared" si="13"/>
        <v>0</v>
      </c>
      <c r="M168" s="2">
        <v>10407.085849999999</v>
      </c>
      <c r="N168" s="16">
        <f t="shared" si="14"/>
        <v>0.14821111327959421</v>
      </c>
      <c r="O168" s="13" cm="1">
        <f t="array" ref="O168">IF(I168="northeast",$R$3+$R$4*$B168+$R$5*$D168+$R$6*$E168+$R$7*$F168+$R$8*$H168,IF(I168="northwest",$T$3+$T$4*$B168+$T$5*$D168+$T$6*$E168+$T$7*$F168+$T$8*$H168,IF(I168="southeast",$V$3+$V$4*$B168+$V$5*$D168+$V$6*$E168+$V$7*$F168+$V$8*$H168,IF(I168="southwest",$X$3+$X$4*$B168+$X$5*$D168+$X$6*$E168+$X$7*$F168+$X$8*$H168,error))))</f>
        <v>12545.851267494767</v>
      </c>
    </row>
    <row r="169" spans="2:15" x14ac:dyDescent="0.5">
      <c r="B169" s="2">
        <v>20</v>
      </c>
      <c r="C169" s="2" t="s">
        <v>7</v>
      </c>
      <c r="D169" s="2">
        <f>IF(C169="male",1,0)</f>
        <v>0</v>
      </c>
      <c r="E169" s="2">
        <v>37</v>
      </c>
      <c r="F169" s="2">
        <v>5</v>
      </c>
      <c r="G169" s="2" t="s">
        <v>11</v>
      </c>
      <c r="H169" s="2">
        <f t="shared" si="10"/>
        <v>0</v>
      </c>
      <c r="I169" s="2" t="s">
        <v>9</v>
      </c>
      <c r="J169" s="2">
        <f t="shared" si="11"/>
        <v>0</v>
      </c>
      <c r="K169" s="2">
        <f t="shared" si="12"/>
        <v>0</v>
      </c>
      <c r="L169" s="2">
        <f t="shared" si="13"/>
        <v>1</v>
      </c>
      <c r="M169" s="2">
        <v>4830.63</v>
      </c>
      <c r="N169" s="16">
        <f t="shared" si="14"/>
        <v>5.9199388600223189E-2</v>
      </c>
      <c r="O169" s="13" cm="1">
        <f t="array" ref="O169">IF(I169="northeast",$R$3+$R$4*$B169+$R$5*$D169+$R$6*$E169+$R$7*$F169+$R$8*$H169,IF(I169="northwest",$T$3+$T$4*$B169+$T$5*$D169+$T$6*$E169+$T$7*$F169+$T$8*$H169,IF(I169="southeast",$V$3+$V$4*$B169+$V$5*$D169+$V$6*$E169+$V$7*$F169+$V$8*$H169,IF(I169="southwest",$X$3+$X$4*$B169+$X$5*$D169+$X$6*$E169+$X$7*$F169+$X$8*$H169,error))))</f>
        <v>4589.6121178968369</v>
      </c>
    </row>
    <row r="170" spans="2:15" x14ac:dyDescent="0.5">
      <c r="B170" s="2">
        <v>32</v>
      </c>
      <c r="C170" s="2" t="s">
        <v>7</v>
      </c>
      <c r="D170" s="2">
        <f>IF(C170="male",1,0)</f>
        <v>0</v>
      </c>
      <c r="E170" s="2">
        <v>33.155000000000001</v>
      </c>
      <c r="F170" s="2">
        <v>3</v>
      </c>
      <c r="G170" s="2" t="s">
        <v>11</v>
      </c>
      <c r="H170" s="2">
        <f t="shared" si="10"/>
        <v>0</v>
      </c>
      <c r="I170" s="2" t="s">
        <v>13</v>
      </c>
      <c r="J170" s="2">
        <f t="shared" si="11"/>
        <v>1</v>
      </c>
      <c r="K170" s="2">
        <f t="shared" si="12"/>
        <v>0</v>
      </c>
      <c r="L170" s="2">
        <f t="shared" si="13"/>
        <v>0</v>
      </c>
      <c r="M170" s="2">
        <v>6128.79745</v>
      </c>
      <c r="N170" s="16">
        <f t="shared" si="14"/>
        <v>7.992081574953365E-2</v>
      </c>
      <c r="O170" s="13" cm="1">
        <f t="array" ref="O170">IF(I170="northeast",$R$3+$R$4*$B170+$R$5*$D170+$R$6*$E170+$R$7*$F170+$R$8*$H170,IF(I170="northwest",$T$3+$T$4*$B170+$T$5*$D170+$T$6*$E170+$T$7*$F170+$T$8*$H170,IF(I170="southeast",$V$3+$V$4*$B170+$V$5*$D170+$V$6*$E170+$V$7*$F170+$V$8*$H170,IF(I170="southwest",$X$3+$X$4*$B170+$X$5*$D170+$X$6*$E170+$X$7*$F170+$X$8*$H170,error))))</f>
        <v>9626.1777535129786</v>
      </c>
    </row>
    <row r="171" spans="2:15" x14ac:dyDescent="0.5">
      <c r="B171" s="2">
        <v>19</v>
      </c>
      <c r="C171" s="2" t="s">
        <v>7</v>
      </c>
      <c r="D171" s="2">
        <f>IF(C171="male",1,0)</f>
        <v>0</v>
      </c>
      <c r="E171" s="2">
        <v>31.824999999999999</v>
      </c>
      <c r="F171" s="2">
        <v>1</v>
      </c>
      <c r="G171" s="2" t="s">
        <v>11</v>
      </c>
      <c r="H171" s="2">
        <f t="shared" si="10"/>
        <v>0</v>
      </c>
      <c r="I171" s="2" t="s">
        <v>13</v>
      </c>
      <c r="J171" s="2">
        <f t="shared" si="11"/>
        <v>1</v>
      </c>
      <c r="K171" s="2">
        <f t="shared" si="12"/>
        <v>0</v>
      </c>
      <c r="L171" s="2">
        <f t="shared" si="13"/>
        <v>0</v>
      </c>
      <c r="M171" s="2">
        <v>2719.2797500000001</v>
      </c>
      <c r="N171" s="16">
        <f t="shared" si="14"/>
        <v>2.5497888541772765E-2</v>
      </c>
      <c r="O171" s="13" cm="1">
        <f t="array" ref="O171">IF(I171="northeast",$R$3+$R$4*$B171+$R$5*$D171+$R$6*$E171+$R$7*$F171+$R$8*$H171,IF(I171="northwest",$T$3+$T$4*$B171+$T$5*$D171+$T$6*$E171+$T$7*$F171+$T$8*$H171,IF(I171="southeast",$V$3+$V$4*$B171+$V$5*$D171+$V$6*$E171+$V$7*$F171+$V$8*$H171,IF(I171="southwest",$X$3+$X$4*$B171+$X$5*$D171+$X$6*$E171+$X$7*$F171+$X$8*$H171,error))))</f>
        <v>4289.4948732316116</v>
      </c>
    </row>
    <row r="172" spans="2:15" x14ac:dyDescent="0.5">
      <c r="B172" s="2">
        <v>27</v>
      </c>
      <c r="C172" s="2" t="s">
        <v>10</v>
      </c>
      <c r="D172" s="2">
        <f>IF(C172="male",1,0)</f>
        <v>1</v>
      </c>
      <c r="E172" s="2">
        <v>18.905000000000001</v>
      </c>
      <c r="F172" s="2">
        <v>3</v>
      </c>
      <c r="G172" s="2" t="s">
        <v>11</v>
      </c>
      <c r="H172" s="2">
        <f t="shared" si="10"/>
        <v>0</v>
      </c>
      <c r="I172" s="2" t="s">
        <v>14</v>
      </c>
      <c r="J172" s="2">
        <f t="shared" si="11"/>
        <v>0</v>
      </c>
      <c r="K172" s="2">
        <f t="shared" si="12"/>
        <v>1</v>
      </c>
      <c r="L172" s="2">
        <f t="shared" si="13"/>
        <v>0</v>
      </c>
      <c r="M172" s="2">
        <v>4827.9049500000001</v>
      </c>
      <c r="N172" s="16">
        <f t="shared" si="14"/>
        <v>5.9155891187733588E-2</v>
      </c>
      <c r="O172" s="13" cm="1">
        <f t="array" ref="O172">IF(I172="northeast",$R$3+$R$4*$B172+$R$5*$D172+$R$6*$E172+$R$7*$F172+$R$8*$H172,IF(I172="northwest",$T$3+$T$4*$B172+$T$5*$D172+$T$6*$E172+$T$7*$F172+$T$8*$H172,IF(I172="southeast",$V$3+$V$4*$B172+$V$5*$D172+$V$6*$E172+$V$7*$F172+$V$8*$H172,IF(I172="southwest",$X$3+$X$4*$B172+$X$5*$D172+$X$6*$E172+$X$7*$F172+$X$8*$H172,error))))</f>
        <v>3132.902043277848</v>
      </c>
    </row>
    <row r="173" spans="2:15" x14ac:dyDescent="0.5">
      <c r="B173" s="2">
        <v>63</v>
      </c>
      <c r="C173" s="2" t="s">
        <v>10</v>
      </c>
      <c r="D173" s="2">
        <f>IF(C173="male",1,0)</f>
        <v>1</v>
      </c>
      <c r="E173" s="2">
        <v>41.47</v>
      </c>
      <c r="F173" s="2">
        <v>0</v>
      </c>
      <c r="G173" s="2" t="s">
        <v>11</v>
      </c>
      <c r="H173" s="2">
        <f t="shared" si="10"/>
        <v>0</v>
      </c>
      <c r="I173" s="2" t="s">
        <v>12</v>
      </c>
      <c r="J173" s="2">
        <f t="shared" si="11"/>
        <v>0</v>
      </c>
      <c r="K173" s="2">
        <f t="shared" si="12"/>
        <v>0</v>
      </c>
      <c r="L173" s="2">
        <f t="shared" si="13"/>
        <v>0</v>
      </c>
      <c r="M173" s="2">
        <v>13405.390299999999</v>
      </c>
      <c r="N173" s="16">
        <f t="shared" si="14"/>
        <v>0.19607022978427041</v>
      </c>
      <c r="O173" s="13" cm="1">
        <f t="array" ref="O173">IF(I173="northeast",$R$3+$R$4*$B173+$R$5*$D173+$R$6*$E173+$R$7*$F173+$R$8*$H173,IF(I173="northwest",$T$3+$T$4*$B173+$T$5*$D173+$T$6*$E173+$T$7*$F173+$T$8*$H173,IF(I173="southeast",$V$3+$V$4*$B173+$V$5*$D173+$V$6*$E173+$V$7*$F173+$V$8*$H173,IF(I173="southwest",$X$3+$X$4*$B173+$X$5*$D173+$X$6*$E173+$X$7*$F173+$X$8*$H173,error))))</f>
        <v>16765.388303463213</v>
      </c>
    </row>
    <row r="174" spans="2:15" x14ac:dyDescent="0.5">
      <c r="B174" s="2">
        <v>49</v>
      </c>
      <c r="C174" s="2" t="s">
        <v>10</v>
      </c>
      <c r="D174" s="2">
        <f>IF(C174="male",1,0)</f>
        <v>1</v>
      </c>
      <c r="E174" s="2">
        <v>30.3</v>
      </c>
      <c r="F174" s="2">
        <v>0</v>
      </c>
      <c r="G174" s="2" t="s">
        <v>11</v>
      </c>
      <c r="H174" s="2">
        <f t="shared" si="10"/>
        <v>0</v>
      </c>
      <c r="I174" s="2" t="s">
        <v>9</v>
      </c>
      <c r="J174" s="2">
        <f t="shared" si="11"/>
        <v>0</v>
      </c>
      <c r="K174" s="2">
        <f t="shared" si="12"/>
        <v>0</v>
      </c>
      <c r="L174" s="2">
        <f t="shared" si="13"/>
        <v>1</v>
      </c>
      <c r="M174" s="2">
        <v>8116.68</v>
      </c>
      <c r="N174" s="16">
        <f t="shared" si="14"/>
        <v>0.11165151693235142</v>
      </c>
      <c r="O174" s="13" cm="1">
        <f t="array" ref="O174">IF(I174="northeast",$R$3+$R$4*$B174+$R$5*$D174+$R$6*$E174+$R$7*$F174+$R$8*$H174,IF(I174="northwest",$T$3+$T$4*$B174+$T$5*$D174+$T$6*$E174+$T$7*$F174+$T$8*$H174,IF(I174="southeast",$V$3+$V$4*$B174+$V$5*$D174+$V$6*$E174+$V$7*$F174+$V$8*$H174,IF(I174="southwest",$X$3+$X$4*$B174+$X$5*$D174+$X$6*$E174+$X$7*$F174+$X$8*$H174,error))))</f>
        <v>10061.355914455824</v>
      </c>
    </row>
    <row r="175" spans="2:15" x14ac:dyDescent="0.5">
      <c r="B175" s="2">
        <v>18</v>
      </c>
      <c r="C175" s="2" t="s">
        <v>10</v>
      </c>
      <c r="D175" s="2">
        <f>IF(C175="male",1,0)</f>
        <v>1</v>
      </c>
      <c r="E175" s="2">
        <v>15.96</v>
      </c>
      <c r="F175" s="2">
        <v>0</v>
      </c>
      <c r="G175" s="2" t="s">
        <v>11</v>
      </c>
      <c r="H175" s="2">
        <f t="shared" si="10"/>
        <v>0</v>
      </c>
      <c r="I175" s="2" t="s">
        <v>14</v>
      </c>
      <c r="J175" s="2">
        <f t="shared" si="11"/>
        <v>0</v>
      </c>
      <c r="K175" s="2">
        <f t="shared" si="12"/>
        <v>1</v>
      </c>
      <c r="L175" s="2">
        <f t="shared" si="13"/>
        <v>0</v>
      </c>
      <c r="M175" s="2">
        <v>1694.7963999999999</v>
      </c>
      <c r="N175" s="16">
        <f t="shared" si="14"/>
        <v>9.1450235067524026E-3</v>
      </c>
      <c r="O175" s="13" cm="1">
        <f t="array" ref="O175">IF(I175="northeast",$R$3+$R$4*$B175+$R$5*$D175+$R$6*$E175+$R$7*$F175+$R$8*$H175,IF(I175="northwest",$T$3+$T$4*$B175+$T$5*$D175+$T$6*$E175+$T$7*$F175+$T$8*$H175,IF(I175="southeast",$V$3+$V$4*$B175+$V$5*$D175+$V$6*$E175+$V$7*$F175+$V$8*$H175,IF(I175="southwest",$X$3+$X$4*$B175+$X$5*$D175+$X$6*$E175+$X$7*$F175+$X$8*$H175,error))))</f>
        <v>-2373.5122904915243</v>
      </c>
    </row>
    <row r="176" spans="2:15" x14ac:dyDescent="0.5">
      <c r="B176" s="2">
        <v>35</v>
      </c>
      <c r="C176" s="2" t="s">
        <v>7</v>
      </c>
      <c r="D176" s="2">
        <f>IF(C176="male",1,0)</f>
        <v>0</v>
      </c>
      <c r="E176" s="2">
        <v>34.799999999999997</v>
      </c>
      <c r="F176" s="2">
        <v>1</v>
      </c>
      <c r="G176" s="2" t="s">
        <v>11</v>
      </c>
      <c r="H176" s="2">
        <f t="shared" si="10"/>
        <v>0</v>
      </c>
      <c r="I176" s="2" t="s">
        <v>9</v>
      </c>
      <c r="J176" s="2">
        <f t="shared" si="11"/>
        <v>0</v>
      </c>
      <c r="K176" s="2">
        <f t="shared" si="12"/>
        <v>0</v>
      </c>
      <c r="L176" s="2">
        <f t="shared" si="13"/>
        <v>1</v>
      </c>
      <c r="M176" s="2">
        <v>5246.0469999999996</v>
      </c>
      <c r="N176" s="16">
        <f t="shared" si="14"/>
        <v>6.5830299814400611E-2</v>
      </c>
      <c r="O176" s="13" cm="1">
        <f t="array" ref="O176">IF(I176="northeast",$R$3+$R$4*$B176+$R$5*$D176+$R$6*$E176+$R$7*$F176+$R$8*$H176,IF(I176="northwest",$T$3+$T$4*$B176+$T$5*$D176+$T$6*$E176+$T$7*$F176+$T$8*$H176,IF(I176="southeast",$V$3+$V$4*$B176+$V$5*$D176+$V$6*$E176+$V$7*$F176+$V$8*$H176,IF(I176="southwest",$X$3+$X$4*$B176+$X$5*$D176+$X$6*$E176+$X$7*$F176+$X$8*$H176,error))))</f>
        <v>7953.7345466819479</v>
      </c>
    </row>
    <row r="177" spans="2:15" x14ac:dyDescent="0.5">
      <c r="B177" s="2">
        <v>24</v>
      </c>
      <c r="C177" s="2" t="s">
        <v>7</v>
      </c>
      <c r="D177" s="2">
        <f>IF(C177="male",1,0)</f>
        <v>0</v>
      </c>
      <c r="E177" s="2">
        <v>33.344999999999999</v>
      </c>
      <c r="F177" s="2">
        <v>0</v>
      </c>
      <c r="G177" s="2" t="s">
        <v>11</v>
      </c>
      <c r="H177" s="2">
        <f t="shared" si="10"/>
        <v>0</v>
      </c>
      <c r="I177" s="2" t="s">
        <v>13</v>
      </c>
      <c r="J177" s="2">
        <f t="shared" si="11"/>
        <v>1</v>
      </c>
      <c r="K177" s="2">
        <f t="shared" si="12"/>
        <v>0</v>
      </c>
      <c r="L177" s="2">
        <f t="shared" si="13"/>
        <v>0</v>
      </c>
      <c r="M177" s="2">
        <v>2855.4375500000001</v>
      </c>
      <c r="N177" s="16">
        <f t="shared" si="14"/>
        <v>2.7671247559140195E-2</v>
      </c>
      <c r="O177" s="13" cm="1">
        <f t="array" ref="O177">IF(I177="northeast",$R$3+$R$4*$B177+$R$5*$D177+$R$6*$E177+$R$7*$F177+$R$8*$H177,IF(I177="northwest",$T$3+$T$4*$B177+$T$5*$D177+$T$6*$E177+$T$7*$F177+$T$8*$H177,IF(I177="southeast",$V$3+$V$4*$B177+$V$5*$D177+$V$6*$E177+$V$7*$F177+$V$8*$H177,IF(I177="southwest",$X$3+$X$4*$B177+$X$5*$D177+$X$6*$E177+$X$7*$F177+$X$8*$H177,error))))</f>
        <v>5148.3935351386071</v>
      </c>
    </row>
    <row r="178" spans="2:15" x14ac:dyDescent="0.5">
      <c r="B178" s="2">
        <v>63</v>
      </c>
      <c r="C178" s="2" t="s">
        <v>7</v>
      </c>
      <c r="D178" s="2">
        <f>IF(C178="male",1,0)</f>
        <v>0</v>
      </c>
      <c r="E178" s="2">
        <v>37.700000000000003</v>
      </c>
      <c r="F178" s="2">
        <v>0</v>
      </c>
      <c r="G178" s="2" t="s">
        <v>8</v>
      </c>
      <c r="H178" s="2">
        <f t="shared" si="10"/>
        <v>1</v>
      </c>
      <c r="I178" s="2" t="s">
        <v>9</v>
      </c>
      <c r="J178" s="2">
        <f t="shared" si="11"/>
        <v>0</v>
      </c>
      <c r="K178" s="2">
        <f t="shared" si="12"/>
        <v>0</v>
      </c>
      <c r="L178" s="2">
        <f t="shared" si="13"/>
        <v>1</v>
      </c>
      <c r="M178" s="2">
        <v>48824.45</v>
      </c>
      <c r="N178" s="16">
        <f t="shared" si="14"/>
        <v>0.76143139738297139</v>
      </c>
      <c r="O178" s="13" cm="1">
        <f t="array" ref="O178">IF(I178="northeast",$R$3+$R$4*$B178+$R$5*$D178+$R$6*$E178+$R$7*$F178+$R$8*$H178,IF(I178="northwest",$T$3+$T$4*$B178+$T$5*$D178+$T$6*$E178+$T$7*$F178+$T$8*$H178,IF(I178="southeast",$V$3+$V$4*$B178+$V$5*$D178+$V$6*$E178+$V$7*$F178+$V$8*$H178,IF(I178="southwest",$X$3+$X$4*$B178+$X$5*$D178+$X$6*$E178+$X$7*$F178+$X$8*$H178,error))))</f>
        <v>41507.820366752414</v>
      </c>
    </row>
    <row r="179" spans="2:15" x14ac:dyDescent="0.5">
      <c r="B179" s="2">
        <v>38</v>
      </c>
      <c r="C179" s="2" t="s">
        <v>10</v>
      </c>
      <c r="D179" s="2">
        <f>IF(C179="male",1,0)</f>
        <v>1</v>
      </c>
      <c r="E179" s="2">
        <v>27.835000000000001</v>
      </c>
      <c r="F179" s="2">
        <v>2</v>
      </c>
      <c r="G179" s="2" t="s">
        <v>11</v>
      </c>
      <c r="H179" s="2">
        <f t="shared" si="10"/>
        <v>0</v>
      </c>
      <c r="I179" s="2" t="s">
        <v>13</v>
      </c>
      <c r="J179" s="2">
        <f t="shared" si="11"/>
        <v>1</v>
      </c>
      <c r="K179" s="2">
        <f t="shared" si="12"/>
        <v>0</v>
      </c>
      <c r="L179" s="2">
        <f t="shared" si="13"/>
        <v>0</v>
      </c>
      <c r="M179" s="2">
        <v>6455.86265</v>
      </c>
      <c r="N179" s="16">
        <f t="shared" si="14"/>
        <v>8.514145020225751E-2</v>
      </c>
      <c r="O179" s="13" cm="1">
        <f t="array" ref="O179">IF(I179="northeast",$R$3+$R$4*$B179+$R$5*$D179+$R$6*$E179+$R$7*$F179+$R$8*$H179,IF(I179="northwest",$T$3+$T$4*$B179+$T$5*$D179+$T$6*$E179+$T$7*$F179+$T$8*$H179,IF(I179="southeast",$V$3+$V$4*$B179+$V$5*$D179+$V$6*$E179+$V$7*$F179+$V$8*$H179,IF(I179="southwest",$X$3+$X$4*$B179+$X$5*$D179+$X$6*$E179+$X$7*$F179+$X$8*$H179,error))))</f>
        <v>8584.4422353245081</v>
      </c>
    </row>
    <row r="180" spans="2:15" x14ac:dyDescent="0.5">
      <c r="B180" s="2">
        <v>54</v>
      </c>
      <c r="C180" s="2" t="s">
        <v>10</v>
      </c>
      <c r="D180" s="2">
        <f>IF(C180="male",1,0)</f>
        <v>1</v>
      </c>
      <c r="E180" s="2">
        <v>29.2</v>
      </c>
      <c r="F180" s="2">
        <v>1</v>
      </c>
      <c r="G180" s="2" t="s">
        <v>11</v>
      </c>
      <c r="H180" s="2">
        <f t="shared" si="10"/>
        <v>0</v>
      </c>
      <c r="I180" s="2" t="s">
        <v>9</v>
      </c>
      <c r="J180" s="2">
        <f t="shared" si="11"/>
        <v>0</v>
      </c>
      <c r="K180" s="2">
        <f t="shared" si="12"/>
        <v>0</v>
      </c>
      <c r="L180" s="2">
        <f t="shared" si="13"/>
        <v>1</v>
      </c>
      <c r="M180" s="2">
        <v>10436.096</v>
      </c>
      <c r="N180" s="16">
        <f t="shared" si="14"/>
        <v>0.14867417504394179</v>
      </c>
      <c r="O180" s="13" cm="1">
        <f t="array" ref="O180">IF(I180="northeast",$R$3+$R$4*$B180+$R$5*$D180+$R$6*$E180+$R$7*$F180+$R$8*$H180,IF(I180="northwest",$T$3+$T$4*$B180+$T$5*$D180+$T$6*$E180+$T$7*$F180+$T$8*$H180,IF(I180="southeast",$V$3+$V$4*$B180+$V$5*$D180+$V$6*$E180+$V$7*$F180+$V$8*$H180,IF(I180="southwest",$X$3+$X$4*$B180+$X$5*$D180+$X$6*$E180+$X$7*$F180+$X$8*$H180,error))))</f>
        <v>11147.566226140661</v>
      </c>
    </row>
    <row r="181" spans="2:15" x14ac:dyDescent="0.5">
      <c r="B181" s="2">
        <v>46</v>
      </c>
      <c r="C181" s="2" t="s">
        <v>7</v>
      </c>
      <c r="D181" s="2">
        <f>IF(C181="male",1,0)</f>
        <v>0</v>
      </c>
      <c r="E181" s="2">
        <v>28.9</v>
      </c>
      <c r="F181" s="2">
        <v>2</v>
      </c>
      <c r="G181" s="2" t="s">
        <v>11</v>
      </c>
      <c r="H181" s="2">
        <f t="shared" si="10"/>
        <v>0</v>
      </c>
      <c r="I181" s="2" t="s">
        <v>9</v>
      </c>
      <c r="J181" s="2">
        <f t="shared" si="11"/>
        <v>0</v>
      </c>
      <c r="K181" s="2">
        <f t="shared" si="12"/>
        <v>0</v>
      </c>
      <c r="L181" s="2">
        <f t="shared" si="13"/>
        <v>1</v>
      </c>
      <c r="M181" s="2">
        <v>8823.2790000000005</v>
      </c>
      <c r="N181" s="16">
        <f t="shared" si="14"/>
        <v>0.12293029279618596</v>
      </c>
      <c r="O181" s="13" cm="1">
        <f t="array" ref="O181">IF(I181="northeast",$R$3+$R$4*$B181+$R$5*$D181+$R$6*$E181+$R$7*$F181+$R$8*$H181,IF(I181="northwest",$T$3+$T$4*$B181+$T$5*$D181+$T$6*$E181+$T$7*$F181+$T$8*$H181,IF(I181="southeast",$V$3+$V$4*$B181+$V$5*$D181+$V$6*$E181+$V$7*$F181+$V$8*$H181,IF(I181="southwest",$X$3+$X$4*$B181+$X$5*$D181+$X$6*$E181+$X$7*$F181+$X$8*$H181,error))))</f>
        <v>9411.6634274834287</v>
      </c>
    </row>
    <row r="182" spans="2:15" x14ac:dyDescent="0.5">
      <c r="B182" s="2">
        <v>41</v>
      </c>
      <c r="C182" s="2" t="s">
        <v>7</v>
      </c>
      <c r="D182" s="2">
        <f>IF(C182="male",1,0)</f>
        <v>0</v>
      </c>
      <c r="E182" s="2">
        <v>33.155000000000001</v>
      </c>
      <c r="F182" s="2">
        <v>3</v>
      </c>
      <c r="G182" s="2" t="s">
        <v>11</v>
      </c>
      <c r="H182" s="2">
        <f t="shared" si="10"/>
        <v>0</v>
      </c>
      <c r="I182" s="2" t="s">
        <v>14</v>
      </c>
      <c r="J182" s="2">
        <f t="shared" si="11"/>
        <v>0</v>
      </c>
      <c r="K182" s="2">
        <f t="shared" si="12"/>
        <v>1</v>
      </c>
      <c r="L182" s="2">
        <f t="shared" si="13"/>
        <v>0</v>
      </c>
      <c r="M182" s="2">
        <v>8538.28845</v>
      </c>
      <c r="N182" s="16">
        <f t="shared" si="14"/>
        <v>0.11838125644493025</v>
      </c>
      <c r="O182" s="13" cm="1">
        <f t="array" ref="O182">IF(I182="northeast",$R$3+$R$4*$B182+$R$5*$D182+$R$6*$E182+$R$7*$F182+$R$8*$H182,IF(I182="northwest",$T$3+$T$4*$B182+$T$5*$D182+$T$6*$E182+$T$7*$F182+$T$8*$H182,IF(I182="southeast",$V$3+$V$4*$B182+$V$5*$D182+$V$6*$E182+$V$7*$F182+$V$8*$H182,IF(I182="southwest",$X$3+$X$4*$B182+$X$5*$D182+$X$6*$E182+$X$7*$F182+$X$8*$H182,error))))</f>
        <v>12521.90998506343</v>
      </c>
    </row>
    <row r="183" spans="2:15" x14ac:dyDescent="0.5">
      <c r="B183" s="2">
        <v>58</v>
      </c>
      <c r="C183" s="2" t="s">
        <v>10</v>
      </c>
      <c r="D183" s="2">
        <f>IF(C183="male",1,0)</f>
        <v>1</v>
      </c>
      <c r="E183" s="2">
        <v>28.594999999999999</v>
      </c>
      <c r="F183" s="2">
        <v>0</v>
      </c>
      <c r="G183" s="2" t="s">
        <v>11</v>
      </c>
      <c r="H183" s="2">
        <f t="shared" si="10"/>
        <v>0</v>
      </c>
      <c r="I183" s="2" t="s">
        <v>13</v>
      </c>
      <c r="J183" s="2">
        <f t="shared" si="11"/>
        <v>1</v>
      </c>
      <c r="K183" s="2">
        <f t="shared" si="12"/>
        <v>0</v>
      </c>
      <c r="L183" s="2">
        <f t="shared" si="13"/>
        <v>0</v>
      </c>
      <c r="M183" s="2">
        <v>11735.87905</v>
      </c>
      <c r="N183" s="16">
        <f t="shared" si="14"/>
        <v>0.16942139049791388</v>
      </c>
      <c r="O183" s="13" cm="1">
        <f t="array" ref="O183">IF(I183="northeast",$R$3+$R$4*$B183+$R$5*$D183+$R$6*$E183+$R$7*$F183+$R$8*$H183,IF(I183="northwest",$T$3+$T$4*$B183+$T$5*$D183+$T$6*$E183+$T$7*$F183+$T$8*$H183,IF(I183="southeast",$V$3+$V$4*$B183+$V$5*$D183+$V$6*$E183+$V$7*$F183+$V$8*$H183,IF(I183="southwest",$X$3+$X$4*$B183+$X$5*$D183+$X$6*$E183+$X$7*$F183+$X$8*$H183,error))))</f>
        <v>12059.943758833253</v>
      </c>
    </row>
    <row r="184" spans="2:15" x14ac:dyDescent="0.5">
      <c r="B184" s="2">
        <v>18</v>
      </c>
      <c r="C184" s="2" t="s">
        <v>7</v>
      </c>
      <c r="D184" s="2">
        <f>IF(C184="male",1,0)</f>
        <v>0</v>
      </c>
      <c r="E184" s="2">
        <v>38.28</v>
      </c>
      <c r="F184" s="2">
        <v>0</v>
      </c>
      <c r="G184" s="2" t="s">
        <v>11</v>
      </c>
      <c r="H184" s="2">
        <f t="shared" si="10"/>
        <v>0</v>
      </c>
      <c r="I184" s="2" t="s">
        <v>12</v>
      </c>
      <c r="J184" s="2">
        <f t="shared" si="11"/>
        <v>0</v>
      </c>
      <c r="K184" s="2">
        <f t="shared" si="12"/>
        <v>0</v>
      </c>
      <c r="L184" s="2">
        <f t="shared" si="13"/>
        <v>0</v>
      </c>
      <c r="M184" s="2">
        <v>1631.8212000000001</v>
      </c>
      <c r="N184" s="16">
        <f t="shared" si="14"/>
        <v>8.139809565351196E-3</v>
      </c>
      <c r="O184" s="13" cm="1">
        <f t="array" ref="O184">IF(I184="northeast",$R$3+$R$4*$B184+$R$5*$D184+$R$6*$E184+$R$7*$F184+$R$8*$H184,IF(I184="northwest",$T$3+$T$4*$B184+$T$5*$D184+$T$6*$E184+$T$7*$F184+$T$8*$H184,IF(I184="southeast",$V$3+$V$4*$B184+$V$5*$D184+$V$6*$E184+$V$7*$F184+$V$8*$H184,IF(I184="southwest",$X$3+$X$4*$B184+$X$5*$D184+$X$6*$E184+$X$7*$F184+$X$8*$H184,error))))</f>
        <v>3691.4609356552428</v>
      </c>
    </row>
    <row r="185" spans="2:15" x14ac:dyDescent="0.5">
      <c r="B185" s="2">
        <v>22</v>
      </c>
      <c r="C185" s="2" t="s">
        <v>10</v>
      </c>
      <c r="D185" s="2">
        <f>IF(C185="male",1,0)</f>
        <v>1</v>
      </c>
      <c r="E185" s="2">
        <v>19.95</v>
      </c>
      <c r="F185" s="2">
        <v>3</v>
      </c>
      <c r="G185" s="2" t="s">
        <v>11</v>
      </c>
      <c r="H185" s="2">
        <f t="shared" si="10"/>
        <v>0</v>
      </c>
      <c r="I185" s="2" t="s">
        <v>14</v>
      </c>
      <c r="J185" s="2">
        <f t="shared" si="11"/>
        <v>0</v>
      </c>
      <c r="K185" s="2">
        <f t="shared" si="12"/>
        <v>1</v>
      </c>
      <c r="L185" s="2">
        <f t="shared" si="13"/>
        <v>0</v>
      </c>
      <c r="M185" s="2">
        <v>4005.4225000000001</v>
      </c>
      <c r="N185" s="16">
        <f t="shared" si="14"/>
        <v>4.6027376704288948E-2</v>
      </c>
      <c r="O185" s="13" cm="1">
        <f t="array" ref="O185">IF(I185="northeast",$R$3+$R$4*$B185+$R$5*$D185+$R$6*$E185+$R$7*$F185+$R$8*$H185,IF(I185="northwest",$T$3+$T$4*$B185+$T$5*$D185+$T$6*$E185+$T$7*$F185+$T$8*$H185,IF(I185="southeast",$V$3+$V$4*$B185+$V$5*$D185+$V$6*$E185+$V$7*$F185+$V$8*$H185,IF(I185="southwest",$X$3+$X$4*$B185+$X$5*$D185+$X$6*$E185+$X$7*$F185+$X$8*$H185,error))))</f>
        <v>2405.2678242897</v>
      </c>
    </row>
    <row r="186" spans="2:15" x14ac:dyDescent="0.5">
      <c r="B186" s="2">
        <v>44</v>
      </c>
      <c r="C186" s="2" t="s">
        <v>7</v>
      </c>
      <c r="D186" s="2">
        <f>IF(C186="male",1,0)</f>
        <v>0</v>
      </c>
      <c r="E186" s="2">
        <v>26.41</v>
      </c>
      <c r="F186" s="2">
        <v>0</v>
      </c>
      <c r="G186" s="2" t="s">
        <v>11</v>
      </c>
      <c r="H186" s="2">
        <f t="shared" si="10"/>
        <v>0</v>
      </c>
      <c r="I186" s="2" t="s">
        <v>13</v>
      </c>
      <c r="J186" s="2">
        <f t="shared" si="11"/>
        <v>1</v>
      </c>
      <c r="K186" s="2">
        <f t="shared" si="12"/>
        <v>0</v>
      </c>
      <c r="L186" s="2">
        <f t="shared" si="13"/>
        <v>0</v>
      </c>
      <c r="M186" s="2">
        <v>7419.4778999999999</v>
      </c>
      <c r="N186" s="16">
        <f t="shared" si="14"/>
        <v>0.1005227349531882</v>
      </c>
      <c r="O186" s="13" cm="1">
        <f t="array" ref="O186">IF(I186="northeast",$R$3+$R$4*$B186+$R$5*$D186+$R$6*$E186+$R$7*$F186+$R$8*$H186,IF(I186="northwest",$T$3+$T$4*$B186+$T$5*$D186+$T$6*$E186+$T$7*$F186+$T$8*$H186,IF(I186="southeast",$V$3+$V$4*$B186+$V$5*$D186+$V$6*$E186+$V$7*$F186+$V$8*$H186,IF(I186="southwest",$X$3+$X$4*$B186+$X$5*$D186+$X$6*$E186+$X$7*$F186+$X$8*$H186,error))))</f>
        <v>7919.7899422362552</v>
      </c>
    </row>
    <row r="187" spans="2:15" x14ac:dyDescent="0.5">
      <c r="B187" s="2">
        <v>44</v>
      </c>
      <c r="C187" s="2" t="s">
        <v>10</v>
      </c>
      <c r="D187" s="2">
        <f>IF(C187="male",1,0)</f>
        <v>1</v>
      </c>
      <c r="E187" s="2">
        <v>30.69</v>
      </c>
      <c r="F187" s="2">
        <v>2</v>
      </c>
      <c r="G187" s="2" t="s">
        <v>11</v>
      </c>
      <c r="H187" s="2">
        <f t="shared" si="10"/>
        <v>0</v>
      </c>
      <c r="I187" s="2" t="s">
        <v>12</v>
      </c>
      <c r="J187" s="2">
        <f t="shared" si="11"/>
        <v>0</v>
      </c>
      <c r="K187" s="2">
        <f t="shared" si="12"/>
        <v>0</v>
      </c>
      <c r="L187" s="2">
        <f t="shared" si="13"/>
        <v>0</v>
      </c>
      <c r="M187" s="2">
        <v>7731.4270999999999</v>
      </c>
      <c r="N187" s="16">
        <f t="shared" si="14"/>
        <v>0.10550208690203401</v>
      </c>
      <c r="O187" s="13" cm="1">
        <f t="array" ref="O187">IF(I187="northeast",$R$3+$R$4*$B187+$R$5*$D187+$R$6*$E187+$R$7*$F187+$R$8*$H187,IF(I187="northwest",$T$3+$T$4*$B187+$T$5*$D187+$T$6*$E187+$T$7*$F187+$T$8*$H187,IF(I187="southeast",$V$3+$V$4*$B187+$V$5*$D187+$V$6*$E187+$V$7*$F187+$V$8*$H187,IF(I187="southwest",$X$3+$X$4*$B187+$X$5*$D187+$X$6*$E187+$X$7*$F187+$X$8*$H187,error))))</f>
        <v>8846.6966393893854</v>
      </c>
    </row>
    <row r="188" spans="2:15" x14ac:dyDescent="0.5">
      <c r="B188" s="2">
        <v>36</v>
      </c>
      <c r="C188" s="2" t="s">
        <v>10</v>
      </c>
      <c r="D188" s="2">
        <f>IF(C188="male",1,0)</f>
        <v>1</v>
      </c>
      <c r="E188" s="2">
        <v>41.895000000000003</v>
      </c>
      <c r="F188" s="2">
        <v>3</v>
      </c>
      <c r="G188" s="2" t="s">
        <v>8</v>
      </c>
      <c r="H188" s="2">
        <f t="shared" si="10"/>
        <v>1</v>
      </c>
      <c r="I188" s="2" t="s">
        <v>14</v>
      </c>
      <c r="J188" s="2">
        <f t="shared" si="11"/>
        <v>0</v>
      </c>
      <c r="K188" s="2">
        <f t="shared" si="12"/>
        <v>1</v>
      </c>
      <c r="L188" s="2">
        <f t="shared" si="13"/>
        <v>0</v>
      </c>
      <c r="M188" s="2">
        <v>43753.337050000002</v>
      </c>
      <c r="N188" s="16">
        <f t="shared" si="14"/>
        <v>0.68048598655838954</v>
      </c>
      <c r="O188" s="13" cm="1">
        <f t="array" ref="O188">IF(I188="northeast",$R$3+$R$4*$B188+$R$5*$D188+$R$6*$E188+$R$7*$F188+$R$8*$H188,IF(I188="northwest",$T$3+$T$4*$B188+$T$5*$D188+$T$6*$E188+$T$7*$F188+$T$8*$H188,IF(I188="southeast",$V$3+$V$4*$B188+$V$5*$D188+$V$6*$E188+$V$7*$F188+$V$8*$H188,IF(I188="southwest",$X$3+$X$4*$B188+$X$5*$D188+$X$6*$E188+$X$7*$F188+$X$8*$H188,error))))</f>
        <v>36267.863977774774</v>
      </c>
    </row>
    <row r="189" spans="2:15" x14ac:dyDescent="0.5">
      <c r="B189" s="2">
        <v>26</v>
      </c>
      <c r="C189" s="2" t="s">
        <v>7</v>
      </c>
      <c r="D189" s="2">
        <f>IF(C189="male",1,0)</f>
        <v>0</v>
      </c>
      <c r="E189" s="2">
        <v>29.92</v>
      </c>
      <c r="F189" s="2">
        <v>2</v>
      </c>
      <c r="G189" s="2" t="s">
        <v>11</v>
      </c>
      <c r="H189" s="2">
        <f t="shared" si="10"/>
        <v>0</v>
      </c>
      <c r="I189" s="2" t="s">
        <v>12</v>
      </c>
      <c r="J189" s="2">
        <f t="shared" si="11"/>
        <v>0</v>
      </c>
      <c r="K189" s="2">
        <f t="shared" si="12"/>
        <v>0</v>
      </c>
      <c r="L189" s="2">
        <f t="shared" si="13"/>
        <v>0</v>
      </c>
      <c r="M189" s="2">
        <v>3981.9767999999999</v>
      </c>
      <c r="N189" s="16">
        <f t="shared" si="14"/>
        <v>4.5653135026518805E-2</v>
      </c>
      <c r="O189" s="13" cm="1">
        <f t="array" ref="O189">IF(I189="northeast",$R$3+$R$4*$B189+$R$5*$D189+$R$6*$E189+$R$7*$F189+$R$8*$H189,IF(I189="northwest",$T$3+$T$4*$B189+$T$5*$D189+$T$6*$E189+$T$7*$F189+$T$8*$H189,IF(I189="southeast",$V$3+$V$4*$B189+$V$5*$D189+$V$6*$E189+$V$7*$F189+$V$8*$H189,IF(I189="southwest",$X$3+$X$4*$B189+$X$5*$D189+$X$6*$E189+$X$7*$F189+$X$8*$H189,error))))</f>
        <v>3946.5029545237417</v>
      </c>
    </row>
    <row r="190" spans="2:15" x14ac:dyDescent="0.5">
      <c r="B190" s="2">
        <v>30</v>
      </c>
      <c r="C190" s="2" t="s">
        <v>7</v>
      </c>
      <c r="D190" s="2">
        <f>IF(C190="male",1,0)</f>
        <v>0</v>
      </c>
      <c r="E190" s="2">
        <v>30.9</v>
      </c>
      <c r="F190" s="2">
        <v>3</v>
      </c>
      <c r="G190" s="2" t="s">
        <v>11</v>
      </c>
      <c r="H190" s="2">
        <f t="shared" si="10"/>
        <v>0</v>
      </c>
      <c r="I190" s="2" t="s">
        <v>9</v>
      </c>
      <c r="J190" s="2">
        <f t="shared" si="11"/>
        <v>0</v>
      </c>
      <c r="K190" s="2">
        <f t="shared" si="12"/>
        <v>0</v>
      </c>
      <c r="L190" s="2">
        <f t="shared" si="13"/>
        <v>1</v>
      </c>
      <c r="M190" s="2">
        <v>5325.6509999999998</v>
      </c>
      <c r="N190" s="16">
        <f t="shared" si="14"/>
        <v>6.7100943664540044E-2</v>
      </c>
      <c r="O190" s="13" cm="1">
        <f t="array" ref="O190">IF(I190="northeast",$R$3+$R$4*$B190+$R$5*$D190+$R$6*$E190+$R$7*$F190+$R$8*$H190,IF(I190="northwest",$T$3+$T$4*$B190+$T$5*$D190+$T$6*$E190+$T$7*$F190+$T$8*$H190,IF(I190="southeast",$V$3+$V$4*$B190+$V$5*$D190+$V$6*$E190+$V$7*$F190+$V$8*$H190,IF(I190="southwest",$X$3+$X$4*$B190+$X$5*$D190+$X$6*$E190+$X$7*$F190+$X$8*$H190,error))))</f>
        <v>5649.8356924572099</v>
      </c>
    </row>
    <row r="191" spans="2:15" x14ac:dyDescent="0.5">
      <c r="B191" s="2">
        <v>41</v>
      </c>
      <c r="C191" s="2" t="s">
        <v>7</v>
      </c>
      <c r="D191" s="2">
        <f>IF(C191="male",1,0)</f>
        <v>0</v>
      </c>
      <c r="E191" s="2">
        <v>32.200000000000003</v>
      </c>
      <c r="F191" s="2">
        <v>1</v>
      </c>
      <c r="G191" s="2" t="s">
        <v>11</v>
      </c>
      <c r="H191" s="2">
        <f t="shared" si="10"/>
        <v>0</v>
      </c>
      <c r="I191" s="2" t="s">
        <v>9</v>
      </c>
      <c r="J191" s="2">
        <f t="shared" si="11"/>
        <v>0</v>
      </c>
      <c r="K191" s="2">
        <f t="shared" si="12"/>
        <v>0</v>
      </c>
      <c r="L191" s="2">
        <f t="shared" si="13"/>
        <v>1</v>
      </c>
      <c r="M191" s="2">
        <v>6775.9610000000002</v>
      </c>
      <c r="N191" s="16">
        <f t="shared" si="14"/>
        <v>9.0250879375003673E-2</v>
      </c>
      <c r="O191" s="13" cm="1">
        <f t="array" ref="O191">IF(I191="northeast",$R$3+$R$4*$B191+$R$5*$D191+$R$6*$E191+$R$7*$F191+$R$8*$H191,IF(I191="northwest",$T$3+$T$4*$B191+$T$5*$D191+$T$6*$E191+$T$7*$F191+$T$8*$H191,IF(I191="southeast",$V$3+$V$4*$B191+$V$5*$D191+$V$6*$E191+$V$7*$F191+$V$8*$H191,IF(I191="southwest",$X$3+$X$4*$B191+$X$5*$D191+$X$6*$E191+$X$7*$F191+$X$8*$H191,error))))</f>
        <v>8895.0480589056115</v>
      </c>
    </row>
    <row r="192" spans="2:15" x14ac:dyDescent="0.5">
      <c r="B192" s="2">
        <v>29</v>
      </c>
      <c r="C192" s="2" t="s">
        <v>7</v>
      </c>
      <c r="D192" s="2">
        <f>IF(C192="male",1,0)</f>
        <v>0</v>
      </c>
      <c r="E192" s="2">
        <v>32.11</v>
      </c>
      <c r="F192" s="2">
        <v>2</v>
      </c>
      <c r="G192" s="2" t="s">
        <v>11</v>
      </c>
      <c r="H192" s="2">
        <f t="shared" si="10"/>
        <v>0</v>
      </c>
      <c r="I192" s="2" t="s">
        <v>13</v>
      </c>
      <c r="J192" s="2">
        <f t="shared" si="11"/>
        <v>1</v>
      </c>
      <c r="K192" s="2">
        <f t="shared" si="12"/>
        <v>0</v>
      </c>
      <c r="L192" s="2">
        <f t="shared" si="13"/>
        <v>0</v>
      </c>
      <c r="M192" s="2">
        <v>4922.9159</v>
      </c>
      <c r="N192" s="16">
        <f t="shared" si="14"/>
        <v>6.0672461703202743E-2</v>
      </c>
      <c r="O192" s="13" cm="1">
        <f t="array" ref="O192">IF(I192="northeast",$R$3+$R$4*$B192+$R$5*$D192+$R$6*$E192+$R$7*$F192+$R$8*$H192,IF(I192="northwest",$T$3+$T$4*$B192+$T$5*$D192+$T$6*$E192+$T$7*$F192+$T$8*$H192,IF(I192="southeast",$V$3+$V$4*$B192+$V$5*$D192+$V$6*$E192+$V$7*$F192+$V$8*$H192,IF(I192="southwest",$X$3+$X$4*$B192+$X$5*$D192+$X$6*$E192+$X$7*$F192+$X$8*$H192,error))))</f>
        <v>7703.9788939088248</v>
      </c>
    </row>
    <row r="193" spans="2:15" x14ac:dyDescent="0.5">
      <c r="B193" s="2">
        <v>61</v>
      </c>
      <c r="C193" s="2" t="s">
        <v>10</v>
      </c>
      <c r="D193" s="2">
        <f>IF(C193="male",1,0)</f>
        <v>1</v>
      </c>
      <c r="E193" s="2">
        <v>31.57</v>
      </c>
      <c r="F193" s="2">
        <v>0</v>
      </c>
      <c r="G193" s="2" t="s">
        <v>11</v>
      </c>
      <c r="H193" s="2">
        <f t="shared" si="10"/>
        <v>0</v>
      </c>
      <c r="I193" s="2" t="s">
        <v>12</v>
      </c>
      <c r="J193" s="2">
        <f t="shared" si="11"/>
        <v>0</v>
      </c>
      <c r="K193" s="2">
        <f t="shared" si="12"/>
        <v>0</v>
      </c>
      <c r="L193" s="2">
        <f t="shared" si="13"/>
        <v>0</v>
      </c>
      <c r="M193" s="2">
        <v>12557.605299999999</v>
      </c>
      <c r="N193" s="16">
        <f t="shared" si="14"/>
        <v>0.18253783447134048</v>
      </c>
      <c r="O193" s="13" cm="1">
        <f t="array" ref="O193">IF(I193="northeast",$R$3+$R$4*$B193+$R$5*$D193+$R$6*$E193+$R$7*$F193+$R$8*$H193,IF(I193="northwest",$T$3+$T$4*$B193+$T$5*$D193+$T$6*$E193+$T$7*$F193+$T$8*$H193,IF(I193="southeast",$V$3+$V$4*$B193+$V$5*$D193+$V$6*$E193+$V$7*$F193+$V$8*$H193,IF(I193="southwest",$X$3+$X$4*$B193+$X$5*$D193+$X$6*$E193+$X$7*$F193+$X$8*$H193,error))))</f>
        <v>12825.203264573054</v>
      </c>
    </row>
    <row r="194" spans="2:15" x14ac:dyDescent="0.5">
      <c r="B194" s="2">
        <v>36</v>
      </c>
      <c r="C194" s="2" t="s">
        <v>7</v>
      </c>
      <c r="D194" s="2">
        <f>IF(C194="male",1,0)</f>
        <v>0</v>
      </c>
      <c r="E194" s="2">
        <v>26.2</v>
      </c>
      <c r="F194" s="2">
        <v>0</v>
      </c>
      <c r="G194" s="2" t="s">
        <v>11</v>
      </c>
      <c r="H194" s="2">
        <f t="shared" si="10"/>
        <v>0</v>
      </c>
      <c r="I194" s="2" t="s">
        <v>9</v>
      </c>
      <c r="J194" s="2">
        <f t="shared" si="11"/>
        <v>0</v>
      </c>
      <c r="K194" s="2">
        <f t="shared" si="12"/>
        <v>0</v>
      </c>
      <c r="L194" s="2">
        <f t="shared" si="13"/>
        <v>1</v>
      </c>
      <c r="M194" s="2">
        <v>4883.866</v>
      </c>
      <c r="N194" s="16">
        <f t="shared" si="14"/>
        <v>6.0049144843703717E-2</v>
      </c>
      <c r="O194" s="13" cm="1">
        <f t="array" ref="O194">IF(I194="northeast",$R$3+$R$4*$B194+$R$5*$D194+$R$6*$E194+$R$7*$F194+$R$8*$H194,IF(I194="northwest",$T$3+$T$4*$B194+$T$5*$D194+$T$6*$E194+$T$7*$F194+$T$8*$H194,IF(I194="southeast",$V$3+$V$4*$B194+$V$5*$D194+$V$6*$E194+$V$7*$F194+$V$8*$H194,IF(I194="southwest",$X$3+$X$4*$B194+$X$5*$D194+$X$6*$E194+$X$7*$F194+$X$8*$H194,error))))</f>
        <v>5970.5995217390291</v>
      </c>
    </row>
    <row r="195" spans="2:15" x14ac:dyDescent="0.5">
      <c r="B195" s="2">
        <v>25</v>
      </c>
      <c r="C195" s="2" t="s">
        <v>10</v>
      </c>
      <c r="D195" s="2">
        <f>IF(C195="male",1,0)</f>
        <v>1</v>
      </c>
      <c r="E195" s="2">
        <v>25.74</v>
      </c>
      <c r="F195" s="2">
        <v>0</v>
      </c>
      <c r="G195" s="2" t="s">
        <v>11</v>
      </c>
      <c r="H195" s="2">
        <f t="shared" si="10"/>
        <v>0</v>
      </c>
      <c r="I195" s="2" t="s">
        <v>12</v>
      </c>
      <c r="J195" s="2">
        <f t="shared" si="11"/>
        <v>0</v>
      </c>
      <c r="K195" s="2">
        <f t="shared" si="12"/>
        <v>0</v>
      </c>
      <c r="L195" s="2">
        <f t="shared" si="13"/>
        <v>0</v>
      </c>
      <c r="M195" s="2">
        <v>2137.6536000000001</v>
      </c>
      <c r="N195" s="16">
        <f t="shared" si="14"/>
        <v>1.6213936848669595E-2</v>
      </c>
      <c r="O195" s="13" cm="1">
        <f t="array" ref="O195">IF(I195="northeast",$R$3+$R$4*$B195+$R$5*$D195+$R$6*$E195+$R$7*$F195+$R$8*$H195,IF(I195="northwest",$T$3+$T$4*$B195+$T$5*$D195+$T$6*$E195+$T$7*$F195+$T$8*$H195,IF(I195="southeast",$V$3+$V$4*$B195+$V$5*$D195+$V$6*$E195+$V$7*$F195+$V$8*$H195,IF(I195="southwest",$X$3+$X$4*$B195+$X$5*$D195+$X$6*$E195+$X$7*$F195+$X$8*$H195,error))))</f>
        <v>1033.8119811732004</v>
      </c>
    </row>
    <row r="196" spans="2:15" x14ac:dyDescent="0.5">
      <c r="B196" s="2">
        <v>56</v>
      </c>
      <c r="C196" s="2" t="s">
        <v>7</v>
      </c>
      <c r="D196" s="2">
        <f>IF(C196="male",1,0)</f>
        <v>0</v>
      </c>
      <c r="E196" s="2">
        <v>26.6</v>
      </c>
      <c r="F196" s="2">
        <v>1</v>
      </c>
      <c r="G196" s="2" t="s">
        <v>11</v>
      </c>
      <c r="H196" s="2">
        <f t="shared" ref="H196:H259" si="15">IF(G196="yes",1,0)</f>
        <v>0</v>
      </c>
      <c r="I196" s="2" t="s">
        <v>13</v>
      </c>
      <c r="J196" s="2">
        <f t="shared" ref="J196:J259" si="16">IF(I196="northwest",1,0)</f>
        <v>1</v>
      </c>
      <c r="K196" s="2">
        <f t="shared" ref="K196:K259" si="17">IF(I196="northeast",1,0)</f>
        <v>0</v>
      </c>
      <c r="L196" s="2">
        <f t="shared" ref="L196:L259" si="18">IF(I196="southwest",1,0)</f>
        <v>0</v>
      </c>
      <c r="M196" s="2">
        <v>12044.342000000001</v>
      </c>
      <c r="N196" s="16">
        <f t="shared" ref="N196:N259" si="19">(M196-MIN($M$3:$M$1340))/(MAX($M$3:$M$1340)-MIN($M$3:$M$1340))</f>
        <v>0.17434509471395043</v>
      </c>
      <c r="O196" s="13" cm="1">
        <f t="array" ref="O196">IF(I196="northeast",$R$3+$R$4*$B196+$R$5*$D196+$R$6*$E196+$R$7*$F196+$R$8*$H196,IF(I196="northwest",$T$3+$T$4*$B196+$T$5*$D196+$T$6*$E196+$T$7*$F196+$T$8*$H196,IF(I196="southeast",$V$3+$V$4*$B196+$V$5*$D196+$V$6*$E196+$V$7*$F196+$V$8*$H196,IF(I196="southwest",$X$3+$X$4*$B196+$X$5*$D196+$X$6*$E196+$X$7*$F196+$X$8*$H196,error))))</f>
        <v>11798.904625680781</v>
      </c>
    </row>
    <row r="197" spans="2:15" x14ac:dyDescent="0.5">
      <c r="B197" s="2">
        <v>18</v>
      </c>
      <c r="C197" s="2" t="s">
        <v>10</v>
      </c>
      <c r="D197" s="2">
        <f>IF(C197="male",1,0)</f>
        <v>1</v>
      </c>
      <c r="E197" s="2">
        <v>34.43</v>
      </c>
      <c r="F197" s="2">
        <v>0</v>
      </c>
      <c r="G197" s="2" t="s">
        <v>11</v>
      </c>
      <c r="H197" s="2">
        <f t="shared" si="15"/>
        <v>0</v>
      </c>
      <c r="I197" s="2" t="s">
        <v>12</v>
      </c>
      <c r="J197" s="2">
        <f t="shared" si="16"/>
        <v>0</v>
      </c>
      <c r="K197" s="2">
        <f t="shared" si="17"/>
        <v>0</v>
      </c>
      <c r="L197" s="2">
        <f t="shared" si="18"/>
        <v>0</v>
      </c>
      <c r="M197" s="2">
        <v>1137.4697000000001</v>
      </c>
      <c r="N197" s="16">
        <f t="shared" si="19"/>
        <v>2.4894110042215071E-4</v>
      </c>
      <c r="O197" s="13" cm="1">
        <f t="array" ref="O197">IF(I197="northeast",$R$3+$R$4*$B197+$R$5*$D197+$R$6*$E197+$R$7*$F197+$R$8*$H197,IF(I197="northwest",$T$3+$T$4*$B197+$T$5*$D197+$T$6*$E197+$T$7*$F197+$T$8*$H197,IF(I197="southeast",$V$3+$V$4*$B197+$V$5*$D197+$V$6*$E197+$V$7*$F197+$V$8*$H197,IF(I197="southwest",$X$3+$X$4*$B197+$X$5*$D197+$X$6*$E197+$X$7*$F197+$X$8*$H197,error))))</f>
        <v>2111.0546642340705</v>
      </c>
    </row>
    <row r="198" spans="2:15" x14ac:dyDescent="0.5">
      <c r="B198" s="2">
        <v>19</v>
      </c>
      <c r="C198" s="2" t="s">
        <v>10</v>
      </c>
      <c r="D198" s="2">
        <f>IF(C198="male",1,0)</f>
        <v>1</v>
      </c>
      <c r="E198" s="2">
        <v>30.59</v>
      </c>
      <c r="F198" s="2">
        <v>0</v>
      </c>
      <c r="G198" s="2" t="s">
        <v>11</v>
      </c>
      <c r="H198" s="2">
        <f t="shared" si="15"/>
        <v>0</v>
      </c>
      <c r="I198" s="2" t="s">
        <v>13</v>
      </c>
      <c r="J198" s="2">
        <f t="shared" si="16"/>
        <v>1</v>
      </c>
      <c r="K198" s="2">
        <f t="shared" si="17"/>
        <v>0</v>
      </c>
      <c r="L198" s="2">
        <f t="shared" si="18"/>
        <v>0</v>
      </c>
      <c r="M198" s="2">
        <v>1639.5631000000001</v>
      </c>
      <c r="N198" s="16">
        <f t="shared" si="19"/>
        <v>8.2633862401840508E-3</v>
      </c>
      <c r="O198" s="13" cm="1">
        <f t="array" ref="O198">IF(I198="northeast",$R$3+$R$4*$B198+$R$5*$D198+$R$6*$E198+$R$7*$F198+$R$8*$H198,IF(I198="northwest",$T$3+$T$4*$B198+$T$5*$D198+$T$6*$E198+$T$7*$F198+$T$8*$H198,IF(I198="southeast",$V$3+$V$4*$B198+$V$5*$D198+$V$6*$E198+$V$7*$F198+$V$8*$H198,IF(I198="southwest",$X$3+$X$4*$B198+$X$5*$D198+$X$6*$E198+$X$7*$F198+$X$8*$H198,error))))</f>
        <v>3044.2865544081715</v>
      </c>
    </row>
    <row r="199" spans="2:15" x14ac:dyDescent="0.5">
      <c r="B199" s="2">
        <v>39</v>
      </c>
      <c r="C199" s="2" t="s">
        <v>7</v>
      </c>
      <c r="D199" s="2">
        <f>IF(C199="male",1,0)</f>
        <v>0</v>
      </c>
      <c r="E199" s="2">
        <v>32.799999999999997</v>
      </c>
      <c r="F199" s="2">
        <v>0</v>
      </c>
      <c r="G199" s="2" t="s">
        <v>11</v>
      </c>
      <c r="H199" s="2">
        <f t="shared" si="15"/>
        <v>0</v>
      </c>
      <c r="I199" s="2" t="s">
        <v>9</v>
      </c>
      <c r="J199" s="2">
        <f t="shared" si="16"/>
        <v>0</v>
      </c>
      <c r="K199" s="2">
        <f t="shared" si="17"/>
        <v>0</v>
      </c>
      <c r="L199" s="2">
        <f t="shared" si="18"/>
        <v>1</v>
      </c>
      <c r="M199" s="2">
        <v>5649.7150000000001</v>
      </c>
      <c r="N199" s="16">
        <f t="shared" si="19"/>
        <v>7.2273672781815443E-2</v>
      </c>
      <c r="O199" s="13" cm="1">
        <f t="array" ref="O199">IF(I199="northeast",$R$3+$R$4*$B199+$R$5*$D199+$R$6*$E199+$R$7*$F199+$R$8*$H199,IF(I199="northwest",$T$3+$T$4*$B199+$T$5*$D199+$T$6*$E199+$T$7*$F199+$T$8*$H199,IF(I199="southeast",$V$3+$V$4*$B199+$V$5*$D199+$V$6*$E199+$V$7*$F199+$V$8*$H199,IF(I199="southwest",$X$3+$X$4*$B199+$X$5*$D199+$X$6*$E199+$X$7*$F199+$X$8*$H199,error))))</f>
        <v>8486.6199371897037</v>
      </c>
    </row>
    <row r="200" spans="2:15" x14ac:dyDescent="0.5">
      <c r="B200" s="2">
        <v>45</v>
      </c>
      <c r="C200" s="2" t="s">
        <v>7</v>
      </c>
      <c r="D200" s="2">
        <f>IF(C200="male",1,0)</f>
        <v>0</v>
      </c>
      <c r="E200" s="2">
        <v>28.6</v>
      </c>
      <c r="F200" s="2">
        <v>2</v>
      </c>
      <c r="G200" s="2" t="s">
        <v>11</v>
      </c>
      <c r="H200" s="2">
        <f t="shared" si="15"/>
        <v>0</v>
      </c>
      <c r="I200" s="2" t="s">
        <v>12</v>
      </c>
      <c r="J200" s="2">
        <f t="shared" si="16"/>
        <v>0</v>
      </c>
      <c r="K200" s="2">
        <f t="shared" si="17"/>
        <v>0</v>
      </c>
      <c r="L200" s="2">
        <f t="shared" si="18"/>
        <v>0</v>
      </c>
      <c r="M200" s="2">
        <v>8516.8289999999997</v>
      </c>
      <c r="N200" s="16">
        <f t="shared" si="19"/>
        <v>0.11803871940948134</v>
      </c>
      <c r="O200" s="13" cm="1">
        <f t="array" ref="O200">IF(I200="northeast",$R$3+$R$4*$B200+$R$5*$D200+$R$6*$E200+$R$7*$F200+$R$8*$H200,IF(I200="northwest",$T$3+$T$4*$B200+$T$5*$D200+$T$6*$E200+$T$7*$F200+$T$8*$H200,IF(I200="southeast",$V$3+$V$4*$B200+$V$5*$D200+$V$6*$E200+$V$7*$F200+$V$8*$H200,IF(I200="southwest",$X$3+$X$4*$B200+$X$5*$D200+$X$6*$E200+$X$7*$F200+$X$8*$H200,error))))</f>
        <v>8661.3549693458262</v>
      </c>
    </row>
    <row r="201" spans="2:15" x14ac:dyDescent="0.5">
      <c r="B201" s="2">
        <v>51</v>
      </c>
      <c r="C201" s="2" t="s">
        <v>7</v>
      </c>
      <c r="D201" s="2">
        <f>IF(C201="male",1,0)</f>
        <v>0</v>
      </c>
      <c r="E201" s="2">
        <v>18.05</v>
      </c>
      <c r="F201" s="2">
        <v>0</v>
      </c>
      <c r="G201" s="2" t="s">
        <v>11</v>
      </c>
      <c r="H201" s="2">
        <f t="shared" si="15"/>
        <v>0</v>
      </c>
      <c r="I201" s="2" t="s">
        <v>13</v>
      </c>
      <c r="J201" s="2">
        <f t="shared" si="16"/>
        <v>1</v>
      </c>
      <c r="K201" s="2">
        <f t="shared" si="17"/>
        <v>0</v>
      </c>
      <c r="L201" s="2">
        <f t="shared" si="18"/>
        <v>0</v>
      </c>
      <c r="M201" s="2">
        <v>9644.2525000000005</v>
      </c>
      <c r="N201" s="16">
        <f t="shared" si="19"/>
        <v>0.13603472132870265</v>
      </c>
      <c r="O201" s="13" cm="1">
        <f t="array" ref="O201">IF(I201="northeast",$R$3+$R$4*$B201+$R$5*$D201+$R$6*$E201+$R$7*$F201+$R$8*$H201,IF(I201="northwest",$T$3+$T$4*$B201+$T$5*$D201+$T$6*$E201+$T$7*$F201+$T$8*$H201,IF(I201="southeast",$V$3+$V$4*$B201+$V$5*$D201+$V$6*$E201+$V$7*$F201+$V$8*$H201,IF(I201="southwest",$X$3+$X$4*$B201+$X$5*$D201+$X$6*$E201+$X$7*$F201+$X$8*$H201,error))))</f>
        <v>7031.236727975378</v>
      </c>
    </row>
    <row r="202" spans="2:15" x14ac:dyDescent="0.5">
      <c r="B202" s="2">
        <v>64</v>
      </c>
      <c r="C202" s="2" t="s">
        <v>7</v>
      </c>
      <c r="D202" s="2">
        <f>IF(C202="male",1,0)</f>
        <v>0</v>
      </c>
      <c r="E202" s="2">
        <v>39.33</v>
      </c>
      <c r="F202" s="2">
        <v>0</v>
      </c>
      <c r="G202" s="2" t="s">
        <v>11</v>
      </c>
      <c r="H202" s="2">
        <f t="shared" si="15"/>
        <v>0</v>
      </c>
      <c r="I202" s="2" t="s">
        <v>14</v>
      </c>
      <c r="J202" s="2">
        <f t="shared" si="16"/>
        <v>0</v>
      </c>
      <c r="K202" s="2">
        <f t="shared" si="17"/>
        <v>1</v>
      </c>
      <c r="L202" s="2">
        <f t="shared" si="18"/>
        <v>0</v>
      </c>
      <c r="M202" s="2">
        <v>14901.5167</v>
      </c>
      <c r="N202" s="16">
        <f t="shared" si="19"/>
        <v>0.21995148963542455</v>
      </c>
      <c r="O202" s="13" cm="1">
        <f t="array" ref="O202">IF(I202="northeast",$R$3+$R$4*$B202+$R$5*$D202+$R$6*$E202+$R$7*$F202+$R$8*$H202,IF(I202="northwest",$T$3+$T$4*$B202+$T$5*$D202+$T$6*$E202+$T$7*$F202+$T$8*$H202,IF(I202="southeast",$V$3+$V$4*$B202+$V$5*$D202+$V$6*$E202+$V$7*$F202+$V$8*$H202,IF(I202="southwest",$X$3+$X$4*$B202+$X$5*$D202+$X$6*$E202+$X$7*$F202+$X$8*$H202,error))))</f>
        <v>18462.540954485739</v>
      </c>
    </row>
    <row r="203" spans="2:15" x14ac:dyDescent="0.5">
      <c r="B203" s="2">
        <v>19</v>
      </c>
      <c r="C203" s="2" t="s">
        <v>7</v>
      </c>
      <c r="D203" s="2">
        <f>IF(C203="male",1,0)</f>
        <v>0</v>
      </c>
      <c r="E203" s="2">
        <v>32.11</v>
      </c>
      <c r="F203" s="2">
        <v>0</v>
      </c>
      <c r="G203" s="2" t="s">
        <v>11</v>
      </c>
      <c r="H203" s="2">
        <f t="shared" si="15"/>
        <v>0</v>
      </c>
      <c r="I203" s="2" t="s">
        <v>13</v>
      </c>
      <c r="J203" s="2">
        <f t="shared" si="16"/>
        <v>1</v>
      </c>
      <c r="K203" s="2">
        <f t="shared" si="17"/>
        <v>0</v>
      </c>
      <c r="L203" s="2">
        <f t="shared" si="18"/>
        <v>0</v>
      </c>
      <c r="M203" s="2">
        <v>2130.6759000000002</v>
      </c>
      <c r="N203" s="16">
        <f t="shared" si="19"/>
        <v>1.6102558380337376E-2</v>
      </c>
      <c r="O203" s="13" cm="1">
        <f t="array" ref="O203">IF(I203="northeast",$R$3+$R$4*$B203+$R$5*$D203+$R$6*$E203+$R$7*$F203+$R$8*$H203,IF(I203="northwest",$T$3+$T$4*$B203+$T$5*$D203+$T$6*$E203+$T$7*$F203+$T$8*$H203,IF(I203="southeast",$V$3+$V$4*$B203+$V$5*$D203+$V$6*$E203+$V$7*$F203+$V$8*$H203,IF(I203="southwest",$X$3+$X$4*$B203+$X$5*$D203+$X$6*$E203+$X$7*$F203+$X$8*$H203,error))))</f>
        <v>3525.5294429993764</v>
      </c>
    </row>
    <row r="204" spans="2:15" x14ac:dyDescent="0.5">
      <c r="B204" s="2">
        <v>48</v>
      </c>
      <c r="C204" s="2" t="s">
        <v>7</v>
      </c>
      <c r="D204" s="2">
        <f>IF(C204="male",1,0)</f>
        <v>0</v>
      </c>
      <c r="E204" s="2">
        <v>32.229999999999997</v>
      </c>
      <c r="F204" s="2">
        <v>1</v>
      </c>
      <c r="G204" s="2" t="s">
        <v>11</v>
      </c>
      <c r="H204" s="2">
        <f t="shared" si="15"/>
        <v>0</v>
      </c>
      <c r="I204" s="2" t="s">
        <v>12</v>
      </c>
      <c r="J204" s="2">
        <f t="shared" si="16"/>
        <v>0</v>
      </c>
      <c r="K204" s="2">
        <f t="shared" si="17"/>
        <v>0</v>
      </c>
      <c r="L204" s="2">
        <f t="shared" si="18"/>
        <v>0</v>
      </c>
      <c r="M204" s="2">
        <v>8871.1517000000003</v>
      </c>
      <c r="N204" s="16">
        <f t="shared" si="19"/>
        <v>0.12369443972152351</v>
      </c>
      <c r="O204" s="13" cm="1">
        <f t="array" ref="O204">IF(I204="northeast",$R$3+$R$4*$B204+$R$5*$D204+$R$6*$E204+$R$7*$F204+$R$8*$H204,IF(I204="northwest",$T$3+$T$4*$B204+$T$5*$D204+$T$6*$E204+$T$7*$F204+$T$8*$H204,IF(I204="southeast",$V$3+$V$4*$B204+$V$5*$D204+$V$6*$E204+$V$7*$F204+$V$8*$H204,IF(I204="southwest",$X$3+$X$4*$B204+$X$5*$D204+$X$6*$E204+$X$7*$F204+$X$8*$H204,error))))</f>
        <v>10249.037681975211</v>
      </c>
    </row>
    <row r="205" spans="2:15" x14ac:dyDescent="0.5">
      <c r="B205" s="2">
        <v>60</v>
      </c>
      <c r="C205" s="2" t="s">
        <v>7</v>
      </c>
      <c r="D205" s="2">
        <f>IF(C205="male",1,0)</f>
        <v>0</v>
      </c>
      <c r="E205" s="2">
        <v>24.035</v>
      </c>
      <c r="F205" s="2">
        <v>0</v>
      </c>
      <c r="G205" s="2" t="s">
        <v>11</v>
      </c>
      <c r="H205" s="2">
        <f t="shared" si="15"/>
        <v>0</v>
      </c>
      <c r="I205" s="2" t="s">
        <v>13</v>
      </c>
      <c r="J205" s="2">
        <f t="shared" si="16"/>
        <v>1</v>
      </c>
      <c r="K205" s="2">
        <f t="shared" si="17"/>
        <v>0</v>
      </c>
      <c r="L205" s="2">
        <f t="shared" si="18"/>
        <v>0</v>
      </c>
      <c r="M205" s="2">
        <v>13012.20865</v>
      </c>
      <c r="N205" s="16">
        <f t="shared" si="19"/>
        <v>0.18979424056814836</v>
      </c>
      <c r="O205" s="13" cm="1">
        <f t="array" ref="O205">IF(I205="northeast",$R$3+$R$4*$B205+$R$5*$D205+$R$6*$E205+$R$7*$F205+$R$8*$H205,IF(I205="northwest",$T$3+$T$4*$B205+$T$5*$D205+$T$6*$E205+$T$7*$F205+$T$8*$H205,IF(I205="southeast",$V$3+$V$4*$B205+$V$5*$D205+$V$6*$E205+$V$7*$F205+$V$8*$H205,IF(I205="southwest",$X$3+$X$4*$B205+$X$5*$D205+$X$6*$E205+$X$7*$F205+$X$8*$H205,error))))</f>
        <v>11130.907089616292</v>
      </c>
    </row>
    <row r="206" spans="2:15" x14ac:dyDescent="0.5">
      <c r="B206" s="2">
        <v>27</v>
      </c>
      <c r="C206" s="2" t="s">
        <v>7</v>
      </c>
      <c r="D206" s="2">
        <f>IF(C206="male",1,0)</f>
        <v>0</v>
      </c>
      <c r="E206" s="2">
        <v>36.08</v>
      </c>
      <c r="F206" s="2">
        <v>0</v>
      </c>
      <c r="G206" s="2" t="s">
        <v>8</v>
      </c>
      <c r="H206" s="2">
        <f t="shared" si="15"/>
        <v>1</v>
      </c>
      <c r="I206" s="2" t="s">
        <v>12</v>
      </c>
      <c r="J206" s="2">
        <f t="shared" si="16"/>
        <v>0</v>
      </c>
      <c r="K206" s="2">
        <f t="shared" si="17"/>
        <v>0</v>
      </c>
      <c r="L206" s="2">
        <f t="shared" si="18"/>
        <v>0</v>
      </c>
      <c r="M206" s="2">
        <v>37133.898200000003</v>
      </c>
      <c r="N206" s="16">
        <f t="shared" si="19"/>
        <v>0.57482610431470027</v>
      </c>
      <c r="O206" s="13" cm="1">
        <f t="array" ref="O206">IF(I206="northeast",$R$3+$R$4*$B206+$R$5*$D206+$R$6*$E206+$R$7*$F206+$R$8*$H206,IF(I206="northwest",$T$3+$T$4*$B206+$T$5*$D206+$T$6*$E206+$T$7*$F206+$T$8*$H206,IF(I206="southeast",$V$3+$V$4*$B206+$V$5*$D206+$V$6*$E206+$V$7*$F206+$V$8*$H206,IF(I206="southwest",$X$3+$X$4*$B206+$X$5*$D206+$X$6*$E206+$X$7*$F206+$X$8*$H206,error))))</f>
        <v>32087.760856978202</v>
      </c>
    </row>
    <row r="207" spans="2:15" x14ac:dyDescent="0.5">
      <c r="B207" s="2">
        <v>46</v>
      </c>
      <c r="C207" s="2" t="s">
        <v>10</v>
      </c>
      <c r="D207" s="2">
        <f>IF(C207="male",1,0)</f>
        <v>1</v>
      </c>
      <c r="E207" s="2">
        <v>22.3</v>
      </c>
      <c r="F207" s="2">
        <v>0</v>
      </c>
      <c r="G207" s="2" t="s">
        <v>11</v>
      </c>
      <c r="H207" s="2">
        <f t="shared" si="15"/>
        <v>0</v>
      </c>
      <c r="I207" s="2" t="s">
        <v>9</v>
      </c>
      <c r="J207" s="2">
        <f t="shared" si="16"/>
        <v>0</v>
      </c>
      <c r="K207" s="2">
        <f t="shared" si="17"/>
        <v>0</v>
      </c>
      <c r="L207" s="2">
        <f t="shared" si="18"/>
        <v>1</v>
      </c>
      <c r="M207" s="2">
        <v>7147.1049999999996</v>
      </c>
      <c r="N207" s="16">
        <f t="shared" si="19"/>
        <v>9.6175102292396689E-2</v>
      </c>
      <c r="O207" s="13" cm="1">
        <f t="array" ref="O207">IF(I207="northeast",$R$3+$R$4*$B207+$R$5*$D207+$R$6*$E207+$R$7*$F207+$R$8*$H207,IF(I207="northwest",$T$3+$T$4*$B207+$T$5*$D207+$T$6*$E207+$T$7*$F207+$T$8*$H207,IF(I207="southeast",$V$3+$V$4*$B207+$V$5*$D207+$V$6*$E207+$V$7*$F207+$V$8*$H207,IF(I207="southwest",$X$3+$X$4*$B207+$X$5*$D207+$X$6*$E207+$X$7*$F207+$X$8*$H207,error))))</f>
        <v>7182.8659897552288</v>
      </c>
    </row>
    <row r="208" spans="2:15" x14ac:dyDescent="0.5">
      <c r="B208" s="2">
        <v>28</v>
      </c>
      <c r="C208" s="2" t="s">
        <v>7</v>
      </c>
      <c r="D208" s="2">
        <f>IF(C208="male",1,0)</f>
        <v>0</v>
      </c>
      <c r="E208" s="2">
        <v>28.88</v>
      </c>
      <c r="F208" s="2">
        <v>1</v>
      </c>
      <c r="G208" s="2" t="s">
        <v>11</v>
      </c>
      <c r="H208" s="2">
        <f t="shared" si="15"/>
        <v>0</v>
      </c>
      <c r="I208" s="2" t="s">
        <v>14</v>
      </c>
      <c r="J208" s="2">
        <f t="shared" si="16"/>
        <v>0</v>
      </c>
      <c r="K208" s="2">
        <f t="shared" si="17"/>
        <v>1</v>
      </c>
      <c r="L208" s="2">
        <f t="shared" si="18"/>
        <v>0</v>
      </c>
      <c r="M208" s="2">
        <v>4337.7352000000001</v>
      </c>
      <c r="N208" s="16">
        <f t="shared" si="19"/>
        <v>5.1331772068570085E-2</v>
      </c>
      <c r="O208" s="13" cm="1">
        <f t="array" ref="O208">IF(I208="northeast",$R$3+$R$4*$B208+$R$5*$D208+$R$6*$E208+$R$7*$F208+$R$8*$H208,IF(I208="northwest",$T$3+$T$4*$B208+$T$5*$D208+$T$6*$E208+$T$7*$F208+$T$8*$H208,IF(I208="southeast",$V$3+$V$4*$B208+$V$5*$D208+$V$6*$E208+$V$7*$F208+$V$8*$H208,IF(I208="southwest",$X$3+$X$4*$B208+$X$5*$D208+$X$6*$E208+$X$7*$F208+$X$8*$H208,error))))</f>
        <v>6210.9045756009809</v>
      </c>
    </row>
    <row r="209" spans="2:15" x14ac:dyDescent="0.5">
      <c r="B209" s="2">
        <v>59</v>
      </c>
      <c r="C209" s="2" t="s">
        <v>10</v>
      </c>
      <c r="D209" s="2">
        <f>IF(C209="male",1,0)</f>
        <v>1</v>
      </c>
      <c r="E209" s="2">
        <v>26.4</v>
      </c>
      <c r="F209" s="2">
        <v>0</v>
      </c>
      <c r="G209" s="2" t="s">
        <v>11</v>
      </c>
      <c r="H209" s="2">
        <f t="shared" si="15"/>
        <v>0</v>
      </c>
      <c r="I209" s="2" t="s">
        <v>12</v>
      </c>
      <c r="J209" s="2">
        <f t="shared" si="16"/>
        <v>0</v>
      </c>
      <c r="K209" s="2">
        <f t="shared" si="17"/>
        <v>0</v>
      </c>
      <c r="L209" s="2">
        <f t="shared" si="18"/>
        <v>0</v>
      </c>
      <c r="M209" s="2">
        <v>11743.299000000001</v>
      </c>
      <c r="N209" s="16">
        <f t="shared" si="19"/>
        <v>0.16953982818742502</v>
      </c>
      <c r="O209" s="13" cm="1">
        <f t="array" ref="O209">IF(I209="northeast",$R$3+$R$4*$B209+$R$5*$D209+$R$6*$E209+$R$7*$F209+$R$8*$H209,IF(I209="northwest",$T$3+$T$4*$B209+$T$5*$D209+$T$6*$E209+$T$7*$F209+$T$8*$H209,IF(I209="southeast",$V$3+$V$4*$B209+$V$5*$D209+$V$6*$E209+$V$7*$F209+$V$8*$H209,IF(I209="southwest",$X$3+$X$4*$B209+$X$5*$D209+$X$6*$E209+$X$7*$F209+$X$8*$H209,error))))</f>
        <v>10507.656001633624</v>
      </c>
    </row>
    <row r="210" spans="2:15" x14ac:dyDescent="0.5">
      <c r="B210" s="2">
        <v>35</v>
      </c>
      <c r="C210" s="2" t="s">
        <v>10</v>
      </c>
      <c r="D210" s="2">
        <f>IF(C210="male",1,0)</f>
        <v>1</v>
      </c>
      <c r="E210" s="2">
        <v>27.74</v>
      </c>
      <c r="F210" s="2">
        <v>2</v>
      </c>
      <c r="G210" s="2" t="s">
        <v>8</v>
      </c>
      <c r="H210" s="2">
        <f t="shared" si="15"/>
        <v>1</v>
      </c>
      <c r="I210" s="2" t="s">
        <v>14</v>
      </c>
      <c r="J210" s="2">
        <f t="shared" si="16"/>
        <v>0</v>
      </c>
      <c r="K210" s="2">
        <f t="shared" si="17"/>
        <v>1</v>
      </c>
      <c r="L210" s="2">
        <f t="shared" si="18"/>
        <v>0</v>
      </c>
      <c r="M210" s="2">
        <v>20984.0936</v>
      </c>
      <c r="N210" s="16">
        <f t="shared" si="19"/>
        <v>0.31704194904682692</v>
      </c>
      <c r="O210" s="13" cm="1">
        <f t="array" ref="O210">IF(I210="northeast",$R$3+$R$4*$B210+$R$5*$D210+$R$6*$E210+$R$7*$F210+$R$8*$H210,IF(I210="northwest",$T$3+$T$4*$B210+$T$5*$D210+$T$6*$E210+$T$7*$F210+$T$8*$H210,IF(I210="southeast",$V$3+$V$4*$B210+$V$5*$D210+$V$6*$E210+$V$7*$F210+$V$8*$H210,IF(I210="southwest",$X$3+$X$4*$B210+$X$5*$D210+$X$6*$E210+$X$7*$F210+$X$8*$H210,error))))</f>
        <v>29244.505831534079</v>
      </c>
    </row>
    <row r="211" spans="2:15" x14ac:dyDescent="0.5">
      <c r="B211" s="2">
        <v>63</v>
      </c>
      <c r="C211" s="2" t="s">
        <v>7</v>
      </c>
      <c r="D211" s="2">
        <f>IF(C211="male",1,0)</f>
        <v>0</v>
      </c>
      <c r="E211" s="2">
        <v>31.8</v>
      </c>
      <c r="F211" s="2">
        <v>0</v>
      </c>
      <c r="G211" s="2" t="s">
        <v>11</v>
      </c>
      <c r="H211" s="2">
        <f t="shared" si="15"/>
        <v>0</v>
      </c>
      <c r="I211" s="2" t="s">
        <v>9</v>
      </c>
      <c r="J211" s="2">
        <f t="shared" si="16"/>
        <v>0</v>
      </c>
      <c r="K211" s="2">
        <f t="shared" si="17"/>
        <v>0</v>
      </c>
      <c r="L211" s="2">
        <f t="shared" si="18"/>
        <v>1</v>
      </c>
      <c r="M211" s="2">
        <v>13880.949000000001</v>
      </c>
      <c r="N211" s="16">
        <f t="shared" si="19"/>
        <v>0.20366112644191717</v>
      </c>
      <c r="O211" s="13" cm="1">
        <f t="array" ref="O211">IF(I211="northeast",$R$3+$R$4*$B211+$R$5*$D211+$R$6*$E211+$R$7*$F211+$R$8*$H211,IF(I211="northwest",$T$3+$T$4*$B211+$T$5*$D211+$T$6*$E211+$T$7*$F211+$T$8*$H211,IF(I211="southeast",$V$3+$V$4*$B211+$V$5*$D211+$V$6*$E211+$V$7*$F211+$V$8*$H211,IF(I211="southwest",$X$3+$X$4*$B211+$X$5*$D211+$X$6*$E211+$X$7*$F211+$X$8*$H211,error))))</f>
        <v>14685.597833905258</v>
      </c>
    </row>
    <row r="212" spans="2:15" x14ac:dyDescent="0.5">
      <c r="B212" s="2">
        <v>40</v>
      </c>
      <c r="C212" s="2" t="s">
        <v>10</v>
      </c>
      <c r="D212" s="2">
        <f>IF(C212="male",1,0)</f>
        <v>1</v>
      </c>
      <c r="E212" s="2">
        <v>41.23</v>
      </c>
      <c r="F212" s="2">
        <v>1</v>
      </c>
      <c r="G212" s="2" t="s">
        <v>11</v>
      </c>
      <c r="H212" s="2">
        <f t="shared" si="15"/>
        <v>0</v>
      </c>
      <c r="I212" s="2" t="s">
        <v>14</v>
      </c>
      <c r="J212" s="2">
        <f t="shared" si="16"/>
        <v>0</v>
      </c>
      <c r="K212" s="2">
        <f t="shared" si="17"/>
        <v>1</v>
      </c>
      <c r="L212" s="2">
        <f t="shared" si="18"/>
        <v>0</v>
      </c>
      <c r="M212" s="2">
        <v>6610.1097</v>
      </c>
      <c r="N212" s="16">
        <f t="shared" si="19"/>
        <v>8.760355091936535E-2</v>
      </c>
      <c r="O212" s="13" cm="1">
        <f t="array" ref="O212">IF(I212="northeast",$R$3+$R$4*$B212+$R$5*$D212+$R$6*$E212+$R$7*$F212+$R$8*$H212,IF(I212="northwest",$T$3+$T$4*$B212+$T$5*$D212+$T$6*$E212+$T$7*$F212+$T$8*$H212,IF(I212="southeast",$V$3+$V$4*$B212+$V$5*$D212+$V$6*$E212+$V$7*$F212+$V$8*$H212,IF(I212="southwest",$X$3+$X$4*$B212+$X$5*$D212+$X$6*$E212+$X$7*$F212+$X$8*$H212,error))))</f>
        <v>14365.515371365633</v>
      </c>
    </row>
    <row r="213" spans="2:15" x14ac:dyDescent="0.5">
      <c r="B213" s="2">
        <v>20</v>
      </c>
      <c r="C213" s="2" t="s">
        <v>10</v>
      </c>
      <c r="D213" s="2">
        <f>IF(C213="male",1,0)</f>
        <v>1</v>
      </c>
      <c r="E213" s="2">
        <v>33</v>
      </c>
      <c r="F213" s="2">
        <v>1</v>
      </c>
      <c r="G213" s="2" t="s">
        <v>11</v>
      </c>
      <c r="H213" s="2">
        <f t="shared" si="15"/>
        <v>0</v>
      </c>
      <c r="I213" s="2" t="s">
        <v>9</v>
      </c>
      <c r="J213" s="2">
        <f t="shared" si="16"/>
        <v>0</v>
      </c>
      <c r="K213" s="2">
        <f t="shared" si="17"/>
        <v>0</v>
      </c>
      <c r="L213" s="2">
        <f t="shared" si="18"/>
        <v>1</v>
      </c>
      <c r="M213" s="2">
        <v>1980.07</v>
      </c>
      <c r="N213" s="16">
        <f t="shared" si="19"/>
        <v>1.3698577919183198E-2</v>
      </c>
      <c r="O213" s="13" cm="1">
        <f t="array" ref="O213">IF(I213="northeast",$R$3+$R$4*$B213+$R$5*$D213+$R$6*$E213+$R$7*$F213+$R$8*$H213,IF(I213="northwest",$T$3+$T$4*$B213+$T$5*$D213+$T$6*$E213+$T$7*$F213+$T$8*$H213,IF(I213="southeast",$V$3+$V$4*$B213+$V$5*$D213+$V$6*$E213+$V$7*$F213+$V$8*$H213,IF(I213="southwest",$X$3+$X$4*$B213+$X$5*$D213+$X$6*$E213+$X$7*$F213+$X$8*$H213,error))))</f>
        <v>2982.7420608262278</v>
      </c>
    </row>
    <row r="214" spans="2:15" x14ac:dyDescent="0.5">
      <c r="B214" s="2">
        <v>40</v>
      </c>
      <c r="C214" s="2" t="s">
        <v>10</v>
      </c>
      <c r="D214" s="2">
        <f>IF(C214="male",1,0)</f>
        <v>1</v>
      </c>
      <c r="E214" s="2">
        <v>30.875</v>
      </c>
      <c r="F214" s="2">
        <v>4</v>
      </c>
      <c r="G214" s="2" t="s">
        <v>11</v>
      </c>
      <c r="H214" s="2">
        <f t="shared" si="15"/>
        <v>0</v>
      </c>
      <c r="I214" s="2" t="s">
        <v>13</v>
      </c>
      <c r="J214" s="2">
        <f t="shared" si="16"/>
        <v>1</v>
      </c>
      <c r="K214" s="2">
        <f t="shared" si="17"/>
        <v>0</v>
      </c>
      <c r="L214" s="2">
        <f t="shared" si="18"/>
        <v>0</v>
      </c>
      <c r="M214" s="2">
        <v>8162.7162500000004</v>
      </c>
      <c r="N214" s="16">
        <f t="shared" si="19"/>
        <v>0.1123863503320045</v>
      </c>
      <c r="O214" s="13" cm="1">
        <f t="array" ref="O214">IF(I214="northeast",$R$3+$R$4*$B214+$R$5*$D214+$R$6*$E214+$R$7*$F214+$R$8*$H214,IF(I214="northwest",$T$3+$T$4*$B214+$T$5*$D214+$T$6*$E214+$T$7*$F214+$T$8*$H214,IF(I214="southeast",$V$3+$V$4*$B214+$V$5*$D214+$V$6*$E214+$V$7*$F214+$V$8*$H214,IF(I214="southwest",$X$3+$X$4*$B214+$X$5*$D214+$X$6*$E214+$X$7*$F214+$X$8*$H214,error))))</f>
        <v>11737.662466531587</v>
      </c>
    </row>
    <row r="215" spans="2:15" x14ac:dyDescent="0.5">
      <c r="B215" s="2">
        <v>24</v>
      </c>
      <c r="C215" s="2" t="s">
        <v>10</v>
      </c>
      <c r="D215" s="2">
        <f>IF(C215="male",1,0)</f>
        <v>1</v>
      </c>
      <c r="E215" s="2">
        <v>28.5</v>
      </c>
      <c r="F215" s="2">
        <v>2</v>
      </c>
      <c r="G215" s="2" t="s">
        <v>11</v>
      </c>
      <c r="H215" s="2">
        <f t="shared" si="15"/>
        <v>0</v>
      </c>
      <c r="I215" s="2" t="s">
        <v>13</v>
      </c>
      <c r="J215" s="2">
        <f t="shared" si="16"/>
        <v>1</v>
      </c>
      <c r="K215" s="2">
        <f t="shared" si="17"/>
        <v>0</v>
      </c>
      <c r="L215" s="2">
        <f t="shared" si="18"/>
        <v>0</v>
      </c>
      <c r="M215" s="2">
        <v>3537.703</v>
      </c>
      <c r="N215" s="16">
        <f t="shared" si="19"/>
        <v>3.8561609829944721E-2</v>
      </c>
      <c r="O215" s="13" cm="1">
        <f t="array" ref="O215">IF(I215="northeast",$R$3+$R$4*$B215+$R$5*$D215+$R$6*$E215+$R$7*$F215+$R$8*$H215,IF(I215="northwest",$T$3+$T$4*$B215+$T$5*$D215+$T$6*$E215+$T$7*$F215+$T$8*$H215,IF(I215="southeast",$V$3+$V$4*$B215+$V$5*$D215+$V$6*$E215+$V$7*$F215+$V$8*$H215,IF(I215="southwest",$X$3+$X$4*$B215+$X$5*$D215+$X$6*$E215+$X$7*$F215+$X$8*$H215,error))))</f>
        <v>5332.027595953321</v>
      </c>
    </row>
    <row r="216" spans="2:15" x14ac:dyDescent="0.5">
      <c r="B216" s="2">
        <v>34</v>
      </c>
      <c r="C216" s="2" t="s">
        <v>7</v>
      </c>
      <c r="D216" s="2">
        <f>IF(C216="male",1,0)</f>
        <v>0</v>
      </c>
      <c r="E216" s="2">
        <v>26.73</v>
      </c>
      <c r="F216" s="2">
        <v>1</v>
      </c>
      <c r="G216" s="2" t="s">
        <v>11</v>
      </c>
      <c r="H216" s="2">
        <f t="shared" si="15"/>
        <v>0</v>
      </c>
      <c r="I216" s="2" t="s">
        <v>12</v>
      </c>
      <c r="J216" s="2">
        <f t="shared" si="16"/>
        <v>0</v>
      </c>
      <c r="K216" s="2">
        <f t="shared" si="17"/>
        <v>0</v>
      </c>
      <c r="L216" s="2">
        <f t="shared" si="18"/>
        <v>0</v>
      </c>
      <c r="M216" s="2">
        <v>5002.7826999999997</v>
      </c>
      <c r="N216" s="16">
        <f t="shared" si="19"/>
        <v>6.1947300382795688E-2</v>
      </c>
      <c r="O216" s="13" cm="1">
        <f t="array" ref="O216">IF(I216="northeast",$R$3+$R$4*$B216+$R$5*$D216+$R$6*$E216+$R$7*$F216+$R$8*$H216,IF(I216="northwest",$T$3+$T$4*$B216+$T$5*$D216+$T$6*$E216+$T$7*$F216+$T$8*$H216,IF(I216="southeast",$V$3+$V$4*$B216+$V$5*$D216+$V$6*$E216+$V$7*$F216+$V$8*$H216,IF(I216="southwest",$X$3+$X$4*$B216+$X$5*$D216+$X$6*$E216+$X$7*$F216+$X$8*$H216,error))))</f>
        <v>4554.4845039632082</v>
      </c>
    </row>
    <row r="217" spans="2:15" x14ac:dyDescent="0.5">
      <c r="B217" s="2">
        <v>45</v>
      </c>
      <c r="C217" s="2" t="s">
        <v>7</v>
      </c>
      <c r="D217" s="2">
        <f>IF(C217="male",1,0)</f>
        <v>0</v>
      </c>
      <c r="E217" s="2">
        <v>30.9</v>
      </c>
      <c r="F217" s="2">
        <v>2</v>
      </c>
      <c r="G217" s="2" t="s">
        <v>11</v>
      </c>
      <c r="H217" s="2">
        <f t="shared" si="15"/>
        <v>0</v>
      </c>
      <c r="I217" s="2" t="s">
        <v>9</v>
      </c>
      <c r="J217" s="2">
        <f t="shared" si="16"/>
        <v>0</v>
      </c>
      <c r="K217" s="2">
        <f t="shared" si="17"/>
        <v>0</v>
      </c>
      <c r="L217" s="2">
        <f t="shared" si="18"/>
        <v>1</v>
      </c>
      <c r="M217" s="2">
        <v>8520.0259999999998</v>
      </c>
      <c r="N217" s="16">
        <f t="shared" si="19"/>
        <v>0.1180897501163415</v>
      </c>
      <c r="O217" s="13" cm="1">
        <f t="array" ref="O217">IF(I217="northeast",$R$3+$R$4*$B217+$R$5*$D217+$R$6*$E217+$R$7*$F217+$R$8*$H217,IF(I217="northwest",$T$3+$T$4*$B217+$T$5*$D217+$T$6*$E217+$T$7*$F217+$T$8*$H217,IF(I217="southeast",$V$3+$V$4*$B217+$V$5*$D217+$V$6*$E217+$V$7*$F217+$V$8*$H217,IF(I217="southwest",$X$3+$X$4*$B217+$X$5*$D217+$X$6*$E217+$X$7*$F217+$X$8*$H217,error))))</f>
        <v>9660.398483416302</v>
      </c>
    </row>
    <row r="218" spans="2:15" x14ac:dyDescent="0.5">
      <c r="B218" s="2">
        <v>41</v>
      </c>
      <c r="C218" s="2" t="s">
        <v>7</v>
      </c>
      <c r="D218" s="2">
        <f>IF(C218="male",1,0)</f>
        <v>0</v>
      </c>
      <c r="E218" s="2">
        <v>37.1</v>
      </c>
      <c r="F218" s="2">
        <v>2</v>
      </c>
      <c r="G218" s="2" t="s">
        <v>11</v>
      </c>
      <c r="H218" s="2">
        <f t="shared" si="15"/>
        <v>0</v>
      </c>
      <c r="I218" s="2" t="s">
        <v>9</v>
      </c>
      <c r="J218" s="2">
        <f t="shared" si="16"/>
        <v>0</v>
      </c>
      <c r="K218" s="2">
        <f t="shared" si="17"/>
        <v>0</v>
      </c>
      <c r="L218" s="2">
        <f t="shared" si="18"/>
        <v>1</v>
      </c>
      <c r="M218" s="2">
        <v>7371.7719999999999</v>
      </c>
      <c r="N218" s="16">
        <f t="shared" si="19"/>
        <v>9.9761250499512927E-2</v>
      </c>
      <c r="O218" s="13" cm="1">
        <f t="array" ref="O218">IF(I218="northeast",$R$3+$R$4*$B218+$R$5*$D218+$R$6*$E218+$R$7*$F218+$R$8*$H218,IF(I218="northwest",$T$3+$T$4*$B218+$T$5*$D218+$T$6*$E218+$T$7*$F218+$T$8*$H218,IF(I218="southeast",$V$3+$V$4*$B218+$V$5*$D218+$V$6*$E218+$V$7*$F218+$V$8*$H218,IF(I218="southwest",$X$3+$X$4*$B218+$X$5*$D218+$X$6*$E218+$X$7*$F218+$X$8*$H218,error))))</f>
        <v>10189.306480969322</v>
      </c>
    </row>
    <row r="219" spans="2:15" x14ac:dyDescent="0.5">
      <c r="B219" s="2">
        <v>53</v>
      </c>
      <c r="C219" s="2" t="s">
        <v>7</v>
      </c>
      <c r="D219" s="2">
        <f>IF(C219="male",1,0)</f>
        <v>0</v>
      </c>
      <c r="E219" s="2">
        <v>26.6</v>
      </c>
      <c r="F219" s="2">
        <v>0</v>
      </c>
      <c r="G219" s="2" t="s">
        <v>11</v>
      </c>
      <c r="H219" s="2">
        <f t="shared" si="15"/>
        <v>0</v>
      </c>
      <c r="I219" s="2" t="s">
        <v>13</v>
      </c>
      <c r="J219" s="2">
        <f t="shared" si="16"/>
        <v>1</v>
      </c>
      <c r="K219" s="2">
        <f t="shared" si="17"/>
        <v>0</v>
      </c>
      <c r="L219" s="2">
        <f t="shared" si="18"/>
        <v>0</v>
      </c>
      <c r="M219" s="2">
        <v>10355.641</v>
      </c>
      <c r="N219" s="16">
        <f t="shared" si="19"/>
        <v>0.14738994748046547</v>
      </c>
      <c r="O219" s="13" cm="1">
        <f t="array" ref="O219">IF(I219="northeast",$R$3+$R$4*$B219+$R$5*$D219+$R$6*$E219+$R$7*$F219+$R$8*$H219,IF(I219="northwest",$T$3+$T$4*$B219+$T$5*$D219+$T$6*$E219+$T$7*$F219+$T$8*$H219,IF(I219="southeast",$V$3+$V$4*$B219+$V$5*$D219+$V$6*$E219+$V$7*$F219+$V$8*$H219,IF(I219="southwest",$X$3+$X$4*$B219+$X$5*$D219+$X$6*$E219+$X$7*$F219+$X$8*$H219,error))))</f>
        <v>10204.071042685046</v>
      </c>
    </row>
    <row r="220" spans="2:15" x14ac:dyDescent="0.5">
      <c r="B220" s="2">
        <v>27</v>
      </c>
      <c r="C220" s="2" t="s">
        <v>10</v>
      </c>
      <c r="D220" s="2">
        <f>IF(C220="male",1,0)</f>
        <v>1</v>
      </c>
      <c r="E220" s="2">
        <v>23.1</v>
      </c>
      <c r="F220" s="2">
        <v>0</v>
      </c>
      <c r="G220" s="2" t="s">
        <v>11</v>
      </c>
      <c r="H220" s="2">
        <f t="shared" si="15"/>
        <v>0</v>
      </c>
      <c r="I220" s="2" t="s">
        <v>12</v>
      </c>
      <c r="J220" s="2">
        <f t="shared" si="16"/>
        <v>0</v>
      </c>
      <c r="K220" s="2">
        <f t="shared" si="17"/>
        <v>0</v>
      </c>
      <c r="L220" s="2">
        <f t="shared" si="18"/>
        <v>0</v>
      </c>
      <c r="M220" s="2">
        <v>2483.7359999999999</v>
      </c>
      <c r="N220" s="16">
        <f t="shared" si="19"/>
        <v>2.173812499501275E-2</v>
      </c>
      <c r="O220" s="13" cm="1">
        <f t="array" ref="O220">IF(I220="northeast",$R$3+$R$4*$B220+$R$5*$D220+$R$6*$E220+$R$7*$F220+$R$8*$H220,IF(I220="northwest",$T$3+$T$4*$B220+$T$5*$D220+$T$6*$E220+$T$7*$F220+$T$8*$H220,IF(I220="southeast",$V$3+$V$4*$B220+$V$5*$D220+$V$6*$E220+$V$7*$F220+$V$8*$H220,IF(I220="southwest",$X$3+$X$4*$B220+$X$5*$D220+$X$6*$E220+$X$7*$F220+$X$8*$H220,error))))</f>
        <v>672.12012568236332</v>
      </c>
    </row>
    <row r="221" spans="2:15" x14ac:dyDescent="0.5">
      <c r="B221" s="2">
        <v>26</v>
      </c>
      <c r="C221" s="2" t="s">
        <v>7</v>
      </c>
      <c r="D221" s="2">
        <f>IF(C221="male",1,0)</f>
        <v>0</v>
      </c>
      <c r="E221" s="2">
        <v>29.92</v>
      </c>
      <c r="F221" s="2">
        <v>1</v>
      </c>
      <c r="G221" s="2" t="s">
        <v>11</v>
      </c>
      <c r="H221" s="2">
        <f t="shared" si="15"/>
        <v>0</v>
      </c>
      <c r="I221" s="2" t="s">
        <v>12</v>
      </c>
      <c r="J221" s="2">
        <f t="shared" si="16"/>
        <v>0</v>
      </c>
      <c r="K221" s="2">
        <f t="shared" si="17"/>
        <v>0</v>
      </c>
      <c r="L221" s="2">
        <f t="shared" si="18"/>
        <v>0</v>
      </c>
      <c r="M221" s="2">
        <v>3392.9767999999999</v>
      </c>
      <c r="N221" s="16">
        <f t="shared" si="19"/>
        <v>3.625148149488553E-2</v>
      </c>
      <c r="O221" s="13" cm="1">
        <f t="array" ref="O221">IF(I221="northeast",$R$3+$R$4*$B221+$R$5*$D221+$R$6*$E221+$R$7*$F221+$R$8*$H221,IF(I221="northwest",$T$3+$T$4*$B221+$T$5*$D221+$T$6*$E221+$T$7*$F221+$T$8*$H221,IF(I221="southeast",$V$3+$V$4*$B221+$V$5*$D221+$V$6*$E221+$V$7*$F221+$V$8*$H221,IF(I221="southwest",$X$3+$X$4*$B221+$X$5*$D221+$X$6*$E221+$X$7*$F221+$X$8*$H221,error))))</f>
        <v>3472.9558564219396</v>
      </c>
    </row>
    <row r="222" spans="2:15" x14ac:dyDescent="0.5">
      <c r="B222" s="2">
        <v>24</v>
      </c>
      <c r="C222" s="2" t="s">
        <v>7</v>
      </c>
      <c r="D222" s="2">
        <f>IF(C222="male",1,0)</f>
        <v>0</v>
      </c>
      <c r="E222" s="2">
        <v>23.21</v>
      </c>
      <c r="F222" s="2">
        <v>0</v>
      </c>
      <c r="G222" s="2" t="s">
        <v>11</v>
      </c>
      <c r="H222" s="2">
        <f t="shared" si="15"/>
        <v>0</v>
      </c>
      <c r="I222" s="2" t="s">
        <v>12</v>
      </c>
      <c r="J222" s="2">
        <f t="shared" si="16"/>
        <v>0</v>
      </c>
      <c r="K222" s="2">
        <f t="shared" si="17"/>
        <v>0</v>
      </c>
      <c r="L222" s="2">
        <f t="shared" si="18"/>
        <v>0</v>
      </c>
      <c r="M222" s="2">
        <v>25081.76784</v>
      </c>
      <c r="N222" s="16">
        <f t="shared" si="19"/>
        <v>0.38244927245935445</v>
      </c>
      <c r="O222" s="13" cm="1">
        <f t="array" ref="O222">IF(I222="northeast",$R$3+$R$4*$B222+$R$5*$D222+$R$6*$E222+$R$7*$F222+$R$8*$H222,IF(I222="northwest",$T$3+$T$4*$B222+$T$5*$D222+$T$6*$E222+$T$7*$F222+$T$8*$H222,IF(I222="southeast",$V$3+$V$4*$B222+$V$5*$D222+$V$6*$E222+$V$7*$F222+$V$8*$H222,IF(I222="southwest",$X$3+$X$4*$B222+$X$5*$D222+$X$6*$E222+$X$7*$F222+$X$8*$H222,error))))</f>
        <v>153.56082414093544</v>
      </c>
    </row>
    <row r="223" spans="2:15" x14ac:dyDescent="0.5">
      <c r="B223" s="2">
        <v>34</v>
      </c>
      <c r="C223" s="2" t="s">
        <v>7</v>
      </c>
      <c r="D223" s="2">
        <f>IF(C223="male",1,0)</f>
        <v>0</v>
      </c>
      <c r="E223" s="2">
        <v>33.700000000000003</v>
      </c>
      <c r="F223" s="2">
        <v>1</v>
      </c>
      <c r="G223" s="2" t="s">
        <v>11</v>
      </c>
      <c r="H223" s="2">
        <f t="shared" si="15"/>
        <v>0</v>
      </c>
      <c r="I223" s="2" t="s">
        <v>9</v>
      </c>
      <c r="J223" s="2">
        <f t="shared" si="16"/>
        <v>0</v>
      </c>
      <c r="K223" s="2">
        <f t="shared" si="17"/>
        <v>0</v>
      </c>
      <c r="L223" s="2">
        <f t="shared" si="18"/>
        <v>1</v>
      </c>
      <c r="M223" s="2">
        <v>5012.4709999999995</v>
      </c>
      <c r="N223" s="16">
        <f t="shared" si="19"/>
        <v>6.2101945611845809E-2</v>
      </c>
      <c r="O223" s="13" cm="1">
        <f t="array" ref="O223">IF(I223="northeast",$R$3+$R$4*$B223+$R$5*$D223+$R$6*$E223+$R$7*$F223+$R$8*$H223,IF(I223="northwest",$T$3+$T$4*$B223+$T$5*$D223+$T$6*$E223+$T$7*$F223+$T$8*$H223,IF(I223="southeast",$V$3+$V$4*$B223+$V$5*$D223+$V$6*$E223+$V$7*$F223+$V$8*$H223,IF(I223="southwest",$X$3+$X$4*$B223+$X$5*$D223+$X$6*$E223+$X$7*$F223+$X$8*$H223,error))))</f>
        <v>7399.8585464185653</v>
      </c>
    </row>
    <row r="224" spans="2:15" x14ac:dyDescent="0.5">
      <c r="B224" s="2">
        <v>53</v>
      </c>
      <c r="C224" s="2" t="s">
        <v>7</v>
      </c>
      <c r="D224" s="2">
        <f>IF(C224="male",1,0)</f>
        <v>0</v>
      </c>
      <c r="E224" s="2">
        <v>33.25</v>
      </c>
      <c r="F224" s="2">
        <v>0</v>
      </c>
      <c r="G224" s="2" t="s">
        <v>11</v>
      </c>
      <c r="H224" s="2">
        <f t="shared" si="15"/>
        <v>0</v>
      </c>
      <c r="I224" s="2" t="s">
        <v>14</v>
      </c>
      <c r="J224" s="2">
        <f t="shared" si="16"/>
        <v>0</v>
      </c>
      <c r="K224" s="2">
        <f t="shared" si="17"/>
        <v>1</v>
      </c>
      <c r="L224" s="2">
        <f t="shared" si="18"/>
        <v>0</v>
      </c>
      <c r="M224" s="2">
        <v>10564.8845</v>
      </c>
      <c r="N224" s="16">
        <f t="shared" si="19"/>
        <v>0.15072990485015358</v>
      </c>
      <c r="O224" s="13" cm="1">
        <f t="array" ref="O224">IF(I224="northeast",$R$3+$R$4*$B224+$R$5*$D224+$R$6*$E224+$R$7*$F224+$R$8*$H224,IF(I224="northwest",$T$3+$T$4*$B224+$T$5*$D224+$T$6*$E224+$T$7*$F224+$T$8*$H224,IF(I224="southeast",$V$3+$V$4*$B224+$V$5*$D224+$V$6*$E224+$V$7*$F224+$V$8*$H224,IF(I224="southwest",$X$3+$X$4*$B224+$X$5*$D224+$X$6*$E224+$X$7*$F224+$X$8*$H224,error))))</f>
        <v>13262.620481563516</v>
      </c>
    </row>
    <row r="225" spans="2:15" x14ac:dyDescent="0.5">
      <c r="B225" s="2">
        <v>32</v>
      </c>
      <c r="C225" s="2" t="s">
        <v>10</v>
      </c>
      <c r="D225" s="2">
        <f>IF(C225="male",1,0)</f>
        <v>1</v>
      </c>
      <c r="E225" s="2">
        <v>30.8</v>
      </c>
      <c r="F225" s="2">
        <v>3</v>
      </c>
      <c r="G225" s="2" t="s">
        <v>11</v>
      </c>
      <c r="H225" s="2">
        <f t="shared" si="15"/>
        <v>0</v>
      </c>
      <c r="I225" s="2" t="s">
        <v>9</v>
      </c>
      <c r="J225" s="2">
        <f t="shared" si="16"/>
        <v>0</v>
      </c>
      <c r="K225" s="2">
        <f t="shared" si="17"/>
        <v>0</v>
      </c>
      <c r="L225" s="2">
        <f t="shared" si="18"/>
        <v>1</v>
      </c>
      <c r="M225" s="2">
        <v>5253.5240000000003</v>
      </c>
      <c r="N225" s="16">
        <f t="shared" si="19"/>
        <v>6.5949648139453296E-2</v>
      </c>
      <c r="O225" s="13" cm="1">
        <f t="array" ref="O225">IF(I225="northeast",$R$3+$R$4*$B225+$R$5*$D225+$R$6*$E225+$R$7*$F225+$R$8*$H225,IF(I225="northwest",$T$3+$T$4*$B225+$T$5*$D225+$T$6*$E225+$T$7*$F225+$T$8*$H225,IF(I225="southeast",$V$3+$V$4*$B225+$V$5*$D225+$V$6*$E225+$V$7*$F225+$V$8*$H225,IF(I225="southwest",$X$3+$X$4*$B225+$X$5*$D225+$X$6*$E225+$X$7*$F225+$X$8*$H225,error))))</f>
        <v>5693.3197416156481</v>
      </c>
    </row>
    <row r="226" spans="2:15" x14ac:dyDescent="0.5">
      <c r="B226" s="2">
        <v>19</v>
      </c>
      <c r="C226" s="2" t="s">
        <v>10</v>
      </c>
      <c r="D226" s="2">
        <f>IF(C226="male",1,0)</f>
        <v>1</v>
      </c>
      <c r="E226" s="2">
        <v>34.799999999999997</v>
      </c>
      <c r="F226" s="2">
        <v>0</v>
      </c>
      <c r="G226" s="2" t="s">
        <v>8</v>
      </c>
      <c r="H226" s="2">
        <f t="shared" si="15"/>
        <v>1</v>
      </c>
      <c r="I226" s="2" t="s">
        <v>9</v>
      </c>
      <c r="J226" s="2">
        <f t="shared" si="16"/>
        <v>0</v>
      </c>
      <c r="K226" s="2">
        <f t="shared" si="17"/>
        <v>0</v>
      </c>
      <c r="L226" s="2">
        <f t="shared" si="18"/>
        <v>1</v>
      </c>
      <c r="M226" s="2">
        <v>34779.614999999998</v>
      </c>
      <c r="N226" s="16">
        <f t="shared" si="19"/>
        <v>0.53724689385333357</v>
      </c>
      <c r="O226" s="13" cm="1">
        <f t="array" ref="O226">IF(I226="northeast",$R$3+$R$4*$B226+$R$5*$D226+$R$6*$E226+$R$7*$F226+$R$8*$H226,IF(I226="northwest",$T$3+$T$4*$B226+$T$5*$D226+$T$6*$E226+$T$7*$F226+$T$8*$H226,IF(I226="southeast",$V$3+$V$4*$B226+$V$5*$D226+$V$6*$E226+$V$7*$F226+$V$8*$H226,IF(I226="southwest",$X$3+$X$4*$B226+$X$5*$D226+$X$6*$E226+$X$7*$F226+$X$8*$H226,error))))</f>
        <v>28448.753076756901</v>
      </c>
    </row>
    <row r="227" spans="2:15" x14ac:dyDescent="0.5">
      <c r="B227" s="2">
        <v>42</v>
      </c>
      <c r="C227" s="2" t="s">
        <v>10</v>
      </c>
      <c r="D227" s="2">
        <f>IF(C227="male",1,0)</f>
        <v>1</v>
      </c>
      <c r="E227" s="2">
        <v>24.64</v>
      </c>
      <c r="F227" s="2">
        <v>0</v>
      </c>
      <c r="G227" s="2" t="s">
        <v>8</v>
      </c>
      <c r="H227" s="2">
        <f t="shared" si="15"/>
        <v>1</v>
      </c>
      <c r="I227" s="2" t="s">
        <v>12</v>
      </c>
      <c r="J227" s="2">
        <f t="shared" si="16"/>
        <v>0</v>
      </c>
      <c r="K227" s="2">
        <f t="shared" si="17"/>
        <v>0</v>
      </c>
      <c r="L227" s="2">
        <f t="shared" si="18"/>
        <v>0</v>
      </c>
      <c r="M227" s="2">
        <v>19515.5416</v>
      </c>
      <c r="N227" s="16">
        <f t="shared" si="19"/>
        <v>0.29360083343190824</v>
      </c>
      <c r="O227" s="13" cm="1">
        <f t="array" ref="O227">IF(I227="northeast",$R$3+$R$4*$B227+$R$5*$D227+$R$6*$E227+$R$7*$F227+$R$8*$H227,IF(I227="northwest",$T$3+$T$4*$B227+$T$5*$D227+$T$6*$E227+$T$7*$F227+$T$8*$H227,IF(I227="southeast",$V$3+$V$4*$B227+$V$5*$D227+$V$6*$E227+$V$7*$F227+$V$8*$H227,IF(I227="southwest",$X$3+$X$4*$B227+$X$5*$D227+$X$6*$E227+$X$7*$F227+$X$8*$H227,error))))</f>
        <v>31983.335277062502</v>
      </c>
    </row>
    <row r="228" spans="2:15" x14ac:dyDescent="0.5">
      <c r="B228" s="2">
        <v>55</v>
      </c>
      <c r="C228" s="2" t="s">
        <v>10</v>
      </c>
      <c r="D228" s="2">
        <f>IF(C228="male",1,0)</f>
        <v>1</v>
      </c>
      <c r="E228" s="2">
        <v>33.880000000000003</v>
      </c>
      <c r="F228" s="2">
        <v>3</v>
      </c>
      <c r="G228" s="2" t="s">
        <v>11</v>
      </c>
      <c r="H228" s="2">
        <f t="shared" si="15"/>
        <v>0</v>
      </c>
      <c r="I228" s="2" t="s">
        <v>12</v>
      </c>
      <c r="J228" s="2">
        <f t="shared" si="16"/>
        <v>0</v>
      </c>
      <c r="K228" s="2">
        <f t="shared" si="17"/>
        <v>0</v>
      </c>
      <c r="L228" s="2">
        <f t="shared" si="18"/>
        <v>0</v>
      </c>
      <c r="M228" s="2">
        <v>11987.1682</v>
      </c>
      <c r="N228" s="16">
        <f t="shared" si="19"/>
        <v>0.17343248306932074</v>
      </c>
      <c r="O228" s="13" cm="1">
        <f t="array" ref="O228">IF(I228="northeast",$R$3+$R$4*$B228+$R$5*$D228+$R$6*$E228+$R$7*$F228+$R$8*$H228,IF(I228="northwest",$T$3+$T$4*$B228+$T$5*$D228+$T$6*$E228+$T$7*$F228+$T$8*$H228,IF(I228="southeast",$V$3+$V$4*$B228+$V$5*$D228+$V$6*$E228+$V$7*$F228+$V$8*$H228,IF(I228="southwest",$X$3+$X$4*$B228+$X$5*$D228+$X$6*$E228+$X$7*$F228+$X$8*$H228,error))))</f>
        <v>13406.396251548951</v>
      </c>
    </row>
    <row r="229" spans="2:15" x14ac:dyDescent="0.5">
      <c r="B229" s="2">
        <v>28</v>
      </c>
      <c r="C229" s="2" t="s">
        <v>10</v>
      </c>
      <c r="D229" s="2">
        <f>IF(C229="male",1,0)</f>
        <v>1</v>
      </c>
      <c r="E229" s="2">
        <v>38.06</v>
      </c>
      <c r="F229" s="2">
        <v>0</v>
      </c>
      <c r="G229" s="2" t="s">
        <v>11</v>
      </c>
      <c r="H229" s="2">
        <f t="shared" si="15"/>
        <v>0</v>
      </c>
      <c r="I229" s="2" t="s">
        <v>12</v>
      </c>
      <c r="J229" s="2">
        <f t="shared" si="16"/>
        <v>0</v>
      </c>
      <c r="K229" s="2">
        <f t="shared" si="17"/>
        <v>0</v>
      </c>
      <c r="L229" s="2">
        <f t="shared" si="18"/>
        <v>0</v>
      </c>
      <c r="M229" s="2">
        <v>2689.4953999999998</v>
      </c>
      <c r="N229" s="16">
        <f t="shared" si="19"/>
        <v>2.5022468950321314E-2</v>
      </c>
      <c r="O229" s="13" cm="1">
        <f t="array" ref="O229">IF(I229="northeast",$R$3+$R$4*$B229+$R$5*$D229+$R$6*$E229+$R$7*$F229+$R$8*$H229,IF(I229="northwest",$T$3+$T$4*$B229+$T$5*$D229+$T$6*$E229+$T$7*$F229+$T$8*$H229,IF(I229="southeast",$V$3+$V$4*$B229+$V$5*$D229+$V$6*$E229+$V$7*$F229+$V$8*$H229,IF(I229="southwest",$X$3+$X$4*$B229+$X$5*$D229+$X$6*$E229+$X$7*$F229+$X$8*$H229,error))))</f>
        <v>6076.1670081859556</v>
      </c>
    </row>
    <row r="230" spans="2:15" x14ac:dyDescent="0.5">
      <c r="B230" s="2">
        <v>58</v>
      </c>
      <c r="C230" s="2" t="s">
        <v>7</v>
      </c>
      <c r="D230" s="2">
        <f>IF(C230="male",1,0)</f>
        <v>0</v>
      </c>
      <c r="E230" s="2">
        <v>41.91</v>
      </c>
      <c r="F230" s="2">
        <v>0</v>
      </c>
      <c r="G230" s="2" t="s">
        <v>11</v>
      </c>
      <c r="H230" s="2">
        <f t="shared" si="15"/>
        <v>0</v>
      </c>
      <c r="I230" s="2" t="s">
        <v>12</v>
      </c>
      <c r="J230" s="2">
        <f t="shared" si="16"/>
        <v>0</v>
      </c>
      <c r="K230" s="2">
        <f t="shared" si="17"/>
        <v>0</v>
      </c>
      <c r="L230" s="2">
        <f t="shared" si="18"/>
        <v>0</v>
      </c>
      <c r="M230" s="2">
        <v>24227.337240000001</v>
      </c>
      <c r="N230" s="16">
        <f t="shared" si="19"/>
        <v>0.36881079967832636</v>
      </c>
      <c r="O230" s="13" cm="1">
        <f t="array" ref="O230">IF(I230="northeast",$R$3+$R$4*$B230+$R$5*$D230+$R$6*$E230+$R$7*$F230+$R$8*$H230,IF(I230="northwest",$T$3+$T$4*$B230+$T$5*$D230+$T$6*$E230+$T$7*$F230+$T$8*$H230,IF(I230="southeast",$V$3+$V$4*$B230+$V$5*$D230+$V$6*$E230+$V$7*$F230+$V$8*$H230,IF(I230="southwest",$X$3+$X$4*$B230+$X$5*$D230+$X$6*$E230+$X$7*$F230+$X$8*$H230,error))))</f>
        <v>15816.069850552964</v>
      </c>
    </row>
    <row r="231" spans="2:15" x14ac:dyDescent="0.5">
      <c r="B231" s="2">
        <v>41</v>
      </c>
      <c r="C231" s="2" t="s">
        <v>7</v>
      </c>
      <c r="D231" s="2">
        <f>IF(C231="male",1,0)</f>
        <v>0</v>
      </c>
      <c r="E231" s="2">
        <v>31.635000000000002</v>
      </c>
      <c r="F231" s="2">
        <v>1</v>
      </c>
      <c r="G231" s="2" t="s">
        <v>11</v>
      </c>
      <c r="H231" s="2">
        <f t="shared" si="15"/>
        <v>0</v>
      </c>
      <c r="I231" s="2" t="s">
        <v>14</v>
      </c>
      <c r="J231" s="2">
        <f t="shared" si="16"/>
        <v>0</v>
      </c>
      <c r="K231" s="2">
        <f t="shared" si="17"/>
        <v>1</v>
      </c>
      <c r="L231" s="2">
        <f t="shared" si="18"/>
        <v>0</v>
      </c>
      <c r="M231" s="2">
        <v>7358.1756500000001</v>
      </c>
      <c r="N231" s="16">
        <f t="shared" si="19"/>
        <v>9.9544224740608311E-2</v>
      </c>
      <c r="O231" s="13" cm="1">
        <f t="array" ref="O231">IF(I231="northeast",$R$3+$R$4*$B231+$R$5*$D231+$R$6*$E231+$R$7*$F231+$R$8*$H231,IF(I231="northwest",$T$3+$T$4*$B231+$T$5*$D231+$T$6*$E231+$T$7*$F231+$T$8*$H231,IF(I231="southeast",$V$3+$V$4*$B231+$V$5*$D231+$V$6*$E231+$V$7*$F231+$V$8*$H231,IF(I231="southwest",$X$3+$X$4*$B231+$X$5*$D231+$X$6*$E231+$X$7*$F231+$X$8*$H231,error))))</f>
        <v>10453.202649393545</v>
      </c>
    </row>
    <row r="232" spans="2:15" x14ac:dyDescent="0.5">
      <c r="B232" s="2">
        <v>47</v>
      </c>
      <c r="C232" s="2" t="s">
        <v>10</v>
      </c>
      <c r="D232" s="2">
        <f>IF(C232="male",1,0)</f>
        <v>1</v>
      </c>
      <c r="E232" s="2">
        <v>25.46</v>
      </c>
      <c r="F232" s="2">
        <v>2</v>
      </c>
      <c r="G232" s="2" t="s">
        <v>11</v>
      </c>
      <c r="H232" s="2">
        <f t="shared" si="15"/>
        <v>0</v>
      </c>
      <c r="I232" s="2" t="s">
        <v>14</v>
      </c>
      <c r="J232" s="2">
        <f t="shared" si="16"/>
        <v>0</v>
      </c>
      <c r="K232" s="2">
        <f t="shared" si="17"/>
        <v>1</v>
      </c>
      <c r="L232" s="2">
        <f t="shared" si="18"/>
        <v>0</v>
      </c>
      <c r="M232" s="2">
        <v>9225.2564000000002</v>
      </c>
      <c r="N232" s="16">
        <f t="shared" si="19"/>
        <v>0.12934668030441476</v>
      </c>
      <c r="O232" s="13" cm="1">
        <f t="array" ref="O232">IF(I232="northeast",$R$3+$R$4*$B232+$R$5*$D232+$R$6*$E232+$R$7*$F232+$R$8*$H232,IF(I232="northwest",$T$3+$T$4*$B232+$T$5*$D232+$T$6*$E232+$T$7*$F232+$T$8*$H232,IF(I232="southeast",$V$3+$V$4*$B232+$V$5*$D232+$V$6*$E232+$V$7*$F232+$V$8*$H232,IF(I232="southwest",$X$3+$X$4*$B232+$X$5*$D232+$X$6*$E232+$X$7*$F232+$X$8*$H232,error))))</f>
        <v>9946.6606270071043</v>
      </c>
    </row>
    <row r="233" spans="2:15" x14ac:dyDescent="0.5">
      <c r="B233" s="2">
        <v>42</v>
      </c>
      <c r="C233" s="2" t="s">
        <v>7</v>
      </c>
      <c r="D233" s="2">
        <f>IF(C233="male",1,0)</f>
        <v>0</v>
      </c>
      <c r="E233" s="2">
        <v>36.195</v>
      </c>
      <c r="F233" s="2">
        <v>1</v>
      </c>
      <c r="G233" s="2" t="s">
        <v>11</v>
      </c>
      <c r="H233" s="2">
        <f t="shared" si="15"/>
        <v>0</v>
      </c>
      <c r="I233" s="2" t="s">
        <v>13</v>
      </c>
      <c r="J233" s="2">
        <f t="shared" si="16"/>
        <v>1</v>
      </c>
      <c r="K233" s="2">
        <f t="shared" si="17"/>
        <v>0</v>
      </c>
      <c r="L233" s="2">
        <f t="shared" si="18"/>
        <v>0</v>
      </c>
      <c r="M233" s="2">
        <v>7443.6430499999997</v>
      </c>
      <c r="N233" s="16">
        <f t="shared" si="19"/>
        <v>0.10090846053525943</v>
      </c>
      <c r="O233" s="13" cm="1">
        <f t="array" ref="O233">IF(I233="northeast",$R$3+$R$4*$B233+$R$5*$D233+$R$6*$E233+$R$7*$F233+$R$8*$H233,IF(I233="northwest",$T$3+$T$4*$B233+$T$5*$D233+$T$6*$E233+$T$7*$F233+$T$8*$H233,IF(I233="southeast",$V$3+$V$4*$B233+$V$5*$D233+$V$6*$E233+$V$7*$F233+$V$8*$H233,IF(I233="southwest",$X$3+$X$4*$B233+$X$5*$D233+$X$6*$E233+$X$7*$F233+$X$8*$H233,error))))</f>
        <v>11343.975077326972</v>
      </c>
    </row>
    <row r="234" spans="2:15" x14ac:dyDescent="0.5">
      <c r="B234" s="2">
        <v>59</v>
      </c>
      <c r="C234" s="2" t="s">
        <v>7</v>
      </c>
      <c r="D234" s="2">
        <f>IF(C234="male",1,0)</f>
        <v>0</v>
      </c>
      <c r="E234" s="2">
        <v>27.83</v>
      </c>
      <c r="F234" s="2">
        <v>3</v>
      </c>
      <c r="G234" s="2" t="s">
        <v>11</v>
      </c>
      <c r="H234" s="2">
        <f t="shared" si="15"/>
        <v>0</v>
      </c>
      <c r="I234" s="2" t="s">
        <v>12</v>
      </c>
      <c r="J234" s="2">
        <f t="shared" si="16"/>
        <v>0</v>
      </c>
      <c r="K234" s="2">
        <f t="shared" si="17"/>
        <v>0</v>
      </c>
      <c r="L234" s="2">
        <f t="shared" si="18"/>
        <v>0</v>
      </c>
      <c r="M234" s="2">
        <v>14001.286700000001</v>
      </c>
      <c r="N234" s="16">
        <f t="shared" si="19"/>
        <v>0.20558196406873147</v>
      </c>
      <c r="O234" s="13" cm="1">
        <f t="array" ref="O234">IF(I234="northeast",$R$3+$R$4*$B234+$R$5*$D234+$R$6*$E234+$R$7*$F234+$R$8*$H234,IF(I234="northwest",$T$3+$T$4*$B234+$T$5*$D234+$T$6*$E234+$T$7*$F234+$T$8*$H234,IF(I234="southeast",$V$3+$V$4*$B234+$V$5*$D234+$V$6*$E234+$V$7*$F234+$V$8*$H234,IF(I234="southwest",$X$3+$X$4*$B234+$X$5*$D234+$X$6*$E234+$X$7*$F234+$X$8*$H234,error))))</f>
        <v>12678.516798269133</v>
      </c>
    </row>
    <row r="235" spans="2:15" x14ac:dyDescent="0.5">
      <c r="B235" s="2">
        <v>19</v>
      </c>
      <c r="C235" s="2" t="s">
        <v>7</v>
      </c>
      <c r="D235" s="2">
        <f>IF(C235="male",1,0)</f>
        <v>0</v>
      </c>
      <c r="E235" s="2">
        <v>17.8</v>
      </c>
      <c r="F235" s="2">
        <v>0</v>
      </c>
      <c r="G235" s="2" t="s">
        <v>11</v>
      </c>
      <c r="H235" s="2">
        <f t="shared" si="15"/>
        <v>0</v>
      </c>
      <c r="I235" s="2" t="s">
        <v>9</v>
      </c>
      <c r="J235" s="2">
        <f t="shared" si="16"/>
        <v>0</v>
      </c>
      <c r="K235" s="2">
        <f t="shared" si="17"/>
        <v>0</v>
      </c>
      <c r="L235" s="2">
        <f t="shared" si="18"/>
        <v>1</v>
      </c>
      <c r="M235" s="2">
        <v>1727.7850000000001</v>
      </c>
      <c r="N235" s="16">
        <f t="shared" si="19"/>
        <v>9.6715895300013652E-3</v>
      </c>
      <c r="O235" s="13" cm="1">
        <f t="array" ref="O235">IF(I235="northeast",$R$3+$R$4*$B235+$R$5*$D235+$R$6*$E235+$R$7*$F235+$R$8*$H235,IF(I235="northwest",$T$3+$T$4*$B235+$T$5*$D235+$T$6*$E235+$T$7*$F235+$T$8*$H235,IF(I235="southeast",$V$3+$V$4*$B235+$V$5*$D235+$V$6*$E235+$V$7*$F235+$V$8*$H235,IF(I235="southwest",$X$3+$X$4*$B235+$X$5*$D235+$X$6*$E235+$X$7*$F235+$X$8*$H235,error))))</f>
        <v>-778.55252182832191</v>
      </c>
    </row>
    <row r="236" spans="2:15" x14ac:dyDescent="0.5">
      <c r="B236" s="2">
        <v>59</v>
      </c>
      <c r="C236" s="2" t="s">
        <v>10</v>
      </c>
      <c r="D236" s="2">
        <f>IF(C236="male",1,0)</f>
        <v>1</v>
      </c>
      <c r="E236" s="2">
        <v>27.5</v>
      </c>
      <c r="F236" s="2">
        <v>1</v>
      </c>
      <c r="G236" s="2" t="s">
        <v>11</v>
      </c>
      <c r="H236" s="2">
        <f t="shared" si="15"/>
        <v>0</v>
      </c>
      <c r="I236" s="2" t="s">
        <v>9</v>
      </c>
      <c r="J236" s="2">
        <f t="shared" si="16"/>
        <v>0</v>
      </c>
      <c r="K236" s="2">
        <f t="shared" si="17"/>
        <v>0</v>
      </c>
      <c r="L236" s="2">
        <f t="shared" si="18"/>
        <v>1</v>
      </c>
      <c r="M236" s="2">
        <v>12333.828</v>
      </c>
      <c r="N236" s="16">
        <f t="shared" si="19"/>
        <v>0.17896588770929575</v>
      </c>
      <c r="O236" s="13" cm="1">
        <f t="array" ref="O236">IF(I236="northeast",$R$3+$R$4*$B236+$R$5*$D236+$R$6*$E236+$R$7*$F236+$R$8*$H236,IF(I236="northwest",$T$3+$T$4*$B236+$T$5*$D236+$T$6*$E236+$T$7*$F236+$T$8*$H236,IF(I236="southeast",$V$3+$V$4*$B236+$V$5*$D236+$V$6*$E236+$V$7*$F236+$V$8*$H236,IF(I236="southwest",$X$3+$X$4*$B236+$X$5*$D236+$X$6*$E236+$X$7*$F236+$X$8*$H236,error))))</f>
        <v>12052.817322743689</v>
      </c>
    </row>
    <row r="237" spans="2:15" x14ac:dyDescent="0.5">
      <c r="B237" s="2">
        <v>39</v>
      </c>
      <c r="C237" s="2" t="s">
        <v>10</v>
      </c>
      <c r="D237" s="2">
        <f>IF(C237="male",1,0)</f>
        <v>1</v>
      </c>
      <c r="E237" s="2">
        <v>24.51</v>
      </c>
      <c r="F237" s="2">
        <v>2</v>
      </c>
      <c r="G237" s="2" t="s">
        <v>11</v>
      </c>
      <c r="H237" s="2">
        <f t="shared" si="15"/>
        <v>0</v>
      </c>
      <c r="I237" s="2" t="s">
        <v>13</v>
      </c>
      <c r="J237" s="2">
        <f t="shared" si="16"/>
        <v>1</v>
      </c>
      <c r="K237" s="2">
        <f t="shared" si="17"/>
        <v>0</v>
      </c>
      <c r="L237" s="2">
        <f t="shared" si="18"/>
        <v>0</v>
      </c>
      <c r="M237" s="2">
        <v>6710.1918999999998</v>
      </c>
      <c r="N237" s="16">
        <f t="shared" si="19"/>
        <v>8.9201069033259431E-2</v>
      </c>
      <c r="O237" s="13" cm="1">
        <f t="array" ref="O237">IF(I237="northeast",$R$3+$R$4*$B237+$R$5*$D237+$R$6*$E237+$R$7*$F237+$R$8*$H237,IF(I237="northwest",$T$3+$T$4*$B237+$T$5*$D237+$T$6*$E237+$T$7*$F237+$T$8*$H237,IF(I237="southeast",$V$3+$V$4*$B237+$V$5*$D237+$V$6*$E237+$V$7*$F237+$V$8*$H237,IF(I237="southwest",$X$3+$X$4*$B237+$X$5*$D237+$X$6*$E237+$X$7*$F237+$X$8*$H237,error))))</f>
        <v>7790.0210173454034</v>
      </c>
    </row>
    <row r="238" spans="2:15" x14ac:dyDescent="0.5">
      <c r="B238" s="2">
        <v>40</v>
      </c>
      <c r="C238" s="2" t="s">
        <v>7</v>
      </c>
      <c r="D238" s="2">
        <f>IF(C238="male",1,0)</f>
        <v>0</v>
      </c>
      <c r="E238" s="2">
        <v>22.22</v>
      </c>
      <c r="F238" s="2">
        <v>2</v>
      </c>
      <c r="G238" s="2" t="s">
        <v>8</v>
      </c>
      <c r="H238" s="2">
        <f t="shared" si="15"/>
        <v>1</v>
      </c>
      <c r="I238" s="2" t="s">
        <v>12</v>
      </c>
      <c r="J238" s="2">
        <f t="shared" si="16"/>
        <v>0</v>
      </c>
      <c r="K238" s="2">
        <f t="shared" si="17"/>
        <v>0</v>
      </c>
      <c r="L238" s="2">
        <f t="shared" si="18"/>
        <v>0</v>
      </c>
      <c r="M238" s="2">
        <v>19444.265800000001</v>
      </c>
      <c r="N238" s="16">
        <f t="shared" si="19"/>
        <v>0.29246312481257042</v>
      </c>
      <c r="O238" s="13" cm="1">
        <f t="array" ref="O238">IF(I238="northeast",$R$3+$R$4*$B238+$R$5*$D238+$R$6*$E238+$R$7*$F238+$R$8*$H238,IF(I238="northwest",$T$3+$T$4*$B238+$T$5*$D238+$T$6*$E238+$T$7*$F238+$T$8*$H238,IF(I238="southeast",$V$3+$V$4*$B238+$V$5*$D238+$V$6*$E238+$V$7*$F238+$V$8*$H238,IF(I238="southwest",$X$3+$X$4*$B238+$X$5*$D238+$X$6*$E238+$X$7*$F238+$X$8*$H238,error))))</f>
        <v>31815.930859433727</v>
      </c>
    </row>
    <row r="239" spans="2:15" x14ac:dyDescent="0.5">
      <c r="B239" s="2">
        <v>18</v>
      </c>
      <c r="C239" s="2" t="s">
        <v>7</v>
      </c>
      <c r="D239" s="2">
        <f>IF(C239="male",1,0)</f>
        <v>0</v>
      </c>
      <c r="E239" s="2">
        <v>26.73</v>
      </c>
      <c r="F239" s="2">
        <v>0</v>
      </c>
      <c r="G239" s="2" t="s">
        <v>11</v>
      </c>
      <c r="H239" s="2">
        <f t="shared" si="15"/>
        <v>0</v>
      </c>
      <c r="I239" s="2" t="s">
        <v>12</v>
      </c>
      <c r="J239" s="2">
        <f t="shared" si="16"/>
        <v>0</v>
      </c>
      <c r="K239" s="2">
        <f t="shared" si="17"/>
        <v>0</v>
      </c>
      <c r="L239" s="2">
        <f t="shared" si="18"/>
        <v>0</v>
      </c>
      <c r="M239" s="2">
        <v>1615.7666999999999</v>
      </c>
      <c r="N239" s="16">
        <f t="shared" si="19"/>
        <v>7.8835466678578037E-3</v>
      </c>
      <c r="O239" s="13" cm="1">
        <f t="array" ref="O239">IF(I239="northeast",$R$3+$R$4*$B239+$R$5*$D239+$R$6*$E239+$R$7*$F239+$R$8*$H239,IF(I239="northwest",$T$3+$T$4*$B239+$T$5*$D239+$T$6*$E239+$T$7*$F239+$T$8*$H239,IF(I239="southeast",$V$3+$V$4*$B239+$V$5*$D239+$V$6*$E239+$V$7*$F239+$V$8*$H239,IF(I239="southwest",$X$3+$X$4*$B239+$X$5*$D239+$X$6*$E239+$X$7*$F239+$X$8*$H239,error))))</f>
        <v>-270.79409864304216</v>
      </c>
    </row>
    <row r="240" spans="2:15" x14ac:dyDescent="0.5">
      <c r="B240" s="2">
        <v>31</v>
      </c>
      <c r="C240" s="2" t="s">
        <v>10</v>
      </c>
      <c r="D240" s="2">
        <f>IF(C240="male",1,0)</f>
        <v>1</v>
      </c>
      <c r="E240" s="2">
        <v>38.39</v>
      </c>
      <c r="F240" s="2">
        <v>2</v>
      </c>
      <c r="G240" s="2" t="s">
        <v>11</v>
      </c>
      <c r="H240" s="2">
        <f t="shared" si="15"/>
        <v>0</v>
      </c>
      <c r="I240" s="2" t="s">
        <v>12</v>
      </c>
      <c r="J240" s="2">
        <f t="shared" si="16"/>
        <v>0</v>
      </c>
      <c r="K240" s="2">
        <f t="shared" si="17"/>
        <v>0</v>
      </c>
      <c r="L240" s="2">
        <f t="shared" si="18"/>
        <v>0</v>
      </c>
      <c r="M240" s="2">
        <v>4463.2051000000001</v>
      </c>
      <c r="N240" s="16">
        <f t="shared" si="19"/>
        <v>5.3334530181386175E-2</v>
      </c>
      <c r="O240" s="13" cm="1">
        <f t="array" ref="O240">IF(I240="northeast",$R$3+$R$4*$B240+$R$5*$D240+$R$6*$E240+$R$7*$F240+$R$8*$H240,IF(I240="northwest",$T$3+$T$4*$B240+$T$5*$D240+$T$6*$E240+$T$7*$F240+$T$8*$H240,IF(I240="southeast",$V$3+$V$4*$B240+$V$5*$D240+$V$6*$E240+$V$7*$F240+$V$8*$H240,IF(I240="southwest",$X$3+$X$4*$B240+$X$5*$D240+$X$6*$E240+$X$7*$F240+$X$8*$H240,error))))</f>
        <v>7952.418148178378</v>
      </c>
    </row>
    <row r="241" spans="2:15" x14ac:dyDescent="0.5">
      <c r="B241" s="2">
        <v>19</v>
      </c>
      <c r="C241" s="2" t="s">
        <v>10</v>
      </c>
      <c r="D241" s="2">
        <f>IF(C241="male",1,0)</f>
        <v>1</v>
      </c>
      <c r="E241" s="2">
        <v>29.07</v>
      </c>
      <c r="F241" s="2">
        <v>0</v>
      </c>
      <c r="G241" s="2" t="s">
        <v>8</v>
      </c>
      <c r="H241" s="2">
        <f t="shared" si="15"/>
        <v>1</v>
      </c>
      <c r="I241" s="2" t="s">
        <v>13</v>
      </c>
      <c r="J241" s="2">
        <f t="shared" si="16"/>
        <v>1</v>
      </c>
      <c r="K241" s="2">
        <f t="shared" si="17"/>
        <v>0</v>
      </c>
      <c r="L241" s="2">
        <f t="shared" si="18"/>
        <v>0</v>
      </c>
      <c r="M241" s="2">
        <v>17352.6803</v>
      </c>
      <c r="N241" s="16">
        <f t="shared" si="19"/>
        <v>0.25907711088593549</v>
      </c>
      <c r="O241" s="13" cm="1">
        <f t="array" ref="O241">IF(I241="northeast",$R$3+$R$4*$B241+$R$5*$D241+$R$6*$E241+$R$7*$F241+$R$8*$H241,IF(I241="northwest",$T$3+$T$4*$B241+$T$5*$D241+$T$6*$E241+$T$7*$F241+$T$8*$H241,IF(I241="southeast",$V$3+$V$4*$B241+$V$5*$D241+$V$6*$E241+$V$7*$F241+$V$8*$H241,IF(I241="southwest",$X$3+$X$4*$B241+$X$5*$D241+$X$6*$E241+$X$7*$F241+$X$8*$H241,error))))</f>
        <v>24053.887171598959</v>
      </c>
    </row>
    <row r="242" spans="2:15" x14ac:dyDescent="0.5">
      <c r="B242" s="2">
        <v>44</v>
      </c>
      <c r="C242" s="2" t="s">
        <v>10</v>
      </c>
      <c r="D242" s="2">
        <f>IF(C242="male",1,0)</f>
        <v>1</v>
      </c>
      <c r="E242" s="2">
        <v>38.06</v>
      </c>
      <c r="F242" s="2">
        <v>1</v>
      </c>
      <c r="G242" s="2" t="s">
        <v>11</v>
      </c>
      <c r="H242" s="2">
        <f t="shared" si="15"/>
        <v>0</v>
      </c>
      <c r="I242" s="2" t="s">
        <v>12</v>
      </c>
      <c r="J242" s="2">
        <f t="shared" si="16"/>
        <v>0</v>
      </c>
      <c r="K242" s="2">
        <f t="shared" si="17"/>
        <v>0</v>
      </c>
      <c r="L242" s="2">
        <f t="shared" si="18"/>
        <v>0</v>
      </c>
      <c r="M242" s="2">
        <v>7152.6714000000002</v>
      </c>
      <c r="N242" s="16">
        <f t="shared" si="19"/>
        <v>9.6263953504991756E-2</v>
      </c>
      <c r="O242" s="13" cm="1">
        <f t="array" ref="O242">IF(I242="northeast",$R$3+$R$4*$B242+$R$5*$D242+$R$6*$E242+$R$7*$F242+$R$8*$H242,IF(I242="northwest",$T$3+$T$4*$B242+$T$5*$D242+$T$6*$E242+$T$7*$F242+$T$8*$H242,IF(I242="southeast",$V$3+$V$4*$B242+$V$5*$D242+$V$6*$E242+$V$7*$F242+$V$8*$H242,IF(I242="southwest",$X$3+$X$4*$B242+$X$5*$D242+$X$6*$E242+$X$7*$F242+$X$8*$H242,error))))</f>
        <v>10901.445610792205</v>
      </c>
    </row>
    <row r="243" spans="2:15" x14ac:dyDescent="0.5">
      <c r="B243" s="2">
        <v>23</v>
      </c>
      <c r="C243" s="2" t="s">
        <v>7</v>
      </c>
      <c r="D243" s="2">
        <f>IF(C243="male",1,0)</f>
        <v>0</v>
      </c>
      <c r="E243" s="2">
        <v>36.67</v>
      </c>
      <c r="F243" s="2">
        <v>2</v>
      </c>
      <c r="G243" s="2" t="s">
        <v>8</v>
      </c>
      <c r="H243" s="2">
        <f t="shared" si="15"/>
        <v>1</v>
      </c>
      <c r="I243" s="2" t="s">
        <v>14</v>
      </c>
      <c r="J243" s="2">
        <f t="shared" si="16"/>
        <v>0</v>
      </c>
      <c r="K243" s="2">
        <f t="shared" si="17"/>
        <v>1</v>
      </c>
      <c r="L243" s="2">
        <f t="shared" si="18"/>
        <v>0</v>
      </c>
      <c r="M243" s="2">
        <v>38511.628299999997</v>
      </c>
      <c r="N243" s="16">
        <f t="shared" si="19"/>
        <v>0.59681751528295557</v>
      </c>
      <c r="O243" s="13" cm="1">
        <f t="array" ref="O243">IF(I243="northeast",$R$3+$R$4*$B243+$R$5*$D243+$R$6*$E243+$R$7*$F243+$R$8*$H243,IF(I243="northwest",$T$3+$T$4*$B243+$T$5*$D243+$T$6*$E243+$T$7*$F243+$T$8*$H243,IF(I243="southeast",$V$3+$V$4*$B243+$V$5*$D243+$V$6*$E243+$V$7*$F243+$V$8*$H243,IF(I243="southwest",$X$3+$X$4*$B243+$X$5*$D243+$X$6*$E243+$X$7*$F243+$X$8*$H243,error))))</f>
        <v>30230.530441860348</v>
      </c>
    </row>
    <row r="244" spans="2:15" x14ac:dyDescent="0.5">
      <c r="B244" s="2">
        <v>33</v>
      </c>
      <c r="C244" s="2" t="s">
        <v>7</v>
      </c>
      <c r="D244" s="2">
        <f>IF(C244="male",1,0)</f>
        <v>0</v>
      </c>
      <c r="E244" s="2">
        <v>22.135000000000002</v>
      </c>
      <c r="F244" s="2">
        <v>1</v>
      </c>
      <c r="G244" s="2" t="s">
        <v>11</v>
      </c>
      <c r="H244" s="2">
        <f t="shared" si="15"/>
        <v>0</v>
      </c>
      <c r="I244" s="2" t="s">
        <v>14</v>
      </c>
      <c r="J244" s="2">
        <f t="shared" si="16"/>
        <v>0</v>
      </c>
      <c r="K244" s="2">
        <f t="shared" si="17"/>
        <v>1</v>
      </c>
      <c r="L244" s="2">
        <f t="shared" si="18"/>
        <v>0</v>
      </c>
      <c r="M244" s="2">
        <v>5354.0746499999996</v>
      </c>
      <c r="N244" s="16">
        <f t="shared" si="19"/>
        <v>6.7554643680506801E-2</v>
      </c>
      <c r="O244" s="13" cm="1">
        <f t="array" ref="O244">IF(I244="northeast",$R$3+$R$4*$B244+$R$5*$D244+$R$6*$E244+$R$7*$F244+$R$8*$H244,IF(I244="northwest",$T$3+$T$4*$B244+$T$5*$D244+$T$6*$E244+$T$7*$F244+$T$8*$H244,IF(I244="southeast",$V$3+$V$4*$B244+$V$5*$D244+$V$6*$E244+$V$7*$F244+$V$8*$H244,IF(I244="southwest",$X$3+$X$4*$B244+$X$5*$D244+$X$6*$E244+$X$7*$F244+$X$8*$H244,error))))</f>
        <v>4490.1543108147762</v>
      </c>
    </row>
    <row r="245" spans="2:15" x14ac:dyDescent="0.5">
      <c r="B245" s="2">
        <v>55</v>
      </c>
      <c r="C245" s="2" t="s">
        <v>7</v>
      </c>
      <c r="D245" s="2">
        <f>IF(C245="male",1,0)</f>
        <v>0</v>
      </c>
      <c r="E245" s="2">
        <v>26.8</v>
      </c>
      <c r="F245" s="2">
        <v>1</v>
      </c>
      <c r="G245" s="2" t="s">
        <v>11</v>
      </c>
      <c r="H245" s="2">
        <f t="shared" si="15"/>
        <v>0</v>
      </c>
      <c r="I245" s="2" t="s">
        <v>9</v>
      </c>
      <c r="J245" s="2">
        <f t="shared" si="16"/>
        <v>0</v>
      </c>
      <c r="K245" s="2">
        <f t="shared" si="17"/>
        <v>0</v>
      </c>
      <c r="L245" s="2">
        <f t="shared" si="18"/>
        <v>1</v>
      </c>
      <c r="M245" s="2">
        <v>35160.134570000002</v>
      </c>
      <c r="N245" s="16">
        <f t="shared" si="19"/>
        <v>0.5433207701846513</v>
      </c>
      <c r="O245" s="13" cm="1">
        <f t="array" ref="O245">IF(I245="northeast",$R$3+$R$4*$B245+$R$5*$D245+$R$6*$E245+$R$7*$F245+$R$8*$H245,IF(I245="northwest",$T$3+$T$4*$B245+$T$5*$D245+$T$6*$E245+$T$7*$F245+$T$8*$H245,IF(I245="southeast",$V$3+$V$4*$B245+$V$5*$D245+$V$6*$E245+$V$7*$F245+$V$8*$H245,IF(I245="southwest",$X$3+$X$4*$B245+$X$5*$D245+$X$6*$E245+$X$7*$F245+$X$8*$H245,error))))</f>
        <v>11264.050782308408</v>
      </c>
    </row>
    <row r="246" spans="2:15" x14ac:dyDescent="0.5">
      <c r="B246" s="2">
        <v>40</v>
      </c>
      <c r="C246" s="2" t="s">
        <v>10</v>
      </c>
      <c r="D246" s="2">
        <f>IF(C246="male",1,0)</f>
        <v>1</v>
      </c>
      <c r="E246" s="2">
        <v>35.299999999999997</v>
      </c>
      <c r="F246" s="2">
        <v>3</v>
      </c>
      <c r="G246" s="2" t="s">
        <v>11</v>
      </c>
      <c r="H246" s="2">
        <f t="shared" si="15"/>
        <v>0</v>
      </c>
      <c r="I246" s="2" t="s">
        <v>9</v>
      </c>
      <c r="J246" s="2">
        <f t="shared" si="16"/>
        <v>0</v>
      </c>
      <c r="K246" s="2">
        <f t="shared" si="17"/>
        <v>0</v>
      </c>
      <c r="L246" s="2">
        <f t="shared" si="18"/>
        <v>1</v>
      </c>
      <c r="M246" s="2">
        <v>7196.8670000000002</v>
      </c>
      <c r="N246" s="16">
        <f t="shared" si="19"/>
        <v>9.6969406338306946E-2</v>
      </c>
      <c r="O246" s="13" cm="1">
        <f t="array" ref="O246">IF(I246="northeast",$R$3+$R$4*$B246+$R$5*$D246+$R$6*$E246+$R$7*$F246+$R$8*$H246,IF(I246="northwest",$T$3+$T$4*$B246+$T$5*$D246+$T$6*$E246+$T$7*$F246+$T$8*$H246,IF(I246="southeast",$V$3+$V$4*$B246+$V$5*$D246+$V$6*$E246+$V$7*$F246+$V$8*$H246,IF(I246="southwest",$X$3+$X$4*$B246+$X$5*$D246+$X$6*$E246+$X$7*$F246+$X$8*$H246,error))))</f>
        <v>9011.0285367407996</v>
      </c>
    </row>
    <row r="247" spans="2:15" x14ac:dyDescent="0.5">
      <c r="B247" s="2">
        <v>63</v>
      </c>
      <c r="C247" s="2" t="s">
        <v>7</v>
      </c>
      <c r="D247" s="2">
        <f>IF(C247="male",1,0)</f>
        <v>0</v>
      </c>
      <c r="E247" s="2">
        <v>27.74</v>
      </c>
      <c r="F247" s="2">
        <v>0</v>
      </c>
      <c r="G247" s="2" t="s">
        <v>8</v>
      </c>
      <c r="H247" s="2">
        <f t="shared" si="15"/>
        <v>1</v>
      </c>
      <c r="I247" s="2" t="s">
        <v>14</v>
      </c>
      <c r="J247" s="2">
        <f t="shared" si="16"/>
        <v>0</v>
      </c>
      <c r="K247" s="2">
        <f t="shared" si="17"/>
        <v>1</v>
      </c>
      <c r="L247" s="2">
        <f t="shared" si="18"/>
        <v>0</v>
      </c>
      <c r="M247" s="2">
        <v>29523.1656</v>
      </c>
      <c r="N247" s="16">
        <f t="shared" si="19"/>
        <v>0.45334313143336485</v>
      </c>
      <c r="O247" s="13" cm="1">
        <f t="array" ref="O247">IF(I247="northeast",$R$3+$R$4*$B247+$R$5*$D247+$R$6*$E247+$R$7*$F247+$R$8*$H247,IF(I247="northwest",$T$3+$T$4*$B247+$T$5*$D247+$T$6*$E247+$T$7*$F247+$T$8*$H247,IF(I247="southeast",$V$3+$V$4*$B247+$V$5*$D247+$V$6*$E247+$V$7*$F247+$V$8*$H247,IF(I247="southwest",$X$3+$X$4*$B247+$X$5*$D247+$X$6*$E247+$X$7*$F247+$X$8*$H247,error))))</f>
        <v>34390.960938724696</v>
      </c>
    </row>
    <row r="248" spans="2:15" x14ac:dyDescent="0.5">
      <c r="B248" s="2">
        <v>54</v>
      </c>
      <c r="C248" s="2" t="s">
        <v>10</v>
      </c>
      <c r="D248" s="2">
        <f>IF(C248="male",1,0)</f>
        <v>1</v>
      </c>
      <c r="E248" s="2">
        <v>30.02</v>
      </c>
      <c r="F248" s="2">
        <v>0</v>
      </c>
      <c r="G248" s="2" t="s">
        <v>11</v>
      </c>
      <c r="H248" s="2">
        <f t="shared" si="15"/>
        <v>0</v>
      </c>
      <c r="I248" s="2" t="s">
        <v>13</v>
      </c>
      <c r="J248" s="2">
        <f t="shared" si="16"/>
        <v>1</v>
      </c>
      <c r="K248" s="2">
        <f t="shared" si="17"/>
        <v>0</v>
      </c>
      <c r="L248" s="2">
        <f t="shared" si="18"/>
        <v>0</v>
      </c>
      <c r="M248" s="2">
        <v>24476.478510000001</v>
      </c>
      <c r="N248" s="16">
        <f t="shared" si="19"/>
        <v>0.37278760765960156</v>
      </c>
      <c r="O248" s="13" cm="1">
        <f t="array" ref="O248">IF(I248="northeast",$R$3+$R$4*$B248+$R$5*$D248+$R$6*$E248+$R$7*$F248+$R$8*$H248,IF(I248="northwest",$T$3+$T$4*$B248+$T$5*$D248+$T$6*$E248+$T$7*$F248+$T$8*$H248,IF(I248="southeast",$V$3+$V$4*$B248+$V$5*$D248+$V$6*$E248+$V$7*$F248+$V$8*$H248,IF(I248="southwest",$X$3+$X$4*$B248+$X$5*$D248+$X$6*$E248+$X$7*$F248+$X$8*$H248,error))))</f>
        <v>11517.568669290393</v>
      </c>
    </row>
    <row r="249" spans="2:15" x14ac:dyDescent="0.5">
      <c r="B249" s="2">
        <v>60</v>
      </c>
      <c r="C249" s="2" t="s">
        <v>7</v>
      </c>
      <c r="D249" s="2">
        <f>IF(C249="male",1,0)</f>
        <v>0</v>
      </c>
      <c r="E249" s="2">
        <v>38.06</v>
      </c>
      <c r="F249" s="2">
        <v>0</v>
      </c>
      <c r="G249" s="2" t="s">
        <v>11</v>
      </c>
      <c r="H249" s="2">
        <f t="shared" si="15"/>
        <v>0</v>
      </c>
      <c r="I249" s="2" t="s">
        <v>12</v>
      </c>
      <c r="J249" s="2">
        <f t="shared" si="16"/>
        <v>0</v>
      </c>
      <c r="K249" s="2">
        <f t="shared" si="17"/>
        <v>0</v>
      </c>
      <c r="L249" s="2">
        <f t="shared" si="18"/>
        <v>0</v>
      </c>
      <c r="M249" s="2">
        <v>12648.7034</v>
      </c>
      <c r="N249" s="16">
        <f t="shared" si="19"/>
        <v>0.18399194783906561</v>
      </c>
      <c r="O249" s="13" cm="1">
        <f t="array" ref="O249">IF(I249="northeast",$R$3+$R$4*$B249+$R$5*$D249+$R$6*$E249+$R$7*$F249+$R$8*$H249,IF(I249="northwest",$T$3+$T$4*$B249+$T$5*$D249+$T$6*$E249+$T$7*$F249+$T$8*$H249,IF(I249="southeast",$V$3+$V$4*$B249+$V$5*$D249+$V$6*$E249+$V$7*$F249+$V$8*$H249,IF(I249="southwest",$X$3+$X$4*$B249+$X$5*$D249+$X$6*$E249+$X$7*$F249+$X$8*$H249,error))))</f>
        <v>15039.284610516594</v>
      </c>
    </row>
    <row r="250" spans="2:15" x14ac:dyDescent="0.5">
      <c r="B250" s="2">
        <v>24</v>
      </c>
      <c r="C250" s="2" t="s">
        <v>10</v>
      </c>
      <c r="D250" s="2">
        <f>IF(C250="male",1,0)</f>
        <v>1</v>
      </c>
      <c r="E250" s="2">
        <v>35.86</v>
      </c>
      <c r="F250" s="2">
        <v>0</v>
      </c>
      <c r="G250" s="2" t="s">
        <v>11</v>
      </c>
      <c r="H250" s="2">
        <f t="shared" si="15"/>
        <v>0</v>
      </c>
      <c r="I250" s="2" t="s">
        <v>12</v>
      </c>
      <c r="J250" s="2">
        <f t="shared" si="16"/>
        <v>0</v>
      </c>
      <c r="K250" s="2">
        <f t="shared" si="17"/>
        <v>0</v>
      </c>
      <c r="L250" s="2">
        <f t="shared" si="18"/>
        <v>0</v>
      </c>
      <c r="M250" s="2">
        <v>1986.9333999999999</v>
      </c>
      <c r="N250" s="16">
        <f t="shared" si="19"/>
        <v>1.380813192402023E-2</v>
      </c>
      <c r="O250" s="13" cm="1">
        <f t="array" ref="O250">IF(I250="northeast",$R$3+$R$4*$B250+$R$5*$D250+$R$6*$E250+$R$7*$F250+$R$8*$H250,IF(I250="northwest",$T$3+$T$4*$B250+$T$5*$D250+$T$6*$E250+$T$7*$F250+$T$8*$H250,IF(I250="southeast",$V$3+$V$4*$B250+$V$5*$D250+$V$6*$E250+$V$7*$F250+$V$8*$H250,IF(I250="southwest",$X$3+$X$4*$B250+$X$5*$D250+$X$6*$E250+$X$7*$F250+$X$8*$H250,error))))</f>
        <v>4233.5188874315982</v>
      </c>
    </row>
    <row r="251" spans="2:15" x14ac:dyDescent="0.5">
      <c r="B251" s="2">
        <v>19</v>
      </c>
      <c r="C251" s="2" t="s">
        <v>10</v>
      </c>
      <c r="D251" s="2">
        <f>IF(C251="male",1,0)</f>
        <v>1</v>
      </c>
      <c r="E251" s="2">
        <v>20.9</v>
      </c>
      <c r="F251" s="2">
        <v>1</v>
      </c>
      <c r="G251" s="2" t="s">
        <v>11</v>
      </c>
      <c r="H251" s="2">
        <f t="shared" si="15"/>
        <v>0</v>
      </c>
      <c r="I251" s="2" t="s">
        <v>9</v>
      </c>
      <c r="J251" s="2">
        <f t="shared" si="16"/>
        <v>0</v>
      </c>
      <c r="K251" s="2">
        <f t="shared" si="17"/>
        <v>0</v>
      </c>
      <c r="L251" s="2">
        <f t="shared" si="18"/>
        <v>1</v>
      </c>
      <c r="M251" s="2">
        <v>1832.0940000000001</v>
      </c>
      <c r="N251" s="16">
        <f t="shared" si="19"/>
        <v>1.1336576080478675E-2</v>
      </c>
      <c r="O251" s="13" cm="1">
        <f t="array" ref="O251">IF(I251="northeast",$R$3+$R$4*$B251+$R$5*$D251+$R$6*$E251+$R$7*$F251+$R$8*$H251,IF(I251="northwest",$T$3+$T$4*$B251+$T$5*$D251+$T$6*$E251+$T$7*$F251+$T$8*$H251,IF(I251="southeast",$V$3+$V$4*$B251+$V$5*$D251+$V$6*$E251+$V$7*$F251+$V$8*$H251,IF(I251="southwest",$X$3+$X$4*$B251+$X$5*$D251+$X$6*$E251+$X$7*$F251+$X$8*$H251,error))))</f>
        <v>-419.10865497224916</v>
      </c>
    </row>
    <row r="252" spans="2:15" x14ac:dyDescent="0.5">
      <c r="B252" s="2">
        <v>29</v>
      </c>
      <c r="C252" s="2" t="s">
        <v>10</v>
      </c>
      <c r="D252" s="2">
        <f>IF(C252="male",1,0)</f>
        <v>1</v>
      </c>
      <c r="E252" s="2">
        <v>28.975000000000001</v>
      </c>
      <c r="F252" s="2">
        <v>1</v>
      </c>
      <c r="G252" s="2" t="s">
        <v>11</v>
      </c>
      <c r="H252" s="2">
        <f t="shared" si="15"/>
        <v>0</v>
      </c>
      <c r="I252" s="2" t="s">
        <v>14</v>
      </c>
      <c r="J252" s="2">
        <f t="shared" si="16"/>
        <v>0</v>
      </c>
      <c r="K252" s="2">
        <f t="shared" si="17"/>
        <v>1</v>
      </c>
      <c r="L252" s="2">
        <f t="shared" si="18"/>
        <v>0</v>
      </c>
      <c r="M252" s="2">
        <v>4040.55825</v>
      </c>
      <c r="N252" s="16">
        <f t="shared" si="19"/>
        <v>4.6588215665365494E-2</v>
      </c>
      <c r="O252" s="13" cm="1">
        <f t="array" ref="O252">IF(I252="northeast",$R$3+$R$4*$B252+$R$5*$D252+$R$6*$E252+$R$7*$F252+$R$8*$H252,IF(I252="northwest",$T$3+$T$4*$B252+$T$5*$D252+$T$6*$E252+$T$7*$F252+$T$8*$H252,IF(I252="southeast",$V$3+$V$4*$B252+$V$5*$D252+$V$6*$E252+$V$7*$F252+$V$8*$H252,IF(I252="southwest",$X$3+$X$4*$B252+$X$5*$D252+$X$6*$E252+$X$7*$F252+$X$8*$H252,error))))</f>
        <v>6513.1783743545247</v>
      </c>
    </row>
    <row r="253" spans="2:15" x14ac:dyDescent="0.5">
      <c r="B253" s="2">
        <v>18</v>
      </c>
      <c r="C253" s="2" t="s">
        <v>10</v>
      </c>
      <c r="D253" s="2">
        <f>IF(C253="male",1,0)</f>
        <v>1</v>
      </c>
      <c r="E253" s="2">
        <v>17.29</v>
      </c>
      <c r="F253" s="2">
        <v>2</v>
      </c>
      <c r="G253" s="2" t="s">
        <v>8</v>
      </c>
      <c r="H253" s="2">
        <f t="shared" si="15"/>
        <v>1</v>
      </c>
      <c r="I253" s="2" t="s">
        <v>14</v>
      </c>
      <c r="J253" s="2">
        <f t="shared" si="16"/>
        <v>0</v>
      </c>
      <c r="K253" s="2">
        <f t="shared" si="17"/>
        <v>1</v>
      </c>
      <c r="L253" s="2">
        <f t="shared" si="18"/>
        <v>0</v>
      </c>
      <c r="M253" s="2">
        <v>12829.455099999999</v>
      </c>
      <c r="N253" s="16">
        <f t="shared" si="19"/>
        <v>0.18687711737837581</v>
      </c>
      <c r="O253" s="13" cm="1">
        <f t="array" ref="O253">IF(I253="northeast",$R$3+$R$4*$B253+$R$5*$D253+$R$6*$E253+$R$7*$F253+$R$8*$H253,IF(I253="northwest",$T$3+$T$4*$B253+$T$5*$D253+$T$6*$E253+$T$7*$F253+$T$8*$H253,IF(I253="southeast",$V$3+$V$4*$B253+$V$5*$D253+$V$6*$E253+$V$7*$F253+$V$8*$H253,IF(I253="southwest",$X$3+$X$4*$B253+$X$5*$D253+$X$6*$E253+$X$7*$F253+$X$8*$H253,error))))</f>
        <v>20755.68493850205</v>
      </c>
    </row>
    <row r="254" spans="2:15" x14ac:dyDescent="0.5">
      <c r="B254" s="2">
        <v>63</v>
      </c>
      <c r="C254" s="2" t="s">
        <v>7</v>
      </c>
      <c r="D254" s="2">
        <f>IF(C254="male",1,0)</f>
        <v>0</v>
      </c>
      <c r="E254" s="2">
        <v>32.200000000000003</v>
      </c>
      <c r="F254" s="2">
        <v>2</v>
      </c>
      <c r="G254" s="2" t="s">
        <v>8</v>
      </c>
      <c r="H254" s="2">
        <f t="shared" si="15"/>
        <v>1</v>
      </c>
      <c r="I254" s="2" t="s">
        <v>9</v>
      </c>
      <c r="J254" s="2">
        <f t="shared" si="16"/>
        <v>0</v>
      </c>
      <c r="K254" s="2">
        <f t="shared" si="17"/>
        <v>0</v>
      </c>
      <c r="L254" s="2">
        <f t="shared" si="18"/>
        <v>1</v>
      </c>
      <c r="M254" s="2">
        <v>47305.305</v>
      </c>
      <c r="N254" s="16">
        <f t="shared" si="19"/>
        <v>0.73718271325001217</v>
      </c>
      <c r="O254" s="13" cm="1">
        <f t="array" ref="O254">IF(I254="northeast",$R$3+$R$4*$B254+$R$5*$D254+$R$6*$E254+$R$7*$F254+$R$8*$H254,IF(I254="northwest",$T$3+$T$4*$B254+$T$5*$D254+$T$6*$E254+$T$7*$F254+$T$8*$H254,IF(I254="southeast",$V$3+$V$4*$B254+$V$5*$D254+$V$6*$E254+$V$7*$F254+$V$8*$H254,IF(I254="southwest",$X$3+$X$4*$B254+$X$5*$D254+$X$6*$E254+$X$7*$F254+$X$8*$H254,error))))</f>
        <v>40135.063288362842</v>
      </c>
    </row>
    <row r="255" spans="2:15" x14ac:dyDescent="0.5">
      <c r="B255" s="2">
        <v>54</v>
      </c>
      <c r="C255" s="2" t="s">
        <v>10</v>
      </c>
      <c r="D255" s="2">
        <f>IF(C255="male",1,0)</f>
        <v>1</v>
      </c>
      <c r="E255" s="2">
        <v>34.21</v>
      </c>
      <c r="F255" s="2">
        <v>2</v>
      </c>
      <c r="G255" s="2" t="s">
        <v>8</v>
      </c>
      <c r="H255" s="2">
        <f t="shared" si="15"/>
        <v>1</v>
      </c>
      <c r="I255" s="2" t="s">
        <v>12</v>
      </c>
      <c r="J255" s="2">
        <f t="shared" si="16"/>
        <v>0</v>
      </c>
      <c r="K255" s="2">
        <f t="shared" si="17"/>
        <v>0</v>
      </c>
      <c r="L255" s="2">
        <f t="shared" si="18"/>
        <v>0</v>
      </c>
      <c r="M255" s="2">
        <v>44260.749900000003</v>
      </c>
      <c r="N255" s="16">
        <f t="shared" si="19"/>
        <v>0.68858534107994918</v>
      </c>
      <c r="O255" s="13" cm="1">
        <f t="array" ref="O255">IF(I255="northeast",$R$3+$R$4*$B255+$R$5*$D255+$R$6*$E255+$R$7*$F255+$R$8*$H255,IF(I255="northwest",$T$3+$T$4*$B255+$T$5*$D255+$T$6*$E255+$T$7*$F255+$T$8*$H255,IF(I255="southeast",$V$3+$V$4*$B255+$V$5*$D255+$V$6*$E255+$V$7*$F255+$V$8*$H255,IF(I255="southwest",$X$3+$X$4*$B255+$X$5*$D255+$X$6*$E255+$X$7*$F255+$X$8*$H255,error))))</f>
        <v>39477.239415777309</v>
      </c>
    </row>
    <row r="256" spans="2:15" x14ac:dyDescent="0.5">
      <c r="B256" s="2">
        <v>27</v>
      </c>
      <c r="C256" s="2" t="s">
        <v>10</v>
      </c>
      <c r="D256" s="2">
        <f>IF(C256="male",1,0)</f>
        <v>1</v>
      </c>
      <c r="E256" s="2">
        <v>30.3</v>
      </c>
      <c r="F256" s="2">
        <v>3</v>
      </c>
      <c r="G256" s="2" t="s">
        <v>11</v>
      </c>
      <c r="H256" s="2">
        <f t="shared" si="15"/>
        <v>0</v>
      </c>
      <c r="I256" s="2" t="s">
        <v>9</v>
      </c>
      <c r="J256" s="2">
        <f t="shared" si="16"/>
        <v>0</v>
      </c>
      <c r="K256" s="2">
        <f t="shared" si="17"/>
        <v>0</v>
      </c>
      <c r="L256" s="2">
        <f t="shared" si="18"/>
        <v>1</v>
      </c>
      <c r="M256" s="2">
        <v>4260.7439999999997</v>
      </c>
      <c r="N256" s="16">
        <f t="shared" si="19"/>
        <v>5.0102833889648715E-2</v>
      </c>
      <c r="O256" s="13" cm="1">
        <f t="array" ref="O256">IF(I256="northeast",$R$3+$R$4*$B256+$R$5*$D256+$R$6*$E256+$R$7*$F256+$R$8*$H256,IF(I256="northwest",$T$3+$T$4*$B256+$T$5*$D256+$T$6*$E256+$T$7*$F256+$T$8*$H256,IF(I256="southeast",$V$3+$V$4*$B256+$V$5*$D256+$V$6*$E256+$V$7*$F256+$V$8*$H256,IF(I256="southwest",$X$3+$X$4*$B256+$X$5*$D256+$X$6*$E256+$X$7*$F256+$X$8*$H256,error))))</f>
        <v>4218.4737019056029</v>
      </c>
    </row>
    <row r="257" spans="2:15" x14ac:dyDescent="0.5">
      <c r="B257" s="2">
        <v>50</v>
      </c>
      <c r="C257" s="2" t="s">
        <v>10</v>
      </c>
      <c r="D257" s="2">
        <f>IF(C257="male",1,0)</f>
        <v>1</v>
      </c>
      <c r="E257" s="2">
        <v>31.824999999999999</v>
      </c>
      <c r="F257" s="2">
        <v>0</v>
      </c>
      <c r="G257" s="2" t="s">
        <v>8</v>
      </c>
      <c r="H257" s="2">
        <f t="shared" si="15"/>
        <v>1</v>
      </c>
      <c r="I257" s="2" t="s">
        <v>14</v>
      </c>
      <c r="J257" s="2">
        <f t="shared" si="16"/>
        <v>0</v>
      </c>
      <c r="K257" s="2">
        <f t="shared" si="17"/>
        <v>1</v>
      </c>
      <c r="L257" s="2">
        <f t="shared" si="18"/>
        <v>0</v>
      </c>
      <c r="M257" s="2">
        <v>41097.161749999999</v>
      </c>
      <c r="N257" s="16">
        <f t="shared" si="19"/>
        <v>0.6380879561850753</v>
      </c>
      <c r="O257" s="13" cm="1">
        <f t="array" ref="O257">IF(I257="northeast",$R$3+$R$4*$B257+$R$5*$D257+$R$6*$E257+$R$7*$F257+$R$8*$H257,IF(I257="northwest",$T$3+$T$4*$B257+$T$5*$D257+$T$6*$E257+$T$7*$F257+$T$8*$H257,IF(I257="southeast",$V$3+$V$4*$B257+$V$5*$D257+$V$6*$E257+$V$7*$F257+$V$8*$H257,IF(I257="southwest",$X$3+$X$4*$B257+$X$5*$D257+$X$6*$E257+$X$7*$F257+$X$8*$H257,error))))</f>
        <v>33112.890694615977</v>
      </c>
    </row>
    <row r="258" spans="2:15" x14ac:dyDescent="0.5">
      <c r="B258" s="2">
        <v>55</v>
      </c>
      <c r="C258" s="2" t="s">
        <v>7</v>
      </c>
      <c r="D258" s="2">
        <f>IF(C258="male",1,0)</f>
        <v>0</v>
      </c>
      <c r="E258" s="2">
        <v>25.364999999999998</v>
      </c>
      <c r="F258" s="2">
        <v>3</v>
      </c>
      <c r="G258" s="2" t="s">
        <v>11</v>
      </c>
      <c r="H258" s="2">
        <f t="shared" si="15"/>
        <v>0</v>
      </c>
      <c r="I258" s="2" t="s">
        <v>14</v>
      </c>
      <c r="J258" s="2">
        <f t="shared" si="16"/>
        <v>0</v>
      </c>
      <c r="K258" s="2">
        <f t="shared" si="17"/>
        <v>1</v>
      </c>
      <c r="L258" s="2">
        <f t="shared" si="18"/>
        <v>0</v>
      </c>
      <c r="M258" s="2">
        <v>13047.332350000001</v>
      </c>
      <c r="N258" s="16">
        <f t="shared" si="19"/>
        <v>0.19035488718639798</v>
      </c>
      <c r="O258" s="13" cm="1">
        <f t="array" ref="O258">IF(I258="northeast",$R$3+$R$4*$B258+$R$5*$D258+$R$6*$E258+$R$7*$F258+$R$8*$H258,IF(I258="northwest",$T$3+$T$4*$B258+$T$5*$D258+$T$6*$E258+$T$7*$F258+$T$8*$H258,IF(I258="southeast",$V$3+$V$4*$B258+$V$5*$D258+$V$6*$E258+$V$7*$F258+$V$8*$H258,IF(I258="southwest",$X$3+$X$4*$B258+$X$5*$D258+$X$6*$E258+$X$7*$F258+$X$8*$H258,error))))</f>
        <v>12469.99770540946</v>
      </c>
    </row>
    <row r="259" spans="2:15" x14ac:dyDescent="0.5">
      <c r="B259" s="2">
        <v>56</v>
      </c>
      <c r="C259" s="2" t="s">
        <v>10</v>
      </c>
      <c r="D259" s="2">
        <f>IF(C259="male",1,0)</f>
        <v>1</v>
      </c>
      <c r="E259" s="2">
        <v>33.630000000000003</v>
      </c>
      <c r="F259" s="2">
        <v>0</v>
      </c>
      <c r="G259" s="2" t="s">
        <v>8</v>
      </c>
      <c r="H259" s="2">
        <f t="shared" si="15"/>
        <v>1</v>
      </c>
      <c r="I259" s="2" t="s">
        <v>13</v>
      </c>
      <c r="J259" s="2">
        <f t="shared" si="16"/>
        <v>1</v>
      </c>
      <c r="K259" s="2">
        <f t="shared" si="17"/>
        <v>0</v>
      </c>
      <c r="L259" s="2">
        <f t="shared" si="18"/>
        <v>0</v>
      </c>
      <c r="M259" s="2">
        <v>43921.183700000001</v>
      </c>
      <c r="N259" s="16">
        <f t="shared" si="19"/>
        <v>0.68316516491109802</v>
      </c>
      <c r="O259" s="13" cm="1">
        <f t="array" ref="O259">IF(I259="northeast",$R$3+$R$4*$B259+$R$5*$D259+$R$6*$E259+$R$7*$F259+$R$8*$H259,IF(I259="northwest",$T$3+$T$4*$B259+$T$5*$D259+$T$6*$E259+$T$7*$F259+$T$8*$H259,IF(I259="southeast",$V$3+$V$4*$B259+$V$5*$D259+$V$6*$E259+$V$7*$F259+$V$8*$H259,IF(I259="southwest",$X$3+$X$4*$B259+$X$5*$D259+$X$6*$E259+$X$7*$F259+$X$8*$H259,error))))</f>
        <v>34628.626332290572</v>
      </c>
    </row>
    <row r="260" spans="2:15" x14ac:dyDescent="0.5">
      <c r="B260" s="2">
        <v>38</v>
      </c>
      <c r="C260" s="2" t="s">
        <v>7</v>
      </c>
      <c r="D260" s="2">
        <f>IF(C260="male",1,0)</f>
        <v>0</v>
      </c>
      <c r="E260" s="2">
        <v>40.15</v>
      </c>
      <c r="F260" s="2">
        <v>0</v>
      </c>
      <c r="G260" s="2" t="s">
        <v>11</v>
      </c>
      <c r="H260" s="2">
        <f t="shared" ref="H260:H323" si="20">IF(G260="yes",1,0)</f>
        <v>0</v>
      </c>
      <c r="I260" s="2" t="s">
        <v>12</v>
      </c>
      <c r="J260" s="2">
        <f t="shared" ref="J260:J323" si="21">IF(I260="northwest",1,0)</f>
        <v>0</v>
      </c>
      <c r="K260" s="2">
        <f t="shared" ref="K260:K323" si="22">IF(I260="northeast",1,0)</f>
        <v>0</v>
      </c>
      <c r="L260" s="2">
        <f t="shared" ref="L260:L323" si="23">IF(I260="southwest",1,0)</f>
        <v>0</v>
      </c>
      <c r="M260" s="2">
        <v>5400.9804999999997</v>
      </c>
      <c r="N260" s="16">
        <f t="shared" ref="N260:N323" si="24">(M260-MIN($M$3:$M$1340))/(MAX($M$3:$M$1340)-MIN($M$3:$M$1340))</f>
        <v>6.8303357687818769E-2</v>
      </c>
      <c r="O260" s="13" cm="1">
        <f t="array" ref="O260">IF(I260="northeast",$R$3+$R$4*$B260+$R$5*$D260+$R$6*$E260+$R$7*$F260+$R$8*$H260,IF(I260="northwest",$T$3+$T$4*$B260+$T$5*$D260+$T$6*$E260+$T$7*$F260+$T$8*$H260,IF(I260="southeast",$V$3+$V$4*$B260+$V$5*$D260+$V$6*$E260+$V$7*$F260+$V$8*$H260,IF(I260="southwest",$X$3+$X$4*$B260+$X$5*$D260+$X$6*$E260+$X$7*$F260+$X$8*$H260,error))))</f>
        <v>9772.6332742198101</v>
      </c>
    </row>
    <row r="261" spans="2:15" x14ac:dyDescent="0.5">
      <c r="B261" s="2">
        <v>51</v>
      </c>
      <c r="C261" s="2" t="s">
        <v>10</v>
      </c>
      <c r="D261" s="2">
        <f>IF(C261="male",1,0)</f>
        <v>1</v>
      </c>
      <c r="E261" s="2">
        <v>24.414999999999999</v>
      </c>
      <c r="F261" s="2">
        <v>4</v>
      </c>
      <c r="G261" s="2" t="s">
        <v>11</v>
      </c>
      <c r="H261" s="2">
        <f t="shared" si="20"/>
        <v>0</v>
      </c>
      <c r="I261" s="2" t="s">
        <v>13</v>
      </c>
      <c r="J261" s="2">
        <f t="shared" si="21"/>
        <v>1</v>
      </c>
      <c r="K261" s="2">
        <f t="shared" si="22"/>
        <v>0</v>
      </c>
      <c r="L261" s="2">
        <f t="shared" si="23"/>
        <v>0</v>
      </c>
      <c r="M261" s="2">
        <v>11520.099850000001</v>
      </c>
      <c r="N261" s="16">
        <f t="shared" si="24"/>
        <v>0.16597710989055736</v>
      </c>
      <c r="O261" s="13" cm="1">
        <f t="array" ref="O261">IF(I261="northeast",$R$3+$R$4*$B261+$R$5*$D261+$R$6*$E261+$R$7*$F261+$R$8*$H261,IF(I261="northwest",$T$3+$T$4*$B261+$T$5*$D261+$T$6*$E261+$T$7*$F261+$T$8*$H261,IF(I261="southeast",$V$3+$V$4*$B261+$V$5*$D261+$V$6*$E261+$V$7*$F261+$V$8*$H261,IF(I261="southwest",$X$3+$X$4*$B261+$X$5*$D261+$X$6*$E261+$X$7*$F261+$X$8*$H261,error))))</f>
        <v>12433.101131022166</v>
      </c>
    </row>
    <row r="262" spans="2:15" x14ac:dyDescent="0.5">
      <c r="B262" s="2">
        <v>19</v>
      </c>
      <c r="C262" s="2" t="s">
        <v>10</v>
      </c>
      <c r="D262" s="2">
        <f>IF(C262="male",1,0)</f>
        <v>1</v>
      </c>
      <c r="E262" s="2">
        <v>31.92</v>
      </c>
      <c r="F262" s="2">
        <v>0</v>
      </c>
      <c r="G262" s="2" t="s">
        <v>8</v>
      </c>
      <c r="H262" s="2">
        <f t="shared" si="20"/>
        <v>1</v>
      </c>
      <c r="I262" s="2" t="s">
        <v>13</v>
      </c>
      <c r="J262" s="2">
        <f t="shared" si="21"/>
        <v>1</v>
      </c>
      <c r="K262" s="2">
        <f t="shared" si="22"/>
        <v>0</v>
      </c>
      <c r="L262" s="2">
        <f t="shared" si="23"/>
        <v>0</v>
      </c>
      <c r="M262" s="2">
        <v>33750.291799999999</v>
      </c>
      <c r="N262" s="16">
        <f t="shared" si="24"/>
        <v>0.52081677484064759</v>
      </c>
      <c r="O262" s="13" cm="1">
        <f t="array" ref="O262">IF(I262="northeast",$R$3+$R$4*$B262+$R$5*$D262+$R$6*$E262+$R$7*$F262+$R$8*$H262,IF(I262="northwest",$T$3+$T$4*$B262+$T$5*$D262+$T$6*$E262+$T$7*$F262+$T$8*$H262,IF(I262="southeast",$V$3+$V$4*$B262+$V$5*$D262+$V$6*$E262+$V$7*$F262+$V$8*$H262,IF(I262="southwest",$X$3+$X$4*$B262+$X$5*$D262+$X$6*$E262+$X$7*$F262+$X$8*$H262,error))))</f>
        <v>24946.701562349186</v>
      </c>
    </row>
    <row r="263" spans="2:15" x14ac:dyDescent="0.5">
      <c r="B263" s="2">
        <v>58</v>
      </c>
      <c r="C263" s="2" t="s">
        <v>7</v>
      </c>
      <c r="D263" s="2">
        <f>IF(C263="male",1,0)</f>
        <v>0</v>
      </c>
      <c r="E263" s="2">
        <v>25.2</v>
      </c>
      <c r="F263" s="2">
        <v>0</v>
      </c>
      <c r="G263" s="2" t="s">
        <v>11</v>
      </c>
      <c r="H263" s="2">
        <f t="shared" si="20"/>
        <v>0</v>
      </c>
      <c r="I263" s="2" t="s">
        <v>9</v>
      </c>
      <c r="J263" s="2">
        <f t="shared" si="21"/>
        <v>0</v>
      </c>
      <c r="K263" s="2">
        <f t="shared" si="22"/>
        <v>0</v>
      </c>
      <c r="L263" s="2">
        <f t="shared" si="23"/>
        <v>1</v>
      </c>
      <c r="M263" s="2">
        <v>11837.16</v>
      </c>
      <c r="N263" s="16">
        <f t="shared" si="24"/>
        <v>0.17103804313162302</v>
      </c>
      <c r="O263" s="13" cm="1">
        <f t="array" ref="O263">IF(I263="northeast",$R$3+$R$4*$B263+$R$5*$D263+$R$6*$E263+$R$7*$F263+$R$8*$H263,IF(I263="northwest",$T$3+$T$4*$B263+$T$5*$D263+$T$6*$E263+$T$7*$F263+$T$8*$H263,IF(I263="southeast",$V$3+$V$4*$B263+$V$5*$D263+$V$6*$E263+$V$7*$F263+$V$8*$H263,IF(I263="southwest",$X$3+$X$4*$B263+$X$5*$D263+$X$6*$E263+$X$7*$F263+$X$8*$H263,error))))</f>
        <v>11631.42036103484</v>
      </c>
    </row>
    <row r="264" spans="2:15" x14ac:dyDescent="0.5">
      <c r="B264" s="2">
        <v>20</v>
      </c>
      <c r="C264" s="2" t="s">
        <v>7</v>
      </c>
      <c r="D264" s="2">
        <f>IF(C264="male",1,0)</f>
        <v>0</v>
      </c>
      <c r="E264" s="2">
        <v>26.84</v>
      </c>
      <c r="F264" s="2">
        <v>1</v>
      </c>
      <c r="G264" s="2" t="s">
        <v>8</v>
      </c>
      <c r="H264" s="2">
        <f t="shared" si="20"/>
        <v>1</v>
      </c>
      <c r="I264" s="2" t="s">
        <v>12</v>
      </c>
      <c r="J264" s="2">
        <f t="shared" si="21"/>
        <v>0</v>
      </c>
      <c r="K264" s="2">
        <f t="shared" si="22"/>
        <v>0</v>
      </c>
      <c r="L264" s="2">
        <f t="shared" si="23"/>
        <v>0</v>
      </c>
      <c r="M264" s="2">
        <v>17085.267599999999</v>
      </c>
      <c r="N264" s="16">
        <f t="shared" si="24"/>
        <v>0.25480865323676977</v>
      </c>
      <c r="O264" s="13" cm="1">
        <f t="array" ref="O264">IF(I264="northeast",$R$3+$R$4*$B264+$R$5*$D264+$R$6*$E264+$R$7*$F264+$R$8*$H264,IF(I264="northwest",$T$3+$T$4*$B264+$T$5*$D264+$T$6*$E264+$T$7*$F264+$T$8*$H264,IF(I264="southeast",$V$3+$V$4*$B264+$V$5*$D264+$V$6*$E264+$V$7*$F264+$V$8*$H264,IF(I264="southwest",$X$3+$X$4*$B264+$X$5*$D264+$X$6*$E264+$X$7*$F264+$X$8*$H264,error))))</f>
        <v>27487.621394420679</v>
      </c>
    </row>
    <row r="265" spans="2:15" x14ac:dyDescent="0.5">
      <c r="B265" s="2">
        <v>52</v>
      </c>
      <c r="C265" s="2" t="s">
        <v>10</v>
      </c>
      <c r="D265" s="2">
        <f>IF(C265="male",1,0)</f>
        <v>1</v>
      </c>
      <c r="E265" s="2">
        <v>24.32</v>
      </c>
      <c r="F265" s="2">
        <v>3</v>
      </c>
      <c r="G265" s="2" t="s">
        <v>8</v>
      </c>
      <c r="H265" s="2">
        <f t="shared" si="20"/>
        <v>1</v>
      </c>
      <c r="I265" s="2" t="s">
        <v>14</v>
      </c>
      <c r="J265" s="2">
        <f t="shared" si="21"/>
        <v>0</v>
      </c>
      <c r="K265" s="2">
        <f t="shared" si="22"/>
        <v>1</v>
      </c>
      <c r="L265" s="2">
        <f t="shared" si="23"/>
        <v>0</v>
      </c>
      <c r="M265" s="2">
        <v>24869.836800000001</v>
      </c>
      <c r="N265" s="16">
        <f t="shared" si="24"/>
        <v>0.37906641641405953</v>
      </c>
      <c r="O265" s="13" cm="1">
        <f t="array" ref="O265">IF(I265="northeast",$R$3+$R$4*$B265+$R$5*$D265+$R$6*$E265+$R$7*$F265+$R$8*$H265,IF(I265="northwest",$T$3+$T$4*$B265+$T$5*$D265+$T$6*$E265+$T$7*$F265+$T$8*$H265,IF(I265="southeast",$V$3+$V$4*$B265+$V$5*$D265+$V$6*$E265+$V$7*$F265+$V$8*$H265,IF(I265="southwest",$X$3+$X$4*$B265+$X$5*$D265+$X$6*$E265+$X$7*$F265+$X$8*$H265,error))))</f>
        <v>32483.493550713545</v>
      </c>
    </row>
    <row r="266" spans="2:15" x14ac:dyDescent="0.5">
      <c r="B266" s="2">
        <v>19</v>
      </c>
      <c r="C266" s="2" t="s">
        <v>10</v>
      </c>
      <c r="D266" s="2">
        <f>IF(C266="male",1,0)</f>
        <v>1</v>
      </c>
      <c r="E266" s="2">
        <v>36.954999999999998</v>
      </c>
      <c r="F266" s="2">
        <v>0</v>
      </c>
      <c r="G266" s="2" t="s">
        <v>8</v>
      </c>
      <c r="H266" s="2">
        <f t="shared" si="20"/>
        <v>1</v>
      </c>
      <c r="I266" s="2" t="s">
        <v>13</v>
      </c>
      <c r="J266" s="2">
        <f t="shared" si="21"/>
        <v>1</v>
      </c>
      <c r="K266" s="2">
        <f t="shared" si="22"/>
        <v>0</v>
      </c>
      <c r="L266" s="2">
        <f t="shared" si="23"/>
        <v>0</v>
      </c>
      <c r="M266" s="2">
        <v>36219.405449999998</v>
      </c>
      <c r="N266" s="16">
        <f t="shared" si="24"/>
        <v>0.56022891587210166</v>
      </c>
      <c r="O266" s="13" cm="1">
        <f t="array" ref="O266">IF(I266="northeast",$R$3+$R$4*$B266+$R$5*$D266+$R$6*$E266+$R$7*$F266+$R$8*$H266,IF(I266="northwest",$T$3+$T$4*$B266+$T$5*$D266+$T$6*$E266+$T$7*$F266+$T$8*$H266,IF(I266="southeast",$V$3+$V$4*$B266+$V$5*$D266+$V$6*$E266+$V$7*$F266+$V$8*$H266,IF(I266="southwest",$X$3+$X$4*$B266+$X$5*$D266+$X$6*$E266+$X$7*$F266+$X$8*$H266,error))))</f>
        <v>26524.006986007917</v>
      </c>
    </row>
    <row r="267" spans="2:15" x14ac:dyDescent="0.5">
      <c r="B267" s="2">
        <v>53</v>
      </c>
      <c r="C267" s="2" t="s">
        <v>7</v>
      </c>
      <c r="D267" s="2">
        <f>IF(C267="male",1,0)</f>
        <v>0</v>
      </c>
      <c r="E267" s="2">
        <v>38.06</v>
      </c>
      <c r="F267" s="2">
        <v>3</v>
      </c>
      <c r="G267" s="2" t="s">
        <v>11</v>
      </c>
      <c r="H267" s="2">
        <f t="shared" si="20"/>
        <v>0</v>
      </c>
      <c r="I267" s="2" t="s">
        <v>12</v>
      </c>
      <c r="J267" s="2">
        <f t="shared" si="21"/>
        <v>0</v>
      </c>
      <c r="K267" s="2">
        <f t="shared" si="22"/>
        <v>0</v>
      </c>
      <c r="L267" s="2">
        <f t="shared" si="23"/>
        <v>0</v>
      </c>
      <c r="M267" s="2">
        <v>20462.997660000001</v>
      </c>
      <c r="N267" s="16">
        <f t="shared" si="24"/>
        <v>0.30872418421725012</v>
      </c>
      <c r="O267" s="13" cm="1">
        <f t="array" ref="O267">IF(I267="northeast",$R$3+$R$4*$B267+$R$5*$D267+$R$6*$E267+$R$7*$F267+$R$8*$H267,IF(I267="northwest",$T$3+$T$4*$B267+$T$5*$D267+$T$6*$E267+$T$7*$F267+$T$8*$H267,IF(I267="southeast",$V$3+$V$4*$B267+$V$5*$D267+$V$6*$E267+$V$7*$F267+$V$8*$H267,IF(I267="southwest",$X$3+$X$4*$B267+$X$5*$D267+$X$6*$E267+$X$7*$F267+$X$8*$H267,error))))</f>
        <v>14556.043371601303</v>
      </c>
    </row>
    <row r="268" spans="2:15" x14ac:dyDescent="0.5">
      <c r="B268" s="2">
        <v>46</v>
      </c>
      <c r="C268" s="2" t="s">
        <v>10</v>
      </c>
      <c r="D268" s="2">
        <f>IF(C268="male",1,0)</f>
        <v>1</v>
      </c>
      <c r="E268" s="2">
        <v>42.35</v>
      </c>
      <c r="F268" s="2">
        <v>3</v>
      </c>
      <c r="G268" s="2" t="s">
        <v>8</v>
      </c>
      <c r="H268" s="2">
        <f t="shared" si="20"/>
        <v>1</v>
      </c>
      <c r="I268" s="2" t="s">
        <v>12</v>
      </c>
      <c r="J268" s="2">
        <f t="shared" si="21"/>
        <v>0</v>
      </c>
      <c r="K268" s="2">
        <f t="shared" si="22"/>
        <v>0</v>
      </c>
      <c r="L268" s="2">
        <f t="shared" si="23"/>
        <v>0</v>
      </c>
      <c r="M268" s="2">
        <v>46151.124499999998</v>
      </c>
      <c r="N268" s="16">
        <f t="shared" si="24"/>
        <v>0.71875961448266534</v>
      </c>
      <c r="O268" s="13" cm="1">
        <f t="array" ref="O268">IF(I268="northeast",$R$3+$R$4*$B268+$R$5*$D268+$R$6*$E268+$R$7*$F268+$R$8*$H268,IF(I268="northwest",$T$3+$T$4*$B268+$T$5*$D268+$T$6*$E268+$T$7*$F268+$T$8*$H268,IF(I268="southeast",$V$3+$V$4*$B268+$V$5*$D268+$V$6*$E268+$V$7*$F268+$V$8*$H268,IF(I268="southwest",$X$3+$X$4*$B268+$X$5*$D268+$X$6*$E268+$X$7*$F268+$X$8*$H268,error))))</f>
        <v>40567.367166751392</v>
      </c>
    </row>
    <row r="269" spans="2:15" x14ac:dyDescent="0.5">
      <c r="B269" s="2">
        <v>40</v>
      </c>
      <c r="C269" s="2" t="s">
        <v>10</v>
      </c>
      <c r="D269" s="2">
        <f>IF(C269="male",1,0)</f>
        <v>1</v>
      </c>
      <c r="E269" s="2">
        <v>19.8</v>
      </c>
      <c r="F269" s="2">
        <v>1</v>
      </c>
      <c r="G269" s="2" t="s">
        <v>8</v>
      </c>
      <c r="H269" s="2">
        <f t="shared" si="20"/>
        <v>1</v>
      </c>
      <c r="I269" s="2" t="s">
        <v>12</v>
      </c>
      <c r="J269" s="2">
        <f t="shared" si="21"/>
        <v>0</v>
      </c>
      <c r="K269" s="2">
        <f t="shared" si="22"/>
        <v>0</v>
      </c>
      <c r="L269" s="2">
        <f t="shared" si="23"/>
        <v>0</v>
      </c>
      <c r="M269" s="2">
        <v>17179.522000000001</v>
      </c>
      <c r="N269" s="16">
        <f t="shared" si="24"/>
        <v>0.25631314765549978</v>
      </c>
      <c r="O269" s="13" cm="1">
        <f t="array" ref="O269">IF(I269="northeast",$R$3+$R$4*$B269+$R$5*$D269+$R$6*$E269+$R$7*$F269+$R$8*$H269,IF(I269="northwest",$T$3+$T$4*$B269+$T$5*$D269+$T$6*$E269+$T$7*$F269+$T$8*$H269,IF(I269="southeast",$V$3+$V$4*$B269+$V$5*$D269+$V$6*$E269+$V$7*$F269+$V$8*$H269,IF(I269="southwest",$X$3+$X$4*$B269+$X$5*$D269+$X$6*$E269+$X$7*$F269+$X$8*$H269,error))))</f>
        <v>30252.542398919111</v>
      </c>
    </row>
    <row r="270" spans="2:15" x14ac:dyDescent="0.5">
      <c r="B270" s="2">
        <v>59</v>
      </c>
      <c r="C270" s="2" t="s">
        <v>7</v>
      </c>
      <c r="D270" s="2">
        <f>IF(C270="male",1,0)</f>
        <v>0</v>
      </c>
      <c r="E270" s="2">
        <v>32.395000000000003</v>
      </c>
      <c r="F270" s="2">
        <v>3</v>
      </c>
      <c r="G270" s="2" t="s">
        <v>11</v>
      </c>
      <c r="H270" s="2">
        <f t="shared" si="20"/>
        <v>0</v>
      </c>
      <c r="I270" s="2" t="s">
        <v>14</v>
      </c>
      <c r="J270" s="2">
        <f t="shared" si="21"/>
        <v>0</v>
      </c>
      <c r="K270" s="2">
        <f t="shared" si="22"/>
        <v>1</v>
      </c>
      <c r="L270" s="2">
        <f t="shared" si="23"/>
        <v>0</v>
      </c>
      <c r="M270" s="2">
        <v>14590.63205</v>
      </c>
      <c r="N270" s="16">
        <f t="shared" si="24"/>
        <v>0.21498913009789811</v>
      </c>
      <c r="O270" s="13" cm="1">
        <f t="array" ref="O270">IF(I270="northeast",$R$3+$R$4*$B270+$R$5*$D270+$R$6*$E270+$R$7*$F270+$R$8*$H270,IF(I270="northwest",$T$3+$T$4*$B270+$T$5*$D270+$T$6*$E270+$T$7*$F270+$T$8*$H270,IF(I270="southeast",$V$3+$V$4*$B270+$V$5*$D270+$V$6*$E270+$V$7*$F270+$V$8*$H270,IF(I270="southwest",$X$3+$X$4*$B270+$X$5*$D270+$X$6*$E270+$X$7*$F270+$X$8*$H270,error))))</f>
        <v>16430.875668208588</v>
      </c>
    </row>
    <row r="271" spans="2:15" x14ac:dyDescent="0.5">
      <c r="B271" s="2">
        <v>45</v>
      </c>
      <c r="C271" s="2" t="s">
        <v>10</v>
      </c>
      <c r="D271" s="2">
        <f>IF(C271="male",1,0)</f>
        <v>1</v>
      </c>
      <c r="E271" s="2">
        <v>30.2</v>
      </c>
      <c r="F271" s="2">
        <v>1</v>
      </c>
      <c r="G271" s="2" t="s">
        <v>11</v>
      </c>
      <c r="H271" s="2">
        <f t="shared" si="20"/>
        <v>0</v>
      </c>
      <c r="I271" s="2" t="s">
        <v>9</v>
      </c>
      <c r="J271" s="2">
        <f t="shared" si="21"/>
        <v>0</v>
      </c>
      <c r="K271" s="2">
        <f t="shared" si="22"/>
        <v>0</v>
      </c>
      <c r="L271" s="2">
        <f t="shared" si="23"/>
        <v>1</v>
      </c>
      <c r="M271" s="2">
        <v>7441.0529999999999</v>
      </c>
      <c r="N271" s="16">
        <f t="shared" si="24"/>
        <v>0.10086711800091373</v>
      </c>
      <c r="O271" s="13" cm="1">
        <f t="array" ref="O271">IF(I271="northeast",$R$3+$R$4*$B271+$R$5*$D271+$R$6*$E271+$R$7*$F271+$R$8*$H271,IF(I271="northwest",$T$3+$T$4*$B271+$T$5*$D271+$T$6*$E271+$T$7*$F271+$T$8*$H271,IF(I271="southeast",$V$3+$V$4*$B271+$V$5*$D271+$V$6*$E271+$V$7*$F271+$V$8*$H271,IF(I271="southwest",$X$3+$X$4*$B271+$X$5*$D271+$X$6*$E271+$X$7*$F271+$X$8*$H271,error))))</f>
        <v>8984.7662600731837</v>
      </c>
    </row>
    <row r="272" spans="2:15" x14ac:dyDescent="0.5">
      <c r="B272" s="2">
        <v>49</v>
      </c>
      <c r="C272" s="2" t="s">
        <v>10</v>
      </c>
      <c r="D272" s="2">
        <f>IF(C272="male",1,0)</f>
        <v>1</v>
      </c>
      <c r="E272" s="2">
        <v>25.84</v>
      </c>
      <c r="F272" s="2">
        <v>1</v>
      </c>
      <c r="G272" s="2" t="s">
        <v>11</v>
      </c>
      <c r="H272" s="2">
        <f t="shared" si="20"/>
        <v>0</v>
      </c>
      <c r="I272" s="2" t="s">
        <v>14</v>
      </c>
      <c r="J272" s="2">
        <f t="shared" si="21"/>
        <v>0</v>
      </c>
      <c r="K272" s="2">
        <f t="shared" si="22"/>
        <v>1</v>
      </c>
      <c r="L272" s="2">
        <f t="shared" si="23"/>
        <v>0</v>
      </c>
      <c r="M272" s="2">
        <v>9282.4806000000008</v>
      </c>
      <c r="N272" s="16">
        <f t="shared" si="24"/>
        <v>0.13026009643688485</v>
      </c>
      <c r="O272" s="13" cm="1">
        <f t="array" ref="O272">IF(I272="northeast",$R$3+$R$4*$B272+$R$5*$D272+$R$6*$E272+$R$7*$F272+$R$8*$H272,IF(I272="northwest",$T$3+$T$4*$B272+$T$5*$D272+$T$6*$E272+$T$7*$F272+$T$8*$H272,IF(I272="southeast",$V$3+$V$4*$B272+$V$5*$D272+$V$6*$E272+$V$7*$F272+$V$8*$H272,IF(I272="southwest",$X$3+$X$4*$B272+$X$5*$D272+$X$6*$E272+$X$7*$F272+$X$8*$H272,error))))</f>
        <v>9872.5857389990797</v>
      </c>
    </row>
    <row r="273" spans="2:15" x14ac:dyDescent="0.5">
      <c r="B273" s="2">
        <v>18</v>
      </c>
      <c r="C273" s="2" t="s">
        <v>10</v>
      </c>
      <c r="D273" s="2">
        <f>IF(C273="male",1,0)</f>
        <v>1</v>
      </c>
      <c r="E273" s="2">
        <v>29.37</v>
      </c>
      <c r="F273" s="2">
        <v>1</v>
      </c>
      <c r="G273" s="2" t="s">
        <v>11</v>
      </c>
      <c r="H273" s="2">
        <f t="shared" si="20"/>
        <v>0</v>
      </c>
      <c r="I273" s="2" t="s">
        <v>12</v>
      </c>
      <c r="J273" s="2">
        <f t="shared" si="21"/>
        <v>0</v>
      </c>
      <c r="K273" s="2">
        <f t="shared" si="22"/>
        <v>0</v>
      </c>
      <c r="L273" s="2">
        <f t="shared" si="23"/>
        <v>0</v>
      </c>
      <c r="M273" s="2">
        <v>1719.4363000000001</v>
      </c>
      <c r="N273" s="16">
        <f t="shared" si="24"/>
        <v>9.5383270769630844E-3</v>
      </c>
      <c r="O273" s="13" cm="1">
        <f t="array" ref="O273">IF(I273="northeast",$R$3+$R$4*$B273+$R$5*$D273+$R$6*$E273+$R$7*$F273+$R$8*$H273,IF(I273="northwest",$T$3+$T$4*$B273+$T$5*$D273+$T$6*$E273+$T$7*$F273+$T$8*$H273,IF(I273="southeast",$V$3+$V$4*$B273+$V$5*$D273+$V$6*$E273+$V$7*$F273+$V$8*$H273,IF(I273="southwest",$X$3+$X$4*$B273+$X$5*$D273+$X$6*$E273+$X$7*$F273+$X$8*$H273,error))))</f>
        <v>848.75669969090927</v>
      </c>
    </row>
    <row r="274" spans="2:15" x14ac:dyDescent="0.5">
      <c r="B274" s="2">
        <v>50</v>
      </c>
      <c r="C274" s="2" t="s">
        <v>10</v>
      </c>
      <c r="D274" s="2">
        <f>IF(C274="male",1,0)</f>
        <v>1</v>
      </c>
      <c r="E274" s="2">
        <v>34.200000000000003</v>
      </c>
      <c r="F274" s="2">
        <v>2</v>
      </c>
      <c r="G274" s="2" t="s">
        <v>8</v>
      </c>
      <c r="H274" s="2">
        <f t="shared" si="20"/>
        <v>1</v>
      </c>
      <c r="I274" s="2" t="s">
        <v>9</v>
      </c>
      <c r="J274" s="2">
        <f t="shared" si="21"/>
        <v>0</v>
      </c>
      <c r="K274" s="2">
        <f t="shared" si="22"/>
        <v>0</v>
      </c>
      <c r="L274" s="2">
        <f t="shared" si="23"/>
        <v>1</v>
      </c>
      <c r="M274" s="2">
        <v>42856.838000000003</v>
      </c>
      <c r="N274" s="16">
        <f t="shared" si="24"/>
        <v>0.66617601464066734</v>
      </c>
      <c r="O274" s="13" cm="1">
        <f t="array" ref="O274">IF(I274="northeast",$R$3+$R$4*$B274+$R$5*$D274+$R$6*$E274+$R$7*$F274+$R$8*$H274,IF(I274="northwest",$T$3+$T$4*$B274+$T$5*$D274+$T$6*$E274+$T$7*$F274+$T$8*$H274,IF(I274="southeast",$V$3+$V$4*$B274+$V$5*$D274+$V$6*$E274+$V$7*$F274+$V$8*$H274,IF(I274="southwest",$X$3+$X$4*$B274+$X$5*$D274+$X$6*$E274+$X$7*$F274+$X$8*$H274,error))))</f>
        <v>36686.073670748083</v>
      </c>
    </row>
    <row r="275" spans="2:15" x14ac:dyDescent="0.5">
      <c r="B275" s="2">
        <v>41</v>
      </c>
      <c r="C275" s="2" t="s">
        <v>10</v>
      </c>
      <c r="D275" s="2">
        <f>IF(C275="male",1,0)</f>
        <v>1</v>
      </c>
      <c r="E275" s="2">
        <v>37.049999999999997</v>
      </c>
      <c r="F275" s="2">
        <v>2</v>
      </c>
      <c r="G275" s="2" t="s">
        <v>11</v>
      </c>
      <c r="H275" s="2">
        <f t="shared" si="20"/>
        <v>0</v>
      </c>
      <c r="I275" s="2" t="s">
        <v>13</v>
      </c>
      <c r="J275" s="2">
        <f t="shared" si="21"/>
        <v>1</v>
      </c>
      <c r="K275" s="2">
        <f t="shared" si="22"/>
        <v>0</v>
      </c>
      <c r="L275" s="2">
        <f t="shared" si="23"/>
        <v>0</v>
      </c>
      <c r="M275" s="2">
        <v>7265.7025000000003</v>
      </c>
      <c r="N275" s="16">
        <f t="shared" si="24"/>
        <v>9.8068162741832832E-2</v>
      </c>
      <c r="O275" s="13" cm="1">
        <f t="array" ref="O275">IF(I275="northeast",$R$3+$R$4*$B275+$R$5*$D275+$R$6*$E275+$R$7*$F275+$R$8*$H275,IF(I275="northwest",$T$3+$T$4*$B275+$T$5*$D275+$T$6*$E275+$T$7*$F275+$T$8*$H275,IF(I275="southeast",$V$3+$V$4*$B275+$V$5*$D275+$V$6*$E275+$V$7*$F275+$V$8*$H275,IF(I275="southwest",$X$3+$X$4*$B275+$X$5*$D275+$X$6*$E275+$X$7*$F275+$X$8*$H275,error))))</f>
        <v>12212.795479105389</v>
      </c>
    </row>
    <row r="276" spans="2:15" x14ac:dyDescent="0.5">
      <c r="B276" s="2">
        <v>50</v>
      </c>
      <c r="C276" s="2" t="s">
        <v>10</v>
      </c>
      <c r="D276" s="2">
        <f>IF(C276="male",1,0)</f>
        <v>1</v>
      </c>
      <c r="E276" s="2">
        <v>27.454999999999998</v>
      </c>
      <c r="F276" s="2">
        <v>1</v>
      </c>
      <c r="G276" s="2" t="s">
        <v>11</v>
      </c>
      <c r="H276" s="2">
        <f t="shared" si="20"/>
        <v>0</v>
      </c>
      <c r="I276" s="2" t="s">
        <v>14</v>
      </c>
      <c r="J276" s="2">
        <f t="shared" si="21"/>
        <v>0</v>
      </c>
      <c r="K276" s="2">
        <f t="shared" si="22"/>
        <v>1</v>
      </c>
      <c r="L276" s="2">
        <f t="shared" si="23"/>
        <v>0</v>
      </c>
      <c r="M276" s="2">
        <v>9617.6624499999998</v>
      </c>
      <c r="N276" s="16">
        <f t="shared" si="24"/>
        <v>0.13561028934654848</v>
      </c>
      <c r="O276" s="13" cm="1">
        <f t="array" ref="O276">IF(I276="northeast",$R$3+$R$4*$B276+$R$5*$D276+$R$6*$E276+$R$7*$F276+$R$8*$H276,IF(I276="northwest",$T$3+$T$4*$B276+$T$5*$D276+$T$6*$E276+$T$7*$F276+$T$8*$H276,IF(I276="southeast",$V$3+$V$4*$B276+$V$5*$D276+$V$6*$E276+$V$7*$F276+$V$8*$H276,IF(I276="southwest",$X$3+$X$4*$B276+$X$5*$D276+$X$6*$E276+$X$7*$F276+$X$8*$H276,error))))</f>
        <v>10801.5956176045</v>
      </c>
    </row>
    <row r="277" spans="2:15" x14ac:dyDescent="0.5">
      <c r="B277" s="2">
        <v>25</v>
      </c>
      <c r="C277" s="2" t="s">
        <v>10</v>
      </c>
      <c r="D277" s="2">
        <f>IF(C277="male",1,0)</f>
        <v>1</v>
      </c>
      <c r="E277" s="2">
        <v>27.55</v>
      </c>
      <c r="F277" s="2">
        <v>0</v>
      </c>
      <c r="G277" s="2" t="s">
        <v>11</v>
      </c>
      <c r="H277" s="2">
        <f t="shared" si="20"/>
        <v>0</v>
      </c>
      <c r="I277" s="2" t="s">
        <v>13</v>
      </c>
      <c r="J277" s="2">
        <f t="shared" si="21"/>
        <v>1</v>
      </c>
      <c r="K277" s="2">
        <f t="shared" si="22"/>
        <v>0</v>
      </c>
      <c r="L277" s="2">
        <f t="shared" si="23"/>
        <v>0</v>
      </c>
      <c r="M277" s="2">
        <v>2523.1695</v>
      </c>
      <c r="N277" s="16">
        <f t="shared" si="24"/>
        <v>2.2367564900852583E-2</v>
      </c>
      <c r="O277" s="13" cm="1">
        <f t="array" ref="O277">IF(I277="northeast",$R$3+$R$4*$B277+$R$5*$D277+$R$6*$E277+$R$7*$F277+$R$8*$H277,IF(I277="northwest",$T$3+$T$4*$B277+$T$5*$D277+$T$6*$E277+$T$7*$F277+$T$8*$H277,IF(I277="southeast",$V$3+$V$4*$B277+$V$5*$D277+$V$6*$E277+$V$7*$F277+$V$8*$H277,IF(I277="southwest",$X$3+$X$4*$B277+$X$5*$D277+$X$6*$E277+$X$7*$F277+$X$8*$H277,error))))</f>
        <v>3575.1246316515562</v>
      </c>
    </row>
    <row r="278" spans="2:15" x14ac:dyDescent="0.5">
      <c r="B278" s="2">
        <v>47</v>
      </c>
      <c r="C278" s="2" t="s">
        <v>7</v>
      </c>
      <c r="D278" s="2">
        <f>IF(C278="male",1,0)</f>
        <v>0</v>
      </c>
      <c r="E278" s="2">
        <v>26.6</v>
      </c>
      <c r="F278" s="2">
        <v>2</v>
      </c>
      <c r="G278" s="2" t="s">
        <v>11</v>
      </c>
      <c r="H278" s="2">
        <f t="shared" si="20"/>
        <v>0</v>
      </c>
      <c r="I278" s="2" t="s">
        <v>14</v>
      </c>
      <c r="J278" s="2">
        <f t="shared" si="21"/>
        <v>0</v>
      </c>
      <c r="K278" s="2">
        <f t="shared" si="22"/>
        <v>1</v>
      </c>
      <c r="L278" s="2">
        <f t="shared" si="23"/>
        <v>0</v>
      </c>
      <c r="M278" s="2">
        <v>9715.8410000000003</v>
      </c>
      <c r="N278" s="16">
        <f t="shared" si="24"/>
        <v>0.13717742128430424</v>
      </c>
      <c r="O278" s="13" cm="1">
        <f t="array" ref="O278">IF(I278="northeast",$R$3+$R$4*$B278+$R$5*$D278+$R$6*$E278+$R$7*$F278+$R$8*$H278,IF(I278="northwest",$T$3+$T$4*$B278+$T$5*$D278+$T$6*$E278+$T$7*$F278+$T$8*$H278,IF(I278="southeast",$V$3+$V$4*$B278+$V$5*$D278+$V$6*$E278+$V$7*$F278+$V$8*$H278,IF(I278="southwest",$X$3+$X$4*$B278+$X$5*$D278+$X$6*$E278+$X$7*$F278+$X$8*$H278,error))))</f>
        <v>10410.171074607362</v>
      </c>
    </row>
    <row r="279" spans="2:15" x14ac:dyDescent="0.5">
      <c r="B279" s="2">
        <v>19</v>
      </c>
      <c r="C279" s="2" t="s">
        <v>10</v>
      </c>
      <c r="D279" s="2">
        <f>IF(C279="male",1,0)</f>
        <v>1</v>
      </c>
      <c r="E279" s="2">
        <v>20.614999999999998</v>
      </c>
      <c r="F279" s="2">
        <v>2</v>
      </c>
      <c r="G279" s="2" t="s">
        <v>11</v>
      </c>
      <c r="H279" s="2">
        <f t="shared" si="20"/>
        <v>0</v>
      </c>
      <c r="I279" s="2" t="s">
        <v>13</v>
      </c>
      <c r="J279" s="2">
        <f t="shared" si="21"/>
        <v>1</v>
      </c>
      <c r="K279" s="2">
        <f t="shared" si="22"/>
        <v>0</v>
      </c>
      <c r="L279" s="2">
        <f t="shared" si="23"/>
        <v>0</v>
      </c>
      <c r="M279" s="2">
        <v>2803.69785</v>
      </c>
      <c r="N279" s="16">
        <f t="shared" si="24"/>
        <v>2.6845375346524494E-2</v>
      </c>
      <c r="O279" s="13" cm="1">
        <f t="array" ref="O279">IF(I279="northeast",$R$3+$R$4*$B279+$R$5*$D279+$R$6*$E279+$R$7*$F279+$R$8*$H279,IF(I279="northwest",$T$3+$T$4*$B279+$T$5*$D279+$T$6*$E279+$T$7*$F279+$T$8*$H279,IF(I279="southeast",$V$3+$V$4*$B279+$V$5*$D279+$V$6*$E279+$V$7*$F279+$V$8*$H279,IF(I279="southwest",$X$3+$X$4*$B279+$X$5*$D279+$X$6*$E279+$X$7*$F279+$X$8*$H279,error))))</f>
        <v>1625.9299253968925</v>
      </c>
    </row>
    <row r="280" spans="2:15" x14ac:dyDescent="0.5">
      <c r="B280" s="2">
        <v>22</v>
      </c>
      <c r="C280" s="2" t="s">
        <v>7</v>
      </c>
      <c r="D280" s="2">
        <f>IF(C280="male",1,0)</f>
        <v>0</v>
      </c>
      <c r="E280" s="2">
        <v>24.3</v>
      </c>
      <c r="F280" s="2">
        <v>0</v>
      </c>
      <c r="G280" s="2" t="s">
        <v>11</v>
      </c>
      <c r="H280" s="2">
        <f t="shared" si="20"/>
        <v>0</v>
      </c>
      <c r="I280" s="2" t="s">
        <v>9</v>
      </c>
      <c r="J280" s="2">
        <f t="shared" si="21"/>
        <v>0</v>
      </c>
      <c r="K280" s="2">
        <f t="shared" si="22"/>
        <v>0</v>
      </c>
      <c r="L280" s="2">
        <f t="shared" si="23"/>
        <v>1</v>
      </c>
      <c r="M280" s="2">
        <v>2150.4690000000001</v>
      </c>
      <c r="N280" s="16">
        <f t="shared" si="24"/>
        <v>1.6418497036563132E-2</v>
      </c>
      <c r="O280" s="13" cm="1">
        <f t="array" ref="O280">IF(I280="northeast",$R$3+$R$4*$B280+$R$5*$D280+$R$6*$E280+$R$7*$F280+$R$8*$H280,IF(I280="northwest",$T$3+$T$4*$B280+$T$5*$D280+$T$6*$E280+$T$7*$F280+$T$8*$H280,IF(I280="southeast",$V$3+$V$4*$B280+$V$5*$D280+$V$6*$E280+$V$7*$F280+$V$8*$H280,IF(I280="southwest",$X$3+$X$4*$B280+$X$5*$D280+$X$6*$E280+$X$7*$F280+$X$8*$H280,error))))</f>
        <v>1711.5772143902141</v>
      </c>
    </row>
    <row r="281" spans="2:15" x14ac:dyDescent="0.5">
      <c r="B281" s="2">
        <v>59</v>
      </c>
      <c r="C281" s="2" t="s">
        <v>10</v>
      </c>
      <c r="D281" s="2">
        <f>IF(C281="male",1,0)</f>
        <v>1</v>
      </c>
      <c r="E281" s="2">
        <v>31.79</v>
      </c>
      <c r="F281" s="2">
        <v>2</v>
      </c>
      <c r="G281" s="2" t="s">
        <v>11</v>
      </c>
      <c r="H281" s="2">
        <f t="shared" si="20"/>
        <v>0</v>
      </c>
      <c r="I281" s="2" t="s">
        <v>12</v>
      </c>
      <c r="J281" s="2">
        <f t="shared" si="21"/>
        <v>0</v>
      </c>
      <c r="K281" s="2">
        <f t="shared" si="22"/>
        <v>0</v>
      </c>
      <c r="L281" s="2">
        <f t="shared" si="23"/>
        <v>0</v>
      </c>
      <c r="M281" s="2">
        <v>12928.7911</v>
      </c>
      <c r="N281" s="16">
        <f t="shared" si="24"/>
        <v>0.18846272460285515</v>
      </c>
      <c r="O281" s="13" cm="1">
        <f t="array" ref="O281">IF(I281="northeast",$R$3+$R$4*$B281+$R$5*$D281+$R$6*$E281+$R$7*$F281+$R$8*$H281,IF(I281="northwest",$T$3+$T$4*$B281+$T$5*$D281+$T$6*$E281+$T$7*$F281+$T$8*$H281,IF(I281="southeast",$V$3+$V$4*$B281+$V$5*$D281+$V$6*$E281+$V$7*$F281+$V$8*$H281,IF(I281="southwest",$X$3+$X$4*$B281+$X$5*$D281+$X$6*$E281+$X$7*$F281+$X$8*$H281,error))))</f>
        <v>13303.802547176427</v>
      </c>
    </row>
    <row r="282" spans="2:15" x14ac:dyDescent="0.5">
      <c r="B282" s="2">
        <v>51</v>
      </c>
      <c r="C282" s="2" t="s">
        <v>7</v>
      </c>
      <c r="D282" s="2">
        <f>IF(C282="male",1,0)</f>
        <v>0</v>
      </c>
      <c r="E282" s="2">
        <v>21.56</v>
      </c>
      <c r="F282" s="2">
        <v>1</v>
      </c>
      <c r="G282" s="2" t="s">
        <v>11</v>
      </c>
      <c r="H282" s="2">
        <f t="shared" si="20"/>
        <v>0</v>
      </c>
      <c r="I282" s="2" t="s">
        <v>12</v>
      </c>
      <c r="J282" s="2">
        <f t="shared" si="21"/>
        <v>0</v>
      </c>
      <c r="K282" s="2">
        <f t="shared" si="22"/>
        <v>0</v>
      </c>
      <c r="L282" s="2">
        <f t="shared" si="23"/>
        <v>0</v>
      </c>
      <c r="M282" s="2">
        <v>9855.1314000000002</v>
      </c>
      <c r="N282" s="16">
        <f t="shared" si="24"/>
        <v>0.13940078305184686</v>
      </c>
      <c r="O282" s="13" cm="1">
        <f t="array" ref="O282">IF(I282="northeast",$R$3+$R$4*$B282+$R$5*$D282+$R$6*$E282+$R$7*$F282+$R$8*$H282,IF(I282="northwest",$T$3+$T$4*$B282+$T$5*$D282+$T$6*$E282+$T$7*$F282+$T$8*$H282,IF(I282="southeast",$V$3+$V$4*$B282+$V$5*$D282+$V$6*$E282+$V$7*$F282+$V$8*$H282,IF(I282="southwest",$X$3+$X$4*$B282+$X$5*$D282+$X$6*$E282+$X$7*$F282+$X$8*$H282,error))))</f>
        <v>7404.6184026228057</v>
      </c>
    </row>
    <row r="283" spans="2:15" x14ac:dyDescent="0.5">
      <c r="B283" s="2">
        <v>40</v>
      </c>
      <c r="C283" s="2" t="s">
        <v>7</v>
      </c>
      <c r="D283" s="2">
        <f>IF(C283="male",1,0)</f>
        <v>0</v>
      </c>
      <c r="E283" s="2">
        <v>28.12</v>
      </c>
      <c r="F283" s="2">
        <v>1</v>
      </c>
      <c r="G283" s="2" t="s">
        <v>8</v>
      </c>
      <c r="H283" s="2">
        <f t="shared" si="20"/>
        <v>1</v>
      </c>
      <c r="I283" s="2" t="s">
        <v>14</v>
      </c>
      <c r="J283" s="2">
        <f t="shared" si="21"/>
        <v>0</v>
      </c>
      <c r="K283" s="2">
        <f t="shared" si="22"/>
        <v>1</v>
      </c>
      <c r="L283" s="2">
        <f t="shared" si="23"/>
        <v>0</v>
      </c>
      <c r="M283" s="2">
        <v>22331.566800000001</v>
      </c>
      <c r="N283" s="16">
        <f t="shared" si="24"/>
        <v>0.33855039755202421</v>
      </c>
      <c r="O283" s="13" cm="1">
        <f t="array" ref="O283">IF(I283="northeast",$R$3+$R$4*$B283+$R$5*$D283+$R$6*$E283+$R$7*$F283+$R$8*$H283,IF(I283="northwest",$T$3+$T$4*$B283+$T$5*$D283+$T$6*$E283+$T$7*$F283+$T$8*$H283,IF(I283="southeast",$V$3+$V$4*$B283+$V$5*$D283+$V$6*$E283+$V$7*$F283+$V$8*$H283,IF(I283="southwest",$X$3+$X$4*$B283+$X$5*$D283+$X$6*$E283+$X$7*$F283+$X$8*$H283,error))))</f>
        <v>29850.167318979504</v>
      </c>
    </row>
    <row r="284" spans="2:15" x14ac:dyDescent="0.5">
      <c r="B284" s="2">
        <v>54</v>
      </c>
      <c r="C284" s="2" t="s">
        <v>10</v>
      </c>
      <c r="D284" s="2">
        <f>IF(C284="male",1,0)</f>
        <v>1</v>
      </c>
      <c r="E284" s="2">
        <v>40.564999999999998</v>
      </c>
      <c r="F284" s="2">
        <v>3</v>
      </c>
      <c r="G284" s="2" t="s">
        <v>8</v>
      </c>
      <c r="H284" s="2">
        <f t="shared" si="20"/>
        <v>1</v>
      </c>
      <c r="I284" s="2" t="s">
        <v>14</v>
      </c>
      <c r="J284" s="2">
        <f t="shared" si="21"/>
        <v>0</v>
      </c>
      <c r="K284" s="2">
        <f t="shared" si="22"/>
        <v>1</v>
      </c>
      <c r="L284" s="2">
        <f t="shared" si="23"/>
        <v>0</v>
      </c>
      <c r="M284" s="2">
        <v>48549.178350000002</v>
      </c>
      <c r="N284" s="16">
        <f t="shared" si="24"/>
        <v>0.75703749469981185</v>
      </c>
      <c r="O284" s="13" cm="1">
        <f t="array" ref="O284">IF(I284="northeast",$R$3+$R$4*$B284+$R$5*$D284+$R$6*$E284+$R$7*$F284+$R$8*$H284,IF(I284="northwest",$T$3+$T$4*$B284+$T$5*$D284+$T$6*$E284+$T$7*$F284+$T$8*$H284,IF(I284="southeast",$V$3+$V$4*$B284+$V$5*$D284+$V$6*$E284+$V$7*$F284+$V$8*$H284,IF(I284="southwest",$X$3+$X$4*$B284+$X$5*$D284+$X$6*$E284+$X$7*$F284+$X$8*$H284,error))))</f>
        <v>39931.991212542496</v>
      </c>
    </row>
    <row r="285" spans="2:15" x14ac:dyDescent="0.5">
      <c r="B285" s="2">
        <v>30</v>
      </c>
      <c r="C285" s="2" t="s">
        <v>10</v>
      </c>
      <c r="D285" s="2">
        <f>IF(C285="male",1,0)</f>
        <v>1</v>
      </c>
      <c r="E285" s="2">
        <v>27.645</v>
      </c>
      <c r="F285" s="2">
        <v>1</v>
      </c>
      <c r="G285" s="2" t="s">
        <v>11</v>
      </c>
      <c r="H285" s="2">
        <f t="shared" si="20"/>
        <v>0</v>
      </c>
      <c r="I285" s="2" t="s">
        <v>14</v>
      </c>
      <c r="J285" s="2">
        <f t="shared" si="21"/>
        <v>0</v>
      </c>
      <c r="K285" s="2">
        <f t="shared" si="22"/>
        <v>1</v>
      </c>
      <c r="L285" s="2">
        <f t="shared" si="23"/>
        <v>0</v>
      </c>
      <c r="M285" s="2">
        <v>4237.12655</v>
      </c>
      <c r="N285" s="16">
        <f t="shared" si="24"/>
        <v>4.9725850728017697E-2</v>
      </c>
      <c r="O285" s="13" cm="1">
        <f t="array" ref="O285">IF(I285="northeast",$R$3+$R$4*$B285+$R$5*$D285+$R$6*$E285+$R$7*$F285+$R$8*$H285,IF(I285="northwest",$T$3+$T$4*$B285+$T$5*$D285+$T$6*$E285+$T$7*$F285+$T$8*$H285,IF(I285="southeast",$V$3+$V$4*$B285+$V$5*$D285+$V$6*$E285+$V$7*$F285+$V$8*$H285,IF(I285="southwest",$X$3+$X$4*$B285+$X$5*$D285+$X$6*$E285+$X$7*$F285+$X$8*$H285,error))))</f>
        <v>6177.1896030098651</v>
      </c>
    </row>
    <row r="286" spans="2:15" x14ac:dyDescent="0.5">
      <c r="B286" s="2">
        <v>55</v>
      </c>
      <c r="C286" s="2" t="s">
        <v>7</v>
      </c>
      <c r="D286" s="2">
        <f>IF(C286="male",1,0)</f>
        <v>0</v>
      </c>
      <c r="E286" s="2">
        <v>32.395000000000003</v>
      </c>
      <c r="F286" s="2">
        <v>1</v>
      </c>
      <c r="G286" s="2" t="s">
        <v>11</v>
      </c>
      <c r="H286" s="2">
        <f t="shared" si="20"/>
        <v>0</v>
      </c>
      <c r="I286" s="2" t="s">
        <v>14</v>
      </c>
      <c r="J286" s="2">
        <f t="shared" si="21"/>
        <v>0</v>
      </c>
      <c r="K286" s="2">
        <f t="shared" si="22"/>
        <v>1</v>
      </c>
      <c r="L286" s="2">
        <f t="shared" si="23"/>
        <v>0</v>
      </c>
      <c r="M286" s="2">
        <v>11879.10405</v>
      </c>
      <c r="N286" s="16">
        <f t="shared" si="24"/>
        <v>0.17170755658801268</v>
      </c>
      <c r="O286" s="13" cm="1">
        <f t="array" ref="O286">IF(I286="northeast",$R$3+$R$4*$B286+$R$5*$D286+$R$6*$E286+$R$7*$F286+$R$8*$H286,IF(I286="northwest",$T$3+$T$4*$B286+$T$5*$D286+$T$6*$E286+$T$7*$F286+$T$8*$H286,IF(I286="southeast",$V$3+$V$4*$B286+$V$5*$D286+$V$6*$E286+$V$7*$F286+$V$8*$H286,IF(I286="southwest",$X$3+$X$4*$B286+$X$5*$D286+$X$6*$E286+$X$7*$F286+$X$8*$H286,error))))</f>
        <v>14073.867095401107</v>
      </c>
    </row>
    <row r="287" spans="2:15" x14ac:dyDescent="0.5">
      <c r="B287" s="2">
        <v>52</v>
      </c>
      <c r="C287" s="2" t="s">
        <v>7</v>
      </c>
      <c r="D287" s="2">
        <f>IF(C287="male",1,0)</f>
        <v>0</v>
      </c>
      <c r="E287" s="2">
        <v>31.2</v>
      </c>
      <c r="F287" s="2">
        <v>0</v>
      </c>
      <c r="G287" s="2" t="s">
        <v>11</v>
      </c>
      <c r="H287" s="2">
        <f t="shared" si="20"/>
        <v>0</v>
      </c>
      <c r="I287" s="2" t="s">
        <v>9</v>
      </c>
      <c r="J287" s="2">
        <f t="shared" si="21"/>
        <v>0</v>
      </c>
      <c r="K287" s="2">
        <f t="shared" si="22"/>
        <v>0</v>
      </c>
      <c r="L287" s="2">
        <f t="shared" si="23"/>
        <v>1</v>
      </c>
      <c r="M287" s="2">
        <v>9625.92</v>
      </c>
      <c r="N287" s="16">
        <f t="shared" si="24"/>
        <v>0.1357420968577881</v>
      </c>
      <c r="O287" s="13" cm="1">
        <f t="array" ref="O287">IF(I287="northeast",$R$3+$R$4*$B287+$R$5*$D287+$R$6*$E287+$R$7*$F287+$R$8*$H287,IF(I287="northwest",$T$3+$T$4*$B287+$T$5*$D287+$T$6*$E287+$T$7*$F287+$T$8*$H287,IF(I287="southeast",$V$3+$V$4*$B287+$V$5*$D287+$V$6*$E287+$V$7*$F287+$V$8*$H287,IF(I287="southwest",$X$3+$X$4*$B287+$X$5*$D287+$X$6*$E287+$X$7*$F287+$X$8*$H287,error))))</f>
        <v>11570.389942703843</v>
      </c>
    </row>
    <row r="288" spans="2:15" x14ac:dyDescent="0.5">
      <c r="B288" s="2">
        <v>46</v>
      </c>
      <c r="C288" s="2" t="s">
        <v>10</v>
      </c>
      <c r="D288" s="2">
        <f>IF(C288="male",1,0)</f>
        <v>1</v>
      </c>
      <c r="E288" s="2">
        <v>26.62</v>
      </c>
      <c r="F288" s="2">
        <v>1</v>
      </c>
      <c r="G288" s="2" t="s">
        <v>11</v>
      </c>
      <c r="H288" s="2">
        <f t="shared" si="20"/>
        <v>0</v>
      </c>
      <c r="I288" s="2" t="s">
        <v>12</v>
      </c>
      <c r="J288" s="2">
        <f t="shared" si="21"/>
        <v>0</v>
      </c>
      <c r="K288" s="2">
        <f t="shared" si="22"/>
        <v>0</v>
      </c>
      <c r="L288" s="2">
        <f t="shared" si="23"/>
        <v>0</v>
      </c>
      <c r="M288" s="2">
        <v>7742.1098000000002</v>
      </c>
      <c r="N288" s="16">
        <f t="shared" si="24"/>
        <v>0.10567260480387165</v>
      </c>
      <c r="O288" s="13" cm="1">
        <f t="array" ref="O288">IF(I288="northeast",$R$3+$R$4*$B288+$R$5*$D288+$R$6*$E288+$R$7*$F288+$R$8*$H288,IF(I288="northwest",$T$3+$T$4*$B288+$T$5*$D288+$T$6*$E288+$T$7*$F288+$T$8*$H288,IF(I288="southeast",$V$3+$V$4*$B288+$V$5*$D288+$V$6*$E288+$V$7*$F288+$V$8*$H288,IF(I288="southwest",$X$3+$X$4*$B288+$X$5*$D288+$X$6*$E288+$X$7*$F288+$X$8*$H288,error))))</f>
        <v>7520.8927767883861</v>
      </c>
    </row>
    <row r="289" spans="2:15" x14ac:dyDescent="0.5">
      <c r="B289" s="2">
        <v>46</v>
      </c>
      <c r="C289" s="2" t="s">
        <v>7</v>
      </c>
      <c r="D289" s="2">
        <f>IF(C289="male",1,0)</f>
        <v>0</v>
      </c>
      <c r="E289" s="2">
        <v>48.07</v>
      </c>
      <c r="F289" s="2">
        <v>2</v>
      </c>
      <c r="G289" s="2" t="s">
        <v>11</v>
      </c>
      <c r="H289" s="2">
        <f t="shared" si="20"/>
        <v>0</v>
      </c>
      <c r="I289" s="2" t="s">
        <v>14</v>
      </c>
      <c r="J289" s="2">
        <f t="shared" si="21"/>
        <v>0</v>
      </c>
      <c r="K289" s="2">
        <f t="shared" si="22"/>
        <v>1</v>
      </c>
      <c r="L289" s="2">
        <f t="shared" si="23"/>
        <v>0</v>
      </c>
      <c r="M289" s="2">
        <v>9432.9253000000008</v>
      </c>
      <c r="N289" s="16">
        <f t="shared" si="24"/>
        <v>0.13266150381391459</v>
      </c>
      <c r="O289" s="13" cm="1">
        <f t="array" ref="O289">IF(I289="northeast",$R$3+$R$4*$B289+$R$5*$D289+$R$6*$E289+$R$7*$F289+$R$8*$H289,IF(I289="northwest",$T$3+$T$4*$B289+$T$5*$D289+$T$6*$E289+$T$7*$F289+$T$8*$H289,IF(I289="southeast",$V$3+$V$4*$B289+$V$5*$D289+$V$6*$E289+$V$7*$F289+$V$8*$H289,IF(I289="southwest",$X$3+$X$4*$B289+$X$5*$D289+$X$6*$E289+$X$7*$F289+$X$8*$H289,error))))</f>
        <v>19397.118355288072</v>
      </c>
    </row>
    <row r="290" spans="2:15" x14ac:dyDescent="0.5">
      <c r="B290" s="2">
        <v>63</v>
      </c>
      <c r="C290" s="2" t="s">
        <v>7</v>
      </c>
      <c r="D290" s="2">
        <f>IF(C290="male",1,0)</f>
        <v>0</v>
      </c>
      <c r="E290" s="2">
        <v>26.22</v>
      </c>
      <c r="F290" s="2">
        <v>0</v>
      </c>
      <c r="G290" s="2" t="s">
        <v>11</v>
      </c>
      <c r="H290" s="2">
        <f t="shared" si="20"/>
        <v>0</v>
      </c>
      <c r="I290" s="2" t="s">
        <v>13</v>
      </c>
      <c r="J290" s="2">
        <f t="shared" si="21"/>
        <v>1</v>
      </c>
      <c r="K290" s="2">
        <f t="shared" si="22"/>
        <v>0</v>
      </c>
      <c r="L290" s="2">
        <f t="shared" si="23"/>
        <v>0</v>
      </c>
      <c r="M290" s="2">
        <v>14256.192800000001</v>
      </c>
      <c r="N290" s="16">
        <f t="shared" si="24"/>
        <v>0.20965079061423209</v>
      </c>
      <c r="O290" s="13" cm="1">
        <f t="array" ref="O290">IF(I290="northeast",$R$3+$R$4*$B290+$R$5*$D290+$R$6*$E290+$R$7*$F290+$R$8*$H290,IF(I290="northwest",$T$3+$T$4*$B290+$T$5*$D290+$T$6*$E290+$T$7*$F290+$T$8*$H290,IF(I290="southeast",$V$3+$V$4*$B290+$V$5*$D290+$V$6*$E290+$V$7*$F290+$V$8*$H290,IF(I290="southwest",$X$3+$X$4*$B290+$X$5*$D290+$X$6*$E290+$X$7*$F290+$X$8*$H290,error))))</f>
        <v>12556.984836213282</v>
      </c>
    </row>
    <row r="291" spans="2:15" x14ac:dyDescent="0.5">
      <c r="B291" s="2">
        <v>59</v>
      </c>
      <c r="C291" s="2" t="s">
        <v>7</v>
      </c>
      <c r="D291" s="2">
        <f>IF(C291="male",1,0)</f>
        <v>0</v>
      </c>
      <c r="E291" s="2">
        <v>36.765000000000001</v>
      </c>
      <c r="F291" s="2">
        <v>1</v>
      </c>
      <c r="G291" s="2" t="s">
        <v>8</v>
      </c>
      <c r="H291" s="2">
        <f t="shared" si="20"/>
        <v>1</v>
      </c>
      <c r="I291" s="2" t="s">
        <v>14</v>
      </c>
      <c r="J291" s="2">
        <f t="shared" si="21"/>
        <v>0</v>
      </c>
      <c r="K291" s="2">
        <f t="shared" si="22"/>
        <v>1</v>
      </c>
      <c r="L291" s="2">
        <f t="shared" si="23"/>
        <v>0</v>
      </c>
      <c r="M291" s="2">
        <v>47896.79135</v>
      </c>
      <c r="N291" s="16">
        <f t="shared" si="24"/>
        <v>0.74662405405033527</v>
      </c>
      <c r="O291" s="13" cm="1">
        <f t="array" ref="O291">IF(I291="northeast",$R$3+$R$4*$B291+$R$5*$D291+$R$6*$E291+$R$7*$F291+$R$8*$H291,IF(I291="northwest",$T$3+$T$4*$B291+$T$5*$D291+$T$6*$E291+$T$7*$F291+$T$8*$H291,IF(I291="southeast",$V$3+$V$4*$B291+$V$5*$D291+$V$6*$E291+$V$7*$F291+$V$8*$H291,IF(I291="southwest",$X$3+$X$4*$B291+$X$5*$D291+$X$6*$E291+$X$7*$F291+$X$8*$H291,error))))</f>
        <v>38034.268341888368</v>
      </c>
    </row>
    <row r="292" spans="2:15" x14ac:dyDescent="0.5">
      <c r="B292" s="2">
        <v>52</v>
      </c>
      <c r="C292" s="2" t="s">
        <v>10</v>
      </c>
      <c r="D292" s="2">
        <f>IF(C292="male",1,0)</f>
        <v>1</v>
      </c>
      <c r="E292" s="2">
        <v>26.4</v>
      </c>
      <c r="F292" s="2">
        <v>3</v>
      </c>
      <c r="G292" s="2" t="s">
        <v>11</v>
      </c>
      <c r="H292" s="2">
        <f t="shared" si="20"/>
        <v>0</v>
      </c>
      <c r="I292" s="2" t="s">
        <v>12</v>
      </c>
      <c r="J292" s="2">
        <f t="shared" si="21"/>
        <v>0</v>
      </c>
      <c r="K292" s="2">
        <f t="shared" si="22"/>
        <v>0</v>
      </c>
      <c r="L292" s="2">
        <f t="shared" si="23"/>
        <v>0</v>
      </c>
      <c r="M292" s="2">
        <v>25992.821039999999</v>
      </c>
      <c r="N292" s="16">
        <f t="shared" si="24"/>
        <v>0.39699155859736085</v>
      </c>
      <c r="O292" s="13" cm="1">
        <f t="array" ref="O292">IF(I292="northeast",$R$3+$R$4*$B292+$R$5*$D292+$R$6*$E292+$R$7*$F292+$R$8*$H292,IF(I292="northwest",$T$3+$T$4*$B292+$T$5*$D292+$T$6*$E292+$T$7*$F292+$T$8*$H292,IF(I292="southeast",$V$3+$V$4*$B292+$V$5*$D292+$V$6*$E292+$V$7*$F292+$V$8*$H292,IF(I292="southwest",$X$3+$X$4*$B292+$X$5*$D292+$X$6*$E292+$X$7*$F292+$X$8*$H292,error))))</f>
        <v>10024.414762718334</v>
      </c>
    </row>
    <row r="293" spans="2:15" x14ac:dyDescent="0.5">
      <c r="B293" s="2">
        <v>28</v>
      </c>
      <c r="C293" s="2" t="s">
        <v>7</v>
      </c>
      <c r="D293" s="2">
        <f>IF(C293="male",1,0)</f>
        <v>0</v>
      </c>
      <c r="E293" s="2">
        <v>33.4</v>
      </c>
      <c r="F293" s="2">
        <v>0</v>
      </c>
      <c r="G293" s="2" t="s">
        <v>11</v>
      </c>
      <c r="H293" s="2">
        <f t="shared" si="20"/>
        <v>0</v>
      </c>
      <c r="I293" s="2" t="s">
        <v>9</v>
      </c>
      <c r="J293" s="2">
        <f t="shared" si="21"/>
        <v>0</v>
      </c>
      <c r="K293" s="2">
        <f t="shared" si="22"/>
        <v>0</v>
      </c>
      <c r="L293" s="2">
        <f t="shared" si="23"/>
        <v>1</v>
      </c>
      <c r="M293" s="2">
        <v>3172.018</v>
      </c>
      <c r="N293" s="16">
        <f t="shared" si="24"/>
        <v>3.2724523799867788E-2</v>
      </c>
      <c r="O293" s="13" cm="1">
        <f t="array" ref="O293">IF(I293="northeast",$R$3+$R$4*$B293+$R$5*$D293+$R$6*$E293+$R$7*$F293+$R$8*$H293,IF(I293="northwest",$T$3+$T$4*$B293+$T$5*$D293+$T$6*$E293+$T$7*$F293+$T$8*$H293,IF(I293="southeast",$V$3+$V$4*$B293+$V$5*$D293+$V$6*$E293+$V$7*$F293+$V$8*$H293,IF(I293="southwest",$X$3+$X$4*$B293+$X$5*$D293+$X$6*$E293+$X$7*$F293+$X$8*$H293,error))))</f>
        <v>5682.1001967739339</v>
      </c>
    </row>
    <row r="294" spans="2:15" x14ac:dyDescent="0.5">
      <c r="B294" s="2">
        <v>29</v>
      </c>
      <c r="C294" s="2" t="s">
        <v>10</v>
      </c>
      <c r="D294" s="2">
        <f>IF(C294="male",1,0)</f>
        <v>1</v>
      </c>
      <c r="E294" s="2">
        <v>29.64</v>
      </c>
      <c r="F294" s="2">
        <v>1</v>
      </c>
      <c r="G294" s="2" t="s">
        <v>11</v>
      </c>
      <c r="H294" s="2">
        <f t="shared" si="20"/>
        <v>0</v>
      </c>
      <c r="I294" s="2" t="s">
        <v>14</v>
      </c>
      <c r="J294" s="2">
        <f t="shared" si="21"/>
        <v>0</v>
      </c>
      <c r="K294" s="2">
        <f t="shared" si="22"/>
        <v>1</v>
      </c>
      <c r="L294" s="2">
        <f t="shared" si="23"/>
        <v>0</v>
      </c>
      <c r="M294" s="2">
        <v>20277.807509999999</v>
      </c>
      <c r="N294" s="16">
        <f t="shared" si="24"/>
        <v>0.3057681678712888</v>
      </c>
      <c r="O294" s="13" cm="1">
        <f t="array" ref="O294">IF(I294="northeast",$R$3+$R$4*$B294+$R$5*$D294+$R$6*$E294+$R$7*$F294+$R$8*$H294,IF(I294="northwest",$T$3+$T$4*$B294+$T$5*$D294+$T$6*$E294+$T$7*$F294+$T$8*$H294,IF(I294="southeast",$V$3+$V$4*$B294+$V$5*$D294+$V$6*$E294+$V$7*$F294+$V$8*$H294,IF(I294="southwest",$X$3+$X$4*$B294+$X$5*$D294+$X$6*$E294+$X$7*$F294+$X$8*$H294,error))))</f>
        <v>6798.8232307948665</v>
      </c>
    </row>
    <row r="295" spans="2:15" x14ac:dyDescent="0.5">
      <c r="B295" s="2">
        <v>25</v>
      </c>
      <c r="C295" s="2" t="s">
        <v>10</v>
      </c>
      <c r="D295" s="2">
        <f>IF(C295="male",1,0)</f>
        <v>1</v>
      </c>
      <c r="E295" s="2">
        <v>45.54</v>
      </c>
      <c r="F295" s="2">
        <v>2</v>
      </c>
      <c r="G295" s="2" t="s">
        <v>8</v>
      </c>
      <c r="H295" s="2">
        <f t="shared" si="20"/>
        <v>1</v>
      </c>
      <c r="I295" s="2" t="s">
        <v>12</v>
      </c>
      <c r="J295" s="2">
        <f t="shared" si="21"/>
        <v>0</v>
      </c>
      <c r="K295" s="2">
        <f t="shared" si="22"/>
        <v>0</v>
      </c>
      <c r="L295" s="2">
        <f t="shared" si="23"/>
        <v>0</v>
      </c>
      <c r="M295" s="2">
        <v>42112.2356</v>
      </c>
      <c r="N295" s="16">
        <f t="shared" si="24"/>
        <v>0.65429062621346423</v>
      </c>
      <c r="O295" s="13" cm="1">
        <f t="array" ref="O295">IF(I295="northeast",$R$3+$R$4*$B295+$R$5*$D295+$R$6*$E295+$R$7*$F295+$R$8*$H295,IF(I295="northwest",$T$3+$T$4*$B295+$T$5*$D295+$T$6*$E295+$T$7*$F295+$T$8*$H295,IF(I295="southeast",$V$3+$V$4*$B295+$V$5*$D295+$V$6*$E295+$V$7*$F295+$V$8*$H295,IF(I295="southwest",$X$3+$X$4*$B295+$X$5*$D295+$X$6*$E295+$X$7*$F295+$X$8*$H295,error))))</f>
        <v>35476.509573698459</v>
      </c>
    </row>
    <row r="296" spans="2:15" x14ac:dyDescent="0.5">
      <c r="B296" s="2">
        <v>22</v>
      </c>
      <c r="C296" s="2" t="s">
        <v>7</v>
      </c>
      <c r="D296" s="2">
        <f>IF(C296="male",1,0)</f>
        <v>0</v>
      </c>
      <c r="E296" s="2">
        <v>28.82</v>
      </c>
      <c r="F296" s="2">
        <v>0</v>
      </c>
      <c r="G296" s="2" t="s">
        <v>11</v>
      </c>
      <c r="H296" s="2">
        <f t="shared" si="20"/>
        <v>0</v>
      </c>
      <c r="I296" s="2" t="s">
        <v>12</v>
      </c>
      <c r="J296" s="2">
        <f t="shared" si="21"/>
        <v>0</v>
      </c>
      <c r="K296" s="2">
        <f t="shared" si="22"/>
        <v>0</v>
      </c>
      <c r="L296" s="2">
        <f t="shared" si="23"/>
        <v>0</v>
      </c>
      <c r="M296" s="2">
        <v>2156.7518</v>
      </c>
      <c r="N296" s="16">
        <f t="shared" si="24"/>
        <v>1.651878346917526E-2</v>
      </c>
      <c r="O296" s="13" cm="1">
        <f t="array" ref="O296">IF(I296="northeast",$R$3+$R$4*$B296+$R$5*$D296+$R$6*$E296+$R$7*$F296+$R$8*$H296,IF(I296="northwest",$T$3+$T$4*$B296+$T$5*$D296+$T$6*$E296+$T$7*$F296+$T$8*$H296,IF(I296="southeast",$V$3+$V$4*$B296+$V$5*$D296+$V$6*$E296+$V$7*$F296+$V$8*$H296,IF(I296="southwest",$X$3+$X$4*$B296+$X$5*$D296+$X$6*$E296+$X$7*$F296+$X$8*$H296,error))))</f>
        <v>1534.1182598799041</v>
      </c>
    </row>
    <row r="297" spans="2:15" x14ac:dyDescent="0.5">
      <c r="B297" s="2">
        <v>25</v>
      </c>
      <c r="C297" s="2" t="s">
        <v>10</v>
      </c>
      <c r="D297" s="2">
        <f>IF(C297="male",1,0)</f>
        <v>1</v>
      </c>
      <c r="E297" s="2">
        <v>26.8</v>
      </c>
      <c r="F297" s="2">
        <v>3</v>
      </c>
      <c r="G297" s="2" t="s">
        <v>11</v>
      </c>
      <c r="H297" s="2">
        <f t="shared" si="20"/>
        <v>0</v>
      </c>
      <c r="I297" s="2" t="s">
        <v>9</v>
      </c>
      <c r="J297" s="2">
        <f t="shared" si="21"/>
        <v>0</v>
      </c>
      <c r="K297" s="2">
        <f t="shared" si="22"/>
        <v>0</v>
      </c>
      <c r="L297" s="2">
        <f t="shared" si="23"/>
        <v>1</v>
      </c>
      <c r="M297" s="2">
        <v>3906.127</v>
      </c>
      <c r="N297" s="16">
        <f t="shared" si="24"/>
        <v>4.4442415943252801E-2</v>
      </c>
      <c r="O297" s="13" cm="1">
        <f t="array" ref="O297">IF(I297="northeast",$R$3+$R$4*$B297+$R$5*$D297+$R$6*$E297+$R$7*$F297+$R$8*$H297,IF(I297="northwest",$T$3+$T$4*$B297+$T$5*$D297+$T$6*$E297+$T$7*$F297+$T$8*$H297,IF(I297="southeast",$V$3+$V$4*$B297+$V$5*$D297+$V$6*$E297+$V$7*$F297+$V$8*$H297,IF(I297="southwest",$X$3+$X$4*$B297+$X$5*$D297+$X$6*$E297+$X$7*$F297+$X$8*$H297,error))))</f>
        <v>2774.1428713610549</v>
      </c>
    </row>
    <row r="298" spans="2:15" x14ac:dyDescent="0.5">
      <c r="B298" s="2">
        <v>18</v>
      </c>
      <c r="C298" s="2" t="s">
        <v>10</v>
      </c>
      <c r="D298" s="2">
        <f>IF(C298="male",1,0)</f>
        <v>1</v>
      </c>
      <c r="E298" s="2">
        <v>22.99</v>
      </c>
      <c r="F298" s="2">
        <v>0</v>
      </c>
      <c r="G298" s="2" t="s">
        <v>11</v>
      </c>
      <c r="H298" s="2">
        <f t="shared" si="20"/>
        <v>0</v>
      </c>
      <c r="I298" s="2" t="s">
        <v>14</v>
      </c>
      <c r="J298" s="2">
        <f t="shared" si="21"/>
        <v>0</v>
      </c>
      <c r="K298" s="2">
        <f t="shared" si="22"/>
        <v>1</v>
      </c>
      <c r="L298" s="2">
        <f t="shared" si="23"/>
        <v>0</v>
      </c>
      <c r="M298" s="2">
        <v>1704.5681</v>
      </c>
      <c r="N298" s="16">
        <f t="shared" si="24"/>
        <v>9.3009999716336614E-3</v>
      </c>
      <c r="O298" s="13" cm="1">
        <f t="array" ref="O298">IF(I298="northeast",$R$3+$R$4*$B298+$R$5*$D298+$R$6*$E298+$R$7*$F298+$R$8*$H298,IF(I298="northwest",$T$3+$T$4*$B298+$T$5*$D298+$T$6*$E298+$T$7*$F298+$T$8*$H298,IF(I298="southeast",$V$3+$V$4*$B298+$V$5*$D298+$V$6*$E298+$V$7*$F298+$V$8*$H298,IF(I298="southwest",$X$3+$X$4*$B298+$X$5*$D298+$X$6*$E298+$X$7*$F298+$X$8*$H298,error))))</f>
        <v>646.16190616351014</v>
      </c>
    </row>
    <row r="299" spans="2:15" x14ac:dyDescent="0.5">
      <c r="B299" s="2">
        <v>19</v>
      </c>
      <c r="C299" s="2" t="s">
        <v>10</v>
      </c>
      <c r="D299" s="2">
        <f>IF(C299="male",1,0)</f>
        <v>1</v>
      </c>
      <c r="E299" s="2">
        <v>27.7</v>
      </c>
      <c r="F299" s="2">
        <v>0</v>
      </c>
      <c r="G299" s="2" t="s">
        <v>8</v>
      </c>
      <c r="H299" s="2">
        <f t="shared" si="20"/>
        <v>1</v>
      </c>
      <c r="I299" s="2" t="s">
        <v>9</v>
      </c>
      <c r="J299" s="2">
        <f t="shared" si="21"/>
        <v>0</v>
      </c>
      <c r="K299" s="2">
        <f t="shared" si="22"/>
        <v>0</v>
      </c>
      <c r="L299" s="2">
        <f t="shared" si="23"/>
        <v>1</v>
      </c>
      <c r="M299" s="2">
        <v>16297.846</v>
      </c>
      <c r="N299" s="16">
        <f t="shared" si="24"/>
        <v>0.2422397821560833</v>
      </c>
      <c r="O299" s="13" cm="1">
        <f t="array" ref="O299">IF(I299="northeast",$R$3+$R$4*$B299+$R$5*$D299+$R$6*$E299+$R$7*$F299+$R$8*$H299,IF(I299="northwest",$T$3+$T$4*$B299+$T$5*$D299+$T$6*$E299+$T$7*$F299+$T$8*$H299,IF(I299="southeast",$V$3+$V$4*$B299+$V$5*$D299+$V$6*$E299+$V$7*$F299+$V$8*$H299,IF(I299="southwest",$X$3+$X$4*$B299+$X$5*$D299+$X$6*$E299+$X$7*$F299+$X$8*$H299,error))))</f>
        <v>26610.514851275155</v>
      </c>
    </row>
    <row r="300" spans="2:15" x14ac:dyDescent="0.5">
      <c r="B300" s="2">
        <v>47</v>
      </c>
      <c r="C300" s="2" t="s">
        <v>10</v>
      </c>
      <c r="D300" s="2">
        <f>IF(C300="male",1,0)</f>
        <v>1</v>
      </c>
      <c r="E300" s="2">
        <v>25.41</v>
      </c>
      <c r="F300" s="2">
        <v>1</v>
      </c>
      <c r="G300" s="2" t="s">
        <v>8</v>
      </c>
      <c r="H300" s="2">
        <f t="shared" si="20"/>
        <v>1</v>
      </c>
      <c r="I300" s="2" t="s">
        <v>12</v>
      </c>
      <c r="J300" s="2">
        <f t="shared" si="21"/>
        <v>0</v>
      </c>
      <c r="K300" s="2">
        <f t="shared" si="22"/>
        <v>0</v>
      </c>
      <c r="L300" s="2">
        <f t="shared" si="23"/>
        <v>0</v>
      </c>
      <c r="M300" s="2">
        <v>21978.676899999999</v>
      </c>
      <c r="N300" s="16">
        <f t="shared" si="24"/>
        <v>0.33291754768001619</v>
      </c>
      <c r="O300" s="13" cm="1">
        <f t="array" ref="O300">IF(I300="northeast",$R$3+$R$4*$B300+$R$5*$D300+$R$6*$E300+$R$7*$F300+$R$8*$H300,IF(I300="northwest",$T$3+$T$4*$B300+$T$5*$D300+$T$6*$E300+$T$7*$F300+$T$8*$H300,IF(I300="southeast",$V$3+$V$4*$B300+$V$5*$D300+$V$6*$E300+$V$7*$F300+$V$8*$H300,IF(I300="southwest",$X$3+$X$4*$B300+$X$5*$D300+$X$6*$E300+$X$7*$F300+$X$8*$H300,error))))</f>
        <v>34080.948805941829</v>
      </c>
    </row>
    <row r="301" spans="2:15" x14ac:dyDescent="0.5">
      <c r="B301" s="2">
        <v>31</v>
      </c>
      <c r="C301" s="2" t="s">
        <v>10</v>
      </c>
      <c r="D301" s="2">
        <f>IF(C301="male",1,0)</f>
        <v>1</v>
      </c>
      <c r="E301" s="2">
        <v>34.39</v>
      </c>
      <c r="F301" s="2">
        <v>3</v>
      </c>
      <c r="G301" s="2" t="s">
        <v>8</v>
      </c>
      <c r="H301" s="2">
        <f t="shared" si="20"/>
        <v>1</v>
      </c>
      <c r="I301" s="2" t="s">
        <v>13</v>
      </c>
      <c r="J301" s="2">
        <f t="shared" si="21"/>
        <v>1</v>
      </c>
      <c r="K301" s="2">
        <f t="shared" si="22"/>
        <v>0</v>
      </c>
      <c r="L301" s="2">
        <f t="shared" si="23"/>
        <v>0</v>
      </c>
      <c r="M301" s="2">
        <v>38746.355100000001</v>
      </c>
      <c r="N301" s="16">
        <f t="shared" si="24"/>
        <v>0.6005642386245329</v>
      </c>
      <c r="O301" s="13" cm="1">
        <f t="array" ref="O301">IF(I301="northeast",$R$3+$R$4*$B301+$R$5*$D301+$R$6*$E301+$R$7*$F301+$R$8*$H301,IF(I301="northwest",$T$3+$T$4*$B301+$T$5*$D301+$T$6*$E301+$T$7*$F301+$T$8*$H301,IF(I301="southeast",$V$3+$V$4*$B301+$V$5*$D301+$V$6*$E301+$V$7*$F301+$V$8*$H301,IF(I301="southwest",$X$3+$X$4*$B301+$X$5*$D301+$X$6*$E301+$X$7*$F301+$X$8*$H301,error))))</f>
        <v>31246.561497008406</v>
      </c>
    </row>
    <row r="302" spans="2:15" x14ac:dyDescent="0.5">
      <c r="B302" s="2">
        <v>48</v>
      </c>
      <c r="C302" s="2" t="s">
        <v>7</v>
      </c>
      <c r="D302" s="2">
        <f>IF(C302="male",1,0)</f>
        <v>0</v>
      </c>
      <c r="E302" s="2">
        <v>28.88</v>
      </c>
      <c r="F302" s="2">
        <v>1</v>
      </c>
      <c r="G302" s="2" t="s">
        <v>11</v>
      </c>
      <c r="H302" s="2">
        <f t="shared" si="20"/>
        <v>0</v>
      </c>
      <c r="I302" s="2" t="s">
        <v>13</v>
      </c>
      <c r="J302" s="2">
        <f t="shared" si="21"/>
        <v>1</v>
      </c>
      <c r="K302" s="2">
        <f t="shared" si="22"/>
        <v>0</v>
      </c>
      <c r="L302" s="2">
        <f t="shared" si="23"/>
        <v>0</v>
      </c>
      <c r="M302" s="2">
        <v>9249.4951999999994</v>
      </c>
      <c r="N302" s="16">
        <f t="shared" si="24"/>
        <v>0.12973358149222891</v>
      </c>
      <c r="O302" s="13" cm="1">
        <f t="array" ref="O302">IF(I302="northeast",$R$3+$R$4*$B302+$R$5*$D302+$R$6*$E302+$R$7*$F302+$R$8*$H302,IF(I302="northwest",$T$3+$T$4*$B302+$T$5*$D302+$T$6*$E302+$T$7*$F302+$T$8*$H302,IF(I302="southeast",$V$3+$V$4*$B302+$V$5*$D302+$V$6*$E302+$V$7*$F302+$V$8*$H302,IF(I302="southwest",$X$3+$X$4*$B302+$X$5*$D302+$X$6*$E302+$X$7*$F302+$X$8*$H302,error))))</f>
        <v>10535.591568445016</v>
      </c>
    </row>
    <row r="303" spans="2:15" x14ac:dyDescent="0.5">
      <c r="B303" s="2">
        <v>36</v>
      </c>
      <c r="C303" s="2" t="s">
        <v>10</v>
      </c>
      <c r="D303" s="2">
        <f>IF(C303="male",1,0)</f>
        <v>1</v>
      </c>
      <c r="E303" s="2">
        <v>27.55</v>
      </c>
      <c r="F303" s="2">
        <v>3</v>
      </c>
      <c r="G303" s="2" t="s">
        <v>11</v>
      </c>
      <c r="H303" s="2">
        <f t="shared" si="20"/>
        <v>0</v>
      </c>
      <c r="I303" s="2" t="s">
        <v>14</v>
      </c>
      <c r="J303" s="2">
        <f t="shared" si="21"/>
        <v>0</v>
      </c>
      <c r="K303" s="2">
        <f t="shared" si="22"/>
        <v>1</v>
      </c>
      <c r="L303" s="2">
        <f t="shared" si="23"/>
        <v>0</v>
      </c>
      <c r="M303" s="2">
        <v>6746.7425000000003</v>
      </c>
      <c r="N303" s="16">
        <f t="shared" si="24"/>
        <v>8.9784491915387316E-2</v>
      </c>
      <c r="O303" s="13" cm="1">
        <f t="array" ref="O303">IF(I303="northeast",$R$3+$R$4*$B303+$R$5*$D303+$R$6*$E303+$R$7*$F303+$R$8*$H303,IF(I303="northwest",$T$3+$T$4*$B303+$T$5*$D303+$T$6*$E303+$T$7*$F303+$T$8*$H303,IF(I303="southeast",$V$3+$V$4*$B303+$V$5*$D303+$V$6*$E303+$V$7*$F303+$V$8*$H303,IF(I303="southwest",$X$3+$X$4*$B303+$X$5*$D303+$X$6*$E303+$X$7*$F303+$X$8*$H303,error))))</f>
        <v>8963.9936508264855</v>
      </c>
    </row>
    <row r="304" spans="2:15" x14ac:dyDescent="0.5">
      <c r="B304" s="2">
        <v>53</v>
      </c>
      <c r="C304" s="2" t="s">
        <v>7</v>
      </c>
      <c r="D304" s="2">
        <f>IF(C304="male",1,0)</f>
        <v>0</v>
      </c>
      <c r="E304" s="2">
        <v>22.61</v>
      </c>
      <c r="F304" s="2">
        <v>3</v>
      </c>
      <c r="G304" s="2" t="s">
        <v>8</v>
      </c>
      <c r="H304" s="2">
        <f t="shared" si="20"/>
        <v>1</v>
      </c>
      <c r="I304" s="2" t="s">
        <v>14</v>
      </c>
      <c r="J304" s="2">
        <f t="shared" si="21"/>
        <v>0</v>
      </c>
      <c r="K304" s="2">
        <f t="shared" si="22"/>
        <v>1</v>
      </c>
      <c r="L304" s="2">
        <f t="shared" si="23"/>
        <v>0</v>
      </c>
      <c r="M304" s="2">
        <v>24873.384900000001</v>
      </c>
      <c r="N304" s="16">
        <f t="shared" si="24"/>
        <v>0.37912305140029989</v>
      </c>
      <c r="O304" s="13" cm="1">
        <f t="array" ref="O304">IF(I304="northeast",$R$3+$R$4*$B304+$R$5*$D304+$R$6*$E304+$R$7*$F304+$R$8*$H304,IF(I304="northwest",$T$3+$T$4*$B304+$T$5*$D304+$T$6*$E304+$T$7*$F304+$T$8*$H304,IF(I304="southeast",$V$3+$V$4*$B304+$V$5*$D304+$V$6*$E304+$V$7*$F304+$V$8*$H304,IF(I304="southwest",$X$3+$X$4*$B304+$X$5*$D304+$X$6*$E304+$X$7*$F304+$X$8*$H304,error))))</f>
        <v>31958.112697962642</v>
      </c>
    </row>
    <row r="305" spans="2:15" x14ac:dyDescent="0.5">
      <c r="B305" s="2">
        <v>56</v>
      </c>
      <c r="C305" s="2" t="s">
        <v>7</v>
      </c>
      <c r="D305" s="2">
        <f>IF(C305="male",1,0)</f>
        <v>0</v>
      </c>
      <c r="E305" s="2">
        <v>37.51</v>
      </c>
      <c r="F305" s="2">
        <v>2</v>
      </c>
      <c r="G305" s="2" t="s">
        <v>11</v>
      </c>
      <c r="H305" s="2">
        <f t="shared" si="20"/>
        <v>0</v>
      </c>
      <c r="I305" s="2" t="s">
        <v>12</v>
      </c>
      <c r="J305" s="2">
        <f t="shared" si="21"/>
        <v>0</v>
      </c>
      <c r="K305" s="2">
        <f t="shared" si="22"/>
        <v>0</v>
      </c>
      <c r="L305" s="2">
        <f t="shared" si="23"/>
        <v>0</v>
      </c>
      <c r="M305" s="2">
        <v>12265.5069</v>
      </c>
      <c r="N305" s="16">
        <f t="shared" si="24"/>
        <v>0.17787534218960124</v>
      </c>
      <c r="O305" s="13" cm="1">
        <f t="array" ref="O305">IF(I305="northeast",$R$3+$R$4*$B305+$R$5*$D305+$R$6*$E305+$R$7*$F305+$R$8*$H305,IF(I305="northwest",$T$3+$T$4*$B305+$T$5*$D305+$T$6*$E305+$T$7*$F305+$T$8*$H305,IF(I305="southeast",$V$3+$V$4*$B305+$V$5*$D305+$V$6*$E305+$V$7*$F305+$V$8*$H305,IF(I305="southwest",$X$3+$X$4*$B305+$X$5*$D305+$X$6*$E305+$X$7*$F305+$X$8*$H305,error))))</f>
        <v>14709.767119437023</v>
      </c>
    </row>
    <row r="306" spans="2:15" x14ac:dyDescent="0.5">
      <c r="B306" s="2">
        <v>28</v>
      </c>
      <c r="C306" s="2" t="s">
        <v>7</v>
      </c>
      <c r="D306" s="2">
        <f>IF(C306="male",1,0)</f>
        <v>0</v>
      </c>
      <c r="E306" s="2">
        <v>33</v>
      </c>
      <c r="F306" s="2">
        <v>2</v>
      </c>
      <c r="G306" s="2" t="s">
        <v>11</v>
      </c>
      <c r="H306" s="2">
        <f t="shared" si="20"/>
        <v>0</v>
      </c>
      <c r="I306" s="2" t="s">
        <v>12</v>
      </c>
      <c r="J306" s="2">
        <f t="shared" si="21"/>
        <v>0</v>
      </c>
      <c r="K306" s="2">
        <f t="shared" si="22"/>
        <v>0</v>
      </c>
      <c r="L306" s="2">
        <f t="shared" si="23"/>
        <v>0</v>
      </c>
      <c r="M306" s="2">
        <v>4349.4620000000004</v>
      </c>
      <c r="N306" s="16">
        <f t="shared" si="24"/>
        <v>5.1518955957593447E-2</v>
      </c>
      <c r="O306" s="13" cm="1">
        <f t="array" ref="O306">IF(I306="northeast",$R$3+$R$4*$B306+$R$5*$D306+$R$6*$E306+$R$7*$F306+$R$8*$H306,IF(I306="northwest",$T$3+$T$4*$B306+$T$5*$D306+$T$6*$E306+$T$7*$F306+$T$8*$H306,IF(I306="southeast",$V$3+$V$4*$B306+$V$5*$D306+$V$6*$E306+$V$7*$F306+$V$8*$H306,IF(I306="southwest",$X$3+$X$4*$B306+$X$5*$D306+$X$6*$E306+$X$7*$F306+$X$8*$H306,error))))</f>
        <v>5547.0707350663397</v>
      </c>
    </row>
    <row r="307" spans="2:15" x14ac:dyDescent="0.5">
      <c r="B307" s="2">
        <v>57</v>
      </c>
      <c r="C307" s="2" t="s">
        <v>7</v>
      </c>
      <c r="D307" s="2">
        <f>IF(C307="male",1,0)</f>
        <v>0</v>
      </c>
      <c r="E307" s="2">
        <v>38</v>
      </c>
      <c r="F307" s="2">
        <v>2</v>
      </c>
      <c r="G307" s="2" t="s">
        <v>11</v>
      </c>
      <c r="H307" s="2">
        <f t="shared" si="20"/>
        <v>0</v>
      </c>
      <c r="I307" s="2" t="s">
        <v>9</v>
      </c>
      <c r="J307" s="2">
        <f t="shared" si="21"/>
        <v>0</v>
      </c>
      <c r="K307" s="2">
        <f t="shared" si="22"/>
        <v>0</v>
      </c>
      <c r="L307" s="2">
        <f t="shared" si="23"/>
        <v>1</v>
      </c>
      <c r="M307" s="2">
        <v>12646.207</v>
      </c>
      <c r="N307" s="16">
        <f t="shared" si="24"/>
        <v>0.18395210015166938</v>
      </c>
      <c r="O307" s="13" cm="1">
        <f t="array" ref="O307">IF(I307="northeast",$R$3+$R$4*$B307+$R$5*$D307+$R$6*$E307+$R$7*$F307+$R$8*$H307,IF(I307="northwest",$T$3+$T$4*$B307+$T$5*$D307+$T$6*$E307+$T$7*$F307+$T$8*$H307,IF(I307="southeast",$V$3+$V$4*$B307+$V$5*$D307+$V$6*$E307+$V$7*$F307+$V$8*$H307,IF(I307="southwest",$X$3+$X$4*$B307+$X$5*$D307+$X$6*$E307+$X$7*$F307+$X$8*$H307,error))))</f>
        <v>14727.57905341651</v>
      </c>
    </row>
    <row r="308" spans="2:15" x14ac:dyDescent="0.5">
      <c r="B308" s="2">
        <v>29</v>
      </c>
      <c r="C308" s="2" t="s">
        <v>10</v>
      </c>
      <c r="D308" s="2">
        <f>IF(C308="male",1,0)</f>
        <v>1</v>
      </c>
      <c r="E308" s="2">
        <v>33.344999999999999</v>
      </c>
      <c r="F308" s="2">
        <v>2</v>
      </c>
      <c r="G308" s="2" t="s">
        <v>11</v>
      </c>
      <c r="H308" s="2">
        <f t="shared" si="20"/>
        <v>0</v>
      </c>
      <c r="I308" s="2" t="s">
        <v>13</v>
      </c>
      <c r="J308" s="2">
        <f t="shared" si="21"/>
        <v>1</v>
      </c>
      <c r="K308" s="2">
        <f t="shared" si="22"/>
        <v>0</v>
      </c>
      <c r="L308" s="2">
        <f t="shared" si="23"/>
        <v>0</v>
      </c>
      <c r="M308" s="2">
        <v>19442.353500000001</v>
      </c>
      <c r="N308" s="16">
        <f t="shared" si="24"/>
        <v>0.29243260056461023</v>
      </c>
      <c r="O308" s="13" cm="1">
        <f t="array" ref="O308">IF(I308="northeast",$R$3+$R$4*$B308+$R$5*$D308+$R$6*$E308+$R$7*$F308+$R$8*$H308,IF(I308="northwest",$T$3+$T$4*$B308+$T$5*$D308+$T$6*$E308+$T$7*$F308+$T$8*$H308,IF(I308="southeast",$V$3+$V$4*$B308+$V$5*$D308+$V$6*$E308+$V$7*$F308+$V$8*$H308,IF(I308="southwest",$X$3+$X$4*$B308+$X$5*$D308+$X$6*$E308+$X$7*$F308+$X$8*$H308,error))))</f>
        <v>8085.7899163761722</v>
      </c>
    </row>
    <row r="309" spans="2:15" x14ac:dyDescent="0.5">
      <c r="B309" s="2">
        <v>28</v>
      </c>
      <c r="C309" s="2" t="s">
        <v>7</v>
      </c>
      <c r="D309" s="2">
        <f>IF(C309="male",1,0)</f>
        <v>0</v>
      </c>
      <c r="E309" s="2">
        <v>27.5</v>
      </c>
      <c r="F309" s="2">
        <v>2</v>
      </c>
      <c r="G309" s="2" t="s">
        <v>11</v>
      </c>
      <c r="H309" s="2">
        <f t="shared" si="20"/>
        <v>0</v>
      </c>
      <c r="I309" s="2" t="s">
        <v>9</v>
      </c>
      <c r="J309" s="2">
        <f t="shared" si="21"/>
        <v>0</v>
      </c>
      <c r="K309" s="2">
        <f t="shared" si="22"/>
        <v>0</v>
      </c>
      <c r="L309" s="2">
        <f t="shared" si="23"/>
        <v>1</v>
      </c>
      <c r="M309" s="2">
        <v>20177.671129999999</v>
      </c>
      <c r="N309" s="16">
        <f t="shared" si="24"/>
        <v>0.30416978493296626</v>
      </c>
      <c r="O309" s="13" cm="1">
        <f t="array" ref="O309">IF(I309="northeast",$R$3+$R$4*$B309+$R$5*$D309+$R$6*$E309+$R$7*$F309+$R$8*$H309,IF(I309="northwest",$T$3+$T$4*$B309+$T$5*$D309+$T$6*$E309+$T$7*$F309+$T$8*$H309,IF(I309="southeast",$V$3+$V$4*$B309+$V$5*$D309+$V$6*$E309+$V$7*$F309+$V$8*$H309,IF(I309="southwest",$X$3+$X$4*$B309+$X$5*$D309+$X$6*$E309+$X$7*$F309+$X$8*$H309,error))))</f>
        <v>4205.7804014558133</v>
      </c>
    </row>
    <row r="310" spans="2:15" x14ac:dyDescent="0.5">
      <c r="B310" s="2">
        <v>30</v>
      </c>
      <c r="C310" s="2" t="s">
        <v>7</v>
      </c>
      <c r="D310" s="2">
        <f>IF(C310="male",1,0)</f>
        <v>0</v>
      </c>
      <c r="E310" s="2">
        <v>33.33</v>
      </c>
      <c r="F310" s="2">
        <v>1</v>
      </c>
      <c r="G310" s="2" t="s">
        <v>11</v>
      </c>
      <c r="H310" s="2">
        <f t="shared" si="20"/>
        <v>0</v>
      </c>
      <c r="I310" s="2" t="s">
        <v>12</v>
      </c>
      <c r="J310" s="2">
        <f t="shared" si="21"/>
        <v>0</v>
      </c>
      <c r="K310" s="2">
        <f t="shared" si="22"/>
        <v>0</v>
      </c>
      <c r="L310" s="2">
        <f t="shared" si="23"/>
        <v>0</v>
      </c>
      <c r="M310" s="2">
        <v>4151.0286999999998</v>
      </c>
      <c r="N310" s="16">
        <f t="shared" si="24"/>
        <v>4.8351551652434453E-2</v>
      </c>
      <c r="O310" s="13" cm="1">
        <f t="array" ref="O310">IF(I310="northeast",$R$3+$R$4*$B310+$R$5*$D310+$R$6*$E310+$R$7*$F310+$R$8*$H310,IF(I310="northwest",$T$3+$T$4*$B310+$T$5*$D310+$T$6*$E310+$T$7*$F310+$T$8*$H310,IF(I310="southeast",$V$3+$V$4*$B310+$V$5*$D310+$V$6*$E310+$V$7*$F310+$V$8*$H310,IF(I310="southwest",$X$3+$X$4*$B310+$X$5*$D310+$X$6*$E310+$X$7*$F310+$X$8*$H310,error))))</f>
        <v>5730.69736172183</v>
      </c>
    </row>
    <row r="311" spans="2:15" x14ac:dyDescent="0.5">
      <c r="B311" s="2">
        <v>58</v>
      </c>
      <c r="C311" s="2" t="s">
        <v>10</v>
      </c>
      <c r="D311" s="2">
        <f>IF(C311="male",1,0)</f>
        <v>1</v>
      </c>
      <c r="E311" s="2">
        <v>34.865000000000002</v>
      </c>
      <c r="F311" s="2">
        <v>0</v>
      </c>
      <c r="G311" s="2" t="s">
        <v>11</v>
      </c>
      <c r="H311" s="2">
        <f t="shared" si="20"/>
        <v>0</v>
      </c>
      <c r="I311" s="2" t="s">
        <v>14</v>
      </c>
      <c r="J311" s="2">
        <f t="shared" si="21"/>
        <v>0</v>
      </c>
      <c r="K311" s="2">
        <f t="shared" si="22"/>
        <v>1</v>
      </c>
      <c r="L311" s="2">
        <f t="shared" si="23"/>
        <v>0</v>
      </c>
      <c r="M311" s="2">
        <v>11944.594349999999</v>
      </c>
      <c r="N311" s="16">
        <f t="shared" si="24"/>
        <v>0.17275291670733817</v>
      </c>
      <c r="O311" s="13" cm="1">
        <f t="array" ref="O311">IF(I311="northeast",$R$3+$R$4*$B311+$R$5*$D311+$R$6*$E311+$R$7*$F311+$R$8*$H311,IF(I311="northwest",$T$3+$T$4*$B311+$T$5*$D311+$T$6*$E311+$T$7*$F311+$T$8*$H311,IF(I311="southeast",$V$3+$V$4*$B311+$V$5*$D311+$V$6*$E311+$V$7*$F311+$V$8*$H311,IF(I311="southwest",$X$3+$X$4*$B311+$X$5*$D311+$X$6*$E311+$X$7*$F311+$X$8*$H311,error))))</f>
        <v>15159.000575467644</v>
      </c>
    </row>
    <row r="312" spans="2:15" x14ac:dyDescent="0.5">
      <c r="B312" s="2">
        <v>41</v>
      </c>
      <c r="C312" s="2" t="s">
        <v>7</v>
      </c>
      <c r="D312" s="2">
        <f>IF(C312="male",1,0)</f>
        <v>0</v>
      </c>
      <c r="E312" s="2">
        <v>33.06</v>
      </c>
      <c r="F312" s="2">
        <v>2</v>
      </c>
      <c r="G312" s="2" t="s">
        <v>11</v>
      </c>
      <c r="H312" s="2">
        <f t="shared" si="20"/>
        <v>0</v>
      </c>
      <c r="I312" s="2" t="s">
        <v>13</v>
      </c>
      <c r="J312" s="2">
        <f t="shared" si="21"/>
        <v>1</v>
      </c>
      <c r="K312" s="2">
        <f t="shared" si="22"/>
        <v>0</v>
      </c>
      <c r="L312" s="2">
        <f t="shared" si="23"/>
        <v>0</v>
      </c>
      <c r="M312" s="2">
        <v>7749.1563999999998</v>
      </c>
      <c r="N312" s="16">
        <f t="shared" si="24"/>
        <v>0.10578508305816028</v>
      </c>
      <c r="O312" s="13" cm="1">
        <f t="array" ref="O312">IF(I312="northeast",$R$3+$R$4*$B312+$R$5*$D312+$R$6*$E312+$R$7*$F312+$R$8*$H312,IF(I312="northwest",$T$3+$T$4*$B312+$T$5*$D312+$T$6*$E312+$T$7*$F312+$T$8*$H312,IF(I312="southeast",$V$3+$V$4*$B312+$V$5*$D312+$V$6*$E312+$V$7*$F312+$V$8*$H312,IF(I312="southwest",$X$3+$X$4*$B312+$X$5*$D312+$X$6*$E312+$X$7*$F312+$X$8*$H312,error))))</f>
        <v>10967.930545579489</v>
      </c>
    </row>
    <row r="313" spans="2:15" x14ac:dyDescent="0.5">
      <c r="B313" s="2">
        <v>50</v>
      </c>
      <c r="C313" s="2" t="s">
        <v>10</v>
      </c>
      <c r="D313" s="2">
        <f>IF(C313="male",1,0)</f>
        <v>1</v>
      </c>
      <c r="E313" s="2">
        <v>26.6</v>
      </c>
      <c r="F313" s="2">
        <v>0</v>
      </c>
      <c r="G313" s="2" t="s">
        <v>11</v>
      </c>
      <c r="H313" s="2">
        <f t="shared" si="20"/>
        <v>0</v>
      </c>
      <c r="I313" s="2" t="s">
        <v>9</v>
      </c>
      <c r="J313" s="2">
        <f t="shared" si="21"/>
        <v>0</v>
      </c>
      <c r="K313" s="2">
        <f t="shared" si="22"/>
        <v>0</v>
      </c>
      <c r="L313" s="2">
        <f t="shared" si="23"/>
        <v>1</v>
      </c>
      <c r="M313" s="2">
        <v>8444.4740000000002</v>
      </c>
      <c r="N313" s="16">
        <f t="shared" si="24"/>
        <v>0.11688378453464038</v>
      </c>
      <c r="O313" s="13" cm="1">
        <f t="array" ref="O313">IF(I313="northeast",$R$3+$R$4*$B313+$R$5*$D313+$R$6*$E313+$R$7*$F313+$R$8*$H313,IF(I313="northwest",$T$3+$T$4*$B313+$T$5*$D313+$T$6*$E313+$T$7*$F313+$T$8*$H313,IF(I313="southeast",$V$3+$V$4*$B313+$V$5*$D313+$V$6*$E313+$V$7*$F313+$V$8*$H313,IF(I313="southwest",$X$3+$X$4*$B313+$X$5*$D313+$X$6*$E313+$X$7*$F313+$X$8*$H313,error))))</f>
        <v>9372.479311576617</v>
      </c>
    </row>
    <row r="314" spans="2:15" x14ac:dyDescent="0.5">
      <c r="B314" s="2">
        <v>19</v>
      </c>
      <c r="C314" s="2" t="s">
        <v>7</v>
      </c>
      <c r="D314" s="2">
        <f>IF(C314="male",1,0)</f>
        <v>0</v>
      </c>
      <c r="E314" s="2">
        <v>24.7</v>
      </c>
      <c r="F314" s="2">
        <v>0</v>
      </c>
      <c r="G314" s="2" t="s">
        <v>11</v>
      </c>
      <c r="H314" s="2">
        <f t="shared" si="20"/>
        <v>0</v>
      </c>
      <c r="I314" s="2" t="s">
        <v>9</v>
      </c>
      <c r="J314" s="2">
        <f t="shared" si="21"/>
        <v>0</v>
      </c>
      <c r="K314" s="2">
        <f t="shared" si="22"/>
        <v>0</v>
      </c>
      <c r="L314" s="2">
        <f t="shared" si="23"/>
        <v>1</v>
      </c>
      <c r="M314" s="2">
        <v>1737.376</v>
      </c>
      <c r="N314" s="16">
        <f t="shared" si="24"/>
        <v>9.8246816505818298E-3</v>
      </c>
      <c r="O314" s="13" cm="1">
        <f t="array" ref="O314">IF(I314="northeast",$R$3+$R$4*$B314+$R$5*$D314+$R$6*$E314+$R$7*$F314+$R$8*$H314,IF(I314="northwest",$T$3+$T$4*$B314+$T$5*$D314+$T$6*$E314+$T$7*$F314+$T$8*$H314,IF(I314="southeast",$V$3+$V$4*$B314+$V$5*$D314+$V$6*$E314+$V$7*$F314+$V$8*$H314,IF(I314="southwest",$X$3+$X$4*$B314+$X$5*$D314+$X$6*$E314+$X$7*$F314+$X$8*$H314,error))))</f>
        <v>1007.9043451891475</v>
      </c>
    </row>
    <row r="315" spans="2:15" x14ac:dyDescent="0.5">
      <c r="B315" s="2">
        <v>43</v>
      </c>
      <c r="C315" s="2" t="s">
        <v>10</v>
      </c>
      <c r="D315" s="2">
        <f>IF(C315="male",1,0)</f>
        <v>1</v>
      </c>
      <c r="E315" s="2">
        <v>35.97</v>
      </c>
      <c r="F315" s="2">
        <v>3</v>
      </c>
      <c r="G315" s="2" t="s">
        <v>8</v>
      </c>
      <c r="H315" s="2">
        <f t="shared" si="20"/>
        <v>1</v>
      </c>
      <c r="I315" s="2" t="s">
        <v>12</v>
      </c>
      <c r="J315" s="2">
        <f t="shared" si="21"/>
        <v>0</v>
      </c>
      <c r="K315" s="2">
        <f t="shared" si="22"/>
        <v>0</v>
      </c>
      <c r="L315" s="2">
        <f t="shared" si="23"/>
        <v>0</v>
      </c>
      <c r="M315" s="2">
        <v>42124.515299999999</v>
      </c>
      <c r="N315" s="16">
        <f t="shared" si="24"/>
        <v>0.65448663552564146</v>
      </c>
      <c r="O315" s="13" cm="1">
        <f t="array" ref="O315">IF(I315="northeast",$R$3+$R$4*$B315+$R$5*$D315+$R$6*$E315+$R$7*$F315+$R$8*$H315,IF(I315="northwest",$T$3+$T$4*$B315+$T$5*$D315+$T$6*$E315+$T$7*$F315+$T$8*$H315,IF(I315="southeast",$V$3+$V$4*$B315+$V$5*$D315+$V$6*$E315+$V$7*$F315+$V$8*$H315,IF(I315="southwest",$X$3+$X$4*$B315+$X$5*$D315+$X$6*$E315+$X$7*$F315+$X$8*$H315,error))))</f>
        <v>37562.743300234899</v>
      </c>
    </row>
    <row r="316" spans="2:15" x14ac:dyDescent="0.5">
      <c r="B316" s="2">
        <v>49</v>
      </c>
      <c r="C316" s="2" t="s">
        <v>10</v>
      </c>
      <c r="D316" s="2">
        <f>IF(C316="male",1,0)</f>
        <v>1</v>
      </c>
      <c r="E316" s="2">
        <v>35.86</v>
      </c>
      <c r="F316" s="2">
        <v>0</v>
      </c>
      <c r="G316" s="2" t="s">
        <v>11</v>
      </c>
      <c r="H316" s="2">
        <f t="shared" si="20"/>
        <v>0</v>
      </c>
      <c r="I316" s="2" t="s">
        <v>12</v>
      </c>
      <c r="J316" s="2">
        <f t="shared" si="21"/>
        <v>0</v>
      </c>
      <c r="K316" s="2">
        <f t="shared" si="22"/>
        <v>0</v>
      </c>
      <c r="L316" s="2">
        <f t="shared" si="23"/>
        <v>0</v>
      </c>
      <c r="M316" s="2">
        <v>8124.4084000000003</v>
      </c>
      <c r="N316" s="16">
        <f t="shared" si="24"/>
        <v>0.11177487811936988</v>
      </c>
      <c r="O316" s="13" cm="1">
        <f t="array" ref="O316">IF(I316="northeast",$R$3+$R$4*$B316+$R$5*$D316+$R$6*$E316+$R$7*$F316+$R$8*$H316,IF(I316="northwest",$T$3+$T$4*$B316+$T$5*$D316+$T$6*$E316+$T$7*$F316+$T$8*$H316,IF(I316="southeast",$V$3+$V$4*$B316+$V$5*$D316+$V$6*$E316+$V$7*$F316+$V$8*$H316,IF(I316="southwest",$X$3+$X$4*$B316+$X$5*$D316+$X$6*$E316+$X$7*$F316+$X$8*$H316,error))))</f>
        <v>11033.099363219797</v>
      </c>
    </row>
    <row r="317" spans="2:15" x14ac:dyDescent="0.5">
      <c r="B317" s="2">
        <v>27</v>
      </c>
      <c r="C317" s="2" t="s">
        <v>7</v>
      </c>
      <c r="D317" s="2">
        <f>IF(C317="male",1,0)</f>
        <v>0</v>
      </c>
      <c r="E317" s="2">
        <v>31.4</v>
      </c>
      <c r="F317" s="2">
        <v>0</v>
      </c>
      <c r="G317" s="2" t="s">
        <v>8</v>
      </c>
      <c r="H317" s="2">
        <f t="shared" si="20"/>
        <v>1</v>
      </c>
      <c r="I317" s="2" t="s">
        <v>9</v>
      </c>
      <c r="J317" s="2">
        <f t="shared" si="21"/>
        <v>0</v>
      </c>
      <c r="K317" s="2">
        <f t="shared" si="22"/>
        <v>0</v>
      </c>
      <c r="L317" s="2">
        <f t="shared" si="23"/>
        <v>1</v>
      </c>
      <c r="M317" s="2">
        <v>34838.873</v>
      </c>
      <c r="N317" s="16">
        <f t="shared" si="24"/>
        <v>0.53819277362409346</v>
      </c>
      <c r="O317" s="13" cm="1">
        <f t="array" ref="O317">IF(I317="northeast",$R$3+$R$4*$B317+$R$5*$D317+$R$6*$E317+$R$7*$F317+$R$8*$H317,IF(I317="northwest",$T$3+$T$4*$B317+$T$5*$D317+$T$6*$E317+$T$7*$F317+$T$8*$H317,IF(I317="southeast",$V$3+$V$4*$B317+$V$5*$D317+$V$6*$E317+$V$7*$F317+$V$8*$H317,IF(I317="southwest",$X$3+$X$4*$B317+$X$5*$D317+$X$6*$E317+$X$7*$F317+$X$8*$H317,error))))</f>
        <v>30189.88054157238</v>
      </c>
    </row>
    <row r="318" spans="2:15" x14ac:dyDescent="0.5">
      <c r="B318" s="2">
        <v>52</v>
      </c>
      <c r="C318" s="2" t="s">
        <v>10</v>
      </c>
      <c r="D318" s="2">
        <f>IF(C318="male",1,0)</f>
        <v>1</v>
      </c>
      <c r="E318" s="2">
        <v>33.25</v>
      </c>
      <c r="F318" s="2">
        <v>0</v>
      </c>
      <c r="G318" s="2" t="s">
        <v>11</v>
      </c>
      <c r="H318" s="2">
        <f t="shared" si="20"/>
        <v>0</v>
      </c>
      <c r="I318" s="2" t="s">
        <v>14</v>
      </c>
      <c r="J318" s="2">
        <f t="shared" si="21"/>
        <v>0</v>
      </c>
      <c r="K318" s="2">
        <f t="shared" si="22"/>
        <v>1</v>
      </c>
      <c r="L318" s="2">
        <f t="shared" si="23"/>
        <v>0</v>
      </c>
      <c r="M318" s="2">
        <v>9722.7695000000003</v>
      </c>
      <c r="N318" s="16">
        <f t="shared" si="24"/>
        <v>0.13728801441926844</v>
      </c>
      <c r="O318" s="13" cm="1">
        <f t="array" ref="O318">IF(I318="northeast",$R$3+$R$4*$B318+$R$5*$D318+$R$6*$E318+$R$7*$F318+$R$8*$H318,IF(I318="northwest",$T$3+$T$4*$B318+$T$5*$D318+$T$6*$E318+$T$7*$F318+$T$8*$H318,IF(I318="southeast",$V$3+$V$4*$B318+$V$5*$D318+$V$6*$E318+$V$7*$F318+$V$8*$H318,IF(I318="southwest",$X$3+$X$4*$B318+$X$5*$D318+$X$6*$E318+$X$7*$F318+$X$8*$H318,error))))</f>
        <v>13053.485989182109</v>
      </c>
    </row>
    <row r="319" spans="2:15" x14ac:dyDescent="0.5">
      <c r="B319" s="2">
        <v>50</v>
      </c>
      <c r="C319" s="2" t="s">
        <v>10</v>
      </c>
      <c r="D319" s="2">
        <f>IF(C319="male",1,0)</f>
        <v>1</v>
      </c>
      <c r="E319" s="2">
        <v>32.204999999999998</v>
      </c>
      <c r="F319" s="2">
        <v>0</v>
      </c>
      <c r="G319" s="2" t="s">
        <v>11</v>
      </c>
      <c r="H319" s="2">
        <f t="shared" si="20"/>
        <v>0</v>
      </c>
      <c r="I319" s="2" t="s">
        <v>13</v>
      </c>
      <c r="J319" s="2">
        <f t="shared" si="21"/>
        <v>1</v>
      </c>
      <c r="K319" s="2">
        <f t="shared" si="22"/>
        <v>0</v>
      </c>
      <c r="L319" s="2">
        <f t="shared" si="23"/>
        <v>0</v>
      </c>
      <c r="M319" s="2">
        <v>8835.2649500000007</v>
      </c>
      <c r="N319" s="16">
        <f t="shared" si="24"/>
        <v>0.12312161325314264</v>
      </c>
      <c r="O319" s="13" cm="1">
        <f t="array" ref="O319">IF(I319="northeast",$R$3+$R$4*$B319+$R$5*$D319+$R$6*$E319+$R$7*$F319+$R$8*$H319,IF(I319="northwest",$T$3+$T$4*$B319+$T$5*$D319+$T$6*$E319+$T$7*$F319+$T$8*$H319,IF(I319="southeast",$V$3+$V$4*$B319+$V$5*$D319+$V$6*$E319+$V$7*$F319+$V$8*$H319,IF(I319="southwest",$X$3+$X$4*$B319+$X$5*$D319+$X$6*$E319+$X$7*$F319+$X$8*$H319,error))))</f>
        <v>11213.277417280926</v>
      </c>
    </row>
    <row r="320" spans="2:15" x14ac:dyDescent="0.5">
      <c r="B320" s="2">
        <v>54</v>
      </c>
      <c r="C320" s="2" t="s">
        <v>10</v>
      </c>
      <c r="D320" s="2">
        <f>IF(C320="male",1,0)</f>
        <v>1</v>
      </c>
      <c r="E320" s="2">
        <v>32.774999999999999</v>
      </c>
      <c r="F320" s="2">
        <v>0</v>
      </c>
      <c r="G320" s="2" t="s">
        <v>11</v>
      </c>
      <c r="H320" s="2">
        <f t="shared" si="20"/>
        <v>0</v>
      </c>
      <c r="I320" s="2" t="s">
        <v>14</v>
      </c>
      <c r="J320" s="2">
        <f t="shared" si="21"/>
        <v>0</v>
      </c>
      <c r="K320" s="2">
        <f t="shared" si="22"/>
        <v>1</v>
      </c>
      <c r="L320" s="2">
        <f t="shared" si="23"/>
        <v>0</v>
      </c>
      <c r="M320" s="2">
        <v>10435.06525</v>
      </c>
      <c r="N320" s="16">
        <f t="shared" si="24"/>
        <v>0.14865772215026143</v>
      </c>
      <c r="O320" s="13" cm="1">
        <f t="array" ref="O320">IF(I320="northeast",$R$3+$R$4*$B320+$R$5*$D320+$R$6*$E320+$R$7*$F320+$R$8*$H320,IF(I320="northwest",$T$3+$T$4*$B320+$T$5*$D320+$T$6*$E320+$T$7*$F320+$T$8*$H320,IF(I320="southeast",$V$3+$V$4*$B320+$V$5*$D320+$V$6*$E320+$V$7*$F320+$V$8*$H320,IF(I320="southwest",$X$3+$X$4*$B320+$X$5*$D320+$X$6*$E320+$X$7*$F320+$X$8*$H320,error))))</f>
        <v>13320.055831939624</v>
      </c>
    </row>
    <row r="321" spans="2:15" x14ac:dyDescent="0.5">
      <c r="B321" s="2">
        <v>44</v>
      </c>
      <c r="C321" s="2" t="s">
        <v>7</v>
      </c>
      <c r="D321" s="2">
        <f>IF(C321="male",1,0)</f>
        <v>0</v>
      </c>
      <c r="E321" s="2">
        <v>27.645</v>
      </c>
      <c r="F321" s="2">
        <v>0</v>
      </c>
      <c r="G321" s="2" t="s">
        <v>11</v>
      </c>
      <c r="H321" s="2">
        <f t="shared" si="20"/>
        <v>0</v>
      </c>
      <c r="I321" s="2" t="s">
        <v>13</v>
      </c>
      <c r="J321" s="2">
        <f t="shared" si="21"/>
        <v>1</v>
      </c>
      <c r="K321" s="2">
        <f t="shared" si="22"/>
        <v>0</v>
      </c>
      <c r="L321" s="2">
        <f t="shared" si="23"/>
        <v>0</v>
      </c>
      <c r="M321" s="2">
        <v>7421.1945500000002</v>
      </c>
      <c r="N321" s="16">
        <f t="shared" si="24"/>
        <v>0.10055013622404571</v>
      </c>
      <c r="O321" s="13" cm="1">
        <f t="array" ref="O321">IF(I321="northeast",$R$3+$R$4*$B321+$R$5*$D321+$R$6*$E321+$R$7*$F321+$R$8*$H321,IF(I321="northwest",$T$3+$T$4*$B321+$T$5*$D321+$T$6*$E321+$T$7*$F321+$T$8*$H321,IF(I321="southeast",$V$3+$V$4*$B321+$V$5*$D321+$V$6*$E321+$V$7*$F321+$V$8*$H321,IF(I321="southwest",$X$3+$X$4*$B321+$X$5*$D321+$X$6*$E321+$X$7*$F321+$X$8*$H321,error))))</f>
        <v>8306.6761782280209</v>
      </c>
    </row>
    <row r="322" spans="2:15" x14ac:dyDescent="0.5">
      <c r="B322" s="2">
        <v>32</v>
      </c>
      <c r="C322" s="2" t="s">
        <v>10</v>
      </c>
      <c r="D322" s="2">
        <f>IF(C322="male",1,0)</f>
        <v>1</v>
      </c>
      <c r="E322" s="2">
        <v>37.335000000000001</v>
      </c>
      <c r="F322" s="2">
        <v>1</v>
      </c>
      <c r="G322" s="2" t="s">
        <v>11</v>
      </c>
      <c r="H322" s="2">
        <f t="shared" si="20"/>
        <v>0</v>
      </c>
      <c r="I322" s="2" t="s">
        <v>14</v>
      </c>
      <c r="J322" s="2">
        <f t="shared" si="21"/>
        <v>0</v>
      </c>
      <c r="K322" s="2">
        <f t="shared" si="22"/>
        <v>1</v>
      </c>
      <c r="L322" s="2">
        <f t="shared" si="23"/>
        <v>0</v>
      </c>
      <c r="M322" s="2">
        <v>4667.6076499999999</v>
      </c>
      <c r="N322" s="16">
        <f t="shared" si="24"/>
        <v>5.6597216015142275E-2</v>
      </c>
      <c r="O322" s="13" cm="1">
        <f t="array" ref="O322">IF(I322="northeast",$R$3+$R$4*$B322+$R$5*$D322+$R$6*$E322+$R$7*$F322+$R$8*$H322,IF(I322="northwest",$T$3+$T$4*$B322+$T$5*$D322+$T$6*$E322+$T$7*$F322+$T$8*$H322,IF(I322="southeast",$V$3+$V$4*$B322+$V$5*$D322+$V$6*$E322+$V$7*$F322+$V$8*$H322,IF(I322="southwest",$X$3+$X$4*$B322+$X$5*$D322+$X$6*$E322+$X$7*$F322+$X$8*$H322,error))))</f>
        <v>10810.045108498311</v>
      </c>
    </row>
    <row r="323" spans="2:15" x14ac:dyDescent="0.5">
      <c r="B323" s="2">
        <v>34</v>
      </c>
      <c r="C323" s="2" t="s">
        <v>10</v>
      </c>
      <c r="D323" s="2">
        <f>IF(C323="male",1,0)</f>
        <v>1</v>
      </c>
      <c r="E323" s="2">
        <v>25.27</v>
      </c>
      <c r="F323" s="2">
        <v>1</v>
      </c>
      <c r="G323" s="2" t="s">
        <v>11</v>
      </c>
      <c r="H323" s="2">
        <f t="shared" si="20"/>
        <v>0</v>
      </c>
      <c r="I323" s="2" t="s">
        <v>13</v>
      </c>
      <c r="J323" s="2">
        <f t="shared" si="21"/>
        <v>1</v>
      </c>
      <c r="K323" s="2">
        <f t="shared" si="22"/>
        <v>0</v>
      </c>
      <c r="L323" s="2">
        <f t="shared" si="23"/>
        <v>0</v>
      </c>
      <c r="M323" s="2">
        <v>4894.7533000000003</v>
      </c>
      <c r="N323" s="16">
        <f t="shared" si="24"/>
        <v>6.0222928583083944E-2</v>
      </c>
      <c r="O323" s="13" cm="1">
        <f t="array" ref="O323">IF(I323="northeast",$R$3+$R$4*$B323+$R$5*$D323+$R$6*$E323+$R$7*$F323+$R$8*$H323,IF(I323="northwest",$T$3+$T$4*$B323+$T$5*$D323+$T$6*$E323+$T$7*$F323+$T$8*$H323,IF(I323="southeast",$V$3+$V$4*$B323+$V$5*$D323+$V$6*$E323+$V$7*$F323+$V$8*$H323,IF(I323="southwest",$X$3+$X$4*$B323+$X$5*$D323+$X$6*$E323+$X$7*$F323+$X$8*$H323,error))))</f>
        <v>5938.880129424072</v>
      </c>
    </row>
    <row r="324" spans="2:15" x14ac:dyDescent="0.5">
      <c r="B324" s="2">
        <v>26</v>
      </c>
      <c r="C324" s="2" t="s">
        <v>7</v>
      </c>
      <c r="D324" s="2">
        <f>IF(C324="male",1,0)</f>
        <v>0</v>
      </c>
      <c r="E324" s="2">
        <v>29.64</v>
      </c>
      <c r="F324" s="2">
        <v>4</v>
      </c>
      <c r="G324" s="2" t="s">
        <v>11</v>
      </c>
      <c r="H324" s="2">
        <f t="shared" ref="H324:H387" si="25">IF(G324="yes",1,0)</f>
        <v>0</v>
      </c>
      <c r="I324" s="2" t="s">
        <v>14</v>
      </c>
      <c r="J324" s="2">
        <f t="shared" ref="J324:J387" si="26">IF(I324="northwest",1,0)</f>
        <v>0</v>
      </c>
      <c r="K324" s="2">
        <f t="shared" ref="K324:K387" si="27">IF(I324="northeast",1,0)</f>
        <v>1</v>
      </c>
      <c r="L324" s="2">
        <f t="shared" ref="L324:L387" si="28">IF(I324="southwest",1,0)</f>
        <v>0</v>
      </c>
      <c r="M324" s="2">
        <v>24671.663339999999</v>
      </c>
      <c r="N324" s="16">
        <f t="shared" ref="N324:N387" si="29">(M324-MIN($M$3:$M$1340))/(MAX($M$3:$M$1340)-MIN($M$3:$M$1340))</f>
        <v>0.37590315969065546</v>
      </c>
      <c r="O324" s="13" cm="1">
        <f t="array" ref="O324">IF(I324="northeast",$R$3+$R$4*$B324+$R$5*$D324+$R$6*$E324+$R$7*$F324+$R$8*$H324,IF(I324="northwest",$T$3+$T$4*$B324+$T$5*$D324+$T$6*$E324+$T$7*$F324+$T$8*$H324,IF(I324="southeast",$V$3+$V$4*$B324+$V$5*$D324+$V$6*$E324+$V$7*$F324+$V$8*$H324,IF(I324="southwest",$X$3+$X$4*$B324+$X$5*$D324+$X$6*$E324+$X$7*$F324+$X$8*$H324,error))))</f>
        <v>8190.4611670272725</v>
      </c>
    </row>
    <row r="325" spans="2:15" x14ac:dyDescent="0.5">
      <c r="B325" s="2">
        <v>34</v>
      </c>
      <c r="C325" s="2" t="s">
        <v>10</v>
      </c>
      <c r="D325" s="2">
        <f>IF(C325="male",1,0)</f>
        <v>1</v>
      </c>
      <c r="E325" s="2">
        <v>30.8</v>
      </c>
      <c r="F325" s="2">
        <v>0</v>
      </c>
      <c r="G325" s="2" t="s">
        <v>8</v>
      </c>
      <c r="H325" s="2">
        <f t="shared" si="25"/>
        <v>1</v>
      </c>
      <c r="I325" s="2" t="s">
        <v>9</v>
      </c>
      <c r="J325" s="2">
        <f t="shared" si="26"/>
        <v>0</v>
      </c>
      <c r="K325" s="2">
        <f t="shared" si="27"/>
        <v>0</v>
      </c>
      <c r="L325" s="2">
        <f t="shared" si="28"/>
        <v>1</v>
      </c>
      <c r="M325" s="2">
        <v>35491.64</v>
      </c>
      <c r="N325" s="16">
        <f t="shared" si="29"/>
        <v>0.54861227985649352</v>
      </c>
      <c r="O325" s="13" cm="1">
        <f t="array" ref="O325">IF(I325="northeast",$R$3+$R$4*$B325+$R$5*$D325+$R$6*$E325+$R$7*$F325+$R$8*$H325,IF(I325="northwest",$T$3+$T$4*$B325+$T$5*$D325+$T$6*$E325+$T$7*$F325+$T$8*$H325,IF(I325="southeast",$V$3+$V$4*$B325+$V$5*$D325+$V$6*$E325+$V$7*$F325+$V$8*$H325,IF(I325="southwest",$X$3+$X$4*$B325+$X$5*$D325+$X$6*$E325+$X$7*$F325+$X$8*$H325,error))))</f>
        <v>31449.303838119489</v>
      </c>
    </row>
    <row r="326" spans="2:15" x14ac:dyDescent="0.5">
      <c r="B326" s="2">
        <v>57</v>
      </c>
      <c r="C326" s="2" t="s">
        <v>10</v>
      </c>
      <c r="D326" s="2">
        <f>IF(C326="male",1,0)</f>
        <v>1</v>
      </c>
      <c r="E326" s="2">
        <v>40.945</v>
      </c>
      <c r="F326" s="2">
        <v>0</v>
      </c>
      <c r="G326" s="2" t="s">
        <v>11</v>
      </c>
      <c r="H326" s="2">
        <f t="shared" si="25"/>
        <v>0</v>
      </c>
      <c r="I326" s="2" t="s">
        <v>14</v>
      </c>
      <c r="J326" s="2">
        <f t="shared" si="26"/>
        <v>0</v>
      </c>
      <c r="K326" s="2">
        <f t="shared" si="27"/>
        <v>1</v>
      </c>
      <c r="L326" s="2">
        <f t="shared" si="28"/>
        <v>0</v>
      </c>
      <c r="M326" s="2">
        <v>11566.30055</v>
      </c>
      <c r="N326" s="16">
        <f t="shared" si="29"/>
        <v>0.16671456825103093</v>
      </c>
      <c r="O326" s="13" cm="1">
        <f t="array" ref="O326">IF(I326="northeast",$R$3+$R$4*$B326+$R$5*$D326+$R$6*$E326+$R$7*$F326+$R$8*$H326,IF(I326="northwest",$T$3+$T$4*$B326+$T$5*$D326+$T$6*$E326+$T$7*$F326+$T$8*$H326,IF(I326="southeast",$V$3+$V$4*$B326+$V$5*$D326+$V$6*$E326+$V$7*$F326+$V$8*$H326,IF(I326="southwest",$X$3+$X$4*$B326+$X$5*$D326+$X$6*$E326+$X$7*$F326+$X$8*$H326,error))))</f>
        <v>17535.3097499576</v>
      </c>
    </row>
    <row r="327" spans="2:15" x14ac:dyDescent="0.5">
      <c r="B327" s="2">
        <v>29</v>
      </c>
      <c r="C327" s="2" t="s">
        <v>10</v>
      </c>
      <c r="D327" s="2">
        <f>IF(C327="male",1,0)</f>
        <v>1</v>
      </c>
      <c r="E327" s="2">
        <v>27.2</v>
      </c>
      <c r="F327" s="2">
        <v>0</v>
      </c>
      <c r="G327" s="2" t="s">
        <v>11</v>
      </c>
      <c r="H327" s="2">
        <f t="shared" si="25"/>
        <v>0</v>
      </c>
      <c r="I327" s="2" t="s">
        <v>9</v>
      </c>
      <c r="J327" s="2">
        <f t="shared" si="26"/>
        <v>0</v>
      </c>
      <c r="K327" s="2">
        <f t="shared" si="27"/>
        <v>0</v>
      </c>
      <c r="L327" s="2">
        <f t="shared" si="28"/>
        <v>1</v>
      </c>
      <c r="M327" s="2">
        <v>2866.0909999999999</v>
      </c>
      <c r="N327" s="16">
        <f t="shared" si="29"/>
        <v>2.7841298570713331E-2</v>
      </c>
      <c r="O327" s="13" cm="1">
        <f t="array" ref="O327">IF(I327="northeast",$R$3+$R$4*$B327+$R$5*$D327+$R$6*$E327+$R$7*$F327+$R$8*$H327,IF(I327="northwest",$T$3+$T$4*$B327+$T$5*$D327+$T$6*$E327+$T$7*$F327+$T$8*$H327,IF(I327="southeast",$V$3+$V$4*$B327+$V$5*$D327+$V$6*$E327+$V$7*$F327+$V$8*$H327,IF(I327="southwest",$X$3+$X$4*$B327+$X$5*$D327+$X$6*$E327+$X$7*$F327+$X$8*$H327,error))))</f>
        <v>3877.1742840621282</v>
      </c>
    </row>
    <row r="328" spans="2:15" x14ac:dyDescent="0.5">
      <c r="B328" s="2">
        <v>40</v>
      </c>
      <c r="C328" s="2" t="s">
        <v>10</v>
      </c>
      <c r="D328" s="2">
        <f>IF(C328="male",1,0)</f>
        <v>1</v>
      </c>
      <c r="E328" s="2">
        <v>34.104999999999997</v>
      </c>
      <c r="F328" s="2">
        <v>1</v>
      </c>
      <c r="G328" s="2" t="s">
        <v>11</v>
      </c>
      <c r="H328" s="2">
        <f t="shared" si="25"/>
        <v>0</v>
      </c>
      <c r="I328" s="2" t="s">
        <v>14</v>
      </c>
      <c r="J328" s="2">
        <f t="shared" si="26"/>
        <v>0</v>
      </c>
      <c r="K328" s="2">
        <f t="shared" si="27"/>
        <v>1</v>
      </c>
      <c r="L328" s="2">
        <f t="shared" si="28"/>
        <v>0</v>
      </c>
      <c r="M328" s="2">
        <v>6600.2059499999996</v>
      </c>
      <c r="N328" s="16">
        <f t="shared" si="29"/>
        <v>8.7445466664418103E-2</v>
      </c>
      <c r="O328" s="13" cm="1">
        <f t="array" ref="O328">IF(I328="northeast",$R$3+$R$4*$B328+$R$5*$D328+$R$6*$E328+$R$7*$F328+$R$8*$H328,IF(I328="northwest",$T$3+$T$4*$B328+$T$5*$D328+$T$6*$E328+$T$7*$F328+$T$8*$H328,IF(I328="southeast",$V$3+$V$4*$B328+$V$5*$D328+$V$6*$E328+$V$7*$F328+$V$8*$H328,IF(I328="southwest",$X$3+$X$4*$B328+$X$5*$D328+$X$6*$E328+$X$7*$F328+$X$8*$H328,error))))</f>
        <v>11305.03476664769</v>
      </c>
    </row>
    <row r="329" spans="2:15" x14ac:dyDescent="0.5">
      <c r="B329" s="2">
        <v>27</v>
      </c>
      <c r="C329" s="2" t="s">
        <v>7</v>
      </c>
      <c r="D329" s="2">
        <f>IF(C329="male",1,0)</f>
        <v>0</v>
      </c>
      <c r="E329" s="2">
        <v>23.21</v>
      </c>
      <c r="F329" s="2">
        <v>1</v>
      </c>
      <c r="G329" s="2" t="s">
        <v>11</v>
      </c>
      <c r="H329" s="2">
        <f t="shared" si="25"/>
        <v>0</v>
      </c>
      <c r="I329" s="2" t="s">
        <v>12</v>
      </c>
      <c r="J329" s="2">
        <f t="shared" si="26"/>
        <v>0</v>
      </c>
      <c r="K329" s="2">
        <f t="shared" si="27"/>
        <v>0</v>
      </c>
      <c r="L329" s="2">
        <f t="shared" si="28"/>
        <v>0</v>
      </c>
      <c r="M329" s="2">
        <v>3561.8888999999999</v>
      </c>
      <c r="N329" s="16">
        <f t="shared" si="29"/>
        <v>3.8947666624767688E-2</v>
      </c>
      <c r="O329" s="13" cm="1">
        <f t="array" ref="O329">IF(I329="northeast",$R$3+$R$4*$B329+$R$5*$D329+$R$6*$E329+$R$7*$F329+$R$8*$H329,IF(I329="northwest",$T$3+$T$4*$B329+$T$5*$D329+$T$6*$E329+$T$7*$F329+$T$8*$H329,IF(I329="southeast",$V$3+$V$4*$B329+$V$5*$D329+$V$6*$E329+$V$7*$F329+$V$8*$H329,IF(I329="southwest",$X$3+$X$4*$B329+$X$5*$D329+$X$6*$E329+$X$7*$F329+$X$8*$H329,error))))</f>
        <v>1443.0575793373212</v>
      </c>
    </row>
    <row r="330" spans="2:15" x14ac:dyDescent="0.5">
      <c r="B330" s="2">
        <v>45</v>
      </c>
      <c r="C330" s="2" t="s">
        <v>10</v>
      </c>
      <c r="D330" s="2">
        <f>IF(C330="male",1,0)</f>
        <v>1</v>
      </c>
      <c r="E330" s="2">
        <v>36.479999999999997</v>
      </c>
      <c r="F330" s="2">
        <v>2</v>
      </c>
      <c r="G330" s="2" t="s">
        <v>8</v>
      </c>
      <c r="H330" s="2">
        <f t="shared" si="25"/>
        <v>1</v>
      </c>
      <c r="I330" s="2" t="s">
        <v>13</v>
      </c>
      <c r="J330" s="2">
        <f t="shared" si="26"/>
        <v>1</v>
      </c>
      <c r="K330" s="2">
        <f t="shared" si="27"/>
        <v>0</v>
      </c>
      <c r="L330" s="2">
        <f t="shared" si="28"/>
        <v>0</v>
      </c>
      <c r="M330" s="2">
        <v>42760.502200000003</v>
      </c>
      <c r="N330" s="16">
        <f t="shared" si="29"/>
        <v>0.6646382967895762</v>
      </c>
      <c r="O330" s="13" cm="1">
        <f t="array" ref="O330">IF(I330="northeast",$R$3+$R$4*$B330+$R$5*$D330+$R$6*$E330+$R$7*$F330+$R$8*$H330,IF(I330="northwest",$T$3+$T$4*$B330+$T$5*$D330+$T$6*$E330+$T$7*$F330+$T$8*$H330,IF(I330="southeast",$V$3+$V$4*$B330+$V$5*$D330+$V$6*$E330+$V$7*$F330+$V$8*$H330,IF(I330="southwest",$X$3+$X$4*$B330+$X$5*$D330+$X$6*$E330+$X$7*$F330+$X$8*$H330,error))))</f>
        <v>34508.783178130892</v>
      </c>
    </row>
    <row r="331" spans="2:15" x14ac:dyDescent="0.5">
      <c r="B331" s="2">
        <v>64</v>
      </c>
      <c r="C331" s="2" t="s">
        <v>7</v>
      </c>
      <c r="D331" s="2">
        <f>IF(C331="male",1,0)</f>
        <v>0</v>
      </c>
      <c r="E331" s="2">
        <v>33.799999999999997</v>
      </c>
      <c r="F331" s="2">
        <v>1</v>
      </c>
      <c r="G331" s="2" t="s">
        <v>8</v>
      </c>
      <c r="H331" s="2">
        <f t="shared" si="25"/>
        <v>1</v>
      </c>
      <c r="I331" s="2" t="s">
        <v>9</v>
      </c>
      <c r="J331" s="2">
        <f t="shared" si="26"/>
        <v>0</v>
      </c>
      <c r="K331" s="2">
        <f t="shared" si="27"/>
        <v>0</v>
      </c>
      <c r="L331" s="2">
        <f t="shared" si="28"/>
        <v>1</v>
      </c>
      <c r="M331" s="2">
        <v>47928.03</v>
      </c>
      <c r="N331" s="16">
        <f t="shared" si="29"/>
        <v>0.74712268726611797</v>
      </c>
      <c r="O331" s="13" cm="1">
        <f t="array" ref="O331">IF(I331="northeast",$R$3+$R$4*$B331+$R$5*$D331+$R$6*$E331+$R$7*$F331+$R$8*$H331,IF(I331="northwest",$T$3+$T$4*$B331+$T$5*$D331+$T$6*$E331+$T$7*$F331+$T$8*$H331,IF(I331="southeast",$V$3+$V$4*$B331+$V$5*$D331+$V$6*$E331+$V$7*$F331+$V$8*$H331,IF(I331="southwest",$X$3+$X$4*$B331+$X$5*$D331+$X$6*$E331+$X$7*$F331+$X$8*$H331,error))))</f>
        <v>40792.777545097924</v>
      </c>
    </row>
    <row r="332" spans="2:15" x14ac:dyDescent="0.5">
      <c r="B332" s="2">
        <v>52</v>
      </c>
      <c r="C332" s="2" t="s">
        <v>10</v>
      </c>
      <c r="D332" s="2">
        <f>IF(C332="male",1,0)</f>
        <v>1</v>
      </c>
      <c r="E332" s="2">
        <v>36.700000000000003</v>
      </c>
      <c r="F332" s="2">
        <v>0</v>
      </c>
      <c r="G332" s="2" t="s">
        <v>11</v>
      </c>
      <c r="H332" s="2">
        <f t="shared" si="25"/>
        <v>0</v>
      </c>
      <c r="I332" s="2" t="s">
        <v>9</v>
      </c>
      <c r="J332" s="2">
        <f t="shared" si="26"/>
        <v>0</v>
      </c>
      <c r="K332" s="2">
        <f t="shared" si="27"/>
        <v>0</v>
      </c>
      <c r="L332" s="2">
        <f t="shared" si="28"/>
        <v>1</v>
      </c>
      <c r="M332" s="2">
        <v>9144.5650000000005</v>
      </c>
      <c r="N332" s="16">
        <f t="shared" si="29"/>
        <v>0.12805867930987752</v>
      </c>
      <c r="O332" s="13" cm="1">
        <f t="array" ref="O332">IF(I332="northeast",$R$3+$R$4*$B332+$R$5*$D332+$R$6*$E332+$R$7*$F332+$R$8*$H332,IF(I332="northwest",$T$3+$T$4*$B332+$T$5*$D332+$T$6*$E332+$T$7*$F332+$T$8*$H332,IF(I332="southeast",$V$3+$V$4*$B332+$V$5*$D332+$V$6*$E332+$V$7*$F332+$V$8*$H332,IF(I332="southwest",$X$3+$X$4*$B332+$X$5*$D332+$X$6*$E332+$X$7*$F332+$X$8*$H332,error))))</f>
        <v>12525.594971442224</v>
      </c>
    </row>
    <row r="333" spans="2:15" x14ac:dyDescent="0.5">
      <c r="B333" s="2">
        <v>61</v>
      </c>
      <c r="C333" s="2" t="s">
        <v>7</v>
      </c>
      <c r="D333" s="2">
        <f>IF(C333="male",1,0)</f>
        <v>0</v>
      </c>
      <c r="E333" s="2">
        <v>36.384999999999998</v>
      </c>
      <c r="F333" s="2">
        <v>1</v>
      </c>
      <c r="G333" s="2" t="s">
        <v>8</v>
      </c>
      <c r="H333" s="2">
        <f t="shared" si="25"/>
        <v>1</v>
      </c>
      <c r="I333" s="2" t="s">
        <v>14</v>
      </c>
      <c r="J333" s="2">
        <f t="shared" si="26"/>
        <v>0</v>
      </c>
      <c r="K333" s="2">
        <f t="shared" si="27"/>
        <v>1</v>
      </c>
      <c r="L333" s="2">
        <f t="shared" si="28"/>
        <v>0</v>
      </c>
      <c r="M333" s="2">
        <v>48517.563150000002</v>
      </c>
      <c r="N333" s="16">
        <f t="shared" si="29"/>
        <v>0.75653285097021372</v>
      </c>
      <c r="O333" s="13" cm="1">
        <f t="array" ref="O333">IF(I333="northeast",$R$3+$R$4*$B333+$R$5*$D333+$R$6*$E333+$R$7*$F333+$R$8*$H333,IF(I333="northwest",$T$3+$T$4*$B333+$T$5*$D333+$T$6*$E333+$T$7*$F333+$T$8*$H333,IF(I333="southeast",$V$3+$V$4*$B333+$V$5*$D333+$V$6*$E333+$V$7*$F333+$V$8*$H333,IF(I333="southwest",$X$3+$X$4*$B333+$X$5*$D333+$X$6*$E333+$X$7*$F333+$X$8*$H333,error))))</f>
        <v>38341.644592708784</v>
      </c>
    </row>
    <row r="334" spans="2:15" x14ac:dyDescent="0.5">
      <c r="B334" s="2">
        <v>52</v>
      </c>
      <c r="C334" s="2" t="s">
        <v>10</v>
      </c>
      <c r="D334" s="2">
        <f>IF(C334="male",1,0)</f>
        <v>1</v>
      </c>
      <c r="E334" s="2">
        <v>27.36</v>
      </c>
      <c r="F334" s="2">
        <v>0</v>
      </c>
      <c r="G334" s="2" t="s">
        <v>8</v>
      </c>
      <c r="H334" s="2">
        <f t="shared" si="25"/>
        <v>1</v>
      </c>
      <c r="I334" s="2" t="s">
        <v>13</v>
      </c>
      <c r="J334" s="2">
        <f t="shared" si="26"/>
        <v>1</v>
      </c>
      <c r="K334" s="2">
        <f t="shared" si="27"/>
        <v>0</v>
      </c>
      <c r="L334" s="2">
        <f t="shared" si="28"/>
        <v>0</v>
      </c>
      <c r="M334" s="2">
        <v>24393.6224</v>
      </c>
      <c r="N334" s="16">
        <f t="shared" si="29"/>
        <v>0.37146505343345743</v>
      </c>
      <c r="O334" s="13" cm="1">
        <f t="array" ref="O334">IF(I334="northeast",$R$3+$R$4*$B334+$R$5*$D334+$R$6*$E334+$R$7*$F334+$R$8*$H334,IF(I334="northwest",$T$3+$T$4*$B334+$T$5*$D334+$T$6*$E334+$T$7*$F334+$T$8*$H334,IF(I334="southeast",$V$3+$V$4*$B334+$V$5*$D334+$V$6*$E334+$V$7*$F334+$V$8*$H334,IF(I334="southwest",$X$3+$X$4*$B334+$X$5*$D334+$X$6*$E334+$X$7*$F334+$X$8*$H334,error))))</f>
        <v>31675.652387722104</v>
      </c>
    </row>
    <row r="335" spans="2:15" x14ac:dyDescent="0.5">
      <c r="B335" s="2">
        <v>61</v>
      </c>
      <c r="C335" s="2" t="s">
        <v>7</v>
      </c>
      <c r="D335" s="2">
        <f>IF(C335="male",1,0)</f>
        <v>0</v>
      </c>
      <c r="E335" s="2">
        <v>31.16</v>
      </c>
      <c r="F335" s="2">
        <v>0</v>
      </c>
      <c r="G335" s="2" t="s">
        <v>11</v>
      </c>
      <c r="H335" s="2">
        <f t="shared" si="25"/>
        <v>0</v>
      </c>
      <c r="I335" s="2" t="s">
        <v>13</v>
      </c>
      <c r="J335" s="2">
        <f t="shared" si="26"/>
        <v>1</v>
      </c>
      <c r="K335" s="2">
        <f t="shared" si="27"/>
        <v>0</v>
      </c>
      <c r="L335" s="2">
        <f t="shared" si="28"/>
        <v>0</v>
      </c>
      <c r="M335" s="2">
        <v>13429.035400000001</v>
      </c>
      <c r="N335" s="16">
        <f t="shared" si="29"/>
        <v>0.19644765429686945</v>
      </c>
      <c r="O335" s="13" cm="1">
        <f t="array" ref="O335">IF(I335="northeast",$R$3+$R$4*$B335+$R$5*$D335+$R$6*$E335+$R$7*$F335+$R$8*$H335,IF(I335="northwest",$T$3+$T$4*$B335+$T$5*$D335+$T$6*$E335+$T$7*$F335+$T$8*$H335,IF(I335="southeast",$V$3+$V$4*$B335+$V$5*$D335+$V$6*$E335+$V$7*$F335+$V$8*$H335,IF(I335="southwest",$X$3+$X$4*$B335+$X$5*$D335+$X$6*$E335+$X$7*$F335+$X$8*$H335,error))))</f>
        <v>13610.138637721353</v>
      </c>
    </row>
    <row r="336" spans="2:15" x14ac:dyDescent="0.5">
      <c r="B336" s="2">
        <v>56</v>
      </c>
      <c r="C336" s="2" t="s">
        <v>7</v>
      </c>
      <c r="D336" s="2">
        <f>IF(C336="male",1,0)</f>
        <v>0</v>
      </c>
      <c r="E336" s="2">
        <v>28.785</v>
      </c>
      <c r="F336" s="2">
        <v>0</v>
      </c>
      <c r="G336" s="2" t="s">
        <v>11</v>
      </c>
      <c r="H336" s="2">
        <f t="shared" si="25"/>
        <v>0</v>
      </c>
      <c r="I336" s="2" t="s">
        <v>14</v>
      </c>
      <c r="J336" s="2">
        <f t="shared" si="26"/>
        <v>0</v>
      </c>
      <c r="K336" s="2">
        <f t="shared" si="27"/>
        <v>1</v>
      </c>
      <c r="L336" s="2">
        <f t="shared" si="28"/>
        <v>0</v>
      </c>
      <c r="M336" s="2">
        <v>11658.379150000001</v>
      </c>
      <c r="N336" s="16">
        <f t="shared" si="29"/>
        <v>0.16818433241890504</v>
      </c>
      <c r="O336" s="13" cm="1">
        <f t="array" ref="O336">IF(I336="northeast",$R$3+$R$4*$B336+$R$5*$D336+$R$6*$E336+$R$7*$F336+$R$8*$H336,IF(I336="northwest",$T$3+$T$4*$B336+$T$5*$D336+$T$6*$E336+$T$7*$F336+$T$8*$H336,IF(I336="southeast",$V$3+$V$4*$B336+$V$5*$D336+$V$6*$E336+$V$7*$F336+$V$8*$H336,IF(I336="southwest",$X$3+$X$4*$B336+$X$5*$D336+$X$6*$E336+$X$7*$F336+$X$8*$H336,error))))</f>
        <v>12050.622127215007</v>
      </c>
    </row>
    <row r="337" spans="2:15" x14ac:dyDescent="0.5">
      <c r="B337" s="2">
        <v>43</v>
      </c>
      <c r="C337" s="2" t="s">
        <v>7</v>
      </c>
      <c r="D337" s="2">
        <f>IF(C337="male",1,0)</f>
        <v>0</v>
      </c>
      <c r="E337" s="2">
        <v>35.72</v>
      </c>
      <c r="F337" s="2">
        <v>2</v>
      </c>
      <c r="G337" s="2" t="s">
        <v>11</v>
      </c>
      <c r="H337" s="2">
        <f t="shared" si="25"/>
        <v>0</v>
      </c>
      <c r="I337" s="2" t="s">
        <v>14</v>
      </c>
      <c r="J337" s="2">
        <f t="shared" si="26"/>
        <v>0</v>
      </c>
      <c r="K337" s="2">
        <f t="shared" si="27"/>
        <v>1</v>
      </c>
      <c r="L337" s="2">
        <f t="shared" si="28"/>
        <v>0</v>
      </c>
      <c r="M337" s="2">
        <v>19144.576519999999</v>
      </c>
      <c r="N337" s="16">
        <f t="shared" si="29"/>
        <v>0.28767946644634856</v>
      </c>
      <c r="O337" s="13" cm="1">
        <f t="array" ref="O337">IF(I337="northeast",$R$3+$R$4*$B337+$R$5*$D337+$R$6*$E337+$R$7*$F337+$R$8*$H337,IF(I337="northwest",$T$3+$T$4*$B337+$T$5*$D337+$T$6*$E337+$T$7*$F337+$T$8*$H337,IF(I337="southeast",$V$3+$V$4*$B337+$V$5*$D337+$V$6*$E337+$V$7*$F337+$V$8*$H337,IF(I337="southwest",$X$3+$X$4*$B337+$X$5*$D337+$X$6*$E337+$X$7*$F337+$X$8*$H337,error))))</f>
        <v>13386.382482502238</v>
      </c>
    </row>
    <row r="338" spans="2:15" x14ac:dyDescent="0.5">
      <c r="B338" s="2">
        <v>64</v>
      </c>
      <c r="C338" s="2" t="s">
        <v>10</v>
      </c>
      <c r="D338" s="2">
        <f>IF(C338="male",1,0)</f>
        <v>1</v>
      </c>
      <c r="E338" s="2">
        <v>34.5</v>
      </c>
      <c r="F338" s="2">
        <v>0</v>
      </c>
      <c r="G338" s="2" t="s">
        <v>11</v>
      </c>
      <c r="H338" s="2">
        <f t="shared" si="25"/>
        <v>0</v>
      </c>
      <c r="I338" s="2" t="s">
        <v>9</v>
      </c>
      <c r="J338" s="2">
        <f t="shared" si="26"/>
        <v>0</v>
      </c>
      <c r="K338" s="2">
        <f t="shared" si="27"/>
        <v>0</v>
      </c>
      <c r="L338" s="2">
        <f t="shared" si="28"/>
        <v>1</v>
      </c>
      <c r="M338" s="2">
        <v>13822.803</v>
      </c>
      <c r="N338" s="16">
        <f t="shared" si="29"/>
        <v>0.20273299648223914</v>
      </c>
      <c r="O338" s="13" cm="1">
        <f t="array" ref="O338">IF(I338="northeast",$R$3+$R$4*$B338+$R$5*$D338+$R$6*$E338+$R$7*$F338+$R$8*$H338,IF(I338="northwest",$T$3+$T$4*$B338+$T$5*$D338+$T$6*$E338+$T$7*$F338+$T$8*$H338,IF(I338="southeast",$V$3+$V$4*$B338+$V$5*$D338+$V$6*$E338+$V$7*$F338+$V$8*$H338,IF(I338="southwest",$X$3+$X$4*$B338+$X$5*$D338+$X$6*$E338+$X$7*$F338+$X$8*$H338,error))))</f>
        <v>15184.942372853668</v>
      </c>
    </row>
    <row r="339" spans="2:15" x14ac:dyDescent="0.5">
      <c r="B339" s="2">
        <v>60</v>
      </c>
      <c r="C339" s="2" t="s">
        <v>10</v>
      </c>
      <c r="D339" s="2">
        <f>IF(C339="male",1,0)</f>
        <v>1</v>
      </c>
      <c r="E339" s="2">
        <v>25.74</v>
      </c>
      <c r="F339" s="2">
        <v>0</v>
      </c>
      <c r="G339" s="2" t="s">
        <v>11</v>
      </c>
      <c r="H339" s="2">
        <f t="shared" si="25"/>
        <v>0</v>
      </c>
      <c r="I339" s="2" t="s">
        <v>12</v>
      </c>
      <c r="J339" s="2">
        <f t="shared" si="26"/>
        <v>0</v>
      </c>
      <c r="K339" s="2">
        <f t="shared" si="27"/>
        <v>0</v>
      </c>
      <c r="L339" s="2">
        <f t="shared" si="28"/>
        <v>0</v>
      </c>
      <c r="M339" s="2">
        <v>12142.578600000001</v>
      </c>
      <c r="N339" s="16">
        <f t="shared" si="29"/>
        <v>0.17591315324930809</v>
      </c>
      <c r="O339" s="13" cm="1">
        <f t="array" ref="O339">IF(I339="northeast",$R$3+$R$4*$B339+$R$5*$D339+$R$6*$E339+$R$7*$F339+$R$8*$H339,IF(I339="northwest",$T$3+$T$4*$B339+$T$5*$D339+$T$6*$E339+$T$7*$F339+$T$8*$H339,IF(I339="southeast",$V$3+$V$4*$B339+$V$5*$D339+$V$6*$E339+$V$7*$F339+$V$8*$H339,IF(I339="southwest",$X$3+$X$4*$B339+$X$5*$D339+$X$6*$E339+$X$7*$F339+$X$8*$H339,error))))</f>
        <v>10553.224647276678</v>
      </c>
    </row>
    <row r="340" spans="2:15" x14ac:dyDescent="0.5">
      <c r="B340" s="2">
        <v>62</v>
      </c>
      <c r="C340" s="2" t="s">
        <v>10</v>
      </c>
      <c r="D340" s="2">
        <f>IF(C340="male",1,0)</f>
        <v>1</v>
      </c>
      <c r="E340" s="2">
        <v>27.55</v>
      </c>
      <c r="F340" s="2">
        <v>1</v>
      </c>
      <c r="G340" s="2" t="s">
        <v>11</v>
      </c>
      <c r="H340" s="2">
        <f t="shared" si="25"/>
        <v>0</v>
      </c>
      <c r="I340" s="2" t="s">
        <v>13</v>
      </c>
      <c r="J340" s="2">
        <f t="shared" si="26"/>
        <v>1</v>
      </c>
      <c r="K340" s="2">
        <f t="shared" si="27"/>
        <v>0</v>
      </c>
      <c r="L340" s="2">
        <f t="shared" si="28"/>
        <v>0</v>
      </c>
      <c r="M340" s="2">
        <v>13937.666499999999</v>
      </c>
      <c r="N340" s="16">
        <f t="shared" si="29"/>
        <v>0.20456645459842038</v>
      </c>
      <c r="O340" s="13" cm="1">
        <f t="array" ref="O340">IF(I340="northeast",$R$3+$R$4*$B340+$R$5*$D340+$R$6*$E340+$R$7*$F340+$R$8*$H340,IF(I340="northwest",$T$3+$T$4*$B340+$T$5*$D340+$T$6*$E340+$T$7*$F340+$T$8*$H340,IF(I340="southeast",$V$3+$V$4*$B340+$V$5*$D340+$V$6*$E340+$V$7*$F340+$V$8*$H340,IF(I340="southwest",$X$3+$X$4*$B340+$X$5*$D340+$X$6*$E340+$X$7*$F340+$X$8*$H340,error))))</f>
        <v>13574.607636450068</v>
      </c>
    </row>
    <row r="341" spans="2:15" x14ac:dyDescent="0.5">
      <c r="B341" s="2">
        <v>50</v>
      </c>
      <c r="C341" s="2" t="s">
        <v>10</v>
      </c>
      <c r="D341" s="2">
        <f>IF(C341="male",1,0)</f>
        <v>1</v>
      </c>
      <c r="E341" s="2">
        <v>32.299999999999997</v>
      </c>
      <c r="F341" s="2">
        <v>1</v>
      </c>
      <c r="G341" s="2" t="s">
        <v>8</v>
      </c>
      <c r="H341" s="2">
        <f t="shared" si="25"/>
        <v>1</v>
      </c>
      <c r="I341" s="2" t="s">
        <v>14</v>
      </c>
      <c r="J341" s="2">
        <f t="shared" si="26"/>
        <v>0</v>
      </c>
      <c r="K341" s="2">
        <f t="shared" si="27"/>
        <v>1</v>
      </c>
      <c r="L341" s="2">
        <f t="shared" si="28"/>
        <v>0</v>
      </c>
      <c r="M341" s="2">
        <v>41919.097000000002</v>
      </c>
      <c r="N341" s="16">
        <f t="shared" si="29"/>
        <v>0.65120773622910988</v>
      </c>
      <c r="O341" s="13" cm="1">
        <f t="array" ref="O341">IF(I341="northeast",$R$3+$R$4*$B341+$R$5*$D341+$R$6*$E341+$R$7*$F341+$R$8*$H341,IF(I341="northwest",$T$3+$T$4*$B341+$T$5*$D341+$T$6*$E341+$T$7*$F341+$T$8*$H341,IF(I341="southeast",$V$3+$V$4*$B341+$V$5*$D341+$V$6*$E341+$V$7*$F341+$V$8*$H341,IF(I341="southwest",$X$3+$X$4*$B341+$X$5*$D341+$X$6*$E341+$X$7*$F341+$X$8*$H341,error))))</f>
        <v>34024.825138262197</v>
      </c>
    </row>
    <row r="342" spans="2:15" x14ac:dyDescent="0.5">
      <c r="B342" s="2">
        <v>46</v>
      </c>
      <c r="C342" s="2" t="s">
        <v>7</v>
      </c>
      <c r="D342" s="2">
        <f>IF(C342="male",1,0)</f>
        <v>0</v>
      </c>
      <c r="E342" s="2">
        <v>27.72</v>
      </c>
      <c r="F342" s="2">
        <v>1</v>
      </c>
      <c r="G342" s="2" t="s">
        <v>11</v>
      </c>
      <c r="H342" s="2">
        <f t="shared" si="25"/>
        <v>0</v>
      </c>
      <c r="I342" s="2" t="s">
        <v>12</v>
      </c>
      <c r="J342" s="2">
        <f t="shared" si="26"/>
        <v>0</v>
      </c>
      <c r="K342" s="2">
        <f t="shared" si="27"/>
        <v>0</v>
      </c>
      <c r="L342" s="2">
        <f t="shared" si="28"/>
        <v>0</v>
      </c>
      <c r="M342" s="2">
        <v>8232.6388000000006</v>
      </c>
      <c r="N342" s="16">
        <f t="shared" si="29"/>
        <v>0.11350245829320704</v>
      </c>
      <c r="O342" s="13" cm="1">
        <f t="array" ref="O342">IF(I342="northeast",$R$3+$R$4*$B342+$R$5*$D342+$R$6*$E342+$R$7*$F342+$R$8*$H342,IF(I342="northwest",$T$3+$T$4*$B342+$T$5*$D342+$T$6*$E342+$T$7*$F342+$T$8*$H342,IF(I342="southeast",$V$3+$V$4*$B342+$V$5*$D342+$V$6*$E342+$V$7*$F342+$V$8*$H342,IF(I342="southwest",$X$3+$X$4*$B342+$X$5*$D342+$X$6*$E342+$X$7*$F342+$X$8*$H342,error))))</f>
        <v>8157.9049924242527</v>
      </c>
    </row>
    <row r="343" spans="2:15" x14ac:dyDescent="0.5">
      <c r="B343" s="2">
        <v>24</v>
      </c>
      <c r="C343" s="2" t="s">
        <v>7</v>
      </c>
      <c r="D343" s="2">
        <f>IF(C343="male",1,0)</f>
        <v>0</v>
      </c>
      <c r="E343" s="2">
        <v>27.6</v>
      </c>
      <c r="F343" s="2">
        <v>0</v>
      </c>
      <c r="G343" s="2" t="s">
        <v>11</v>
      </c>
      <c r="H343" s="2">
        <f t="shared" si="25"/>
        <v>0</v>
      </c>
      <c r="I343" s="2" t="s">
        <v>9</v>
      </c>
      <c r="J343" s="2">
        <f t="shared" si="26"/>
        <v>0</v>
      </c>
      <c r="K343" s="2">
        <f t="shared" si="27"/>
        <v>0</v>
      </c>
      <c r="L343" s="2">
        <f t="shared" si="28"/>
        <v>1</v>
      </c>
      <c r="M343" s="2">
        <v>18955.220170000001</v>
      </c>
      <c r="N343" s="16">
        <f t="shared" si="29"/>
        <v>0.28465694896465982</v>
      </c>
      <c r="O343" s="13" cm="1">
        <f t="array" ref="O343">IF(I343="northeast",$R$3+$R$4*$B343+$R$5*$D343+$R$6*$E343+$R$7*$F343+$R$8*$H343,IF(I343="northwest",$T$3+$T$4*$B343+$T$5*$D343+$T$6*$E343+$T$7*$F343+$T$8*$H343,IF(I343="southeast",$V$3+$V$4*$B343+$V$5*$D343+$V$6*$E343+$V$7*$F343+$V$8*$H343,IF(I343="southwest",$X$3+$X$4*$B343+$X$5*$D343+$X$6*$E343+$X$7*$F343+$X$8*$H343,error))))</f>
        <v>3104.1266864704876</v>
      </c>
    </row>
    <row r="344" spans="2:15" x14ac:dyDescent="0.5">
      <c r="B344" s="2">
        <v>62</v>
      </c>
      <c r="C344" s="2" t="s">
        <v>10</v>
      </c>
      <c r="D344" s="2">
        <f>IF(C344="male",1,0)</f>
        <v>1</v>
      </c>
      <c r="E344" s="2">
        <v>30.02</v>
      </c>
      <c r="F344" s="2">
        <v>0</v>
      </c>
      <c r="G344" s="2" t="s">
        <v>11</v>
      </c>
      <c r="H344" s="2">
        <f t="shared" si="25"/>
        <v>0</v>
      </c>
      <c r="I344" s="2" t="s">
        <v>13</v>
      </c>
      <c r="J344" s="2">
        <f t="shared" si="26"/>
        <v>1</v>
      </c>
      <c r="K344" s="2">
        <f t="shared" si="27"/>
        <v>0</v>
      </c>
      <c r="L344" s="2">
        <f t="shared" si="28"/>
        <v>0</v>
      </c>
      <c r="M344" s="2">
        <v>13352.0998</v>
      </c>
      <c r="N344" s="16">
        <f t="shared" si="29"/>
        <v>0.19521960360850216</v>
      </c>
      <c r="O344" s="13" cm="1">
        <f t="array" ref="O344">IF(I344="northeast",$R$3+$R$4*$B344+$R$5*$D344+$R$6*$E344+$R$7*$F344+$R$8*$H344,IF(I344="northwest",$T$3+$T$4*$B344+$T$5*$D344+$T$6*$E344+$T$7*$F344+$T$8*$H344,IF(I344="southeast",$V$3+$V$4*$B344+$V$5*$D344+$V$6*$E344+$V$7*$F344+$V$8*$H344,IF(I344="southwest",$X$3+$X$4*$B344+$X$5*$D344+$X$6*$E344+$X$7*$F344+$X$8*$H344,error))))</f>
        <v>13495.13323912634</v>
      </c>
    </row>
    <row r="345" spans="2:15" x14ac:dyDescent="0.5">
      <c r="B345" s="2">
        <v>60</v>
      </c>
      <c r="C345" s="2" t="s">
        <v>7</v>
      </c>
      <c r="D345" s="2">
        <f>IF(C345="male",1,0)</f>
        <v>0</v>
      </c>
      <c r="E345" s="2">
        <v>27.55</v>
      </c>
      <c r="F345" s="2">
        <v>0</v>
      </c>
      <c r="G345" s="2" t="s">
        <v>11</v>
      </c>
      <c r="H345" s="2">
        <f t="shared" si="25"/>
        <v>0</v>
      </c>
      <c r="I345" s="2" t="s">
        <v>14</v>
      </c>
      <c r="J345" s="2">
        <f t="shared" si="26"/>
        <v>0</v>
      </c>
      <c r="K345" s="2">
        <f t="shared" si="27"/>
        <v>1</v>
      </c>
      <c r="L345" s="2">
        <f t="shared" si="28"/>
        <v>0</v>
      </c>
      <c r="M345" s="2">
        <v>13217.094499999999</v>
      </c>
      <c r="N345" s="16">
        <f t="shared" si="29"/>
        <v>0.19306464086565969</v>
      </c>
      <c r="O345" s="13" cm="1">
        <f t="array" ref="O345">IF(I345="northeast",$R$3+$R$4*$B345+$R$5*$D345+$R$6*$E345+$R$7*$F345+$R$8*$H345,IF(I345="northwest",$T$3+$T$4*$B345+$T$5*$D345+$T$6*$E345+$T$7*$F345+$T$8*$H345,IF(I345="southeast",$V$3+$V$4*$B345+$V$5*$D345+$V$6*$E345+$V$7*$F345+$V$8*$H345,IF(I345="southwest",$X$3+$X$4*$B345+$X$5*$D345+$X$6*$E345+$X$7*$F345+$X$8*$H345,error))))</f>
        <v>12461.34258854132</v>
      </c>
    </row>
    <row r="346" spans="2:15" x14ac:dyDescent="0.5">
      <c r="B346" s="2">
        <v>63</v>
      </c>
      <c r="C346" s="2" t="s">
        <v>10</v>
      </c>
      <c r="D346" s="2">
        <f>IF(C346="male",1,0)</f>
        <v>1</v>
      </c>
      <c r="E346" s="2">
        <v>36.765000000000001</v>
      </c>
      <c r="F346" s="2">
        <v>0</v>
      </c>
      <c r="G346" s="2" t="s">
        <v>11</v>
      </c>
      <c r="H346" s="2">
        <f t="shared" si="25"/>
        <v>0</v>
      </c>
      <c r="I346" s="2" t="s">
        <v>14</v>
      </c>
      <c r="J346" s="2">
        <f t="shared" si="26"/>
        <v>0</v>
      </c>
      <c r="K346" s="2">
        <f t="shared" si="27"/>
        <v>1</v>
      </c>
      <c r="L346" s="2">
        <f t="shared" si="28"/>
        <v>0</v>
      </c>
      <c r="M346" s="2">
        <v>13981.850350000001</v>
      </c>
      <c r="N346" s="16">
        <f t="shared" si="29"/>
        <v>0.20527171987752679</v>
      </c>
      <c r="O346" s="13" cm="1">
        <f t="array" ref="O346">IF(I346="northeast",$R$3+$R$4*$B346+$R$5*$D346+$R$6*$E346+$R$7*$F346+$R$8*$H346,IF(I346="northwest",$T$3+$T$4*$B346+$T$5*$D346+$T$6*$E346+$T$7*$F346+$T$8*$H346,IF(I346="southeast",$V$3+$V$4*$B346+$V$5*$D346+$V$6*$E346+$V$7*$F346+$V$8*$H346,IF(I346="southwest",$X$3+$X$4*$B346+$X$5*$D346+$X$6*$E346+$X$7*$F346+$X$8*$H346,error))))</f>
        <v>17151.633444405874</v>
      </c>
    </row>
    <row r="347" spans="2:15" x14ac:dyDescent="0.5">
      <c r="B347" s="2">
        <v>49</v>
      </c>
      <c r="C347" s="2" t="s">
        <v>7</v>
      </c>
      <c r="D347" s="2">
        <f>IF(C347="male",1,0)</f>
        <v>0</v>
      </c>
      <c r="E347" s="2">
        <v>41.47</v>
      </c>
      <c r="F347" s="2">
        <v>4</v>
      </c>
      <c r="G347" s="2" t="s">
        <v>11</v>
      </c>
      <c r="H347" s="2">
        <f t="shared" si="25"/>
        <v>0</v>
      </c>
      <c r="I347" s="2" t="s">
        <v>12</v>
      </c>
      <c r="J347" s="2">
        <f t="shared" si="26"/>
        <v>0</v>
      </c>
      <c r="K347" s="2">
        <f t="shared" si="27"/>
        <v>0</v>
      </c>
      <c r="L347" s="2">
        <f t="shared" si="28"/>
        <v>0</v>
      </c>
      <c r="M347" s="2">
        <v>10977.2063</v>
      </c>
      <c r="N347" s="16">
        <f t="shared" si="29"/>
        <v>0.15731141029521198</v>
      </c>
      <c r="O347" s="13" cm="1">
        <f t="array" ref="O347">IF(I347="northeast",$R$3+$R$4*$B347+$R$5*$D347+$R$6*$E347+$R$7*$F347+$R$8*$H347,IF(I347="northwest",$T$3+$T$4*$B347+$T$5*$D347+$T$6*$E347+$T$7*$F347+$T$8*$H347,IF(I347="southeast",$V$3+$V$4*$B347+$V$5*$D347+$V$6*$E347+$V$7*$F347+$V$8*$H347,IF(I347="southwest",$X$3+$X$4*$B347+$X$5*$D347+$X$6*$E347+$X$7*$F347+$X$8*$H347,error))))</f>
        <v>15111.466222750772</v>
      </c>
    </row>
    <row r="348" spans="2:15" x14ac:dyDescent="0.5">
      <c r="B348" s="2">
        <v>34</v>
      </c>
      <c r="C348" s="2" t="s">
        <v>7</v>
      </c>
      <c r="D348" s="2">
        <f>IF(C348="male",1,0)</f>
        <v>0</v>
      </c>
      <c r="E348" s="2">
        <v>29.26</v>
      </c>
      <c r="F348" s="2">
        <v>3</v>
      </c>
      <c r="G348" s="2" t="s">
        <v>11</v>
      </c>
      <c r="H348" s="2">
        <f t="shared" si="25"/>
        <v>0</v>
      </c>
      <c r="I348" s="2" t="s">
        <v>12</v>
      </c>
      <c r="J348" s="2">
        <f t="shared" si="26"/>
        <v>0</v>
      </c>
      <c r="K348" s="2">
        <f t="shared" si="27"/>
        <v>0</v>
      </c>
      <c r="L348" s="2">
        <f t="shared" si="28"/>
        <v>0</v>
      </c>
      <c r="M348" s="2">
        <v>6184.2993999999999</v>
      </c>
      <c r="N348" s="16">
        <f t="shared" si="29"/>
        <v>8.0806741223608411E-2</v>
      </c>
      <c r="O348" s="13" cm="1">
        <f t="array" ref="O348">IF(I348="northeast",$R$3+$R$4*$B348+$R$5*$D348+$R$6*$E348+$R$7*$F348+$R$8*$H348,IF(I348="northwest",$T$3+$T$4*$B348+$T$5*$D348+$T$6*$E348+$T$7*$F348+$T$8*$H348,IF(I348="southeast",$V$3+$V$4*$B348+$V$5*$D348+$V$6*$E348+$V$7*$F348+$V$8*$H348,IF(I348="southwest",$X$3+$X$4*$B348+$X$5*$D348+$X$6*$E348+$X$7*$F348+$X$8*$H348,error))))</f>
        <v>6369.5012314892938</v>
      </c>
    </row>
    <row r="349" spans="2:15" x14ac:dyDescent="0.5">
      <c r="B349" s="2">
        <v>33</v>
      </c>
      <c r="C349" s="2" t="s">
        <v>10</v>
      </c>
      <c r="D349" s="2">
        <f>IF(C349="male",1,0)</f>
        <v>1</v>
      </c>
      <c r="E349" s="2">
        <v>35.75</v>
      </c>
      <c r="F349" s="2">
        <v>2</v>
      </c>
      <c r="G349" s="2" t="s">
        <v>11</v>
      </c>
      <c r="H349" s="2">
        <f t="shared" si="25"/>
        <v>0</v>
      </c>
      <c r="I349" s="2" t="s">
        <v>12</v>
      </c>
      <c r="J349" s="2">
        <f t="shared" si="26"/>
        <v>0</v>
      </c>
      <c r="K349" s="2">
        <f t="shared" si="27"/>
        <v>0</v>
      </c>
      <c r="L349" s="2">
        <f t="shared" si="28"/>
        <v>0</v>
      </c>
      <c r="M349" s="2">
        <v>4889.9994999999999</v>
      </c>
      <c r="N349" s="16">
        <f t="shared" si="29"/>
        <v>6.0147048140709272E-2</v>
      </c>
      <c r="O349" s="13" cm="1">
        <f t="array" ref="O349">IF(I349="northeast",$R$3+$R$4*$B349+$R$5*$D349+$R$6*$E349+$R$7*$F349+$R$8*$H349,IF(I349="northwest",$T$3+$T$4*$B349+$T$5*$D349+$T$6*$E349+$T$7*$F349+$T$8*$H349,IF(I349="southeast",$V$3+$V$4*$B349+$V$5*$D349+$V$6*$E349+$V$7*$F349+$V$8*$H349,IF(I349="southwest",$X$3+$X$4*$B349+$X$5*$D349+$X$6*$E349+$X$7*$F349+$X$8*$H349,error))))</f>
        <v>7590.726292687541</v>
      </c>
    </row>
    <row r="350" spans="2:15" x14ac:dyDescent="0.5">
      <c r="B350" s="2">
        <v>46</v>
      </c>
      <c r="C350" s="2" t="s">
        <v>10</v>
      </c>
      <c r="D350" s="2">
        <f>IF(C350="male",1,0)</f>
        <v>1</v>
      </c>
      <c r="E350" s="2">
        <v>33.344999999999999</v>
      </c>
      <c r="F350" s="2">
        <v>1</v>
      </c>
      <c r="G350" s="2" t="s">
        <v>11</v>
      </c>
      <c r="H350" s="2">
        <f t="shared" si="25"/>
        <v>0</v>
      </c>
      <c r="I350" s="2" t="s">
        <v>14</v>
      </c>
      <c r="J350" s="2">
        <f t="shared" si="26"/>
        <v>0</v>
      </c>
      <c r="K350" s="2">
        <f t="shared" si="27"/>
        <v>1</v>
      </c>
      <c r="L350" s="2">
        <f t="shared" si="28"/>
        <v>0</v>
      </c>
      <c r="M350" s="2">
        <v>8334.4575499999992</v>
      </c>
      <c r="N350" s="16">
        <f t="shared" si="29"/>
        <v>0.11512769532295912</v>
      </c>
      <c r="O350" s="13" cm="1">
        <f t="array" ref="O350">IF(I350="northeast",$R$3+$R$4*$B350+$R$5*$D350+$R$6*$E350+$R$7*$F350+$R$8*$H350,IF(I350="northwest",$T$3+$T$4*$B350+$T$5*$D350+$T$6*$E350+$T$7*$F350+$T$8*$H350,IF(I350="southeast",$V$3+$V$4*$B350+$V$5*$D350+$V$6*$E350+$V$7*$F350+$V$8*$H350,IF(I350="southwest",$X$3+$X$4*$B350+$X$5*$D350+$X$6*$E350+$X$7*$F350+$X$8*$H350,error))))</f>
        <v>12390.389151360578</v>
      </c>
    </row>
    <row r="351" spans="2:15" x14ac:dyDescent="0.5">
      <c r="B351" s="2">
        <v>36</v>
      </c>
      <c r="C351" s="2" t="s">
        <v>7</v>
      </c>
      <c r="D351" s="2">
        <f>IF(C351="male",1,0)</f>
        <v>0</v>
      </c>
      <c r="E351" s="2">
        <v>29.92</v>
      </c>
      <c r="F351" s="2">
        <v>1</v>
      </c>
      <c r="G351" s="2" t="s">
        <v>11</v>
      </c>
      <c r="H351" s="2">
        <f t="shared" si="25"/>
        <v>0</v>
      </c>
      <c r="I351" s="2" t="s">
        <v>12</v>
      </c>
      <c r="J351" s="2">
        <f t="shared" si="26"/>
        <v>0</v>
      </c>
      <c r="K351" s="2">
        <f t="shared" si="27"/>
        <v>0</v>
      </c>
      <c r="L351" s="2">
        <f t="shared" si="28"/>
        <v>0</v>
      </c>
      <c r="M351" s="2">
        <v>5478.0367999999999</v>
      </c>
      <c r="N351" s="16">
        <f t="shared" si="29"/>
        <v>6.9533334996867327E-2</v>
      </c>
      <c r="O351" s="13" cm="1">
        <f t="array" ref="O351">IF(I351="northeast",$R$3+$R$4*$B351+$R$5*$D351+$R$6*$E351+$R$7*$F351+$R$8*$H351,IF(I351="northwest",$T$3+$T$4*$B351+$T$5*$D351+$T$6*$E351+$T$7*$F351+$T$8*$H351,IF(I351="southeast",$V$3+$V$4*$B351+$V$5*$D351+$V$6*$E351+$V$7*$F351+$V$8*$H351,IF(I351="southwest",$X$3+$X$4*$B351+$X$5*$D351+$X$6*$E351+$X$7*$F351+$X$8*$H351,error))))</f>
        <v>6192.7880467372188</v>
      </c>
    </row>
    <row r="352" spans="2:15" x14ac:dyDescent="0.5">
      <c r="B352" s="2">
        <v>19</v>
      </c>
      <c r="C352" s="2" t="s">
        <v>10</v>
      </c>
      <c r="D352" s="2">
        <f>IF(C352="male",1,0)</f>
        <v>1</v>
      </c>
      <c r="E352" s="2">
        <v>27.835000000000001</v>
      </c>
      <c r="F352" s="2">
        <v>0</v>
      </c>
      <c r="G352" s="2" t="s">
        <v>11</v>
      </c>
      <c r="H352" s="2">
        <f t="shared" si="25"/>
        <v>0</v>
      </c>
      <c r="I352" s="2" t="s">
        <v>13</v>
      </c>
      <c r="J352" s="2">
        <f t="shared" si="26"/>
        <v>1</v>
      </c>
      <c r="K352" s="2">
        <f t="shared" si="27"/>
        <v>0</v>
      </c>
      <c r="L352" s="2">
        <f t="shared" si="28"/>
        <v>0</v>
      </c>
      <c r="M352" s="2">
        <v>1635.7336499999999</v>
      </c>
      <c r="N352" s="16">
        <f t="shared" si="29"/>
        <v>8.2022603282711232E-3</v>
      </c>
      <c r="O352" s="13" cm="1">
        <f t="array" ref="O352">IF(I352="northeast",$R$3+$R$4*$B352+$R$5*$D352+$R$6*$E352+$R$7*$F352+$R$8*$H352,IF(I352="northwest",$T$3+$T$4*$B352+$T$5*$D352+$T$6*$E352+$T$7*$F352+$T$8*$H352,IF(I352="southeast",$V$3+$V$4*$B352+$V$5*$D352+$V$6*$E352+$V$7*$F352+$V$8*$H352,IF(I352="southwest",$X$3+$X$4*$B352+$X$5*$D352+$X$6*$E352+$X$7*$F352+$X$8*$H352,error))))</f>
        <v>2181.2326433496191</v>
      </c>
    </row>
    <row r="353" spans="2:15" x14ac:dyDescent="0.5">
      <c r="B353" s="2">
        <v>57</v>
      </c>
      <c r="C353" s="2" t="s">
        <v>7</v>
      </c>
      <c r="D353" s="2">
        <f>IF(C353="male",1,0)</f>
        <v>0</v>
      </c>
      <c r="E353" s="2">
        <v>23.18</v>
      </c>
      <c r="F353" s="2">
        <v>0</v>
      </c>
      <c r="G353" s="2" t="s">
        <v>11</v>
      </c>
      <c r="H353" s="2">
        <f t="shared" si="25"/>
        <v>0</v>
      </c>
      <c r="I353" s="2" t="s">
        <v>13</v>
      </c>
      <c r="J353" s="2">
        <f t="shared" si="26"/>
        <v>1</v>
      </c>
      <c r="K353" s="2">
        <f t="shared" si="27"/>
        <v>0</v>
      </c>
      <c r="L353" s="2">
        <f t="shared" si="28"/>
        <v>0</v>
      </c>
      <c r="M353" s="2">
        <v>11830.6072</v>
      </c>
      <c r="N353" s="16">
        <f t="shared" si="29"/>
        <v>0.17093344694272306</v>
      </c>
      <c r="O353" s="13" cm="1">
        <f t="array" ref="O353">IF(I353="northeast",$R$3+$R$4*$B353+$R$5*$D353+$R$6*$E353+$R$7*$F353+$R$8*$H353,IF(I353="northwest",$T$3+$T$4*$B353+$T$5*$D353+$T$6*$E353+$T$7*$F353+$T$8*$H353,IF(I353="southeast",$V$3+$V$4*$B353+$V$5*$D353+$V$6*$E353+$V$7*$F353+$V$8*$H353,IF(I353="southwest",$X$3+$X$4*$B353+$X$5*$D353+$X$6*$E353+$X$7*$F353+$X$8*$H353,error))))</f>
        <v>10121.476058702745</v>
      </c>
    </row>
    <row r="354" spans="2:15" x14ac:dyDescent="0.5">
      <c r="B354" s="2">
        <v>50</v>
      </c>
      <c r="C354" s="2" t="s">
        <v>7</v>
      </c>
      <c r="D354" s="2">
        <f>IF(C354="male",1,0)</f>
        <v>0</v>
      </c>
      <c r="E354" s="2">
        <v>25.6</v>
      </c>
      <c r="F354" s="2">
        <v>0</v>
      </c>
      <c r="G354" s="2" t="s">
        <v>11</v>
      </c>
      <c r="H354" s="2">
        <f t="shared" si="25"/>
        <v>0</v>
      </c>
      <c r="I354" s="2" t="s">
        <v>9</v>
      </c>
      <c r="J354" s="2">
        <f t="shared" si="26"/>
        <v>0</v>
      </c>
      <c r="K354" s="2">
        <f t="shared" si="27"/>
        <v>0</v>
      </c>
      <c r="L354" s="2">
        <f t="shared" si="28"/>
        <v>1</v>
      </c>
      <c r="M354" s="2">
        <v>8932.0840000000007</v>
      </c>
      <c r="N354" s="16">
        <f t="shared" si="29"/>
        <v>0.12466704476988606</v>
      </c>
      <c r="O354" s="13" cm="1">
        <f t="array" ref="O354">IF(I354="northeast",$R$3+$R$4*$B354+$R$5*$D354+$R$6*$E354+$R$7*$F354+$R$8*$H354,IF(I354="northwest",$T$3+$T$4*$B354+$T$5*$D354+$T$6*$E354+$T$7*$F354+$T$8*$H354,IF(I354="southeast",$V$3+$V$4*$B354+$V$5*$D354+$V$6*$E354+$V$7*$F354+$V$8*$H354,IF(I354="southwest",$X$3+$X$4*$B354+$X$5*$D354+$X$6*$E354+$X$7*$F354+$X$8*$H354,error))))</f>
        <v>9582.3548482844126</v>
      </c>
    </row>
    <row r="355" spans="2:15" x14ac:dyDescent="0.5">
      <c r="B355" s="2">
        <v>30</v>
      </c>
      <c r="C355" s="2" t="s">
        <v>7</v>
      </c>
      <c r="D355" s="2">
        <f>IF(C355="male",1,0)</f>
        <v>0</v>
      </c>
      <c r="E355" s="2">
        <v>27.7</v>
      </c>
      <c r="F355" s="2">
        <v>0</v>
      </c>
      <c r="G355" s="2" t="s">
        <v>11</v>
      </c>
      <c r="H355" s="2">
        <f t="shared" si="25"/>
        <v>0</v>
      </c>
      <c r="I355" s="2" t="s">
        <v>9</v>
      </c>
      <c r="J355" s="2">
        <f t="shared" si="26"/>
        <v>0</v>
      </c>
      <c r="K355" s="2">
        <f t="shared" si="27"/>
        <v>0</v>
      </c>
      <c r="L355" s="2">
        <f t="shared" si="28"/>
        <v>1</v>
      </c>
      <c r="M355" s="2">
        <v>3554.203</v>
      </c>
      <c r="N355" s="16">
        <f t="shared" si="29"/>
        <v>3.8824983825313054E-2</v>
      </c>
      <c r="O355" s="13" cm="1">
        <f t="array" ref="O355">IF(I355="northeast",$R$3+$R$4*$B355+$R$5*$D355+$R$6*$E355+$R$7*$F355+$R$8*$H355,IF(I355="northwest",$T$3+$T$4*$B355+$T$5*$D355+$T$6*$E355+$T$7*$F355+$T$8*$H355,IF(I355="southeast",$V$3+$V$4*$B355+$V$5*$D355+$V$6*$E355+$V$7*$F355+$V$8*$H355,IF(I355="southwest",$X$3+$X$4*$B355+$X$5*$D355+$X$6*$E355+$X$7*$F355+$X$8*$H355,error))))</f>
        <v>4744.4885379618563</v>
      </c>
    </row>
    <row r="356" spans="2:15" x14ac:dyDescent="0.5">
      <c r="B356" s="2">
        <v>33</v>
      </c>
      <c r="C356" s="2" t="s">
        <v>10</v>
      </c>
      <c r="D356" s="2">
        <f>IF(C356="male",1,0)</f>
        <v>1</v>
      </c>
      <c r="E356" s="2">
        <v>35.244999999999997</v>
      </c>
      <c r="F356" s="2">
        <v>0</v>
      </c>
      <c r="G356" s="2" t="s">
        <v>11</v>
      </c>
      <c r="H356" s="2">
        <f t="shared" si="25"/>
        <v>0</v>
      </c>
      <c r="I356" s="2" t="s">
        <v>14</v>
      </c>
      <c r="J356" s="2">
        <f t="shared" si="26"/>
        <v>0</v>
      </c>
      <c r="K356" s="2">
        <f t="shared" si="27"/>
        <v>1</v>
      </c>
      <c r="L356" s="2">
        <f t="shared" si="28"/>
        <v>0</v>
      </c>
      <c r="M356" s="2">
        <v>12404.8791</v>
      </c>
      <c r="N356" s="16">
        <f t="shared" si="29"/>
        <v>0.18010000965367848</v>
      </c>
      <c r="O356" s="13" cm="1">
        <f t="array" ref="O356">IF(I356="northeast",$R$3+$R$4*$B356+$R$5*$D356+$R$6*$E356+$R$7*$F356+$R$8*$H356,IF(I356="northwest",$T$3+$T$4*$B356+$T$5*$D356+$T$6*$E356+$T$7*$F356+$T$8*$H356,IF(I356="southeast",$V$3+$V$4*$B356+$V$5*$D356+$V$6*$E356+$V$7*$F356+$V$8*$H356,IF(I356="southwest",$X$3+$X$4*$B356+$X$5*$D356+$X$6*$E356+$X$7*$F356+$X$8*$H356,error))))</f>
        <v>9439.7026693187072</v>
      </c>
    </row>
    <row r="357" spans="2:15" x14ac:dyDescent="0.5">
      <c r="B357" s="2">
        <v>18</v>
      </c>
      <c r="C357" s="2" t="s">
        <v>7</v>
      </c>
      <c r="D357" s="2">
        <f>IF(C357="male",1,0)</f>
        <v>0</v>
      </c>
      <c r="E357" s="2">
        <v>38.28</v>
      </c>
      <c r="F357" s="2">
        <v>0</v>
      </c>
      <c r="G357" s="2" t="s">
        <v>11</v>
      </c>
      <c r="H357" s="2">
        <f t="shared" si="25"/>
        <v>0</v>
      </c>
      <c r="I357" s="2" t="s">
        <v>12</v>
      </c>
      <c r="J357" s="2">
        <f t="shared" si="26"/>
        <v>0</v>
      </c>
      <c r="K357" s="2">
        <f t="shared" si="27"/>
        <v>0</v>
      </c>
      <c r="L357" s="2">
        <f t="shared" si="28"/>
        <v>0</v>
      </c>
      <c r="M357" s="2">
        <v>14133.03775</v>
      </c>
      <c r="N357" s="16">
        <f t="shared" si="29"/>
        <v>0.20768498227676013</v>
      </c>
      <c r="O357" s="13" cm="1">
        <f t="array" ref="O357">IF(I357="northeast",$R$3+$R$4*$B357+$R$5*$D357+$R$6*$E357+$R$7*$F357+$R$8*$H357,IF(I357="northwest",$T$3+$T$4*$B357+$T$5*$D357+$T$6*$E357+$T$7*$F357+$T$8*$H357,IF(I357="southeast",$V$3+$V$4*$B357+$V$5*$D357+$V$6*$E357+$V$7*$F357+$V$8*$H357,IF(I357="southwest",$X$3+$X$4*$B357+$X$5*$D357+$X$6*$E357+$X$7*$F357+$X$8*$H357,error))))</f>
        <v>3691.4609356552428</v>
      </c>
    </row>
    <row r="358" spans="2:15" x14ac:dyDescent="0.5">
      <c r="B358" s="2">
        <v>46</v>
      </c>
      <c r="C358" s="2" t="s">
        <v>10</v>
      </c>
      <c r="D358" s="2">
        <f>IF(C358="male",1,0)</f>
        <v>1</v>
      </c>
      <c r="E358" s="2">
        <v>27.6</v>
      </c>
      <c r="F358" s="2">
        <v>0</v>
      </c>
      <c r="G358" s="2" t="s">
        <v>11</v>
      </c>
      <c r="H358" s="2">
        <f t="shared" si="25"/>
        <v>0</v>
      </c>
      <c r="I358" s="2" t="s">
        <v>9</v>
      </c>
      <c r="J358" s="2">
        <f t="shared" si="26"/>
        <v>0</v>
      </c>
      <c r="K358" s="2">
        <f t="shared" si="27"/>
        <v>0</v>
      </c>
      <c r="L358" s="2">
        <f t="shared" si="28"/>
        <v>1</v>
      </c>
      <c r="M358" s="2">
        <v>24603.04837</v>
      </c>
      <c r="N358" s="16">
        <f t="shared" si="29"/>
        <v>0.37480792340029312</v>
      </c>
      <c r="O358" s="13" cm="1">
        <f t="array" ref="O358">IF(I358="northeast",$R$3+$R$4*$B358+$R$5*$D358+$R$6*$E358+$R$7*$F358+$R$8*$H358,IF(I358="northwest",$T$3+$T$4*$B358+$T$5*$D358+$T$6*$E358+$T$7*$F358+$T$8*$H358,IF(I358="southeast",$V$3+$V$4*$B358+$V$5*$D358+$V$6*$E358+$V$7*$F358+$V$8*$H358,IF(I358="southwest",$X$3+$X$4*$B358+$X$5*$D358+$X$6*$E358+$X$7*$F358+$X$8*$H358,error))))</f>
        <v>8555.0719890585024</v>
      </c>
    </row>
    <row r="359" spans="2:15" x14ac:dyDescent="0.5">
      <c r="B359" s="2">
        <v>46</v>
      </c>
      <c r="C359" s="2" t="s">
        <v>10</v>
      </c>
      <c r="D359" s="2">
        <f>IF(C359="male",1,0)</f>
        <v>1</v>
      </c>
      <c r="E359" s="2">
        <v>43.89</v>
      </c>
      <c r="F359" s="2">
        <v>3</v>
      </c>
      <c r="G359" s="2" t="s">
        <v>11</v>
      </c>
      <c r="H359" s="2">
        <f t="shared" si="25"/>
        <v>0</v>
      </c>
      <c r="I359" s="2" t="s">
        <v>12</v>
      </c>
      <c r="J359" s="2">
        <f t="shared" si="26"/>
        <v>0</v>
      </c>
      <c r="K359" s="2">
        <f t="shared" si="27"/>
        <v>0</v>
      </c>
      <c r="L359" s="2">
        <f t="shared" si="28"/>
        <v>0</v>
      </c>
      <c r="M359" s="2">
        <v>8944.1151000000009</v>
      </c>
      <c r="N359" s="16">
        <f t="shared" si="29"/>
        <v>0.12485908591386644</v>
      </c>
      <c r="O359" s="13" cm="1">
        <f t="array" ref="O359">IF(I359="northeast",$R$3+$R$4*$B359+$R$5*$D359+$R$6*$E359+$R$7*$F359+$R$8*$H359,IF(I359="northwest",$T$3+$T$4*$B359+$T$5*$D359+$T$6*$E359+$T$7*$F359+$T$8*$H359,IF(I359="southeast",$V$3+$V$4*$B359+$V$5*$D359+$V$6*$E359+$V$7*$F359+$V$8*$H359,IF(I359="southwest",$X$3+$X$4*$B359+$X$5*$D359+$X$6*$E359+$X$7*$F359+$X$8*$H359,error))))</f>
        <v>14392.501643323712</v>
      </c>
    </row>
    <row r="360" spans="2:15" x14ac:dyDescent="0.5">
      <c r="B360" s="2">
        <v>47</v>
      </c>
      <c r="C360" s="2" t="s">
        <v>10</v>
      </c>
      <c r="D360" s="2">
        <f>IF(C360="male",1,0)</f>
        <v>1</v>
      </c>
      <c r="E360" s="2">
        <v>29.83</v>
      </c>
      <c r="F360" s="2">
        <v>3</v>
      </c>
      <c r="G360" s="2" t="s">
        <v>11</v>
      </c>
      <c r="H360" s="2">
        <f t="shared" si="25"/>
        <v>0</v>
      </c>
      <c r="I360" s="2" t="s">
        <v>13</v>
      </c>
      <c r="J360" s="2">
        <f t="shared" si="26"/>
        <v>1</v>
      </c>
      <c r="K360" s="2">
        <f t="shared" si="27"/>
        <v>0</v>
      </c>
      <c r="L360" s="2">
        <f t="shared" si="28"/>
        <v>0</v>
      </c>
      <c r="M360" s="2">
        <v>9620.3307000000004</v>
      </c>
      <c r="N360" s="16">
        <f t="shared" si="29"/>
        <v>0.13565288011401161</v>
      </c>
      <c r="O360" s="13" cm="1">
        <f t="array" ref="O360">IF(I360="northeast",$R$3+$R$4*$B360+$R$5*$D360+$R$6*$E360+$R$7*$F360+$R$8*$H360,IF(I360="northwest",$T$3+$T$4*$B360+$T$5*$D360+$T$6*$E360+$T$7*$F360+$T$8*$H360,IF(I360="southeast",$V$3+$V$4*$B360+$V$5*$D360+$V$6*$E360+$V$7*$F360+$V$8*$H360,IF(I360="southwest",$X$3+$X$4*$B360+$X$5*$D360+$X$6*$E360+$X$7*$F360+$X$8*$H360,error))))</f>
        <v>12287.419319222365</v>
      </c>
    </row>
    <row r="361" spans="2:15" x14ac:dyDescent="0.5">
      <c r="B361" s="2">
        <v>23</v>
      </c>
      <c r="C361" s="2" t="s">
        <v>10</v>
      </c>
      <c r="D361" s="2">
        <f>IF(C361="male",1,0)</f>
        <v>1</v>
      </c>
      <c r="E361" s="2">
        <v>41.91</v>
      </c>
      <c r="F361" s="2">
        <v>0</v>
      </c>
      <c r="G361" s="2" t="s">
        <v>11</v>
      </c>
      <c r="H361" s="2">
        <f t="shared" si="25"/>
        <v>0</v>
      </c>
      <c r="I361" s="2" t="s">
        <v>12</v>
      </c>
      <c r="J361" s="2">
        <f t="shared" si="26"/>
        <v>0</v>
      </c>
      <c r="K361" s="2">
        <f t="shared" si="27"/>
        <v>0</v>
      </c>
      <c r="L361" s="2">
        <f t="shared" si="28"/>
        <v>0</v>
      </c>
      <c r="M361" s="2">
        <v>1837.2819</v>
      </c>
      <c r="N361" s="16">
        <f t="shared" si="29"/>
        <v>1.1419385653240575E-2</v>
      </c>
      <c r="O361" s="13" cm="1">
        <f t="array" ref="O361">IF(I361="northeast",$R$3+$R$4*$B361+$R$5*$D361+$R$6*$E361+$R$7*$F361+$R$8*$H361,IF(I361="northwest",$T$3+$T$4*$B361+$T$5*$D361+$T$6*$E361+$T$7*$F361+$T$8*$H361,IF(I361="southeast",$V$3+$V$4*$B361+$V$5*$D361+$V$6*$E361+$V$7*$F361+$V$8*$H361,IF(I361="southwest",$X$3+$X$4*$B361+$X$5*$D361+$X$6*$E361+$X$7*$F361+$X$8*$H361,error))))</f>
        <v>6037.0025911277426</v>
      </c>
    </row>
    <row r="362" spans="2:15" x14ac:dyDescent="0.5">
      <c r="B362" s="2">
        <v>18</v>
      </c>
      <c r="C362" s="2" t="s">
        <v>7</v>
      </c>
      <c r="D362" s="2">
        <f>IF(C362="male",1,0)</f>
        <v>0</v>
      </c>
      <c r="E362" s="2">
        <v>20.79</v>
      </c>
      <c r="F362" s="2">
        <v>0</v>
      </c>
      <c r="G362" s="2" t="s">
        <v>11</v>
      </c>
      <c r="H362" s="2">
        <f t="shared" si="25"/>
        <v>0</v>
      </c>
      <c r="I362" s="2" t="s">
        <v>12</v>
      </c>
      <c r="J362" s="2">
        <f t="shared" si="26"/>
        <v>0</v>
      </c>
      <c r="K362" s="2">
        <f t="shared" si="27"/>
        <v>0</v>
      </c>
      <c r="L362" s="2">
        <f t="shared" si="28"/>
        <v>0</v>
      </c>
      <c r="M362" s="2">
        <v>1607.5101</v>
      </c>
      <c r="N362" s="16">
        <f t="shared" si="29"/>
        <v>7.7517543205754902E-3</v>
      </c>
      <c r="O362" s="13" cm="1">
        <f t="array" ref="O362">IF(I362="northeast",$R$3+$R$4*$B362+$R$5*$D362+$R$6*$E362+$R$7*$F362+$R$8*$H362,IF(I362="northwest",$T$3+$T$4*$B362+$T$5*$D362+$T$6*$E362+$T$7*$F362+$T$8*$H362,IF(I362="southeast",$V$3+$V$4*$B362+$V$5*$D362+$V$6*$E362+$V$7*$F362+$V$8*$H362,IF(I362="southwest",$X$3+$X$4*$B362+$X$5*$D362+$X$6*$E362+$X$7*$F362+$X$8*$H362,error))))</f>
        <v>-2308.5252591393037</v>
      </c>
    </row>
    <row r="363" spans="2:15" x14ac:dyDescent="0.5">
      <c r="B363" s="2">
        <v>48</v>
      </c>
      <c r="C363" s="2" t="s">
        <v>7</v>
      </c>
      <c r="D363" s="2">
        <f>IF(C363="male",1,0)</f>
        <v>0</v>
      </c>
      <c r="E363" s="2">
        <v>32.299999999999997</v>
      </c>
      <c r="F363" s="2">
        <v>2</v>
      </c>
      <c r="G363" s="2" t="s">
        <v>11</v>
      </c>
      <c r="H363" s="2">
        <f t="shared" si="25"/>
        <v>0</v>
      </c>
      <c r="I363" s="2" t="s">
        <v>14</v>
      </c>
      <c r="J363" s="2">
        <f t="shared" si="26"/>
        <v>0</v>
      </c>
      <c r="K363" s="2">
        <f t="shared" si="27"/>
        <v>1</v>
      </c>
      <c r="L363" s="2">
        <f t="shared" si="28"/>
        <v>0</v>
      </c>
      <c r="M363" s="2">
        <v>10043.249</v>
      </c>
      <c r="N363" s="16">
        <f t="shared" si="29"/>
        <v>0.14240352753130758</v>
      </c>
      <c r="O363" s="13" cm="1">
        <f t="array" ref="O363">IF(I363="northeast",$R$3+$R$4*$B363+$R$5*$D363+$R$6*$E363+$R$7*$F363+$R$8*$H363,IF(I363="northwest",$T$3+$T$4*$B363+$T$5*$D363+$T$6*$E363+$T$7*$F363+$T$8*$H363,IF(I363="southeast",$V$3+$V$4*$B363+$V$5*$D363+$V$6*$E363+$V$7*$F363+$V$8*$H363,IF(I363="southwest",$X$3+$X$4*$B363+$X$5*$D363+$X$6*$E363+$X$7*$F363+$X$8*$H363,error))))</f>
        <v>13093.856499917736</v>
      </c>
    </row>
    <row r="364" spans="2:15" x14ac:dyDescent="0.5">
      <c r="B364" s="2">
        <v>35</v>
      </c>
      <c r="C364" s="2" t="s">
        <v>10</v>
      </c>
      <c r="D364" s="2">
        <f>IF(C364="male",1,0)</f>
        <v>1</v>
      </c>
      <c r="E364" s="2">
        <v>30.5</v>
      </c>
      <c r="F364" s="2">
        <v>1</v>
      </c>
      <c r="G364" s="2" t="s">
        <v>11</v>
      </c>
      <c r="H364" s="2">
        <f t="shared" si="25"/>
        <v>0</v>
      </c>
      <c r="I364" s="2" t="s">
        <v>9</v>
      </c>
      <c r="J364" s="2">
        <f t="shared" si="26"/>
        <v>0</v>
      </c>
      <c r="K364" s="2">
        <f t="shared" si="27"/>
        <v>0</v>
      </c>
      <c r="L364" s="2">
        <f t="shared" si="28"/>
        <v>1</v>
      </c>
      <c r="M364" s="2">
        <v>4751.07</v>
      </c>
      <c r="N364" s="16">
        <f t="shared" si="29"/>
        <v>5.792944708073805E-2</v>
      </c>
      <c r="O364" s="13" cm="1">
        <f t="array" ref="O364">IF(I364="northeast",$R$3+$R$4*$B364+$R$5*$D364+$R$6*$E364+$R$7*$F364+$R$8*$H364,IF(I364="northwest",$T$3+$T$4*$B364+$T$5*$D364+$T$6*$E364+$T$7*$F364+$T$8*$H364,IF(I364="southeast",$V$3+$V$4*$B364+$V$5*$D364+$V$6*$E364+$V$7*$F364+$V$8*$H364,IF(I364="southwest",$X$3+$X$4*$B364+$X$5*$D364+$X$6*$E364+$X$7*$F364+$X$8*$H364,error))))</f>
        <v>6371.6530106708778</v>
      </c>
    </row>
    <row r="365" spans="2:15" x14ac:dyDescent="0.5">
      <c r="B365" s="2">
        <v>19</v>
      </c>
      <c r="C365" s="2" t="s">
        <v>7</v>
      </c>
      <c r="D365" s="2">
        <f>IF(C365="male",1,0)</f>
        <v>0</v>
      </c>
      <c r="E365" s="2">
        <v>21.7</v>
      </c>
      <c r="F365" s="2">
        <v>0</v>
      </c>
      <c r="G365" s="2" t="s">
        <v>8</v>
      </c>
      <c r="H365" s="2">
        <f t="shared" si="25"/>
        <v>1</v>
      </c>
      <c r="I365" s="2" t="s">
        <v>9</v>
      </c>
      <c r="J365" s="2">
        <f t="shared" si="26"/>
        <v>0</v>
      </c>
      <c r="K365" s="2">
        <f t="shared" si="27"/>
        <v>0</v>
      </c>
      <c r="L365" s="2">
        <f t="shared" si="28"/>
        <v>1</v>
      </c>
      <c r="M365" s="2">
        <v>13844.505999999999</v>
      </c>
      <c r="N365" s="16">
        <f t="shared" si="29"/>
        <v>0.20307942107748028</v>
      </c>
      <c r="O365" s="13" cm="1">
        <f t="array" ref="O365">IF(I365="northeast",$R$3+$R$4*$B365+$R$5*$D365+$R$6*$E365+$R$7*$F365+$R$8*$H365,IF(I365="northwest",$T$3+$T$4*$B365+$T$5*$D365+$T$6*$E365+$T$7*$F365+$T$8*$H365,IF(I365="southeast",$V$3+$V$4*$B365+$V$5*$D365+$V$6*$E365+$V$7*$F365+$V$8*$H365,IF(I365="southwest",$X$3+$X$4*$B365+$X$5*$D365+$X$6*$E365+$X$7*$F365+$X$8*$H365,error))))</f>
        <v>25525.856426376093</v>
      </c>
    </row>
    <row r="366" spans="2:15" x14ac:dyDescent="0.5">
      <c r="B366" s="2">
        <v>21</v>
      </c>
      <c r="C366" s="2" t="s">
        <v>7</v>
      </c>
      <c r="D366" s="2">
        <f>IF(C366="male",1,0)</f>
        <v>0</v>
      </c>
      <c r="E366" s="2">
        <v>26.4</v>
      </c>
      <c r="F366" s="2">
        <v>1</v>
      </c>
      <c r="G366" s="2" t="s">
        <v>11</v>
      </c>
      <c r="H366" s="2">
        <f t="shared" si="25"/>
        <v>0</v>
      </c>
      <c r="I366" s="2" t="s">
        <v>9</v>
      </c>
      <c r="J366" s="2">
        <f t="shared" si="26"/>
        <v>0</v>
      </c>
      <c r="K366" s="2">
        <f t="shared" si="27"/>
        <v>0</v>
      </c>
      <c r="L366" s="2">
        <f t="shared" si="28"/>
        <v>1</v>
      </c>
      <c r="M366" s="2">
        <v>2597.779</v>
      </c>
      <c r="N366" s="16">
        <f t="shared" si="29"/>
        <v>2.3558486240697053E-2</v>
      </c>
      <c r="O366" s="13" cm="1">
        <f t="array" ref="O366">IF(I366="northeast",$R$3+$R$4*$B366+$R$5*$D366+$R$6*$E366+$R$7*$F366+$R$8*$H366,IF(I366="northwest",$T$3+$T$4*$B366+$T$5*$D366+$T$6*$E366+$T$7*$F366+$T$8*$H366,IF(I366="southeast",$V$3+$V$4*$B366+$V$5*$D366+$V$6*$E366+$V$7*$F366+$V$8*$H366,IF(I366="southwest",$X$3+$X$4*$B366+$X$5*$D366+$X$6*$E366+$X$7*$F366+$X$8*$H366,error))))</f>
        <v>2011.8180892442108</v>
      </c>
    </row>
    <row r="367" spans="2:15" x14ac:dyDescent="0.5">
      <c r="B367" s="2">
        <v>21</v>
      </c>
      <c r="C367" s="2" t="s">
        <v>7</v>
      </c>
      <c r="D367" s="2">
        <f>IF(C367="male",1,0)</f>
        <v>0</v>
      </c>
      <c r="E367" s="2">
        <v>21.89</v>
      </c>
      <c r="F367" s="2">
        <v>2</v>
      </c>
      <c r="G367" s="2" t="s">
        <v>11</v>
      </c>
      <c r="H367" s="2">
        <f t="shared" si="25"/>
        <v>0</v>
      </c>
      <c r="I367" s="2" t="s">
        <v>12</v>
      </c>
      <c r="J367" s="2">
        <f t="shared" si="26"/>
        <v>0</v>
      </c>
      <c r="K367" s="2">
        <f t="shared" si="27"/>
        <v>0</v>
      </c>
      <c r="L367" s="2">
        <f t="shared" si="28"/>
        <v>0</v>
      </c>
      <c r="M367" s="2">
        <v>3180.5101</v>
      </c>
      <c r="N367" s="16">
        <f t="shared" si="29"/>
        <v>3.2860075212356718E-2</v>
      </c>
      <c r="O367" s="13" cm="1">
        <f t="array" ref="O367">IF(I367="northeast",$R$3+$R$4*$B367+$R$5*$D367+$R$6*$E367+$R$7*$F367+$R$8*$H367,IF(I367="northwest",$T$3+$T$4*$B367+$T$5*$D367+$T$6*$E367+$T$7*$F367+$T$8*$H367,IF(I367="southeast",$V$3+$V$4*$B367+$V$5*$D367+$V$6*$E367+$V$7*$F367+$V$8*$H367,IF(I367="southwest",$X$3+$X$4*$B367+$X$5*$D367+$X$6*$E367+$X$7*$F367+$X$8*$H367,error))))</f>
        <v>-168.1237835269917</v>
      </c>
    </row>
    <row r="368" spans="2:15" x14ac:dyDescent="0.5">
      <c r="B368" s="2">
        <v>49</v>
      </c>
      <c r="C368" s="2" t="s">
        <v>7</v>
      </c>
      <c r="D368" s="2">
        <f>IF(C368="male",1,0)</f>
        <v>0</v>
      </c>
      <c r="E368" s="2">
        <v>30.78</v>
      </c>
      <c r="F368" s="2">
        <v>1</v>
      </c>
      <c r="G368" s="2" t="s">
        <v>11</v>
      </c>
      <c r="H368" s="2">
        <f t="shared" si="25"/>
        <v>0</v>
      </c>
      <c r="I368" s="2" t="s">
        <v>14</v>
      </c>
      <c r="J368" s="2">
        <f t="shared" si="26"/>
        <v>0</v>
      </c>
      <c r="K368" s="2">
        <f t="shared" si="27"/>
        <v>1</v>
      </c>
      <c r="L368" s="2">
        <f t="shared" si="28"/>
        <v>0</v>
      </c>
      <c r="M368" s="2">
        <v>9778.3472000000002</v>
      </c>
      <c r="N368" s="16">
        <f t="shared" si="29"/>
        <v>0.13817514901941286</v>
      </c>
      <c r="O368" s="13" cm="1">
        <f t="array" ref="O368">IF(I368="northeast",$R$3+$R$4*$B368+$R$5*$D368+$R$6*$E368+$R$7*$F368+$R$8*$H368,IF(I368="northwest",$T$3+$T$4*$B368+$T$5*$D368+$T$6*$E368+$T$7*$F368+$T$8*$H368,IF(I368="southeast",$V$3+$V$4*$B368+$V$5*$D368+$V$6*$E368+$V$7*$F368+$V$8*$H368,IF(I368="southwest",$X$3+$X$4*$B368+$X$5*$D368+$X$6*$E368+$X$7*$F368+$X$8*$H368,error))))</f>
        <v>11968.352509115572</v>
      </c>
    </row>
    <row r="369" spans="2:15" x14ac:dyDescent="0.5">
      <c r="B369" s="2">
        <v>56</v>
      </c>
      <c r="C369" s="2" t="s">
        <v>7</v>
      </c>
      <c r="D369" s="2">
        <f>IF(C369="male",1,0)</f>
        <v>0</v>
      </c>
      <c r="E369" s="2">
        <v>32.299999999999997</v>
      </c>
      <c r="F369" s="2">
        <v>3</v>
      </c>
      <c r="G369" s="2" t="s">
        <v>11</v>
      </c>
      <c r="H369" s="2">
        <f t="shared" si="25"/>
        <v>0</v>
      </c>
      <c r="I369" s="2" t="s">
        <v>14</v>
      </c>
      <c r="J369" s="2">
        <f t="shared" si="26"/>
        <v>0</v>
      </c>
      <c r="K369" s="2">
        <f t="shared" si="27"/>
        <v>1</v>
      </c>
      <c r="L369" s="2">
        <f t="shared" si="28"/>
        <v>0</v>
      </c>
      <c r="M369" s="2">
        <v>13430.264999999999</v>
      </c>
      <c r="N369" s="16">
        <f t="shared" si="29"/>
        <v>0.19646728124624549</v>
      </c>
      <c r="O369" s="13" cm="1">
        <f t="array" ref="O369">IF(I369="northeast",$R$3+$R$4*$B369+$R$5*$D369+$R$6*$E369+$R$7*$F369+$R$8*$H369,IF(I369="northwest",$T$3+$T$4*$B369+$T$5*$D369+$T$6*$E369+$T$7*$F369+$T$8*$H369,IF(I369="southeast",$V$3+$V$4*$B369+$V$5*$D369+$V$6*$E369+$V$7*$F369+$V$8*$H369,IF(I369="southwest",$X$3+$X$4*$B369+$X$5*$D369+$X$6*$E369+$X$7*$F369+$X$8*$H369,error))))</f>
        <v>15684.166435537611</v>
      </c>
    </row>
    <row r="370" spans="2:15" x14ac:dyDescent="0.5">
      <c r="B370" s="2">
        <v>42</v>
      </c>
      <c r="C370" s="2" t="s">
        <v>7</v>
      </c>
      <c r="D370" s="2">
        <f>IF(C370="male",1,0)</f>
        <v>0</v>
      </c>
      <c r="E370" s="2">
        <v>24.984999999999999</v>
      </c>
      <c r="F370" s="2">
        <v>2</v>
      </c>
      <c r="G370" s="2" t="s">
        <v>11</v>
      </c>
      <c r="H370" s="2">
        <f t="shared" si="25"/>
        <v>0</v>
      </c>
      <c r="I370" s="2" t="s">
        <v>13</v>
      </c>
      <c r="J370" s="2">
        <f t="shared" si="26"/>
        <v>1</v>
      </c>
      <c r="K370" s="2">
        <f t="shared" si="27"/>
        <v>0</v>
      </c>
      <c r="L370" s="2">
        <f t="shared" si="28"/>
        <v>0</v>
      </c>
      <c r="M370" s="2">
        <v>8017.0611500000005</v>
      </c>
      <c r="N370" s="16">
        <f t="shared" si="29"/>
        <v>0.11006139483910908</v>
      </c>
      <c r="O370" s="13" cm="1">
        <f t="array" ref="O370">IF(I370="northeast",$R$3+$R$4*$B370+$R$5*$D370+$R$6*$E370+$R$7*$F370+$R$8*$H370,IF(I370="northwest",$T$3+$T$4*$B370+$T$5*$D370+$T$6*$E370+$T$7*$F370+$T$8*$H370,IF(I370="southeast",$V$3+$V$4*$B370+$V$5*$D370+$V$6*$E370+$V$7*$F370+$V$8*$H370,IF(I370="southwest",$X$3+$X$4*$B370+$X$5*$D370+$X$6*$E370+$X$7*$F370+$X$8*$H370,error))))</f>
        <v>8685.4853430166713</v>
      </c>
    </row>
    <row r="371" spans="2:15" x14ac:dyDescent="0.5">
      <c r="B371" s="2">
        <v>44</v>
      </c>
      <c r="C371" s="2" t="s">
        <v>10</v>
      </c>
      <c r="D371" s="2">
        <f>IF(C371="male",1,0)</f>
        <v>1</v>
      </c>
      <c r="E371" s="2">
        <v>32.015000000000001</v>
      </c>
      <c r="F371" s="2">
        <v>2</v>
      </c>
      <c r="G371" s="2" t="s">
        <v>11</v>
      </c>
      <c r="H371" s="2">
        <f t="shared" si="25"/>
        <v>0</v>
      </c>
      <c r="I371" s="2" t="s">
        <v>13</v>
      </c>
      <c r="J371" s="2">
        <f t="shared" si="26"/>
        <v>1</v>
      </c>
      <c r="K371" s="2">
        <f t="shared" si="27"/>
        <v>0</v>
      </c>
      <c r="L371" s="2">
        <f t="shared" si="28"/>
        <v>0</v>
      </c>
      <c r="M371" s="2">
        <v>8116.2688500000004</v>
      </c>
      <c r="N371" s="16">
        <f t="shared" si="29"/>
        <v>0.11164495413124866</v>
      </c>
      <c r="O371" s="13" cm="1">
        <f t="array" ref="O371">IF(I371="northeast",$R$3+$R$4*$B371+$R$5*$D371+$R$6*$E371+$R$7*$F371+$R$8*$H371,IF(I371="northwest",$T$3+$T$4*$B371+$T$5*$D371+$T$6*$E371+$T$7*$F371+$T$8*$H371,IF(I371="southeast",$V$3+$V$4*$B371+$V$5*$D371+$V$6*$E371+$V$7*$F371+$V$8*$H371,IF(I371="southwest",$X$3+$X$4*$B371+$X$5*$D371+$X$6*$E371+$X$7*$F371+$X$8*$H371,error))))</f>
        <v>11377.076769135134</v>
      </c>
    </row>
    <row r="372" spans="2:15" x14ac:dyDescent="0.5">
      <c r="B372" s="2">
        <v>18</v>
      </c>
      <c r="C372" s="2" t="s">
        <v>10</v>
      </c>
      <c r="D372" s="2">
        <f>IF(C372="male",1,0)</f>
        <v>1</v>
      </c>
      <c r="E372" s="2">
        <v>30.4</v>
      </c>
      <c r="F372" s="2">
        <v>3</v>
      </c>
      <c r="G372" s="2" t="s">
        <v>11</v>
      </c>
      <c r="H372" s="2">
        <f t="shared" si="25"/>
        <v>0</v>
      </c>
      <c r="I372" s="2" t="s">
        <v>14</v>
      </c>
      <c r="J372" s="2">
        <f t="shared" si="26"/>
        <v>0</v>
      </c>
      <c r="K372" s="2">
        <f t="shared" si="27"/>
        <v>1</v>
      </c>
      <c r="L372" s="2">
        <f t="shared" si="28"/>
        <v>0</v>
      </c>
      <c r="M372" s="2">
        <v>3481.8679999999999</v>
      </c>
      <c r="N372" s="16">
        <f t="shared" si="29"/>
        <v>3.7670368191678599E-2</v>
      </c>
      <c r="O372" s="13" cm="1">
        <f t="array" ref="O372">IF(I372="northeast",$R$3+$R$4*$B372+$R$5*$D372+$R$6*$E372+$R$7*$F372+$R$8*$H372,IF(I372="northwest",$T$3+$T$4*$B372+$T$5*$D372+$T$6*$E372+$T$7*$F372+$T$8*$H372,IF(I372="southeast",$V$3+$V$4*$B372+$V$5*$D372+$V$6*$E372+$V$7*$F372+$V$8*$H372,IF(I372="southwest",$X$3+$X$4*$B372+$X$5*$D372+$X$6*$E372+$X$7*$F372+$X$8*$H372,error))))</f>
        <v>5952.7689450652579</v>
      </c>
    </row>
    <row r="373" spans="2:15" x14ac:dyDescent="0.5">
      <c r="B373" s="2">
        <v>61</v>
      </c>
      <c r="C373" s="2" t="s">
        <v>7</v>
      </c>
      <c r="D373" s="2">
        <f>IF(C373="male",1,0)</f>
        <v>0</v>
      </c>
      <c r="E373" s="2">
        <v>21.09</v>
      </c>
      <c r="F373" s="2">
        <v>0</v>
      </c>
      <c r="G373" s="2" t="s">
        <v>11</v>
      </c>
      <c r="H373" s="2">
        <f t="shared" si="25"/>
        <v>0</v>
      </c>
      <c r="I373" s="2" t="s">
        <v>13</v>
      </c>
      <c r="J373" s="2">
        <f t="shared" si="26"/>
        <v>1</v>
      </c>
      <c r="K373" s="2">
        <f t="shared" si="27"/>
        <v>0</v>
      </c>
      <c r="L373" s="2">
        <f t="shared" si="28"/>
        <v>0</v>
      </c>
      <c r="M373" s="2">
        <v>13415.0381</v>
      </c>
      <c r="N373" s="16">
        <f t="shared" si="29"/>
        <v>0.19622422854987737</v>
      </c>
      <c r="O373" s="13" cm="1">
        <f t="array" ref="O373">IF(I373="northeast",$R$3+$R$4*$B373+$R$5*$D373+$R$6*$E373+$R$7*$F373+$R$8*$H373,IF(I373="northwest",$T$3+$T$4*$B373+$T$5*$D373+$T$6*$E373+$T$7*$F373+$T$8*$H373,IF(I373="southeast",$V$3+$V$4*$B373+$V$5*$D373+$V$6*$E373+$V$7*$F373+$V$8*$H373,IF(I373="southwest",$X$3+$X$4*$B373+$X$5*$D373+$X$6*$E373+$X$7*$F373+$X$8*$H373,error))))</f>
        <v>10455.527790403885</v>
      </c>
    </row>
    <row r="374" spans="2:15" x14ac:dyDescent="0.5">
      <c r="B374" s="2">
        <v>57</v>
      </c>
      <c r="C374" s="2" t="s">
        <v>7</v>
      </c>
      <c r="D374" s="2">
        <f>IF(C374="male",1,0)</f>
        <v>0</v>
      </c>
      <c r="E374" s="2">
        <v>22.23</v>
      </c>
      <c r="F374" s="2">
        <v>0</v>
      </c>
      <c r="G374" s="2" t="s">
        <v>11</v>
      </c>
      <c r="H374" s="2">
        <f t="shared" si="25"/>
        <v>0</v>
      </c>
      <c r="I374" s="2" t="s">
        <v>14</v>
      </c>
      <c r="J374" s="2">
        <f t="shared" si="26"/>
        <v>0</v>
      </c>
      <c r="K374" s="2">
        <f t="shared" si="27"/>
        <v>1</v>
      </c>
      <c r="L374" s="2">
        <f t="shared" si="28"/>
        <v>0</v>
      </c>
      <c r="M374" s="2">
        <v>12029.286700000001</v>
      </c>
      <c r="N374" s="16">
        <f t="shared" si="29"/>
        <v>0.17410478110713415</v>
      </c>
      <c r="O374" s="13" cm="1">
        <f t="array" ref="O374">IF(I374="northeast",$R$3+$R$4*$B374+$R$5*$D374+$R$6*$E374+$R$7*$F374+$R$8*$H374,IF(I374="northwest",$T$3+$T$4*$B374+$T$5*$D374+$T$6*$E374+$T$7*$F374+$T$8*$H374,IF(I374="southeast",$V$3+$V$4*$B374+$V$5*$D374+$V$6*$E374+$V$7*$F374+$V$8*$H374,IF(I374="southwest",$X$3+$X$4*$B374+$X$5*$D374+$X$6*$E374+$X$7*$F374+$X$8*$H374,error))))</f>
        <v>9470.2809124105224</v>
      </c>
    </row>
    <row r="375" spans="2:15" x14ac:dyDescent="0.5">
      <c r="B375" s="2">
        <v>42</v>
      </c>
      <c r="C375" s="2" t="s">
        <v>7</v>
      </c>
      <c r="D375" s="2">
        <f>IF(C375="male",1,0)</f>
        <v>0</v>
      </c>
      <c r="E375" s="2">
        <v>33.155000000000001</v>
      </c>
      <c r="F375" s="2">
        <v>1</v>
      </c>
      <c r="G375" s="2" t="s">
        <v>11</v>
      </c>
      <c r="H375" s="2">
        <f t="shared" si="25"/>
        <v>0</v>
      </c>
      <c r="I375" s="2" t="s">
        <v>14</v>
      </c>
      <c r="J375" s="2">
        <f t="shared" si="26"/>
        <v>0</v>
      </c>
      <c r="K375" s="2">
        <f t="shared" si="27"/>
        <v>1</v>
      </c>
      <c r="L375" s="2">
        <f t="shared" si="28"/>
        <v>0</v>
      </c>
      <c r="M375" s="2">
        <v>7639.4174499999999</v>
      </c>
      <c r="N375" s="16">
        <f t="shared" si="29"/>
        <v>0.10403342331821934</v>
      </c>
      <c r="O375" s="13" cm="1">
        <f t="array" ref="O375">IF(I375="northeast",$R$3+$R$4*$B375+$R$5*$D375+$R$6*$E375+$R$7*$F375+$R$8*$H375,IF(I375="northwest",$T$3+$T$4*$B375+$T$5*$D375+$T$6*$E375+$T$7*$F375+$T$8*$H375,IF(I375="southeast",$V$3+$V$4*$B375+$V$5*$D375+$V$6*$E375+$V$7*$F375+$V$8*$H375,IF(I375="southwest",$X$3+$X$4*$B375+$X$5*$D375+$X$6*$E375+$X$7*$F375+$X$8*$H375,error))))</f>
        <v>11341.406119936062</v>
      </c>
    </row>
    <row r="376" spans="2:15" x14ac:dyDescent="0.5">
      <c r="B376" s="2">
        <v>26</v>
      </c>
      <c r="C376" s="2" t="s">
        <v>10</v>
      </c>
      <c r="D376" s="2">
        <f>IF(C376="male",1,0)</f>
        <v>1</v>
      </c>
      <c r="E376" s="2">
        <v>32.9</v>
      </c>
      <c r="F376" s="2">
        <v>2</v>
      </c>
      <c r="G376" s="2" t="s">
        <v>8</v>
      </c>
      <c r="H376" s="2">
        <f t="shared" si="25"/>
        <v>1</v>
      </c>
      <c r="I376" s="2" t="s">
        <v>9</v>
      </c>
      <c r="J376" s="2">
        <f t="shared" si="26"/>
        <v>0</v>
      </c>
      <c r="K376" s="2">
        <f t="shared" si="27"/>
        <v>0</v>
      </c>
      <c r="L376" s="2">
        <f t="shared" si="28"/>
        <v>1</v>
      </c>
      <c r="M376" s="2">
        <v>36085.218999999997</v>
      </c>
      <c r="N376" s="16">
        <f t="shared" si="29"/>
        <v>0.55808702366235652</v>
      </c>
      <c r="O376" s="13" cm="1">
        <f t="array" ref="O376">IF(I376="northeast",$R$3+$R$4*$B376+$R$5*$D376+$R$6*$E376+$R$7*$F376+$R$8*$H376,IF(I376="northwest",$T$3+$T$4*$B376+$T$5*$D376+$T$6*$E376+$T$7*$F376+$T$8*$H376,IF(I376="southeast",$V$3+$V$4*$B376+$V$5*$D376+$V$6*$E376+$V$7*$F376+$V$8*$H376,IF(I376="southwest",$X$3+$X$4*$B376+$X$5*$D376+$X$6*$E376+$X$7*$F376+$X$8*$H376,error))))</f>
        <v>29891.61015169337</v>
      </c>
    </row>
    <row r="377" spans="2:15" x14ac:dyDescent="0.5">
      <c r="B377" s="2">
        <v>20</v>
      </c>
      <c r="C377" s="2" t="s">
        <v>10</v>
      </c>
      <c r="D377" s="2">
        <f>IF(C377="male",1,0)</f>
        <v>1</v>
      </c>
      <c r="E377" s="2">
        <v>33.33</v>
      </c>
      <c r="F377" s="2">
        <v>0</v>
      </c>
      <c r="G377" s="2" t="s">
        <v>11</v>
      </c>
      <c r="H377" s="2">
        <f t="shared" si="25"/>
        <v>0</v>
      </c>
      <c r="I377" s="2" t="s">
        <v>12</v>
      </c>
      <c r="J377" s="2">
        <f t="shared" si="26"/>
        <v>0</v>
      </c>
      <c r="K377" s="2">
        <f t="shared" si="27"/>
        <v>0</v>
      </c>
      <c r="L377" s="2">
        <f t="shared" si="28"/>
        <v>0</v>
      </c>
      <c r="M377" s="2">
        <v>1391.5287000000001</v>
      </c>
      <c r="N377" s="16">
        <f t="shared" si="29"/>
        <v>4.3042461846211633E-3</v>
      </c>
      <c r="O377" s="13" cm="1">
        <f t="array" ref="O377">IF(I377="northeast",$R$3+$R$4*$B377+$R$5*$D377+$R$6*$E377+$R$7*$F377+$R$8*$H377,IF(I377="northwest",$T$3+$T$4*$B377+$T$5*$D377+$T$6*$E377+$T$7*$F377+$T$8*$H377,IF(I377="southeast",$V$3+$V$4*$B377+$V$5*$D377+$V$6*$E377+$V$7*$F377+$V$8*$H377,IF(I377="southwest",$X$3+$X$4*$B377+$X$5*$D377+$X$6*$E377+$X$7*$F377+$X$8*$H377,error))))</f>
        <v>2277.6634799830044</v>
      </c>
    </row>
    <row r="378" spans="2:15" x14ac:dyDescent="0.5">
      <c r="B378" s="2">
        <v>23</v>
      </c>
      <c r="C378" s="2" t="s">
        <v>7</v>
      </c>
      <c r="D378" s="2">
        <f>IF(C378="male",1,0)</f>
        <v>0</v>
      </c>
      <c r="E378" s="2">
        <v>28.31</v>
      </c>
      <c r="F378" s="2">
        <v>0</v>
      </c>
      <c r="G378" s="2" t="s">
        <v>8</v>
      </c>
      <c r="H378" s="2">
        <f t="shared" si="25"/>
        <v>1</v>
      </c>
      <c r="I378" s="2" t="s">
        <v>13</v>
      </c>
      <c r="J378" s="2">
        <f t="shared" si="26"/>
        <v>1</v>
      </c>
      <c r="K378" s="2">
        <f t="shared" si="27"/>
        <v>0</v>
      </c>
      <c r="L378" s="2">
        <f t="shared" si="28"/>
        <v>0</v>
      </c>
      <c r="M378" s="2">
        <v>18033.9679</v>
      </c>
      <c r="N378" s="16">
        <f t="shared" si="29"/>
        <v>0.26995186465605087</v>
      </c>
      <c r="O378" s="13" cm="1">
        <f t="array" ref="O378">IF(I378="northeast",$R$3+$R$4*$B378+$R$5*$D378+$R$6*$E378+$R$7*$F378+$R$8*$H378,IF(I378="northwest",$T$3+$T$4*$B378+$T$5*$D378+$T$6*$E378+$T$7*$F378+$T$8*$H378,IF(I378="southeast",$V$3+$V$4*$B378+$V$5*$D378+$V$6*$E378+$V$7*$F378+$V$8*$H378,IF(I378="southwest",$X$3+$X$4*$B378+$X$5*$D378+$X$6*$E378+$X$7*$F378+$X$8*$H378,error))))</f>
        <v>24809.660832507954</v>
      </c>
    </row>
    <row r="379" spans="2:15" x14ac:dyDescent="0.5">
      <c r="B379" s="2">
        <v>39</v>
      </c>
      <c r="C379" s="2" t="s">
        <v>7</v>
      </c>
      <c r="D379" s="2">
        <f>IF(C379="male",1,0)</f>
        <v>0</v>
      </c>
      <c r="E379" s="2">
        <v>24.89</v>
      </c>
      <c r="F379" s="2">
        <v>3</v>
      </c>
      <c r="G379" s="2" t="s">
        <v>8</v>
      </c>
      <c r="H379" s="2">
        <f t="shared" si="25"/>
        <v>1</v>
      </c>
      <c r="I379" s="2" t="s">
        <v>14</v>
      </c>
      <c r="J379" s="2">
        <f t="shared" si="26"/>
        <v>0</v>
      </c>
      <c r="K379" s="2">
        <f t="shared" si="27"/>
        <v>1</v>
      </c>
      <c r="L379" s="2">
        <f t="shared" si="28"/>
        <v>0</v>
      </c>
      <c r="M379" s="2">
        <v>21659.930100000001</v>
      </c>
      <c r="N379" s="16">
        <f t="shared" si="29"/>
        <v>0.32782969202990281</v>
      </c>
      <c r="O379" s="13" cm="1">
        <f t="array" ref="O379">IF(I379="northeast",$R$3+$R$4*$B379+$R$5*$D379+$R$6*$E379+$R$7*$F379+$R$8*$H379,IF(I379="northwest",$T$3+$T$4*$B379+$T$5*$D379+$T$6*$E379+$T$7*$F379+$T$8*$H379,IF(I379="southeast",$V$3+$V$4*$B379+$V$5*$D379+$V$6*$E379+$V$7*$F379+$V$8*$H379,IF(I379="southwest",$X$3+$X$4*$B379+$X$5*$D379+$X$6*$E379+$X$7*$F379+$X$8*$H379,error))))</f>
        <v>29643.253309968073</v>
      </c>
    </row>
    <row r="380" spans="2:15" x14ac:dyDescent="0.5">
      <c r="B380" s="2">
        <v>24</v>
      </c>
      <c r="C380" s="2" t="s">
        <v>10</v>
      </c>
      <c r="D380" s="2">
        <f>IF(C380="male",1,0)</f>
        <v>1</v>
      </c>
      <c r="E380" s="2">
        <v>40.15</v>
      </c>
      <c r="F380" s="2">
        <v>0</v>
      </c>
      <c r="G380" s="2" t="s">
        <v>8</v>
      </c>
      <c r="H380" s="2">
        <f t="shared" si="25"/>
        <v>1</v>
      </c>
      <c r="I380" s="2" t="s">
        <v>12</v>
      </c>
      <c r="J380" s="2">
        <f t="shared" si="26"/>
        <v>0</v>
      </c>
      <c r="K380" s="2">
        <f t="shared" si="27"/>
        <v>0</v>
      </c>
      <c r="L380" s="2">
        <f t="shared" si="28"/>
        <v>0</v>
      </c>
      <c r="M380" s="2">
        <v>38126.246500000001</v>
      </c>
      <c r="N380" s="16">
        <f t="shared" si="29"/>
        <v>0.59066602774306232</v>
      </c>
      <c r="O380" s="13" cm="1">
        <f t="array" ref="O380">IF(I380="northeast",$R$3+$R$4*$B380+$R$5*$D380+$R$6*$E380+$R$7*$F380+$R$8*$H380,IF(I380="northwest",$T$3+$T$4*$B380+$T$5*$D380+$T$6*$E380+$T$7*$F380+$T$8*$H380,IF(I380="southeast",$V$3+$V$4*$B380+$V$5*$D380+$V$6*$E380+$V$7*$F380+$V$8*$H380,IF(I380="southwest",$X$3+$X$4*$B380+$X$5*$D380+$X$6*$E380+$X$7*$F380+$X$8*$H380,error))))</f>
        <v>32408.379809124126</v>
      </c>
    </row>
    <row r="381" spans="2:15" x14ac:dyDescent="0.5">
      <c r="B381" s="2">
        <v>64</v>
      </c>
      <c r="C381" s="2" t="s">
        <v>7</v>
      </c>
      <c r="D381" s="2">
        <f>IF(C381="male",1,0)</f>
        <v>0</v>
      </c>
      <c r="E381" s="2">
        <v>30.114999999999998</v>
      </c>
      <c r="F381" s="2">
        <v>3</v>
      </c>
      <c r="G381" s="2" t="s">
        <v>11</v>
      </c>
      <c r="H381" s="2">
        <f t="shared" si="25"/>
        <v>0</v>
      </c>
      <c r="I381" s="2" t="s">
        <v>13</v>
      </c>
      <c r="J381" s="2">
        <f t="shared" si="26"/>
        <v>1</v>
      </c>
      <c r="K381" s="2">
        <f t="shared" si="27"/>
        <v>0</v>
      </c>
      <c r="L381" s="2">
        <f t="shared" si="28"/>
        <v>0</v>
      </c>
      <c r="M381" s="2">
        <v>16455.707849999999</v>
      </c>
      <c r="N381" s="16">
        <f t="shared" si="29"/>
        <v>0.24475958252885521</v>
      </c>
      <c r="O381" s="13" cm="1">
        <f t="array" ref="O381">IF(I381="northeast",$R$3+$R$4*$B381+$R$5*$D381+$R$6*$E381+$R$7*$F381+$R$8*$H381,IF(I381="northwest",$T$3+$T$4*$B381+$T$5*$D381+$T$6*$E381+$T$7*$F381+$T$8*$H381,IF(I381="southeast",$V$3+$V$4*$B381+$V$5*$D381+$V$6*$E381+$V$7*$F381+$V$8*$H381,IF(I381="southwest",$X$3+$X$4*$B381+$X$5*$D381+$X$6*$E381+$X$7*$F381+$X$8*$H381,error))))</f>
        <v>16584.10068272319</v>
      </c>
    </row>
    <row r="382" spans="2:15" x14ac:dyDescent="0.5">
      <c r="B382" s="2">
        <v>62</v>
      </c>
      <c r="C382" s="2" t="s">
        <v>10</v>
      </c>
      <c r="D382" s="2">
        <f>IF(C382="male",1,0)</f>
        <v>1</v>
      </c>
      <c r="E382" s="2">
        <v>31.46</v>
      </c>
      <c r="F382" s="2">
        <v>1</v>
      </c>
      <c r="G382" s="2" t="s">
        <v>11</v>
      </c>
      <c r="H382" s="2">
        <f t="shared" si="25"/>
        <v>0</v>
      </c>
      <c r="I382" s="2" t="s">
        <v>12</v>
      </c>
      <c r="J382" s="2">
        <f t="shared" si="26"/>
        <v>0</v>
      </c>
      <c r="K382" s="2">
        <f t="shared" si="27"/>
        <v>0</v>
      </c>
      <c r="L382" s="2">
        <f t="shared" si="28"/>
        <v>0</v>
      </c>
      <c r="M382" s="2">
        <v>27000.98473</v>
      </c>
      <c r="N382" s="16">
        <f t="shared" si="29"/>
        <v>0.41308392823497198</v>
      </c>
      <c r="O382" s="13" cm="1">
        <f t="array" ref="O382">IF(I382="northeast",$R$3+$R$4*$B382+$R$5*$D382+$R$6*$E382+$R$7*$F382+$R$8*$H382,IF(I382="northwest",$T$3+$T$4*$B382+$T$5*$D382+$T$6*$E382+$T$7*$F382+$T$8*$H382,IF(I382="southeast",$V$3+$V$4*$B382+$V$5*$D382+$V$6*$E382+$V$7*$F382+$V$8*$H382,IF(I382="southwest",$X$3+$X$4*$B382+$X$5*$D382+$X$6*$E382+$X$7*$F382+$X$8*$H382,error))))</f>
        <v>13532.997819474973</v>
      </c>
    </row>
    <row r="383" spans="2:15" x14ac:dyDescent="0.5">
      <c r="B383" s="2">
        <v>27</v>
      </c>
      <c r="C383" s="2" t="s">
        <v>7</v>
      </c>
      <c r="D383" s="2">
        <f>IF(C383="male",1,0)</f>
        <v>0</v>
      </c>
      <c r="E383" s="2">
        <v>17.954999999999998</v>
      </c>
      <c r="F383" s="2">
        <v>2</v>
      </c>
      <c r="G383" s="2" t="s">
        <v>8</v>
      </c>
      <c r="H383" s="2">
        <f t="shared" si="25"/>
        <v>1</v>
      </c>
      <c r="I383" s="2" t="s">
        <v>14</v>
      </c>
      <c r="J383" s="2">
        <f t="shared" si="26"/>
        <v>0</v>
      </c>
      <c r="K383" s="2">
        <f t="shared" si="27"/>
        <v>1</v>
      </c>
      <c r="L383" s="2">
        <f t="shared" si="28"/>
        <v>0</v>
      </c>
      <c r="M383" s="2">
        <v>15006.579449999999</v>
      </c>
      <c r="N383" s="16">
        <f t="shared" si="29"/>
        <v>0.22162850758887206</v>
      </c>
      <c r="O383" s="13" cm="1">
        <f t="array" ref="O383">IF(I383="northeast",$R$3+$R$4*$B383+$R$5*$D383+$R$6*$E383+$R$7*$F383+$R$8*$H383,IF(I383="northwest",$T$3+$T$4*$B383+$T$5*$D383+$T$6*$E383+$T$7*$F383+$T$8*$H383,IF(I383="southeast",$V$3+$V$4*$B383+$V$5*$D383+$V$6*$E383+$V$7*$F383+$V$8*$H383,IF(I383="southwest",$X$3+$X$4*$B383+$X$5*$D383+$X$6*$E383+$X$7*$F383+$X$8*$H383,error))))</f>
        <v>23132.871819611977</v>
      </c>
    </row>
    <row r="384" spans="2:15" x14ac:dyDescent="0.5">
      <c r="B384" s="2">
        <v>55</v>
      </c>
      <c r="C384" s="2" t="s">
        <v>10</v>
      </c>
      <c r="D384" s="2">
        <f>IF(C384="male",1,0)</f>
        <v>1</v>
      </c>
      <c r="E384" s="2">
        <v>30.684999999999999</v>
      </c>
      <c r="F384" s="2">
        <v>0</v>
      </c>
      <c r="G384" s="2" t="s">
        <v>8</v>
      </c>
      <c r="H384" s="2">
        <f t="shared" si="25"/>
        <v>1</v>
      </c>
      <c r="I384" s="2" t="s">
        <v>14</v>
      </c>
      <c r="J384" s="2">
        <f t="shared" si="26"/>
        <v>0</v>
      </c>
      <c r="K384" s="2">
        <f t="shared" si="27"/>
        <v>1</v>
      </c>
      <c r="L384" s="2">
        <f t="shared" si="28"/>
        <v>0</v>
      </c>
      <c r="M384" s="2">
        <v>42303.692150000003</v>
      </c>
      <c r="N384" s="16">
        <f t="shared" si="29"/>
        <v>0.65734666721424839</v>
      </c>
      <c r="O384" s="13" cm="1">
        <f t="array" ref="O384">IF(I384="northeast",$R$3+$R$4*$B384+$R$5*$D384+$R$6*$E384+$R$7*$F384+$R$8*$H384,IF(I384="northwest",$T$3+$T$4*$B384+$T$5*$D384+$T$6*$E384+$T$7*$F384+$T$8*$H384,IF(I384="southeast",$V$3+$V$4*$B384+$V$5*$D384+$V$6*$E384+$V$7*$F384+$V$8*$H384,IF(I384="southwest",$X$3+$X$4*$B384+$X$5*$D384+$X$6*$E384+$X$7*$F384+$X$8*$H384,error))))</f>
        <v>33799.718505541219</v>
      </c>
    </row>
    <row r="385" spans="2:15" x14ac:dyDescent="0.5">
      <c r="B385" s="2">
        <v>55</v>
      </c>
      <c r="C385" s="2" t="s">
        <v>10</v>
      </c>
      <c r="D385" s="2">
        <f>IF(C385="male",1,0)</f>
        <v>1</v>
      </c>
      <c r="E385" s="2">
        <v>33</v>
      </c>
      <c r="F385" s="2">
        <v>0</v>
      </c>
      <c r="G385" s="2" t="s">
        <v>11</v>
      </c>
      <c r="H385" s="2">
        <f t="shared" si="25"/>
        <v>0</v>
      </c>
      <c r="I385" s="2" t="s">
        <v>12</v>
      </c>
      <c r="J385" s="2">
        <f t="shared" si="26"/>
        <v>0</v>
      </c>
      <c r="K385" s="2">
        <f t="shared" si="27"/>
        <v>0</v>
      </c>
      <c r="L385" s="2">
        <f t="shared" si="28"/>
        <v>0</v>
      </c>
      <c r="M385" s="2">
        <v>20781.48892</v>
      </c>
      <c r="N385" s="16">
        <f t="shared" si="29"/>
        <v>0.31380796092246799</v>
      </c>
      <c r="O385" s="13" cm="1">
        <f t="array" ref="O385">IF(I385="northeast",$R$3+$R$4*$B385+$R$5*$D385+$R$6*$E385+$R$7*$F385+$R$8*$H385,IF(I385="northwest",$T$3+$T$4*$B385+$T$5*$D385+$T$6*$E385+$T$7*$F385+$T$8*$H385,IF(I385="southeast",$V$3+$V$4*$B385+$V$5*$D385+$V$6*$E385+$V$7*$F385+$V$8*$H385,IF(I385="southwest",$X$3+$X$4*$B385+$X$5*$D385+$X$6*$E385+$X$7*$F385+$X$8*$H385,error))))</f>
        <v>11683.868859392247</v>
      </c>
    </row>
    <row r="386" spans="2:15" x14ac:dyDescent="0.5">
      <c r="B386" s="2">
        <v>35</v>
      </c>
      <c r="C386" s="2" t="s">
        <v>7</v>
      </c>
      <c r="D386" s="2">
        <f>IF(C386="male",1,0)</f>
        <v>0</v>
      </c>
      <c r="E386" s="2">
        <v>43.34</v>
      </c>
      <c r="F386" s="2">
        <v>2</v>
      </c>
      <c r="G386" s="2" t="s">
        <v>11</v>
      </c>
      <c r="H386" s="2">
        <f t="shared" si="25"/>
        <v>0</v>
      </c>
      <c r="I386" s="2" t="s">
        <v>12</v>
      </c>
      <c r="J386" s="2">
        <f t="shared" si="26"/>
        <v>0</v>
      </c>
      <c r="K386" s="2">
        <f t="shared" si="27"/>
        <v>0</v>
      </c>
      <c r="L386" s="2">
        <f t="shared" si="28"/>
        <v>0</v>
      </c>
      <c r="M386" s="2">
        <v>5846.9175999999998</v>
      </c>
      <c r="N386" s="16">
        <f t="shared" si="29"/>
        <v>7.5421432579332037E-2</v>
      </c>
      <c r="O386" s="13" cm="1">
        <f t="array" ref="O386">IF(I386="northeast",$R$3+$R$4*$B386+$R$5*$D386+$R$6*$E386+$R$7*$F386+$R$8*$H386,IF(I386="northwest",$T$3+$T$4*$B386+$T$5*$D386+$T$6*$E386+$T$7*$F386+$T$8*$H386,IF(I386="southeast",$V$3+$V$4*$B386+$V$5*$D386+$V$6*$E386+$V$7*$F386+$V$8*$H386,IF(I386="southwest",$X$3+$X$4*$B386+$X$5*$D386+$X$6*$E386+$X$7*$F386+$X$8*$H386,error))))</f>
        <v>10998.114918039786</v>
      </c>
    </row>
    <row r="387" spans="2:15" x14ac:dyDescent="0.5">
      <c r="B387" s="2">
        <v>44</v>
      </c>
      <c r="C387" s="2" t="s">
        <v>10</v>
      </c>
      <c r="D387" s="2">
        <f>IF(C387="male",1,0)</f>
        <v>1</v>
      </c>
      <c r="E387" s="2">
        <v>22.135000000000002</v>
      </c>
      <c r="F387" s="2">
        <v>2</v>
      </c>
      <c r="G387" s="2" t="s">
        <v>11</v>
      </c>
      <c r="H387" s="2">
        <f t="shared" si="25"/>
        <v>0</v>
      </c>
      <c r="I387" s="2" t="s">
        <v>14</v>
      </c>
      <c r="J387" s="2">
        <f t="shared" si="26"/>
        <v>0</v>
      </c>
      <c r="K387" s="2">
        <f t="shared" si="27"/>
        <v>1</v>
      </c>
      <c r="L387" s="2">
        <f t="shared" si="28"/>
        <v>0</v>
      </c>
      <c r="M387" s="2">
        <v>8302.5356499999998</v>
      </c>
      <c r="N387" s="16">
        <f t="shared" si="29"/>
        <v>0.11461815602945923</v>
      </c>
      <c r="O387" s="13" cm="1">
        <f t="array" ref="O387">IF(I387="northeast",$R$3+$R$4*$B387+$R$5*$D387+$R$6*$E387+$R$7*$F387+$R$8*$H387,IF(I387="northwest",$T$3+$T$4*$B387+$T$5*$D387+$T$6*$E387+$T$7*$F387+$T$8*$H387,IF(I387="southeast",$V$3+$V$4*$B387+$V$5*$D387+$V$6*$E387+$V$7*$F387+$V$8*$H387,IF(I387="southwest",$X$3+$X$4*$B387+$X$5*$D387+$X$6*$E387+$X$7*$F387+$X$8*$H387,error))))</f>
        <v>7812.5335201973321</v>
      </c>
    </row>
    <row r="388" spans="2:15" x14ac:dyDescent="0.5">
      <c r="B388" s="2">
        <v>19</v>
      </c>
      <c r="C388" s="2" t="s">
        <v>10</v>
      </c>
      <c r="D388" s="2">
        <f>IF(C388="male",1,0)</f>
        <v>1</v>
      </c>
      <c r="E388" s="2">
        <v>34.4</v>
      </c>
      <c r="F388" s="2">
        <v>0</v>
      </c>
      <c r="G388" s="2" t="s">
        <v>11</v>
      </c>
      <c r="H388" s="2">
        <f t="shared" ref="H388:H451" si="30">IF(G388="yes",1,0)</f>
        <v>0</v>
      </c>
      <c r="I388" s="2" t="s">
        <v>9</v>
      </c>
      <c r="J388" s="2">
        <f t="shared" ref="J388:J451" si="31">IF(I388="northwest",1,0)</f>
        <v>0</v>
      </c>
      <c r="K388" s="2">
        <f t="shared" ref="K388:K451" si="32">IF(I388="northeast",1,0)</f>
        <v>0</v>
      </c>
      <c r="L388" s="2">
        <f t="shared" ref="L388:L451" si="33">IF(I388="southwest",1,0)</f>
        <v>1</v>
      </c>
      <c r="M388" s="2">
        <v>1261.8589999999999</v>
      </c>
      <c r="N388" s="16">
        <f t="shared" ref="N388:N451" si="34">(M388-MIN($M$3:$M$1340))/(MAX($M$3:$M$1340)-MIN($M$3:$M$1340))</f>
        <v>2.2344506108506559E-3</v>
      </c>
      <c r="O388" s="13" cm="1">
        <f t="array" ref="O388">IF(I388="northeast",$R$3+$R$4*$B388+$R$5*$D388+$R$6*$E388+$R$7*$F388+$R$8*$H388,IF(I388="northwest",$T$3+$T$4*$B388+$T$5*$D388+$T$6*$E388+$T$7*$F388+$T$8*$H388,IF(I388="southeast",$V$3+$V$4*$B388+$V$5*$D388+$V$6*$E388+$V$7*$F388+$V$8*$H388,IF(I388="southwest",$X$3+$X$4*$B388+$X$5*$D388+$X$6*$E388+$X$7*$F388+$X$8*$H388,error))))</f>
        <v>3050.5179016772909</v>
      </c>
    </row>
    <row r="389" spans="2:15" x14ac:dyDescent="0.5">
      <c r="B389" s="2">
        <v>58</v>
      </c>
      <c r="C389" s="2" t="s">
        <v>7</v>
      </c>
      <c r="D389" s="2">
        <f>IF(C389="male",1,0)</f>
        <v>0</v>
      </c>
      <c r="E389" s="2">
        <v>39.049999999999997</v>
      </c>
      <c r="F389" s="2">
        <v>0</v>
      </c>
      <c r="G389" s="2" t="s">
        <v>11</v>
      </c>
      <c r="H389" s="2">
        <f t="shared" si="30"/>
        <v>0</v>
      </c>
      <c r="I389" s="2" t="s">
        <v>12</v>
      </c>
      <c r="J389" s="2">
        <f t="shared" si="31"/>
        <v>0</v>
      </c>
      <c r="K389" s="2">
        <f t="shared" si="32"/>
        <v>0</v>
      </c>
      <c r="L389" s="2">
        <f t="shared" si="33"/>
        <v>0</v>
      </c>
      <c r="M389" s="2">
        <v>11856.4115</v>
      </c>
      <c r="N389" s="16">
        <f t="shared" si="34"/>
        <v>0.17134533673597657</v>
      </c>
      <c r="O389" s="13" cm="1">
        <f t="array" ref="O389">IF(I389="northeast",$R$3+$R$4*$B389+$R$5*$D389+$R$6*$E389+$R$7*$F389+$R$8*$H389,IF(I389="northwest",$T$3+$T$4*$B389+$T$5*$D389+$T$6*$E389+$T$7*$F389+$T$8*$H389,IF(I389="southeast",$V$3+$V$4*$B389+$V$5*$D389+$V$6*$E389+$V$7*$F389+$V$8*$H389,IF(I389="southwest",$X$3+$X$4*$B389+$X$5*$D389+$X$6*$E389+$X$7*$F389+$X$8*$H389,error))))</f>
        <v>14834.940032536246</v>
      </c>
    </row>
    <row r="390" spans="2:15" x14ac:dyDescent="0.5">
      <c r="B390" s="2">
        <v>50</v>
      </c>
      <c r="C390" s="2" t="s">
        <v>10</v>
      </c>
      <c r="D390" s="2">
        <f>IF(C390="male",1,0)</f>
        <v>1</v>
      </c>
      <c r="E390" s="2">
        <v>25.364999999999998</v>
      </c>
      <c r="F390" s="2">
        <v>2</v>
      </c>
      <c r="G390" s="2" t="s">
        <v>11</v>
      </c>
      <c r="H390" s="2">
        <f t="shared" si="30"/>
        <v>0</v>
      </c>
      <c r="I390" s="2" t="s">
        <v>13</v>
      </c>
      <c r="J390" s="2">
        <f t="shared" si="31"/>
        <v>1</v>
      </c>
      <c r="K390" s="2">
        <f t="shared" si="32"/>
        <v>0</v>
      </c>
      <c r="L390" s="2">
        <f t="shared" si="33"/>
        <v>0</v>
      </c>
      <c r="M390" s="2">
        <v>30284.642940000002</v>
      </c>
      <c r="N390" s="16">
        <f t="shared" si="34"/>
        <v>0.4654978786708347</v>
      </c>
      <c r="O390" s="13" cm="1">
        <f t="array" ref="O390">IF(I390="northeast",$R$3+$R$4*$B390+$R$5*$D390+$R$6*$E390+$R$7*$F390+$R$8*$H390,IF(I390="northwest",$T$3+$T$4*$B390+$T$5*$D390+$T$6*$E390+$T$7*$F390+$T$8*$H390,IF(I390="southeast",$V$3+$V$4*$B390+$V$5*$D390+$V$6*$E390+$V$7*$F390+$V$8*$H390,IF(I390="southwest",$X$3+$X$4*$B390+$X$5*$D390+$X$6*$E390+$X$7*$F390+$X$8*$H390,error))))</f>
        <v>10777.016618094896</v>
      </c>
    </row>
    <row r="391" spans="2:15" x14ac:dyDescent="0.5">
      <c r="B391" s="2">
        <v>26</v>
      </c>
      <c r="C391" s="2" t="s">
        <v>7</v>
      </c>
      <c r="D391" s="2">
        <f>IF(C391="male",1,0)</f>
        <v>0</v>
      </c>
      <c r="E391" s="2">
        <v>22.61</v>
      </c>
      <c r="F391" s="2">
        <v>0</v>
      </c>
      <c r="G391" s="2" t="s">
        <v>11</v>
      </c>
      <c r="H391" s="2">
        <f t="shared" si="30"/>
        <v>0</v>
      </c>
      <c r="I391" s="2" t="s">
        <v>13</v>
      </c>
      <c r="J391" s="2">
        <f t="shared" si="31"/>
        <v>1</v>
      </c>
      <c r="K391" s="2">
        <f t="shared" si="32"/>
        <v>0</v>
      </c>
      <c r="L391" s="2">
        <f t="shared" si="33"/>
        <v>0</v>
      </c>
      <c r="M391" s="2">
        <v>3176.8159000000001</v>
      </c>
      <c r="N391" s="16">
        <f t="shared" si="34"/>
        <v>3.2801108169102804E-2</v>
      </c>
      <c r="O391" s="13" cm="1">
        <f t="array" ref="O391">IF(I391="northeast",$R$3+$R$4*$B391+$R$5*$D391+$R$6*$E391+$R$7*$F391+$R$8*$H391,IF(I391="northwest",$T$3+$T$4*$B391+$T$5*$D391+$T$6*$E391+$T$7*$F391+$T$8*$H391,IF(I391="southeast",$V$3+$V$4*$B391+$V$5*$D391+$V$6*$E391+$V$7*$F391+$V$8*$H391,IF(I391="southwest",$X$3+$X$4*$B391+$X$5*$D391+$X$6*$E391+$X$7*$F391+$X$8*$H391,error))))</f>
        <v>2279.8504724384065</v>
      </c>
    </row>
    <row r="392" spans="2:15" x14ac:dyDescent="0.5">
      <c r="B392" s="2">
        <v>24</v>
      </c>
      <c r="C392" s="2" t="s">
        <v>7</v>
      </c>
      <c r="D392" s="2">
        <f>IF(C392="male",1,0)</f>
        <v>0</v>
      </c>
      <c r="E392" s="2">
        <v>30.21</v>
      </c>
      <c r="F392" s="2">
        <v>3</v>
      </c>
      <c r="G392" s="2" t="s">
        <v>11</v>
      </c>
      <c r="H392" s="2">
        <f t="shared" si="30"/>
        <v>0</v>
      </c>
      <c r="I392" s="2" t="s">
        <v>13</v>
      </c>
      <c r="J392" s="2">
        <f t="shared" si="31"/>
        <v>1</v>
      </c>
      <c r="K392" s="2">
        <f t="shared" si="32"/>
        <v>0</v>
      </c>
      <c r="L392" s="2">
        <f t="shared" si="33"/>
        <v>0</v>
      </c>
      <c r="M392" s="2">
        <v>4618.0798999999997</v>
      </c>
      <c r="N392" s="16">
        <f t="shared" si="34"/>
        <v>5.5806651081863244E-2</v>
      </c>
      <c r="O392" s="13" cm="1">
        <f t="array" ref="O392">IF(I392="northeast",$R$3+$R$4*$B392+$R$5*$D392+$R$6*$E392+$R$7*$F392+$R$8*$H392,IF(I392="northwest",$T$3+$T$4*$B392+$T$5*$D392+$T$6*$E392+$T$7*$F392+$T$8*$H392,IF(I392="southeast",$V$3+$V$4*$B392+$V$5*$D392+$V$6*$E392+$V$7*$F392+$V$8*$H392,IF(I392="southwest",$X$3+$X$4*$B392+$X$5*$D392+$X$6*$E392+$X$7*$F392+$X$8*$H392,error))))</f>
        <v>6726.0383132351317</v>
      </c>
    </row>
    <row r="393" spans="2:15" x14ac:dyDescent="0.5">
      <c r="B393" s="2">
        <v>48</v>
      </c>
      <c r="C393" s="2" t="s">
        <v>10</v>
      </c>
      <c r="D393" s="2">
        <f>IF(C393="male",1,0)</f>
        <v>1</v>
      </c>
      <c r="E393" s="2">
        <v>35.625</v>
      </c>
      <c r="F393" s="2">
        <v>4</v>
      </c>
      <c r="G393" s="2" t="s">
        <v>11</v>
      </c>
      <c r="H393" s="2">
        <f t="shared" si="30"/>
        <v>0</v>
      </c>
      <c r="I393" s="2" t="s">
        <v>14</v>
      </c>
      <c r="J393" s="2">
        <f t="shared" si="31"/>
        <v>0</v>
      </c>
      <c r="K393" s="2">
        <f t="shared" si="32"/>
        <v>1</v>
      </c>
      <c r="L393" s="2">
        <f t="shared" si="33"/>
        <v>0</v>
      </c>
      <c r="M393" s="2">
        <v>10736.87075</v>
      </c>
      <c r="N393" s="16">
        <f t="shared" si="34"/>
        <v>0.15347515974778494</v>
      </c>
      <c r="O393" s="13" cm="1">
        <f t="array" ref="O393">IF(I393="northeast",$R$3+$R$4*$B393+$R$5*$D393+$R$6*$E393+$R$7*$F393+$R$8*$H393,IF(I393="northwest",$T$3+$T$4*$B393+$T$5*$D393+$T$6*$E393+$T$7*$F393+$T$8*$H393,IF(I393="southeast",$V$3+$V$4*$B393+$V$5*$D393+$V$6*$E393+$V$7*$F393+$V$8*$H393,IF(I393="southwest",$X$3+$X$4*$B393+$X$5*$D393+$X$6*$E393+$X$7*$F393+$X$8*$H393,error))))</f>
        <v>15964.05203793745</v>
      </c>
    </row>
    <row r="394" spans="2:15" x14ac:dyDescent="0.5">
      <c r="B394" s="2">
        <v>19</v>
      </c>
      <c r="C394" s="2" t="s">
        <v>7</v>
      </c>
      <c r="D394" s="2">
        <f>IF(C394="male",1,0)</f>
        <v>0</v>
      </c>
      <c r="E394" s="2">
        <v>37.43</v>
      </c>
      <c r="F394" s="2">
        <v>0</v>
      </c>
      <c r="G394" s="2" t="s">
        <v>11</v>
      </c>
      <c r="H394" s="2">
        <f t="shared" si="30"/>
        <v>0</v>
      </c>
      <c r="I394" s="2" t="s">
        <v>13</v>
      </c>
      <c r="J394" s="2">
        <f t="shared" si="31"/>
        <v>1</v>
      </c>
      <c r="K394" s="2">
        <f t="shared" si="32"/>
        <v>0</v>
      </c>
      <c r="L394" s="2">
        <f t="shared" si="33"/>
        <v>0</v>
      </c>
      <c r="M394" s="2">
        <v>2138.0707000000002</v>
      </c>
      <c r="N394" s="16">
        <f t="shared" si="34"/>
        <v>1.62205946240313E-2</v>
      </c>
      <c r="O394" s="13" cm="1">
        <f t="array" ref="O394">IF(I394="northeast",$R$3+$R$4*$B394+$R$5*$D394+$R$6*$E394+$R$7*$F394+$R$8*$H394,IF(I394="northwest",$T$3+$T$4*$B394+$T$5*$D394+$T$6*$E394+$T$7*$F394+$T$8*$H394,IF(I394="southeast",$V$3+$V$4*$B394+$V$5*$D394+$V$6*$E394+$V$7*$F394+$V$8*$H394,IF(I394="southwest",$X$3+$X$4*$B394+$X$5*$D394+$X$6*$E394+$X$7*$F394+$X$8*$H394,error))))</f>
        <v>5192.1163057331332</v>
      </c>
    </row>
    <row r="395" spans="2:15" x14ac:dyDescent="0.5">
      <c r="B395" s="2">
        <v>48</v>
      </c>
      <c r="C395" s="2" t="s">
        <v>10</v>
      </c>
      <c r="D395" s="2">
        <f>IF(C395="male",1,0)</f>
        <v>1</v>
      </c>
      <c r="E395" s="2">
        <v>31.445</v>
      </c>
      <c r="F395" s="2">
        <v>1</v>
      </c>
      <c r="G395" s="2" t="s">
        <v>11</v>
      </c>
      <c r="H395" s="2">
        <f t="shared" si="30"/>
        <v>0</v>
      </c>
      <c r="I395" s="2" t="s">
        <v>14</v>
      </c>
      <c r="J395" s="2">
        <f t="shared" si="31"/>
        <v>0</v>
      </c>
      <c r="K395" s="2">
        <f t="shared" si="32"/>
        <v>1</v>
      </c>
      <c r="L395" s="2">
        <f t="shared" si="33"/>
        <v>0</v>
      </c>
      <c r="M395" s="2">
        <v>8964.0605500000001</v>
      </c>
      <c r="N395" s="16">
        <f t="shared" si="34"/>
        <v>0.12517745638998273</v>
      </c>
      <c r="O395" s="13" cm="1">
        <f t="array" ref="O395">IF(I395="northeast",$R$3+$R$4*$B395+$R$5*$D395+$R$6*$E395+$R$7*$F395+$R$8*$H395,IF(I395="northwest",$T$3+$T$4*$B395+$T$5*$D395+$T$6*$E395+$T$7*$F395+$T$8*$H395,IF(I395="southeast",$V$3+$V$4*$B395+$V$5*$D395+$V$6*$E395+$V$7*$F395+$V$8*$H395,IF(I395="southwest",$X$3+$X$4*$B395+$X$5*$D395+$X$6*$E395+$X$7*$F395+$X$8*$H395,error))))</f>
        <v>12044.862873174505</v>
      </c>
    </row>
    <row r="396" spans="2:15" x14ac:dyDescent="0.5">
      <c r="B396" s="2">
        <v>49</v>
      </c>
      <c r="C396" s="2" t="s">
        <v>10</v>
      </c>
      <c r="D396" s="2">
        <f>IF(C396="male",1,0)</f>
        <v>1</v>
      </c>
      <c r="E396" s="2">
        <v>31.35</v>
      </c>
      <c r="F396" s="2">
        <v>1</v>
      </c>
      <c r="G396" s="2" t="s">
        <v>11</v>
      </c>
      <c r="H396" s="2">
        <f t="shared" si="30"/>
        <v>0</v>
      </c>
      <c r="I396" s="2" t="s">
        <v>14</v>
      </c>
      <c r="J396" s="2">
        <f t="shared" si="31"/>
        <v>0</v>
      </c>
      <c r="K396" s="2">
        <f t="shared" si="32"/>
        <v>1</v>
      </c>
      <c r="L396" s="2">
        <f t="shared" si="33"/>
        <v>0</v>
      </c>
      <c r="M396" s="2">
        <v>9290.1394999999993</v>
      </c>
      <c r="N396" s="16">
        <f t="shared" si="34"/>
        <v>0.13038234826071068</v>
      </c>
      <c r="O396" s="13" cm="1">
        <f t="array" ref="O396">IF(I396="northeast",$R$3+$R$4*$B396+$R$5*$D396+$R$6*$E396+$R$7*$F396+$R$8*$H396,IF(I396="northwest",$T$3+$T$4*$B396+$T$5*$D396+$T$6*$E396+$T$7*$F396+$T$8*$H396,IF(I396="southeast",$V$3+$V$4*$B396+$V$5*$D396+$V$6*$E396+$V$7*$F396+$V$8*$H396,IF(I396="southwest",$X$3+$X$4*$B396+$X$5*$D396+$X$6*$E396+$X$7*$F396+$X$8*$H396,error))))</f>
        <v>12239.357406647621</v>
      </c>
    </row>
    <row r="397" spans="2:15" x14ac:dyDescent="0.5">
      <c r="B397" s="2">
        <v>46</v>
      </c>
      <c r="C397" s="2" t="s">
        <v>7</v>
      </c>
      <c r="D397" s="2">
        <f>IF(C397="male",1,0)</f>
        <v>0</v>
      </c>
      <c r="E397" s="2">
        <v>32.299999999999997</v>
      </c>
      <c r="F397" s="2">
        <v>2</v>
      </c>
      <c r="G397" s="2" t="s">
        <v>11</v>
      </c>
      <c r="H397" s="2">
        <f t="shared" si="30"/>
        <v>0</v>
      </c>
      <c r="I397" s="2" t="s">
        <v>14</v>
      </c>
      <c r="J397" s="2">
        <f t="shared" si="31"/>
        <v>0</v>
      </c>
      <c r="K397" s="2">
        <f t="shared" si="32"/>
        <v>1</v>
      </c>
      <c r="L397" s="2">
        <f t="shared" si="33"/>
        <v>0</v>
      </c>
      <c r="M397" s="2">
        <v>9411.0049999999992</v>
      </c>
      <c r="N397" s="16">
        <f t="shared" si="34"/>
        <v>0.13231161066296471</v>
      </c>
      <c r="O397" s="13" cm="1">
        <f t="array" ref="O397">IF(I397="northeast",$R$3+$R$4*$B397+$R$5*$D397+$R$6*$E397+$R$7*$F397+$R$8*$H397,IF(I397="northwest",$T$3+$T$4*$B397+$T$5*$D397+$T$6*$E397+$T$7*$F397+$T$8*$H397,IF(I397="southeast",$V$3+$V$4*$B397+$V$5*$D397+$V$6*$E397+$V$7*$F397+$V$8*$H397,IF(I397="southwest",$X$3+$X$4*$B397+$X$5*$D397+$X$6*$E397+$X$7*$F397+$X$8*$H397,error))))</f>
        <v>12623.254616845692</v>
      </c>
    </row>
    <row r="398" spans="2:15" x14ac:dyDescent="0.5">
      <c r="B398" s="2">
        <v>46</v>
      </c>
      <c r="C398" s="2" t="s">
        <v>10</v>
      </c>
      <c r="D398" s="2">
        <f>IF(C398="male",1,0)</f>
        <v>1</v>
      </c>
      <c r="E398" s="2">
        <v>19.855</v>
      </c>
      <c r="F398" s="2">
        <v>0</v>
      </c>
      <c r="G398" s="2" t="s">
        <v>11</v>
      </c>
      <c r="H398" s="2">
        <f t="shared" si="30"/>
        <v>0</v>
      </c>
      <c r="I398" s="2" t="s">
        <v>13</v>
      </c>
      <c r="J398" s="2">
        <f t="shared" si="31"/>
        <v>1</v>
      </c>
      <c r="K398" s="2">
        <f t="shared" si="32"/>
        <v>0</v>
      </c>
      <c r="L398" s="2">
        <f t="shared" si="33"/>
        <v>0</v>
      </c>
      <c r="M398" s="2">
        <v>7526.7064499999997</v>
      </c>
      <c r="N398" s="16">
        <f t="shared" si="34"/>
        <v>0.10223432353688838</v>
      </c>
      <c r="O398" s="13" cm="1">
        <f t="array" ref="O398">IF(I398="northeast",$R$3+$R$4*$B398+$R$5*$D398+$R$6*$E398+$R$7*$F398+$R$8*$H398,IF(I398="northwest",$T$3+$T$4*$B398+$T$5*$D398+$T$6*$E398+$T$7*$F398+$T$8*$H398,IF(I398="southeast",$V$3+$V$4*$B398+$V$5*$D398+$V$6*$E398+$V$7*$F398+$V$8*$H398,IF(I398="southwest",$X$3+$X$4*$B398+$X$5*$D398+$X$6*$E398+$X$7*$F398+$X$8*$H398,error))))</f>
        <v>6355.6327724453049</v>
      </c>
    </row>
    <row r="399" spans="2:15" x14ac:dyDescent="0.5">
      <c r="B399" s="2">
        <v>43</v>
      </c>
      <c r="C399" s="2" t="s">
        <v>7</v>
      </c>
      <c r="D399" s="2">
        <f>IF(C399="male",1,0)</f>
        <v>0</v>
      </c>
      <c r="E399" s="2">
        <v>34.4</v>
      </c>
      <c r="F399" s="2">
        <v>3</v>
      </c>
      <c r="G399" s="2" t="s">
        <v>11</v>
      </c>
      <c r="H399" s="2">
        <f t="shared" si="30"/>
        <v>0</v>
      </c>
      <c r="I399" s="2" t="s">
        <v>9</v>
      </c>
      <c r="J399" s="2">
        <f t="shared" si="31"/>
        <v>0</v>
      </c>
      <c r="K399" s="2">
        <f t="shared" si="32"/>
        <v>0</v>
      </c>
      <c r="L399" s="2">
        <f t="shared" si="33"/>
        <v>1</v>
      </c>
      <c r="M399" s="2">
        <v>8522.0030000000006</v>
      </c>
      <c r="N399" s="16">
        <f t="shared" si="34"/>
        <v>0.11812130710960472</v>
      </c>
      <c r="O399" s="13" cm="1">
        <f t="array" ref="O399">IF(I399="northeast",$R$3+$R$4*$B399+$R$5*$D399+$R$6*$E399+$R$7*$F399+$R$8*$H399,IF(I399="northwest",$T$3+$T$4*$B399+$T$5*$D399+$T$6*$E399+$T$7*$F399+$T$8*$H399,IF(I399="southeast",$V$3+$V$4*$B399+$V$5*$D399+$V$6*$E399+$V$7*$F399+$V$8*$H399,IF(I399="southwest",$X$3+$X$4*$B399+$X$5*$D399+$X$6*$E399+$X$7*$F399+$X$8*$H399,error))))</f>
        <v>10054.030338810351</v>
      </c>
    </row>
    <row r="400" spans="2:15" x14ac:dyDescent="0.5">
      <c r="B400" s="2">
        <v>21</v>
      </c>
      <c r="C400" s="2" t="s">
        <v>10</v>
      </c>
      <c r="D400" s="2">
        <f>IF(C400="male",1,0)</f>
        <v>1</v>
      </c>
      <c r="E400" s="2">
        <v>31.02</v>
      </c>
      <c r="F400" s="2">
        <v>0</v>
      </c>
      <c r="G400" s="2" t="s">
        <v>11</v>
      </c>
      <c r="H400" s="2">
        <f t="shared" si="30"/>
        <v>0</v>
      </c>
      <c r="I400" s="2" t="s">
        <v>12</v>
      </c>
      <c r="J400" s="2">
        <f t="shared" si="31"/>
        <v>0</v>
      </c>
      <c r="K400" s="2">
        <f t="shared" si="32"/>
        <v>0</v>
      </c>
      <c r="L400" s="2">
        <f t="shared" si="33"/>
        <v>0</v>
      </c>
      <c r="M400" s="2">
        <v>16586.49771</v>
      </c>
      <c r="N400" s="16">
        <f t="shared" si="34"/>
        <v>0.24684725816411979</v>
      </c>
      <c r="O400" s="13" cm="1">
        <f t="array" ref="O400">IF(I400="northeast",$R$3+$R$4*$B400+$R$5*$D400+$R$6*$E400+$R$7*$F400+$R$8*$H400,IF(I400="northwest",$T$3+$T$4*$B400+$T$5*$D400+$T$6*$E400+$T$7*$F400+$T$8*$H400,IF(I400="southeast",$V$3+$V$4*$B400+$V$5*$D400+$V$6*$E400+$V$7*$F400+$V$8*$H400,IF(I400="southwest",$X$3+$X$4*$B400+$X$5*$D400+$X$6*$E400+$X$7*$F400+$X$8*$H400,error))))</f>
        <v>1757.1956921548754</v>
      </c>
    </row>
    <row r="401" spans="2:15" x14ac:dyDescent="0.5">
      <c r="B401" s="2">
        <v>64</v>
      </c>
      <c r="C401" s="2" t="s">
        <v>10</v>
      </c>
      <c r="D401" s="2">
        <f>IF(C401="male",1,0)</f>
        <v>1</v>
      </c>
      <c r="E401" s="2">
        <v>25.6</v>
      </c>
      <c r="F401" s="2">
        <v>2</v>
      </c>
      <c r="G401" s="2" t="s">
        <v>11</v>
      </c>
      <c r="H401" s="2">
        <f t="shared" si="30"/>
        <v>0</v>
      </c>
      <c r="I401" s="2" t="s">
        <v>9</v>
      </c>
      <c r="J401" s="2">
        <f t="shared" si="31"/>
        <v>0</v>
      </c>
      <c r="K401" s="2">
        <f t="shared" si="32"/>
        <v>0</v>
      </c>
      <c r="L401" s="2">
        <f t="shared" si="33"/>
        <v>1</v>
      </c>
      <c r="M401" s="2">
        <v>14988.432000000001</v>
      </c>
      <c r="N401" s="16">
        <f t="shared" si="34"/>
        <v>0.22133883689722075</v>
      </c>
      <c r="O401" s="13" cm="1">
        <f t="array" ref="O401">IF(I401="northeast",$R$3+$R$4*$B401+$R$5*$D401+$R$6*$E401+$R$7*$F401+$R$8*$H401,IF(I401="northwest",$T$3+$T$4*$B401+$T$5*$D401+$T$6*$E401+$T$7*$F401+$T$8*$H401,IF(I401="southeast",$V$3+$V$4*$B401+$V$5*$D401+$V$6*$E401+$V$7*$F401+$V$8*$H401,IF(I401="southwest",$X$3+$X$4*$B401+$X$5*$D401+$X$6*$E401+$X$7*$F401+$X$8*$H401,error))))</f>
        <v>12931.902200571429</v>
      </c>
    </row>
    <row r="402" spans="2:15" x14ac:dyDescent="0.5">
      <c r="B402" s="2">
        <v>18</v>
      </c>
      <c r="C402" s="2" t="s">
        <v>7</v>
      </c>
      <c r="D402" s="2">
        <f>IF(C402="male",1,0)</f>
        <v>0</v>
      </c>
      <c r="E402" s="2">
        <v>38.17</v>
      </c>
      <c r="F402" s="2">
        <v>0</v>
      </c>
      <c r="G402" s="2" t="s">
        <v>11</v>
      </c>
      <c r="H402" s="2">
        <f t="shared" si="30"/>
        <v>0</v>
      </c>
      <c r="I402" s="2" t="s">
        <v>12</v>
      </c>
      <c r="J402" s="2">
        <f t="shared" si="31"/>
        <v>0</v>
      </c>
      <c r="K402" s="2">
        <f t="shared" si="32"/>
        <v>0</v>
      </c>
      <c r="L402" s="2">
        <f t="shared" si="33"/>
        <v>0</v>
      </c>
      <c r="M402" s="2">
        <v>1631.6683</v>
      </c>
      <c r="N402" s="16">
        <f t="shared" si="34"/>
        <v>8.1373689663274493E-3</v>
      </c>
      <c r="O402" s="13" cm="1">
        <f t="array" ref="O402">IF(I402="northeast",$R$3+$R$4*$B402+$R$5*$D402+$R$6*$E402+$R$7*$F402+$R$8*$H402,IF(I402="northwest",$T$3+$T$4*$B402+$T$5*$D402+$T$6*$E402+$T$7*$F402+$T$8*$H402,IF(I402="southeast",$V$3+$V$4*$B402+$V$5*$D402+$V$6*$E402+$V$7*$F402+$V$8*$H402,IF(I402="southwest",$X$3+$X$4*$B402+$X$5*$D402+$X$6*$E402+$X$7*$F402+$X$8*$H402,error))))</f>
        <v>3653.7251734238307</v>
      </c>
    </row>
    <row r="403" spans="2:15" x14ac:dyDescent="0.5">
      <c r="B403" s="2">
        <v>51</v>
      </c>
      <c r="C403" s="2" t="s">
        <v>7</v>
      </c>
      <c r="D403" s="2">
        <f>IF(C403="male",1,0)</f>
        <v>0</v>
      </c>
      <c r="E403" s="2">
        <v>20.6</v>
      </c>
      <c r="F403" s="2">
        <v>0</v>
      </c>
      <c r="G403" s="2" t="s">
        <v>11</v>
      </c>
      <c r="H403" s="2">
        <f t="shared" si="30"/>
        <v>0</v>
      </c>
      <c r="I403" s="2" t="s">
        <v>9</v>
      </c>
      <c r="J403" s="2">
        <f t="shared" si="31"/>
        <v>0</v>
      </c>
      <c r="K403" s="2">
        <f t="shared" si="32"/>
        <v>0</v>
      </c>
      <c r="L403" s="2">
        <f t="shared" si="33"/>
        <v>1</v>
      </c>
      <c r="M403" s="2">
        <v>9264.7970000000005</v>
      </c>
      <c r="N403" s="16">
        <f t="shared" si="34"/>
        <v>0.12997782974691544</v>
      </c>
      <c r="O403" s="13" cm="1">
        <f t="array" ref="O403">IF(I403="northeast",$R$3+$R$4*$B403+$R$5*$D403+$R$6*$E403+$R$7*$F403+$R$8*$H403,IF(I403="northwest",$T$3+$T$4*$B403+$T$5*$D403+$T$6*$E403+$T$7*$F403+$T$8*$H403,IF(I403="southeast",$V$3+$V$4*$B403+$V$5*$D403+$V$6*$E403+$V$7*$F403+$V$8*$H403,IF(I403="southwest",$X$3+$X$4*$B403+$X$5*$D403+$X$6*$E403+$X$7*$F403+$X$8*$H403,error))))</f>
        <v>8556.8994153874246</v>
      </c>
    </row>
    <row r="404" spans="2:15" x14ac:dyDescent="0.5">
      <c r="B404" s="2">
        <v>47</v>
      </c>
      <c r="C404" s="2" t="s">
        <v>10</v>
      </c>
      <c r="D404" s="2">
        <f>IF(C404="male",1,0)</f>
        <v>1</v>
      </c>
      <c r="E404" s="2">
        <v>47.52</v>
      </c>
      <c r="F404" s="2">
        <v>1</v>
      </c>
      <c r="G404" s="2" t="s">
        <v>11</v>
      </c>
      <c r="H404" s="2">
        <f t="shared" si="30"/>
        <v>0</v>
      </c>
      <c r="I404" s="2" t="s">
        <v>12</v>
      </c>
      <c r="J404" s="2">
        <f t="shared" si="31"/>
        <v>0</v>
      </c>
      <c r="K404" s="2">
        <f t="shared" si="32"/>
        <v>0</v>
      </c>
      <c r="L404" s="2">
        <f t="shared" si="33"/>
        <v>0</v>
      </c>
      <c r="M404" s="2">
        <v>8083.9197999999997</v>
      </c>
      <c r="N404" s="16">
        <f t="shared" si="34"/>
        <v>0.11112859664368076</v>
      </c>
      <c r="O404" s="13" cm="1">
        <f t="array" ref="O404">IF(I404="northeast",$R$3+$R$4*$B404+$R$5*$D404+$R$6*$E404+$R$7*$F404+$R$8*$H404,IF(I404="northwest",$T$3+$T$4*$B404+$T$5*$D404+$T$6*$E404+$T$7*$F404+$T$8*$H404,IF(I404="southeast",$V$3+$V$4*$B404+$V$5*$D404+$V$6*$E404+$V$7*$F404+$V$8*$H404,IF(I404="southwest",$X$3+$X$4*$B404+$X$5*$D404+$X$6*$E404+$X$7*$F404+$X$8*$H404,error))))</f>
        <v>14962.670819788242</v>
      </c>
    </row>
    <row r="405" spans="2:15" x14ac:dyDescent="0.5">
      <c r="B405" s="2">
        <v>64</v>
      </c>
      <c r="C405" s="2" t="s">
        <v>7</v>
      </c>
      <c r="D405" s="2">
        <f>IF(C405="male",1,0)</f>
        <v>0</v>
      </c>
      <c r="E405" s="2">
        <v>32.965000000000003</v>
      </c>
      <c r="F405" s="2">
        <v>0</v>
      </c>
      <c r="G405" s="2" t="s">
        <v>11</v>
      </c>
      <c r="H405" s="2">
        <f t="shared" si="30"/>
        <v>0</v>
      </c>
      <c r="I405" s="2" t="s">
        <v>13</v>
      </c>
      <c r="J405" s="2">
        <f t="shared" si="31"/>
        <v>1</v>
      </c>
      <c r="K405" s="2">
        <f t="shared" si="32"/>
        <v>0</v>
      </c>
      <c r="L405" s="2">
        <f t="shared" si="33"/>
        <v>0</v>
      </c>
      <c r="M405" s="2">
        <v>14692.66935</v>
      </c>
      <c r="N405" s="16">
        <f t="shared" si="34"/>
        <v>0.2166178556359343</v>
      </c>
      <c r="O405" s="13" cm="1">
        <f t="array" ref="O405">IF(I405="northeast",$R$3+$R$4*$B405+$R$5*$D405+$R$6*$E405+$R$7*$F405+$R$8*$H405,IF(I405="northwest",$T$3+$T$4*$B405+$T$5*$D405+$T$6*$E405+$T$7*$F405+$T$8*$H405,IF(I405="southeast",$V$3+$V$4*$B405+$V$5*$D405+$V$6*$E405+$V$7*$F405+$V$8*$H405,IF(I405="southwest",$X$3+$X$4*$B405+$X$5*$D405+$X$6*$E405+$X$7*$F405+$X$8*$H405,error))))</f>
        <v>14917.174465551645</v>
      </c>
    </row>
    <row r="406" spans="2:15" x14ac:dyDescent="0.5">
      <c r="B406" s="2">
        <v>49</v>
      </c>
      <c r="C406" s="2" t="s">
        <v>10</v>
      </c>
      <c r="D406" s="2">
        <f>IF(C406="male",1,0)</f>
        <v>1</v>
      </c>
      <c r="E406" s="2">
        <v>32.299999999999997</v>
      </c>
      <c r="F406" s="2">
        <v>3</v>
      </c>
      <c r="G406" s="2" t="s">
        <v>11</v>
      </c>
      <c r="H406" s="2">
        <f t="shared" si="30"/>
        <v>0</v>
      </c>
      <c r="I406" s="2" t="s">
        <v>13</v>
      </c>
      <c r="J406" s="2">
        <f t="shared" si="31"/>
        <v>1</v>
      </c>
      <c r="K406" s="2">
        <f t="shared" si="32"/>
        <v>0</v>
      </c>
      <c r="L406" s="2">
        <f t="shared" si="33"/>
        <v>0</v>
      </c>
      <c r="M406" s="2">
        <v>10269.459999999999</v>
      </c>
      <c r="N406" s="16">
        <f t="shared" si="34"/>
        <v>0.14601432115956614</v>
      </c>
      <c r="O406" s="13" cm="1">
        <f t="array" ref="O406">IF(I406="northeast",$R$3+$R$4*$B406+$R$5*$D406+$R$6*$E406+$R$7*$F406+$R$8*$H406,IF(I406="northwest",$T$3+$T$4*$B406+$T$5*$D406+$T$6*$E406+$T$7*$F406+$T$8*$H406,IF(I406="southeast",$V$3+$V$4*$B406+$V$5*$D406+$V$6*$E406+$V$7*$F406+$V$8*$H406,IF(I406="southwest",$X$3+$X$4*$B406+$X$5*$D406+$X$6*$E406+$X$7*$F406+$X$8*$H406,error))))</f>
        <v>13555.58293366488</v>
      </c>
    </row>
    <row r="407" spans="2:15" x14ac:dyDescent="0.5">
      <c r="B407" s="2">
        <v>31</v>
      </c>
      <c r="C407" s="2" t="s">
        <v>10</v>
      </c>
      <c r="D407" s="2">
        <f>IF(C407="male",1,0)</f>
        <v>1</v>
      </c>
      <c r="E407" s="2">
        <v>20.399999999999999</v>
      </c>
      <c r="F407" s="2">
        <v>0</v>
      </c>
      <c r="G407" s="2" t="s">
        <v>11</v>
      </c>
      <c r="H407" s="2">
        <f t="shared" si="30"/>
        <v>0</v>
      </c>
      <c r="I407" s="2" t="s">
        <v>9</v>
      </c>
      <c r="J407" s="2">
        <f t="shared" si="31"/>
        <v>0</v>
      </c>
      <c r="K407" s="2">
        <f t="shared" si="32"/>
        <v>0</v>
      </c>
      <c r="L407" s="2">
        <f t="shared" si="33"/>
        <v>1</v>
      </c>
      <c r="M407" s="2">
        <v>3260.1990000000001</v>
      </c>
      <c r="N407" s="16">
        <f t="shared" si="34"/>
        <v>3.4132074241417794E-2</v>
      </c>
      <c r="O407" s="13" cm="1">
        <f t="array" ref="O407">IF(I407="northeast",$R$3+$R$4*$B407+$R$5*$D407+$R$6*$E407+$R$7*$F407+$R$8*$H407,IF(I407="northwest",$T$3+$T$4*$B407+$T$5*$D407+$T$6*$E407+$T$7*$F407+$T$8*$H407,IF(I407="southeast",$V$3+$V$4*$B407+$V$5*$D407+$V$6*$E407+$V$7*$F407+$V$8*$H407,IF(I407="southwest",$X$3+$X$4*$B407+$X$5*$D407+$X$6*$E407+$X$7*$F407+$X$8*$H407,error))))</f>
        <v>2654.7651536965404</v>
      </c>
    </row>
    <row r="408" spans="2:15" x14ac:dyDescent="0.5">
      <c r="B408" s="2">
        <v>52</v>
      </c>
      <c r="C408" s="2" t="s">
        <v>7</v>
      </c>
      <c r="D408" s="2">
        <f>IF(C408="male",1,0)</f>
        <v>0</v>
      </c>
      <c r="E408" s="2">
        <v>38.380000000000003</v>
      </c>
      <c r="F408" s="2">
        <v>2</v>
      </c>
      <c r="G408" s="2" t="s">
        <v>11</v>
      </c>
      <c r="H408" s="2">
        <f t="shared" si="30"/>
        <v>0</v>
      </c>
      <c r="I408" s="2" t="s">
        <v>14</v>
      </c>
      <c r="J408" s="2">
        <f t="shared" si="31"/>
        <v>0</v>
      </c>
      <c r="K408" s="2">
        <f t="shared" si="32"/>
        <v>1</v>
      </c>
      <c r="L408" s="2">
        <f t="shared" si="33"/>
        <v>0</v>
      </c>
      <c r="M408" s="2">
        <v>11396.9002</v>
      </c>
      <c r="N408" s="16">
        <f t="shared" si="34"/>
        <v>0.16401058964519491</v>
      </c>
      <c r="O408" s="13" cm="1">
        <f t="array" ref="O408">IF(I408="northeast",$R$3+$R$4*$B408+$R$5*$D408+$R$6*$E408+$R$7*$F408+$R$8*$H408,IF(I408="northwest",$T$3+$T$4*$B408+$T$5*$D408+$T$6*$E408+$T$7*$F408+$T$8*$H408,IF(I408="southeast",$V$3+$V$4*$B408+$V$5*$D408+$V$6*$E408+$V$7*$F408+$V$8*$H408,IF(I408="southwest",$X$3+$X$4*$B408+$X$5*$D408+$X$6*$E408+$X$7*$F408+$X$8*$H408,error))))</f>
        <v>16646.670382087807</v>
      </c>
    </row>
    <row r="409" spans="2:15" x14ac:dyDescent="0.5">
      <c r="B409" s="2">
        <v>33</v>
      </c>
      <c r="C409" s="2" t="s">
        <v>7</v>
      </c>
      <c r="D409" s="2">
        <f>IF(C409="male",1,0)</f>
        <v>0</v>
      </c>
      <c r="E409" s="2">
        <v>24.31</v>
      </c>
      <c r="F409" s="2">
        <v>0</v>
      </c>
      <c r="G409" s="2" t="s">
        <v>11</v>
      </c>
      <c r="H409" s="2">
        <f t="shared" si="30"/>
        <v>0</v>
      </c>
      <c r="I409" s="2" t="s">
        <v>12</v>
      </c>
      <c r="J409" s="2">
        <f t="shared" si="31"/>
        <v>0</v>
      </c>
      <c r="K409" s="2">
        <f t="shared" si="32"/>
        <v>0</v>
      </c>
      <c r="L409" s="2">
        <f t="shared" si="33"/>
        <v>0</v>
      </c>
      <c r="M409" s="2">
        <v>4185.0978999999998</v>
      </c>
      <c r="N409" s="16">
        <f t="shared" si="34"/>
        <v>4.8895366278070986E-2</v>
      </c>
      <c r="O409" s="13" cm="1">
        <f t="array" ref="O409">IF(I409="northeast",$R$3+$R$4*$B409+$R$5*$D409+$R$6*$E409+$R$7*$F409+$R$8*$H409,IF(I409="northwest",$T$3+$T$4*$B409+$T$5*$D409+$T$6*$E409+$T$7*$F409+$T$8*$H409,IF(I409="southeast",$V$3+$V$4*$B409+$V$5*$D409+$V$6*$E409+$V$7*$F409+$V$8*$H409,IF(I409="southwest",$X$3+$X$4*$B409+$X$5*$D409+$X$6*$E409+$X$7*$F409+$X$8*$H409,error))))</f>
        <v>2978.7674177388089</v>
      </c>
    </row>
    <row r="410" spans="2:15" x14ac:dyDescent="0.5">
      <c r="B410" s="2">
        <v>47</v>
      </c>
      <c r="C410" s="2" t="s">
        <v>7</v>
      </c>
      <c r="D410" s="2">
        <f>IF(C410="male",1,0)</f>
        <v>0</v>
      </c>
      <c r="E410" s="2">
        <v>23.6</v>
      </c>
      <c r="F410" s="2">
        <v>1</v>
      </c>
      <c r="G410" s="2" t="s">
        <v>11</v>
      </c>
      <c r="H410" s="2">
        <f t="shared" si="30"/>
        <v>0</v>
      </c>
      <c r="I410" s="2" t="s">
        <v>9</v>
      </c>
      <c r="J410" s="2">
        <f t="shared" si="31"/>
        <v>0</v>
      </c>
      <c r="K410" s="2">
        <f t="shared" si="32"/>
        <v>0</v>
      </c>
      <c r="L410" s="2">
        <f t="shared" si="33"/>
        <v>1</v>
      </c>
      <c r="M410" s="2">
        <v>8539.6710000000003</v>
      </c>
      <c r="N410" s="16">
        <f t="shared" si="34"/>
        <v>0.11840332479143308</v>
      </c>
      <c r="O410" s="13" cm="1">
        <f t="array" ref="O410">IF(I410="northeast",$R$3+$R$4*$B410+$R$5*$D410+$R$6*$E410+$R$7*$F410+$R$8*$H410,IF(I410="northwest",$T$3+$T$4*$B410+$T$5*$D410+$T$6*$E410+$T$7*$F410+$T$8*$H410,IF(I410="southeast",$V$3+$V$4*$B410+$V$5*$D410+$V$6*$E410+$V$7*$F410+$V$8*$H410,IF(I410="southwest",$X$3+$X$4*$B410+$X$5*$D410+$X$6*$E410+$X$7*$F410+$X$8*$H410,error))))</f>
        <v>8282.9208172010403</v>
      </c>
    </row>
    <row r="411" spans="2:15" x14ac:dyDescent="0.5">
      <c r="B411" s="2">
        <v>38</v>
      </c>
      <c r="C411" s="2" t="s">
        <v>10</v>
      </c>
      <c r="D411" s="2">
        <f>IF(C411="male",1,0)</f>
        <v>1</v>
      </c>
      <c r="E411" s="2">
        <v>21.12</v>
      </c>
      <c r="F411" s="2">
        <v>3</v>
      </c>
      <c r="G411" s="2" t="s">
        <v>11</v>
      </c>
      <c r="H411" s="2">
        <f t="shared" si="30"/>
        <v>0</v>
      </c>
      <c r="I411" s="2" t="s">
        <v>12</v>
      </c>
      <c r="J411" s="2">
        <f t="shared" si="31"/>
        <v>0</v>
      </c>
      <c r="K411" s="2">
        <f t="shared" si="32"/>
        <v>0</v>
      </c>
      <c r="L411" s="2">
        <f t="shared" si="33"/>
        <v>0</v>
      </c>
      <c r="M411" s="2">
        <v>6652.5288</v>
      </c>
      <c r="N411" s="16">
        <f t="shared" si="34"/>
        <v>8.8280647152512534E-2</v>
      </c>
      <c r="O411" s="13" cm="1">
        <f t="array" ref="O411">IF(I411="northeast",$R$3+$R$4*$B411+$R$5*$D411+$R$6*$E411+$R$7*$F411+$R$8*$H411,IF(I411="northwest",$T$3+$T$4*$B411+$T$5*$D411+$T$6*$E411+$T$7*$F411+$T$8*$H411,IF(I411="southeast",$V$3+$V$4*$B411+$V$5*$D411+$V$6*$E411+$V$7*$F411+$V$8*$H411,IF(I411="southwest",$X$3+$X$4*$B411+$X$5*$D411+$X$6*$E411+$X$7*$F411+$X$8*$H411,error))))</f>
        <v>4405.3331091691562</v>
      </c>
    </row>
    <row r="412" spans="2:15" x14ac:dyDescent="0.5">
      <c r="B412" s="2">
        <v>32</v>
      </c>
      <c r="C412" s="2" t="s">
        <v>10</v>
      </c>
      <c r="D412" s="2">
        <f>IF(C412="male",1,0)</f>
        <v>1</v>
      </c>
      <c r="E412" s="2">
        <v>30.03</v>
      </c>
      <c r="F412" s="2">
        <v>1</v>
      </c>
      <c r="G412" s="2" t="s">
        <v>11</v>
      </c>
      <c r="H412" s="2">
        <f t="shared" si="30"/>
        <v>0</v>
      </c>
      <c r="I412" s="2" t="s">
        <v>12</v>
      </c>
      <c r="J412" s="2">
        <f t="shared" si="31"/>
        <v>0</v>
      </c>
      <c r="K412" s="2">
        <f t="shared" si="32"/>
        <v>0</v>
      </c>
      <c r="L412" s="2">
        <f t="shared" si="33"/>
        <v>0</v>
      </c>
      <c r="M412" s="2">
        <v>4074.4537</v>
      </c>
      <c r="N412" s="16">
        <f t="shared" si="34"/>
        <v>4.7129256883020498E-2</v>
      </c>
      <c r="O412" s="13" cm="1">
        <f t="array" ref="O412">IF(I412="northeast",$R$3+$R$4*$B412+$R$5*$D412+$R$6*$E412+$R$7*$F412+$R$8*$H412,IF(I412="northwest",$T$3+$T$4*$B412+$T$5*$D412+$T$6*$E412+$T$7*$F412+$T$8*$H412,IF(I412="southeast",$V$3+$V$4*$B412+$V$5*$D412+$V$6*$E412+$V$7*$F412+$V$8*$H412,IF(I412="southwest",$X$3+$X$4*$B412+$X$5*$D412+$X$6*$E412+$X$7*$F412+$X$8*$H412,error))))</f>
        <v>4882.9363395207756</v>
      </c>
    </row>
    <row r="413" spans="2:15" x14ac:dyDescent="0.5">
      <c r="B413" s="2">
        <v>19</v>
      </c>
      <c r="C413" s="2" t="s">
        <v>10</v>
      </c>
      <c r="D413" s="2">
        <f>IF(C413="male",1,0)</f>
        <v>1</v>
      </c>
      <c r="E413" s="2">
        <v>17.48</v>
      </c>
      <c r="F413" s="2">
        <v>0</v>
      </c>
      <c r="G413" s="2" t="s">
        <v>11</v>
      </c>
      <c r="H413" s="2">
        <f t="shared" si="30"/>
        <v>0</v>
      </c>
      <c r="I413" s="2" t="s">
        <v>13</v>
      </c>
      <c r="J413" s="2">
        <f t="shared" si="31"/>
        <v>1</v>
      </c>
      <c r="K413" s="2">
        <f t="shared" si="32"/>
        <v>0</v>
      </c>
      <c r="L413" s="2">
        <f t="shared" si="33"/>
        <v>0</v>
      </c>
      <c r="M413" s="2">
        <v>1621.3402000000001</v>
      </c>
      <c r="N413" s="16">
        <f t="shared" si="34"/>
        <v>7.9725112110811645E-3</v>
      </c>
      <c r="O413" s="13" cm="1">
        <f t="array" ref="O413">IF(I413="northeast",$R$3+$R$4*$B413+$R$5*$D413+$R$6*$E413+$R$7*$F413+$R$8*$H413,IF(I413="northwest",$T$3+$T$4*$B413+$T$5*$D413+$T$6*$E413+$T$7*$F413+$T$8*$H413,IF(I413="southeast",$V$3+$V$4*$B413+$V$5*$D413+$V$6*$E413+$V$7*$F413+$V$8*$H413,IF(I413="southwest",$X$3+$X$4*$B413+$X$5*$D413+$X$6*$E413+$X$7*$F413+$X$8*$H413,error))))</f>
        <v>-1062.6596430428717</v>
      </c>
    </row>
    <row r="414" spans="2:15" x14ac:dyDescent="0.5">
      <c r="B414" s="2">
        <v>44</v>
      </c>
      <c r="C414" s="2" t="s">
        <v>7</v>
      </c>
      <c r="D414" s="2">
        <f>IF(C414="male",1,0)</f>
        <v>0</v>
      </c>
      <c r="E414" s="2">
        <v>20.234999999999999</v>
      </c>
      <c r="F414" s="2">
        <v>1</v>
      </c>
      <c r="G414" s="2" t="s">
        <v>8</v>
      </c>
      <c r="H414" s="2">
        <f t="shared" si="30"/>
        <v>1</v>
      </c>
      <c r="I414" s="2" t="s">
        <v>14</v>
      </c>
      <c r="J414" s="2">
        <f t="shared" si="31"/>
        <v>0</v>
      </c>
      <c r="K414" s="2">
        <f t="shared" si="32"/>
        <v>1</v>
      </c>
      <c r="L414" s="2">
        <f t="shared" si="33"/>
        <v>0</v>
      </c>
      <c r="M414" s="2">
        <v>19594.809649999999</v>
      </c>
      <c r="N414" s="16">
        <f t="shared" si="34"/>
        <v>0.29486611482788139</v>
      </c>
      <c r="O414" s="13" cm="1">
        <f t="array" ref="O414">IF(I414="northeast",$R$3+$R$4*$B414+$R$5*$D414+$R$6*$E414+$R$7*$F414+$R$8*$H414,IF(I414="northwest",$T$3+$T$4*$B414+$T$5*$D414+$T$6*$E414+$T$7*$F414+$T$8*$H414,IF(I414="southeast",$V$3+$V$4*$B414+$V$5*$D414+$V$6*$E414+$V$7*$F414+$V$8*$H414,IF(I414="southwest",$X$3+$X$4*$B414+$X$5*$D414+$X$6*$E414+$X$7*$F414+$X$8*$H414,error))))</f>
        <v>27404.439215902403</v>
      </c>
    </row>
    <row r="415" spans="2:15" x14ac:dyDescent="0.5">
      <c r="B415" s="2">
        <v>26</v>
      </c>
      <c r="C415" s="2" t="s">
        <v>7</v>
      </c>
      <c r="D415" s="2">
        <f>IF(C415="male",1,0)</f>
        <v>0</v>
      </c>
      <c r="E415" s="2">
        <v>17.195</v>
      </c>
      <c r="F415" s="2">
        <v>2</v>
      </c>
      <c r="G415" s="2" t="s">
        <v>8</v>
      </c>
      <c r="H415" s="2">
        <f t="shared" si="30"/>
        <v>1</v>
      </c>
      <c r="I415" s="2" t="s">
        <v>14</v>
      </c>
      <c r="J415" s="2">
        <f t="shared" si="31"/>
        <v>0</v>
      </c>
      <c r="K415" s="2">
        <f t="shared" si="32"/>
        <v>1</v>
      </c>
      <c r="L415" s="2">
        <f t="shared" si="33"/>
        <v>0</v>
      </c>
      <c r="M415" s="2">
        <v>14455.644050000001</v>
      </c>
      <c r="N415" s="16">
        <f t="shared" si="34"/>
        <v>0.21283444349869929</v>
      </c>
      <c r="O415" s="13" cm="1">
        <f t="array" ref="O415">IF(I415="northeast",$R$3+$R$4*$B415+$R$5*$D415+$R$6*$E415+$R$7*$F415+$R$8*$H415,IF(I415="northwest",$T$3+$T$4*$B415+$T$5*$D415+$T$6*$E415+$T$7*$F415+$T$8*$H415,IF(I415="southeast",$V$3+$V$4*$B415+$V$5*$D415+$V$6*$E415+$V$7*$F415+$V$8*$H415,IF(I415="southwest",$X$3+$X$4*$B415+$X$5*$D415+$X$6*$E415+$X$7*$F415+$X$8*$H415,error))))</f>
        <v>22571.119613572711</v>
      </c>
    </row>
    <row r="416" spans="2:15" x14ac:dyDescent="0.5">
      <c r="B416" s="2">
        <v>25</v>
      </c>
      <c r="C416" s="2" t="s">
        <v>10</v>
      </c>
      <c r="D416" s="2">
        <f>IF(C416="male",1,0)</f>
        <v>1</v>
      </c>
      <c r="E416" s="2">
        <v>23.9</v>
      </c>
      <c r="F416" s="2">
        <v>5</v>
      </c>
      <c r="G416" s="2" t="s">
        <v>11</v>
      </c>
      <c r="H416" s="2">
        <f t="shared" si="30"/>
        <v>0</v>
      </c>
      <c r="I416" s="2" t="s">
        <v>9</v>
      </c>
      <c r="J416" s="2">
        <f t="shared" si="31"/>
        <v>0</v>
      </c>
      <c r="K416" s="2">
        <f t="shared" si="32"/>
        <v>0</v>
      </c>
      <c r="L416" s="2">
        <f t="shared" si="33"/>
        <v>1</v>
      </c>
      <c r="M416" s="2">
        <v>5080.0959999999995</v>
      </c>
      <c r="N416" s="16">
        <f t="shared" si="34"/>
        <v>6.3181379941347843E-2</v>
      </c>
      <c r="O416" s="13" cm="1">
        <f t="array" ref="O416">IF(I416="northeast",$R$3+$R$4*$B416+$R$5*$D416+$R$6*$E416+$R$7*$F416+$R$8*$H416,IF(I416="northwest",$T$3+$T$4*$B416+$T$5*$D416+$T$6*$E416+$T$7*$F416+$T$8*$H416,IF(I416="southeast",$V$3+$V$4*$B416+$V$5*$D416+$V$6*$E416+$V$7*$F416+$V$8*$H416,IF(I416="southwest",$X$3+$X$4*$B416+$X$5*$D416+$X$6*$E416+$X$7*$F416+$X$8*$H416,error))))</f>
        <v>2074.5434530070497</v>
      </c>
    </row>
    <row r="417" spans="2:15" x14ac:dyDescent="0.5">
      <c r="B417" s="2">
        <v>19</v>
      </c>
      <c r="C417" s="2" t="s">
        <v>7</v>
      </c>
      <c r="D417" s="2">
        <f>IF(C417="male",1,0)</f>
        <v>0</v>
      </c>
      <c r="E417" s="2">
        <v>35.15</v>
      </c>
      <c r="F417" s="2">
        <v>0</v>
      </c>
      <c r="G417" s="2" t="s">
        <v>11</v>
      </c>
      <c r="H417" s="2">
        <f t="shared" si="30"/>
        <v>0</v>
      </c>
      <c r="I417" s="2" t="s">
        <v>13</v>
      </c>
      <c r="J417" s="2">
        <f t="shared" si="31"/>
        <v>1</v>
      </c>
      <c r="K417" s="2">
        <f t="shared" si="32"/>
        <v>0</v>
      </c>
      <c r="L417" s="2">
        <f t="shared" si="33"/>
        <v>0</v>
      </c>
      <c r="M417" s="2">
        <v>2134.9014999999999</v>
      </c>
      <c r="N417" s="16">
        <f t="shared" si="34"/>
        <v>1.6170007662448187E-2</v>
      </c>
      <c r="O417" s="13" cm="1">
        <f t="array" ref="O417">IF(I417="northeast",$R$3+$R$4*$B417+$R$5*$D417+$R$6*$E417+$R$7*$F417+$R$8*$H417,IF(I417="northwest",$T$3+$T$4*$B417+$T$5*$D417+$T$6*$E417+$T$7*$F417+$T$8*$H417,IF(I417="southeast",$V$3+$V$4*$B417+$V$5*$D417+$V$6*$E417+$V$7*$F417+$V$8*$H417,IF(I417="southwest",$X$3+$X$4*$B417+$X$5*$D417+$X$6*$E417+$X$7*$F417+$X$8*$H417,error))))</f>
        <v>4477.8647931329515</v>
      </c>
    </row>
    <row r="418" spans="2:15" x14ac:dyDescent="0.5">
      <c r="B418" s="2">
        <v>43</v>
      </c>
      <c r="C418" s="2" t="s">
        <v>7</v>
      </c>
      <c r="D418" s="2">
        <f>IF(C418="male",1,0)</f>
        <v>0</v>
      </c>
      <c r="E418" s="2">
        <v>35.64</v>
      </c>
      <c r="F418" s="2">
        <v>1</v>
      </c>
      <c r="G418" s="2" t="s">
        <v>11</v>
      </c>
      <c r="H418" s="2">
        <f t="shared" si="30"/>
        <v>0</v>
      </c>
      <c r="I418" s="2" t="s">
        <v>12</v>
      </c>
      <c r="J418" s="2">
        <f t="shared" si="31"/>
        <v>0</v>
      </c>
      <c r="K418" s="2">
        <f t="shared" si="32"/>
        <v>0</v>
      </c>
      <c r="L418" s="2">
        <f t="shared" si="33"/>
        <v>0</v>
      </c>
      <c r="M418" s="2">
        <v>7345.7266</v>
      </c>
      <c r="N418" s="16">
        <f t="shared" si="34"/>
        <v>9.9345512253514942E-2</v>
      </c>
      <c r="O418" s="13" cm="1">
        <f t="array" ref="O418">IF(I418="northeast",$R$3+$R$4*$B418+$R$5*$D418+$R$6*$E418+$R$7*$F418+$R$8*$H418,IF(I418="northwest",$T$3+$T$4*$B418+$T$5*$D418+$T$6*$E418+$T$7*$F418+$T$8*$H418,IF(I418="southeast",$V$3+$V$4*$B418+$V$5*$D418+$V$6*$E418+$V$7*$F418+$V$8*$H418,IF(I418="southwest",$X$3+$X$4*$B418+$X$5*$D418+$X$6*$E418+$X$7*$F418+$X$8*$H418,error))))</f>
        <v>10058.930215991351</v>
      </c>
    </row>
    <row r="419" spans="2:15" x14ac:dyDescent="0.5">
      <c r="B419" s="2">
        <v>52</v>
      </c>
      <c r="C419" s="2" t="s">
        <v>10</v>
      </c>
      <c r="D419" s="2">
        <f>IF(C419="male",1,0)</f>
        <v>1</v>
      </c>
      <c r="E419" s="2">
        <v>34.1</v>
      </c>
      <c r="F419" s="2">
        <v>0</v>
      </c>
      <c r="G419" s="2" t="s">
        <v>11</v>
      </c>
      <c r="H419" s="2">
        <f t="shared" si="30"/>
        <v>0</v>
      </c>
      <c r="I419" s="2" t="s">
        <v>12</v>
      </c>
      <c r="J419" s="2">
        <f t="shared" si="31"/>
        <v>0</v>
      </c>
      <c r="K419" s="2">
        <f t="shared" si="32"/>
        <v>0</v>
      </c>
      <c r="L419" s="2">
        <f t="shared" si="33"/>
        <v>0</v>
      </c>
      <c r="M419" s="2">
        <v>9140.9509999999991</v>
      </c>
      <c r="N419" s="16">
        <f t="shared" si="34"/>
        <v>0.12800099242386168</v>
      </c>
      <c r="O419" s="13" cm="1">
        <f t="array" ref="O419">IF(I419="northeast",$R$3+$R$4*$B419+$R$5*$D419+$R$6*$E419+$R$7*$F419+$R$8*$H419,IF(I419="northwest",$T$3+$T$4*$B419+$T$5*$D419+$T$6*$E419+$T$7*$F419+$T$8*$H419,IF(I419="southeast",$V$3+$V$4*$B419+$V$5*$D419+$V$6*$E419+$V$7*$F419+$V$8*$H419,IF(I419="southwest",$X$3+$X$4*$B419+$X$5*$D419+$X$6*$E419+$X$7*$F419+$X$8*$H419,error))))</f>
        <v>11245.276824611785</v>
      </c>
    </row>
    <row r="420" spans="2:15" x14ac:dyDescent="0.5">
      <c r="B420" s="2">
        <v>36</v>
      </c>
      <c r="C420" s="2" t="s">
        <v>7</v>
      </c>
      <c r="D420" s="2">
        <f>IF(C420="male",1,0)</f>
        <v>0</v>
      </c>
      <c r="E420" s="2">
        <v>22.6</v>
      </c>
      <c r="F420" s="2">
        <v>2</v>
      </c>
      <c r="G420" s="2" t="s">
        <v>8</v>
      </c>
      <c r="H420" s="2">
        <f t="shared" si="30"/>
        <v>1</v>
      </c>
      <c r="I420" s="2" t="s">
        <v>9</v>
      </c>
      <c r="J420" s="2">
        <f t="shared" si="31"/>
        <v>0</v>
      </c>
      <c r="K420" s="2">
        <f t="shared" si="32"/>
        <v>0</v>
      </c>
      <c r="L420" s="2">
        <f t="shared" si="33"/>
        <v>1</v>
      </c>
      <c r="M420" s="2">
        <v>18608.261999999999</v>
      </c>
      <c r="N420" s="16">
        <f t="shared" si="34"/>
        <v>0.27911878172474552</v>
      </c>
      <c r="O420" s="13" cm="1">
        <f t="array" ref="O420">IF(I420="northeast",$R$3+$R$4*$B420+$R$5*$D420+$R$6*$E420+$R$7*$F420+$R$8*$H420,IF(I420="northwest",$T$3+$T$4*$B420+$T$5*$D420+$T$6*$E420+$T$7*$F420+$T$8*$H420,IF(I420="southeast",$V$3+$V$4*$B420+$V$5*$D420+$V$6*$E420+$V$7*$F420+$V$8*$H420,IF(I420="southwest",$X$3+$X$4*$B420+$X$5*$D420+$X$6*$E420+$X$7*$F420+$X$8*$H420,error))))</f>
        <v>30384.437806911126</v>
      </c>
    </row>
    <row r="421" spans="2:15" x14ac:dyDescent="0.5">
      <c r="B421" s="2">
        <v>64</v>
      </c>
      <c r="C421" s="2" t="s">
        <v>10</v>
      </c>
      <c r="D421" s="2">
        <f>IF(C421="male",1,0)</f>
        <v>1</v>
      </c>
      <c r="E421" s="2">
        <v>39.159999999999997</v>
      </c>
      <c r="F421" s="2">
        <v>1</v>
      </c>
      <c r="G421" s="2" t="s">
        <v>11</v>
      </c>
      <c r="H421" s="2">
        <f t="shared" si="30"/>
        <v>0</v>
      </c>
      <c r="I421" s="2" t="s">
        <v>12</v>
      </c>
      <c r="J421" s="2">
        <f t="shared" si="31"/>
        <v>0</v>
      </c>
      <c r="K421" s="2">
        <f t="shared" si="32"/>
        <v>0</v>
      </c>
      <c r="L421" s="2">
        <f t="shared" si="33"/>
        <v>0</v>
      </c>
      <c r="M421" s="2">
        <v>14418.2804</v>
      </c>
      <c r="N421" s="16">
        <f t="shared" si="34"/>
        <v>0.21223804266342386</v>
      </c>
      <c r="O421" s="13" cm="1">
        <f t="array" ref="O421">IF(I421="northeast",$R$3+$R$4*$B421+$R$5*$D421+$R$6*$E421+$R$7*$F421+$R$8*$H421,IF(I421="northwest",$T$3+$T$4*$B421+$T$5*$D421+$T$6*$E421+$T$7*$F421+$T$8*$H421,IF(I421="southeast",$V$3+$V$4*$B421+$V$5*$D421+$V$6*$E421+$V$7*$F421+$V$8*$H421,IF(I421="southwest",$X$3+$X$4*$B421+$X$5*$D421+$X$6*$E421+$X$7*$F421+$X$8*$H421,error))))</f>
        <v>16718.467613736884</v>
      </c>
    </row>
    <row r="422" spans="2:15" x14ac:dyDescent="0.5">
      <c r="B422" s="2">
        <v>63</v>
      </c>
      <c r="C422" s="2" t="s">
        <v>7</v>
      </c>
      <c r="D422" s="2">
        <f>IF(C422="male",1,0)</f>
        <v>0</v>
      </c>
      <c r="E422" s="2">
        <v>26.98</v>
      </c>
      <c r="F422" s="2">
        <v>0</v>
      </c>
      <c r="G422" s="2" t="s">
        <v>8</v>
      </c>
      <c r="H422" s="2">
        <f t="shared" si="30"/>
        <v>1</v>
      </c>
      <c r="I422" s="2" t="s">
        <v>13</v>
      </c>
      <c r="J422" s="2">
        <f t="shared" si="31"/>
        <v>1</v>
      </c>
      <c r="K422" s="2">
        <f t="shared" si="32"/>
        <v>0</v>
      </c>
      <c r="L422" s="2">
        <f t="shared" si="33"/>
        <v>0</v>
      </c>
      <c r="M422" s="2">
        <v>28950.4692</v>
      </c>
      <c r="N422" s="16">
        <f t="shared" si="34"/>
        <v>0.44420171694845201</v>
      </c>
      <c r="O422" s="13" cm="1">
        <f t="array" ref="O422">IF(I422="northeast",$R$3+$R$4*$B422+$R$5*$D422+$R$6*$E422+$R$7*$F422+$R$8*$H422,IF(I422="northwest",$T$3+$T$4*$B422+$T$5*$D422+$T$6*$E422+$T$7*$F422+$T$8*$H422,IF(I422="southeast",$V$3+$V$4*$B422+$V$5*$D422+$V$6*$E422+$V$7*$F422+$V$8*$H422,IF(I422="southwest",$X$3+$X$4*$B422+$X$5*$D422+$X$6*$E422+$X$7*$F422+$X$8*$H422,error))))</f>
        <v>34280.836966004252</v>
      </c>
    </row>
    <row r="423" spans="2:15" x14ac:dyDescent="0.5">
      <c r="B423" s="2">
        <v>64</v>
      </c>
      <c r="C423" s="2" t="s">
        <v>10</v>
      </c>
      <c r="D423" s="2">
        <f>IF(C423="male",1,0)</f>
        <v>1</v>
      </c>
      <c r="E423" s="2">
        <v>33.880000000000003</v>
      </c>
      <c r="F423" s="2">
        <v>0</v>
      </c>
      <c r="G423" s="2" t="s">
        <v>8</v>
      </c>
      <c r="H423" s="2">
        <f t="shared" si="30"/>
        <v>1</v>
      </c>
      <c r="I423" s="2" t="s">
        <v>12</v>
      </c>
      <c r="J423" s="2">
        <f t="shared" si="31"/>
        <v>0</v>
      </c>
      <c r="K423" s="2">
        <f t="shared" si="32"/>
        <v>0</v>
      </c>
      <c r="L423" s="2">
        <f t="shared" si="33"/>
        <v>0</v>
      </c>
      <c r="M423" s="2">
        <v>46889.261200000001</v>
      </c>
      <c r="N423" s="16">
        <f t="shared" si="34"/>
        <v>0.73054179701642274</v>
      </c>
      <c r="O423" s="13" cm="1">
        <f t="array" ref="O423">IF(I423="northeast",$R$3+$R$4*$B423+$R$5*$D423+$R$6*$E423+$R$7*$F423+$R$8*$H423,IF(I423="northwest",$T$3+$T$4*$B423+$T$5*$D423+$T$6*$E423+$T$7*$F423+$T$8*$H423,IF(I423="southeast",$V$3+$V$4*$B423+$V$5*$D423+$V$6*$E423+$V$7*$F423+$V$8*$H423,IF(I423="southwest",$X$3+$X$4*$B423+$X$5*$D423+$X$6*$E423+$X$7*$F423+$X$8*$H423,error))))</f>
        <v>41136.770123194743</v>
      </c>
    </row>
    <row r="424" spans="2:15" x14ac:dyDescent="0.5">
      <c r="B424" s="2">
        <v>61</v>
      </c>
      <c r="C424" s="2" t="s">
        <v>10</v>
      </c>
      <c r="D424" s="2">
        <f>IF(C424="male",1,0)</f>
        <v>1</v>
      </c>
      <c r="E424" s="2">
        <v>35.86</v>
      </c>
      <c r="F424" s="2">
        <v>0</v>
      </c>
      <c r="G424" s="2" t="s">
        <v>8</v>
      </c>
      <c r="H424" s="2">
        <f t="shared" si="30"/>
        <v>1</v>
      </c>
      <c r="I424" s="2" t="s">
        <v>12</v>
      </c>
      <c r="J424" s="2">
        <f t="shared" si="31"/>
        <v>0</v>
      </c>
      <c r="K424" s="2">
        <f t="shared" si="32"/>
        <v>0</v>
      </c>
      <c r="L424" s="2">
        <f t="shared" si="33"/>
        <v>0</v>
      </c>
      <c r="M424" s="2">
        <v>46599.108399999997</v>
      </c>
      <c r="N424" s="16">
        <f t="shared" si="34"/>
        <v>0.72591036051925251</v>
      </c>
      <c r="O424" s="13" cm="1">
        <f t="array" ref="O424">IF(I424="northeast",$R$3+$R$4*$B424+$R$5*$D424+$R$6*$E424+$R$7*$F424+$R$8*$H424,IF(I424="northwest",$T$3+$T$4*$B424+$T$5*$D424+$T$6*$E424+$T$7*$F424+$T$8*$H424,IF(I424="southeast",$V$3+$V$4*$B424+$V$5*$D424+$V$6*$E424+$V$7*$F424+$V$8*$H424,IF(I424="southwest",$X$3+$X$4*$B424+$X$5*$D424+$X$6*$E424+$X$7*$F424+$X$8*$H424,error))))</f>
        <v>41000.064186265583</v>
      </c>
    </row>
    <row r="425" spans="2:15" x14ac:dyDescent="0.5">
      <c r="B425" s="2">
        <v>40</v>
      </c>
      <c r="C425" s="2" t="s">
        <v>10</v>
      </c>
      <c r="D425" s="2">
        <f>IF(C425="male",1,0)</f>
        <v>1</v>
      </c>
      <c r="E425" s="2">
        <v>32.774999999999999</v>
      </c>
      <c r="F425" s="2">
        <v>1</v>
      </c>
      <c r="G425" s="2" t="s">
        <v>8</v>
      </c>
      <c r="H425" s="2">
        <f t="shared" si="30"/>
        <v>1</v>
      </c>
      <c r="I425" s="2" t="s">
        <v>14</v>
      </c>
      <c r="J425" s="2">
        <f t="shared" si="31"/>
        <v>0</v>
      </c>
      <c r="K425" s="2">
        <f t="shared" si="32"/>
        <v>1</v>
      </c>
      <c r="L425" s="2">
        <f t="shared" si="33"/>
        <v>0</v>
      </c>
      <c r="M425" s="2">
        <v>39125.332249999999</v>
      </c>
      <c r="N425" s="16">
        <f t="shared" si="34"/>
        <v>0.60661349475476345</v>
      </c>
      <c r="O425" s="13" cm="1">
        <f t="array" ref="O425">IF(I425="northeast",$R$3+$R$4*$B425+$R$5*$D425+$R$6*$E425+$R$7*$F425+$R$8*$H425,IF(I425="northwest",$T$3+$T$4*$B425+$T$5*$D425+$T$6*$E425+$T$7*$F425+$T$8*$H425,IF(I425="southeast",$V$3+$V$4*$B425+$V$5*$D425+$V$6*$E425+$V$7*$F425+$V$8*$H425,IF(I425="southwest",$X$3+$X$4*$B425+$X$5*$D425+$X$6*$E425+$X$7*$F425+$X$8*$H425,error))))</f>
        <v>31875.847763216509</v>
      </c>
    </row>
    <row r="426" spans="2:15" x14ac:dyDescent="0.5">
      <c r="B426" s="2">
        <v>25</v>
      </c>
      <c r="C426" s="2" t="s">
        <v>10</v>
      </c>
      <c r="D426" s="2">
        <f>IF(C426="male",1,0)</f>
        <v>1</v>
      </c>
      <c r="E426" s="2">
        <v>30.59</v>
      </c>
      <c r="F426" s="2">
        <v>0</v>
      </c>
      <c r="G426" s="2" t="s">
        <v>11</v>
      </c>
      <c r="H426" s="2">
        <f t="shared" si="30"/>
        <v>0</v>
      </c>
      <c r="I426" s="2" t="s">
        <v>14</v>
      </c>
      <c r="J426" s="2">
        <f t="shared" si="31"/>
        <v>0</v>
      </c>
      <c r="K426" s="2">
        <f t="shared" si="32"/>
        <v>1</v>
      </c>
      <c r="L426" s="2">
        <f t="shared" si="33"/>
        <v>0</v>
      </c>
      <c r="M426" s="2">
        <v>2727.3951000000002</v>
      </c>
      <c r="N426" s="16">
        <f t="shared" si="34"/>
        <v>2.5627426248034123E-2</v>
      </c>
      <c r="O426" s="13" cm="1">
        <f t="array" ref="O426">IF(I426="northeast",$R$3+$R$4*$B426+$R$5*$D426+$R$6*$E426+$R$7*$F426+$R$8*$H426,IF(I426="northwest",$T$3+$T$4*$B426+$T$5*$D426+$T$6*$E426+$T$7*$F426+$T$8*$H426,IF(I426="southeast",$V$3+$V$4*$B426+$V$5*$D426+$V$6*$E426+$V$7*$F426+$V$8*$H426,IF(I426="southwest",$X$3+$X$4*$B426+$X$5*$D426+$X$6*$E426+$X$7*$F426+$X$8*$H426,error))))</f>
        <v>5557.7811419481386</v>
      </c>
    </row>
    <row r="427" spans="2:15" x14ac:dyDescent="0.5">
      <c r="B427" s="2">
        <v>48</v>
      </c>
      <c r="C427" s="2" t="s">
        <v>10</v>
      </c>
      <c r="D427" s="2">
        <f>IF(C427="male",1,0)</f>
        <v>1</v>
      </c>
      <c r="E427" s="2">
        <v>30.2</v>
      </c>
      <c r="F427" s="2">
        <v>2</v>
      </c>
      <c r="G427" s="2" t="s">
        <v>11</v>
      </c>
      <c r="H427" s="2">
        <f t="shared" si="30"/>
        <v>0</v>
      </c>
      <c r="I427" s="2" t="s">
        <v>9</v>
      </c>
      <c r="J427" s="2">
        <f t="shared" si="31"/>
        <v>0</v>
      </c>
      <c r="K427" s="2">
        <f t="shared" si="32"/>
        <v>0</v>
      </c>
      <c r="L427" s="2">
        <f t="shared" si="33"/>
        <v>1</v>
      </c>
      <c r="M427" s="2">
        <v>8968.33</v>
      </c>
      <c r="N427" s="16">
        <f t="shared" si="34"/>
        <v>0.12524560560843881</v>
      </c>
      <c r="O427" s="13" cm="1">
        <f t="array" ref="O427">IF(I427="northeast",$R$3+$R$4*$B427+$R$5*$D427+$R$6*$E427+$R$7*$F427+$R$8*$H427,IF(I427="northwest",$T$3+$T$4*$B427+$T$5*$D427+$T$6*$E427+$T$7*$F427+$T$8*$H427,IF(I427="southeast",$V$3+$V$4*$B427+$V$5*$D427+$V$6*$E427+$V$7*$F427+$V$8*$H427,IF(I427="southwest",$X$3+$X$4*$B427+$X$5*$D427+$X$6*$E427+$X$7*$F427+$X$8*$H427,error))))</f>
        <v>9817.6169858917874</v>
      </c>
    </row>
    <row r="428" spans="2:15" x14ac:dyDescent="0.5">
      <c r="B428" s="2">
        <v>45</v>
      </c>
      <c r="C428" s="2" t="s">
        <v>10</v>
      </c>
      <c r="D428" s="2">
        <f>IF(C428="male",1,0)</f>
        <v>1</v>
      </c>
      <c r="E428" s="2">
        <v>24.31</v>
      </c>
      <c r="F428" s="2">
        <v>5</v>
      </c>
      <c r="G428" s="2" t="s">
        <v>11</v>
      </c>
      <c r="H428" s="2">
        <f t="shared" si="30"/>
        <v>0</v>
      </c>
      <c r="I428" s="2" t="s">
        <v>12</v>
      </c>
      <c r="J428" s="2">
        <f t="shared" si="31"/>
        <v>0</v>
      </c>
      <c r="K428" s="2">
        <f t="shared" si="32"/>
        <v>0</v>
      </c>
      <c r="L428" s="2">
        <f t="shared" si="33"/>
        <v>0</v>
      </c>
      <c r="M428" s="2">
        <v>9788.8659000000007</v>
      </c>
      <c r="N428" s="16">
        <f t="shared" si="34"/>
        <v>0.13834304914335716</v>
      </c>
      <c r="O428" s="13" cm="1">
        <f t="array" ref="O428">IF(I428="northeast",$R$3+$R$4*$B428+$R$5*$D428+$R$6*$E428+$R$7*$F428+$R$8*$H428,IF(I428="northwest",$T$3+$T$4*$B428+$T$5*$D428+$T$6*$E428+$T$7*$F428+$T$8*$H428,IF(I428="southeast",$V$3+$V$4*$B428+$V$5*$D428+$V$6*$E428+$V$7*$F428+$V$8*$H428,IF(I428="southwest",$X$3+$X$4*$B428+$X$5*$D428+$X$6*$E428+$X$7*$F428+$X$8*$H428,error))))</f>
        <v>8350.6469433044094</v>
      </c>
    </row>
    <row r="429" spans="2:15" x14ac:dyDescent="0.5">
      <c r="B429" s="2">
        <v>38</v>
      </c>
      <c r="C429" s="2" t="s">
        <v>7</v>
      </c>
      <c r="D429" s="2">
        <f>IF(C429="male",1,0)</f>
        <v>0</v>
      </c>
      <c r="E429" s="2">
        <v>27.265000000000001</v>
      </c>
      <c r="F429" s="2">
        <v>1</v>
      </c>
      <c r="G429" s="2" t="s">
        <v>11</v>
      </c>
      <c r="H429" s="2">
        <f t="shared" si="30"/>
        <v>0</v>
      </c>
      <c r="I429" s="2" t="s">
        <v>14</v>
      </c>
      <c r="J429" s="2">
        <f t="shared" si="31"/>
        <v>0</v>
      </c>
      <c r="K429" s="2">
        <f t="shared" si="32"/>
        <v>1</v>
      </c>
      <c r="L429" s="2">
        <f t="shared" si="33"/>
        <v>0</v>
      </c>
      <c r="M429" s="2">
        <v>6555.07035</v>
      </c>
      <c r="N429" s="16">
        <f t="shared" si="34"/>
        <v>8.6725009494397085E-2</v>
      </c>
      <c r="O429" s="13" cm="1">
        <f t="array" ref="O429">IF(I429="northeast",$R$3+$R$4*$B429+$R$5*$D429+$R$6*$E429+$R$7*$F429+$R$8*$H429,IF(I429="northwest",$T$3+$T$4*$B429+$T$5*$D429+$T$6*$E429+$T$7*$F429+$T$8*$H429,IF(I429="southeast",$V$3+$V$4*$B429+$V$5*$D429+$V$6*$E429+$V$7*$F429+$V$8*$H429,IF(I429="southwest",$X$3+$X$4*$B429+$X$5*$D429+$X$6*$E429+$X$7*$F429+$X$8*$H429,error))))</f>
        <v>7870.2050538918056</v>
      </c>
    </row>
    <row r="430" spans="2:15" x14ac:dyDescent="0.5">
      <c r="B430" s="2">
        <v>18</v>
      </c>
      <c r="C430" s="2" t="s">
        <v>7</v>
      </c>
      <c r="D430" s="2">
        <f>IF(C430="male",1,0)</f>
        <v>0</v>
      </c>
      <c r="E430" s="2">
        <v>29.164999999999999</v>
      </c>
      <c r="F430" s="2">
        <v>0</v>
      </c>
      <c r="G430" s="2" t="s">
        <v>11</v>
      </c>
      <c r="H430" s="2">
        <f t="shared" si="30"/>
        <v>0</v>
      </c>
      <c r="I430" s="2" t="s">
        <v>14</v>
      </c>
      <c r="J430" s="2">
        <f t="shared" si="31"/>
        <v>0</v>
      </c>
      <c r="K430" s="2">
        <f t="shared" si="32"/>
        <v>1</v>
      </c>
      <c r="L430" s="2">
        <f t="shared" si="33"/>
        <v>0</v>
      </c>
      <c r="M430" s="2">
        <v>7323.7348190000002</v>
      </c>
      <c r="N430" s="16">
        <f t="shared" si="34"/>
        <v>9.8994478118531001E-2</v>
      </c>
      <c r="O430" s="13" cm="1">
        <f t="array" ref="O430">IF(I430="northeast",$R$3+$R$4*$B430+$R$5*$D430+$R$6*$E430+$R$7*$F430+$R$8*$H430,IF(I430="northwest",$T$3+$T$4*$B430+$T$5*$D430+$T$6*$E430+$T$7*$F430+$T$8*$H430,IF(I430="southeast",$V$3+$V$4*$B430+$V$5*$D430+$V$6*$E430+$V$7*$F430+$V$8*$H430,IF(I430="southwest",$X$3+$X$4*$B430+$X$5*$D430+$X$6*$E430+$X$7*$F430+$X$8*$H430,error))))</f>
        <v>3272.4119810977791</v>
      </c>
    </row>
    <row r="431" spans="2:15" x14ac:dyDescent="0.5">
      <c r="B431" s="2">
        <v>21</v>
      </c>
      <c r="C431" s="2" t="s">
        <v>7</v>
      </c>
      <c r="D431" s="2">
        <f>IF(C431="male",1,0)</f>
        <v>0</v>
      </c>
      <c r="E431" s="2">
        <v>16.815000000000001</v>
      </c>
      <c r="F431" s="2">
        <v>1</v>
      </c>
      <c r="G431" s="2" t="s">
        <v>11</v>
      </c>
      <c r="H431" s="2">
        <f t="shared" si="30"/>
        <v>0</v>
      </c>
      <c r="I431" s="2" t="s">
        <v>14</v>
      </c>
      <c r="J431" s="2">
        <f t="shared" si="31"/>
        <v>0</v>
      </c>
      <c r="K431" s="2">
        <f t="shared" si="32"/>
        <v>1</v>
      </c>
      <c r="L431" s="2">
        <f t="shared" si="33"/>
        <v>0</v>
      </c>
      <c r="M431" s="2">
        <v>3167.4558499999998</v>
      </c>
      <c r="N431" s="16">
        <f t="shared" si="34"/>
        <v>3.2651702486354468E-2</v>
      </c>
      <c r="O431" s="13" cm="1">
        <f t="array" ref="O431">IF(I431="northeast",$R$3+$R$4*$B431+$R$5*$D431+$R$6*$E431+$R$7*$F431+$R$8*$H431,IF(I431="northwest",$T$3+$T$4*$B431+$T$5*$D431+$T$6*$E431+$T$7*$F431+$T$8*$H431,IF(I431="southeast",$V$3+$V$4*$B431+$V$5*$D431+$V$6*$E431+$V$7*$F431+$V$8*$H431,IF(I431="southwest",$X$3+$X$4*$B431+$X$5*$D431+$X$6*$E431+$X$7*$F431+$X$8*$H431,error))))</f>
        <v>-618.61583914022208</v>
      </c>
    </row>
    <row r="432" spans="2:15" x14ac:dyDescent="0.5">
      <c r="B432" s="2">
        <v>27</v>
      </c>
      <c r="C432" s="2" t="s">
        <v>7</v>
      </c>
      <c r="D432" s="2">
        <f>IF(C432="male",1,0)</f>
        <v>0</v>
      </c>
      <c r="E432" s="2">
        <v>30.4</v>
      </c>
      <c r="F432" s="2">
        <v>3</v>
      </c>
      <c r="G432" s="2" t="s">
        <v>11</v>
      </c>
      <c r="H432" s="2">
        <f t="shared" si="30"/>
        <v>0</v>
      </c>
      <c r="I432" s="2" t="s">
        <v>13</v>
      </c>
      <c r="J432" s="2">
        <f t="shared" si="31"/>
        <v>1</v>
      </c>
      <c r="K432" s="2">
        <f t="shared" si="32"/>
        <v>0</v>
      </c>
      <c r="L432" s="2">
        <f t="shared" si="33"/>
        <v>0</v>
      </c>
      <c r="M432" s="2">
        <v>18804.752400000001</v>
      </c>
      <c r="N432" s="16">
        <f t="shared" si="34"/>
        <v>0.2822551733428984</v>
      </c>
      <c r="O432" s="13" cm="1">
        <f t="array" ref="O432">IF(I432="northeast",$R$3+$R$4*$B432+$R$5*$D432+$R$6*$E432+$R$7*$F432+$R$8*$H432,IF(I432="northwest",$T$3+$T$4*$B432+$T$5*$D432+$T$6*$E432+$T$7*$F432+$T$8*$H432,IF(I432="southeast",$V$3+$V$4*$B432+$V$5*$D432+$V$6*$E432+$V$7*$F432+$V$8*$H432,IF(I432="southwest",$X$3+$X$4*$B432+$X$5*$D432+$X$6*$E432+$X$7*$F432+$X$8*$H432,error))))</f>
        <v>7527.1459863069595</v>
      </c>
    </row>
    <row r="433" spans="2:15" x14ac:dyDescent="0.5">
      <c r="B433" s="2">
        <v>19</v>
      </c>
      <c r="C433" s="2" t="s">
        <v>10</v>
      </c>
      <c r="D433" s="2">
        <f>IF(C433="male",1,0)</f>
        <v>1</v>
      </c>
      <c r="E433" s="2">
        <v>33.1</v>
      </c>
      <c r="F433" s="2">
        <v>0</v>
      </c>
      <c r="G433" s="2" t="s">
        <v>11</v>
      </c>
      <c r="H433" s="2">
        <f t="shared" si="30"/>
        <v>0</v>
      </c>
      <c r="I433" s="2" t="s">
        <v>9</v>
      </c>
      <c r="J433" s="2">
        <f t="shared" si="31"/>
        <v>0</v>
      </c>
      <c r="K433" s="2">
        <f t="shared" si="32"/>
        <v>0</v>
      </c>
      <c r="L433" s="2">
        <f t="shared" si="33"/>
        <v>1</v>
      </c>
      <c r="M433" s="2">
        <v>23082.955330000001</v>
      </c>
      <c r="N433" s="16">
        <f t="shared" si="34"/>
        <v>0.35054410659566299</v>
      </c>
      <c r="O433" s="13" cm="1">
        <f t="array" ref="O433">IF(I433="northeast",$R$3+$R$4*$B433+$R$5*$D433+$R$6*$E433+$R$7*$F433+$R$8*$H433,IF(I433="northwest",$T$3+$T$4*$B433+$T$5*$D433+$T$6*$E433+$T$7*$F433+$T$8*$H433,IF(I433="southeast",$V$3+$V$4*$B433+$V$5*$D433+$V$6*$E433+$V$7*$F433+$V$8*$H433,IF(I433="southwest",$X$3+$X$4*$B433+$X$5*$D433+$X$6*$E433+$X$7*$F433+$X$8*$H433,error))))</f>
        <v>2713.9390716595062</v>
      </c>
    </row>
    <row r="434" spans="2:15" x14ac:dyDescent="0.5">
      <c r="B434" s="2">
        <v>29</v>
      </c>
      <c r="C434" s="2" t="s">
        <v>7</v>
      </c>
      <c r="D434" s="2">
        <f>IF(C434="male",1,0)</f>
        <v>0</v>
      </c>
      <c r="E434" s="2">
        <v>20.234999999999999</v>
      </c>
      <c r="F434" s="2">
        <v>2</v>
      </c>
      <c r="G434" s="2" t="s">
        <v>11</v>
      </c>
      <c r="H434" s="2">
        <f t="shared" si="30"/>
        <v>0</v>
      </c>
      <c r="I434" s="2" t="s">
        <v>13</v>
      </c>
      <c r="J434" s="2">
        <f t="shared" si="31"/>
        <v>1</v>
      </c>
      <c r="K434" s="2">
        <f t="shared" si="32"/>
        <v>0</v>
      </c>
      <c r="L434" s="2">
        <f t="shared" si="33"/>
        <v>0</v>
      </c>
      <c r="M434" s="2">
        <v>4906.4096499999996</v>
      </c>
      <c r="N434" s="16">
        <f t="shared" si="34"/>
        <v>6.0408987944957367E-2</v>
      </c>
      <c r="O434" s="13" cm="1">
        <f t="array" ref="O434">IF(I434="northeast",$R$3+$R$4*$B434+$R$5*$D434+$R$6*$E434+$R$7*$F434+$R$8*$H434,IF(I434="northwest",$T$3+$T$4*$B434+$T$5*$D434+$T$6*$E434+$T$7*$F434+$T$8*$H434,IF(I434="southeast",$V$3+$V$4*$B434+$V$5*$D434+$V$6*$E434+$V$7*$F434+$V$8*$H434,IF(I434="southwest",$X$3+$X$4*$B434+$X$5*$D434+$X$6*$E434+$X$7*$F434+$X$8*$H434,error))))</f>
        <v>3983.918932449546</v>
      </c>
    </row>
    <row r="435" spans="2:15" x14ac:dyDescent="0.5">
      <c r="B435" s="2">
        <v>42</v>
      </c>
      <c r="C435" s="2" t="s">
        <v>10</v>
      </c>
      <c r="D435" s="2">
        <f>IF(C435="male",1,0)</f>
        <v>1</v>
      </c>
      <c r="E435" s="2">
        <v>26.9</v>
      </c>
      <c r="F435" s="2">
        <v>0</v>
      </c>
      <c r="G435" s="2" t="s">
        <v>11</v>
      </c>
      <c r="H435" s="2">
        <f t="shared" si="30"/>
        <v>0</v>
      </c>
      <c r="I435" s="2" t="s">
        <v>9</v>
      </c>
      <c r="J435" s="2">
        <f t="shared" si="31"/>
        <v>0</v>
      </c>
      <c r="K435" s="2">
        <f t="shared" si="32"/>
        <v>0</v>
      </c>
      <c r="L435" s="2">
        <f t="shared" si="33"/>
        <v>1</v>
      </c>
      <c r="M435" s="2">
        <v>5969.723</v>
      </c>
      <c r="N435" s="16">
        <f t="shared" si="34"/>
        <v>7.7381659782411197E-2</v>
      </c>
      <c r="O435" s="13" cm="1">
        <f t="array" ref="O435">IF(I435="northeast",$R$3+$R$4*$B435+$R$5*$D435+$R$6*$E435+$R$7*$F435+$R$8*$H435,IF(I435="northwest",$T$3+$T$4*$B435+$T$5*$D435+$T$6*$E435+$T$7*$F435+$T$8*$H435,IF(I435="southeast",$V$3+$V$4*$B435+$V$5*$D435+$V$6*$E435+$V$7*$F435+$V$8*$H435,IF(I435="southwest",$X$3+$X$4*$B435+$X$5*$D435+$X$6*$E435+$X$7*$F435+$X$8*$H435,error))))</f>
        <v>7297.5231195940514</v>
      </c>
    </row>
    <row r="436" spans="2:15" x14ac:dyDescent="0.5">
      <c r="B436" s="2">
        <v>60</v>
      </c>
      <c r="C436" s="2" t="s">
        <v>7</v>
      </c>
      <c r="D436" s="2">
        <f>IF(C436="male",1,0)</f>
        <v>0</v>
      </c>
      <c r="E436" s="2">
        <v>30.5</v>
      </c>
      <c r="F436" s="2">
        <v>0</v>
      </c>
      <c r="G436" s="2" t="s">
        <v>11</v>
      </c>
      <c r="H436" s="2">
        <f t="shared" si="30"/>
        <v>0</v>
      </c>
      <c r="I436" s="2" t="s">
        <v>9</v>
      </c>
      <c r="J436" s="2">
        <f t="shared" si="31"/>
        <v>0</v>
      </c>
      <c r="K436" s="2">
        <f t="shared" si="32"/>
        <v>0</v>
      </c>
      <c r="L436" s="2">
        <f t="shared" si="33"/>
        <v>1</v>
      </c>
      <c r="M436" s="2">
        <v>12638.195</v>
      </c>
      <c r="N436" s="16">
        <f t="shared" si="34"/>
        <v>0.18382421212434263</v>
      </c>
      <c r="O436" s="13" cm="1">
        <f t="array" ref="O436">IF(I436="northeast",$R$3+$R$4*$B436+$R$5*$D436+$R$6*$E436+$R$7*$F436+$R$8*$H436,IF(I436="northwest",$T$3+$T$4*$B436+$T$5*$D436+$T$6*$E436+$T$7*$F436+$T$8*$H436,IF(I436="southeast",$V$3+$V$4*$B436+$V$5*$D436+$V$6*$E436+$V$7*$F436+$V$8*$H436,IF(I436="southwest",$X$3+$X$4*$B436+$X$5*$D436+$X$6*$E436+$X$7*$F436+$X$8*$H436,error))))</f>
        <v>13541.783417757859</v>
      </c>
    </row>
    <row r="437" spans="2:15" x14ac:dyDescent="0.5">
      <c r="B437" s="2">
        <v>31</v>
      </c>
      <c r="C437" s="2" t="s">
        <v>10</v>
      </c>
      <c r="D437" s="2">
        <f>IF(C437="male",1,0)</f>
        <v>1</v>
      </c>
      <c r="E437" s="2">
        <v>28.594999999999999</v>
      </c>
      <c r="F437" s="2">
        <v>1</v>
      </c>
      <c r="G437" s="2" t="s">
        <v>11</v>
      </c>
      <c r="H437" s="2">
        <f t="shared" si="30"/>
        <v>0</v>
      </c>
      <c r="I437" s="2" t="s">
        <v>13</v>
      </c>
      <c r="J437" s="2">
        <f t="shared" si="31"/>
        <v>1</v>
      </c>
      <c r="K437" s="2">
        <f t="shared" si="32"/>
        <v>0</v>
      </c>
      <c r="L437" s="2">
        <f t="shared" si="33"/>
        <v>0</v>
      </c>
      <c r="M437" s="2">
        <v>4243.5900499999998</v>
      </c>
      <c r="N437" s="16">
        <f t="shared" si="34"/>
        <v>4.9829021504930619E-2</v>
      </c>
      <c r="O437" s="13" cm="1">
        <f t="array" ref="O437">IF(I437="northeast",$R$3+$R$4*$B437+$R$5*$D437+$R$6*$E437+$R$7*$F437+$R$8*$H437,IF(I437="northwest",$T$3+$T$4*$B437+$T$5*$D437+$T$6*$E437+$T$7*$F437+$T$8*$H437,IF(I437="southeast",$V$3+$V$4*$B437+$V$5*$D437+$V$6*$E437+$V$7*$F437+$V$8*$H437,IF(I437="southwest",$X$3+$X$4*$B437+$X$5*$D437+$X$6*$E437+$X$7*$F437+$X$8*$H437,error))))</f>
        <v>6238.9102049441908</v>
      </c>
    </row>
    <row r="438" spans="2:15" x14ac:dyDescent="0.5">
      <c r="B438" s="2">
        <v>60</v>
      </c>
      <c r="C438" s="2" t="s">
        <v>10</v>
      </c>
      <c r="D438" s="2">
        <f>IF(C438="male",1,0)</f>
        <v>1</v>
      </c>
      <c r="E438" s="2">
        <v>33.11</v>
      </c>
      <c r="F438" s="2">
        <v>3</v>
      </c>
      <c r="G438" s="2" t="s">
        <v>11</v>
      </c>
      <c r="H438" s="2">
        <f t="shared" si="30"/>
        <v>0</v>
      </c>
      <c r="I438" s="2" t="s">
        <v>12</v>
      </c>
      <c r="J438" s="2">
        <f t="shared" si="31"/>
        <v>0</v>
      </c>
      <c r="K438" s="2">
        <f t="shared" si="32"/>
        <v>0</v>
      </c>
      <c r="L438" s="2">
        <f t="shared" si="33"/>
        <v>0</v>
      </c>
      <c r="M438" s="2">
        <v>13919.822899999999</v>
      </c>
      <c r="N438" s="16">
        <f t="shared" si="34"/>
        <v>0.20428163397879889</v>
      </c>
      <c r="O438" s="13" cm="1">
        <f t="array" ref="O438">IF(I438="northeast",$R$3+$R$4*$B438+$R$5*$D438+$R$6*$E438+$R$7*$F438+$R$8*$H438,IF(I438="northwest",$T$3+$T$4*$B438+$T$5*$D438+$T$6*$E438+$T$7*$F438+$T$8*$H438,IF(I438="southeast",$V$3+$V$4*$B438+$V$5*$D438+$V$6*$E438+$V$7*$F438+$V$8*$H438,IF(I438="southwest",$X$3+$X$4*$B438+$X$5*$D438+$X$6*$E438+$X$7*$F438+$X$8*$H438,error))))</f>
        <v>14502.162011086704</v>
      </c>
    </row>
    <row r="439" spans="2:15" x14ac:dyDescent="0.5">
      <c r="B439" s="2">
        <v>22</v>
      </c>
      <c r="C439" s="2" t="s">
        <v>10</v>
      </c>
      <c r="D439" s="2">
        <f>IF(C439="male",1,0)</f>
        <v>1</v>
      </c>
      <c r="E439" s="2">
        <v>31.73</v>
      </c>
      <c r="F439" s="2">
        <v>0</v>
      </c>
      <c r="G439" s="2" t="s">
        <v>11</v>
      </c>
      <c r="H439" s="2">
        <f t="shared" si="30"/>
        <v>0</v>
      </c>
      <c r="I439" s="2" t="s">
        <v>14</v>
      </c>
      <c r="J439" s="2">
        <f t="shared" si="31"/>
        <v>0</v>
      </c>
      <c r="K439" s="2">
        <f t="shared" si="32"/>
        <v>1</v>
      </c>
      <c r="L439" s="2">
        <f t="shared" si="33"/>
        <v>0</v>
      </c>
      <c r="M439" s="2">
        <v>2254.7966999999999</v>
      </c>
      <c r="N439" s="16">
        <f t="shared" si="34"/>
        <v>1.8083782077568521E-2</v>
      </c>
      <c r="O439" s="13" cm="1">
        <f t="array" ref="O439">IF(I439="northeast",$R$3+$R$4*$B439+$R$5*$D439+$R$6*$E439+$R$7*$F439+$R$8*$H439,IF(I439="northwest",$T$3+$T$4*$B439+$T$5*$D439+$T$6*$E439+$T$7*$F439+$T$8*$H439,IF(I439="southeast",$V$3+$V$4*$B439+$V$5*$D439+$V$6*$E439+$V$7*$F439+$V$8*$H439,IF(I439="southwest",$X$3+$X$4*$B439+$X$5*$D439+$X$6*$E439+$X$7*$F439+$X$8*$H439,error))))</f>
        <v>5341.5552140949439</v>
      </c>
    </row>
    <row r="440" spans="2:15" x14ac:dyDescent="0.5">
      <c r="B440" s="2">
        <v>35</v>
      </c>
      <c r="C440" s="2" t="s">
        <v>10</v>
      </c>
      <c r="D440" s="2">
        <f>IF(C440="male",1,0)</f>
        <v>1</v>
      </c>
      <c r="E440" s="2">
        <v>28.9</v>
      </c>
      <c r="F440" s="2">
        <v>3</v>
      </c>
      <c r="G440" s="2" t="s">
        <v>11</v>
      </c>
      <c r="H440" s="2">
        <f t="shared" si="30"/>
        <v>0</v>
      </c>
      <c r="I440" s="2" t="s">
        <v>9</v>
      </c>
      <c r="J440" s="2">
        <f t="shared" si="31"/>
        <v>0</v>
      </c>
      <c r="K440" s="2">
        <f t="shared" si="32"/>
        <v>0</v>
      </c>
      <c r="L440" s="2">
        <f t="shared" si="33"/>
        <v>1</v>
      </c>
      <c r="M440" s="2">
        <v>5926.8459999999995</v>
      </c>
      <c r="N440" s="16">
        <f t="shared" si="34"/>
        <v>7.6697254521841007E-2</v>
      </c>
      <c r="O440" s="13" cm="1">
        <f t="array" ref="O440">IF(I440="northeast",$R$3+$R$4*$B440+$R$5*$D440+$R$6*$E440+$R$7*$F440+$R$8*$H440,IF(I440="northwest",$T$3+$T$4*$B440+$T$5*$D440+$T$6*$E440+$T$7*$F440+$T$8*$H440,IF(I440="southeast",$V$3+$V$4*$B440+$V$5*$D440+$V$6*$E440+$V$7*$F440+$V$8*$H440,IF(I440="southwest",$X$3+$X$4*$B440+$X$5*$D440+$X$6*$E440+$X$7*$F440+$X$8*$H440,error))))</f>
        <v>6008.6324223346564</v>
      </c>
    </row>
    <row r="441" spans="2:15" x14ac:dyDescent="0.5">
      <c r="B441" s="2">
        <v>52</v>
      </c>
      <c r="C441" s="2" t="s">
        <v>7</v>
      </c>
      <c r="D441" s="2">
        <f>IF(C441="male",1,0)</f>
        <v>0</v>
      </c>
      <c r="E441" s="2">
        <v>46.75</v>
      </c>
      <c r="F441" s="2">
        <v>5</v>
      </c>
      <c r="G441" s="2" t="s">
        <v>11</v>
      </c>
      <c r="H441" s="2">
        <f t="shared" si="30"/>
        <v>0</v>
      </c>
      <c r="I441" s="2" t="s">
        <v>12</v>
      </c>
      <c r="J441" s="2">
        <f t="shared" si="31"/>
        <v>0</v>
      </c>
      <c r="K441" s="2">
        <f t="shared" si="32"/>
        <v>0</v>
      </c>
      <c r="L441" s="2">
        <f t="shared" si="33"/>
        <v>0</v>
      </c>
      <c r="M441" s="2">
        <v>12592.5345</v>
      </c>
      <c r="N441" s="16">
        <f t="shared" si="34"/>
        <v>0.18309537646885685</v>
      </c>
      <c r="O441" s="13" cm="1">
        <f t="array" ref="O441">IF(I441="northeast",$R$3+$R$4*$B441+$R$5*$D441+$R$6*$E441+$R$7*$F441+$R$8*$H441,IF(I441="northwest",$T$3+$T$4*$B441+$T$5*$D441+$T$6*$E441+$T$7*$F441+$T$8*$H441,IF(I441="southeast",$V$3+$V$4*$B441+$V$5*$D441+$V$6*$E441+$V$7*$F441+$V$8*$H441,IF(I441="southwest",$X$3+$X$4*$B441+$X$5*$D441+$X$6*$E441+$X$7*$F441+$X$8*$H441,error))))</f>
        <v>18212.279565054945</v>
      </c>
    </row>
    <row r="442" spans="2:15" x14ac:dyDescent="0.5">
      <c r="B442" s="2">
        <v>26</v>
      </c>
      <c r="C442" s="2" t="s">
        <v>10</v>
      </c>
      <c r="D442" s="2">
        <f>IF(C442="male",1,0)</f>
        <v>1</v>
      </c>
      <c r="E442" s="2">
        <v>29.45</v>
      </c>
      <c r="F442" s="2">
        <v>0</v>
      </c>
      <c r="G442" s="2" t="s">
        <v>11</v>
      </c>
      <c r="H442" s="2">
        <f t="shared" si="30"/>
        <v>0</v>
      </c>
      <c r="I442" s="2" t="s">
        <v>14</v>
      </c>
      <c r="J442" s="2">
        <f t="shared" si="31"/>
        <v>0</v>
      </c>
      <c r="K442" s="2">
        <f t="shared" si="32"/>
        <v>1</v>
      </c>
      <c r="L442" s="2">
        <f t="shared" si="33"/>
        <v>0</v>
      </c>
      <c r="M442" s="2">
        <v>2897.3235</v>
      </c>
      <c r="N442" s="16">
        <f t="shared" si="34"/>
        <v>2.8339833619824936E-2</v>
      </c>
      <c r="O442" s="13" cm="1">
        <f t="array" ref="O442">IF(I442="northeast",$R$3+$R$4*$B442+$R$5*$D442+$R$6*$E442+$R$7*$F442+$R$8*$H442,IF(I442="northwest",$T$3+$T$4*$B442+$T$5*$D442+$T$6*$E442+$T$7*$F442+$T$8*$H442,IF(I442="southeast",$V$3+$V$4*$B442+$V$5*$D442+$V$6*$E442+$V$7*$F442+$V$8*$H442,IF(I442="southwest",$X$3+$X$4*$B442+$X$5*$D442+$X$6*$E442+$X$7*$F442+$X$8*$H442,error))))</f>
        <v>5303.405186729291</v>
      </c>
    </row>
    <row r="443" spans="2:15" x14ac:dyDescent="0.5">
      <c r="B443" s="2">
        <v>31</v>
      </c>
      <c r="C443" s="2" t="s">
        <v>7</v>
      </c>
      <c r="D443" s="2">
        <f>IF(C443="male",1,0)</f>
        <v>0</v>
      </c>
      <c r="E443" s="2">
        <v>32.68</v>
      </c>
      <c r="F443" s="2">
        <v>1</v>
      </c>
      <c r="G443" s="2" t="s">
        <v>11</v>
      </c>
      <c r="H443" s="2">
        <f t="shared" si="30"/>
        <v>0</v>
      </c>
      <c r="I443" s="2" t="s">
        <v>13</v>
      </c>
      <c r="J443" s="2">
        <f t="shared" si="31"/>
        <v>1</v>
      </c>
      <c r="K443" s="2">
        <f t="shared" si="32"/>
        <v>0</v>
      </c>
      <c r="L443" s="2">
        <f t="shared" si="33"/>
        <v>0</v>
      </c>
      <c r="M443" s="2">
        <v>4738.2682000000004</v>
      </c>
      <c r="N443" s="16">
        <f t="shared" si="34"/>
        <v>5.772510397686495E-2</v>
      </c>
      <c r="O443" s="13" cm="1">
        <f t="array" ref="O443">IF(I443="northeast",$R$3+$R$4*$B443+$R$5*$D443+$R$6*$E443+$R$7*$F443+$R$8*$H443,IF(I443="northwest",$T$3+$T$4*$B443+$T$5*$D443+$T$6*$E443+$T$7*$F443+$T$8*$H443,IF(I443="southeast",$V$3+$V$4*$B443+$V$5*$D443+$V$6*$E443+$V$7*$F443+$V$8*$H443,IF(I443="southwest",$X$3+$X$4*$B443+$X$5*$D443+$X$6*$E443+$X$7*$F443+$X$8*$H443,error))))</f>
        <v>7523.6860452106002</v>
      </c>
    </row>
    <row r="444" spans="2:15" x14ac:dyDescent="0.5">
      <c r="B444" s="2">
        <v>33</v>
      </c>
      <c r="C444" s="2" t="s">
        <v>7</v>
      </c>
      <c r="D444" s="2">
        <f>IF(C444="male",1,0)</f>
        <v>0</v>
      </c>
      <c r="E444" s="2">
        <v>33.5</v>
      </c>
      <c r="F444" s="2">
        <v>0</v>
      </c>
      <c r="G444" s="2" t="s">
        <v>8</v>
      </c>
      <c r="H444" s="2">
        <f t="shared" si="30"/>
        <v>1</v>
      </c>
      <c r="I444" s="2" t="s">
        <v>9</v>
      </c>
      <c r="J444" s="2">
        <f t="shared" si="31"/>
        <v>0</v>
      </c>
      <c r="K444" s="2">
        <f t="shared" si="32"/>
        <v>0</v>
      </c>
      <c r="L444" s="2">
        <f t="shared" si="33"/>
        <v>1</v>
      </c>
      <c r="M444" s="2">
        <v>37079.372000000003</v>
      </c>
      <c r="N444" s="16">
        <f t="shared" si="34"/>
        <v>0.57395575382098796</v>
      </c>
      <c r="O444" s="13" cm="1">
        <f t="array" ref="O444">IF(I444="northeast",$R$3+$R$4*$B444+$R$5*$D444+$R$6*$E444+$R$7*$F444+$R$8*$H444,IF(I444="northwest",$T$3+$T$4*$B444+$T$5*$D444+$T$6*$E444+$T$7*$F444+$T$8*$H444,IF(I444="southeast",$V$3+$V$4*$B444+$V$5*$D444+$V$6*$E444+$V$7*$F444+$V$8*$H444,IF(I444="southwest",$X$3+$X$4*$B444+$X$5*$D444+$X$6*$E444+$X$7*$F444+$X$8*$H444,error))))</f>
        <v>32348.055977706492</v>
      </c>
    </row>
    <row r="445" spans="2:15" x14ac:dyDescent="0.5">
      <c r="B445" s="2">
        <v>18</v>
      </c>
      <c r="C445" s="2" t="s">
        <v>10</v>
      </c>
      <c r="D445" s="2">
        <f>IF(C445="male",1,0)</f>
        <v>1</v>
      </c>
      <c r="E445" s="2">
        <v>43.01</v>
      </c>
      <c r="F445" s="2">
        <v>0</v>
      </c>
      <c r="G445" s="2" t="s">
        <v>11</v>
      </c>
      <c r="H445" s="2">
        <f t="shared" si="30"/>
        <v>0</v>
      </c>
      <c r="I445" s="2" t="s">
        <v>12</v>
      </c>
      <c r="J445" s="2">
        <f t="shared" si="31"/>
        <v>0</v>
      </c>
      <c r="K445" s="2">
        <f t="shared" si="32"/>
        <v>0</v>
      </c>
      <c r="L445" s="2">
        <f t="shared" si="33"/>
        <v>0</v>
      </c>
      <c r="M445" s="2">
        <v>1149.3959</v>
      </c>
      <c r="N445" s="16">
        <f t="shared" si="34"/>
        <v>4.3930782427438106E-4</v>
      </c>
      <c r="O445" s="13" cm="1">
        <f t="array" ref="O445">IF(I445="northeast",$R$3+$R$4*$B445+$R$5*$D445+$R$6*$E445+$R$7*$F445+$R$8*$H445,IF(I445="northwest",$T$3+$T$4*$B445+$T$5*$D445+$T$6*$E445+$T$7*$F445+$T$8*$H445,IF(I445="southeast",$V$3+$V$4*$B445+$V$5*$D445+$V$6*$E445+$V$7*$F445+$V$8*$H445,IF(I445="southwest",$X$3+$X$4*$B445+$X$5*$D445+$X$6*$E445+$X$7*$F445+$X$8*$H445,error))))</f>
        <v>5054.4441182842238</v>
      </c>
    </row>
    <row r="446" spans="2:15" x14ac:dyDescent="0.5">
      <c r="B446" s="2">
        <v>59</v>
      </c>
      <c r="C446" s="2" t="s">
        <v>7</v>
      </c>
      <c r="D446" s="2">
        <f>IF(C446="male",1,0)</f>
        <v>0</v>
      </c>
      <c r="E446" s="2">
        <v>36.520000000000003</v>
      </c>
      <c r="F446" s="2">
        <v>1</v>
      </c>
      <c r="G446" s="2" t="s">
        <v>11</v>
      </c>
      <c r="H446" s="2">
        <f t="shared" si="30"/>
        <v>0</v>
      </c>
      <c r="I446" s="2" t="s">
        <v>12</v>
      </c>
      <c r="J446" s="2">
        <f t="shared" si="31"/>
        <v>0</v>
      </c>
      <c r="K446" s="2">
        <f t="shared" si="32"/>
        <v>0</v>
      </c>
      <c r="L446" s="2">
        <f t="shared" si="33"/>
        <v>0</v>
      </c>
      <c r="M446" s="2">
        <v>28287.897659999999</v>
      </c>
      <c r="N446" s="16">
        <f t="shared" si="34"/>
        <v>0.43362571005710954</v>
      </c>
      <c r="O446" s="13" cm="1">
        <f t="array" ref="O446">IF(I446="northeast",$R$3+$R$4*$B446+$R$5*$D446+$R$6*$E446+$R$7*$F446+$R$8*$H446,IF(I446="northwest",$T$3+$T$4*$B446+$T$5*$D446+$T$6*$E446+$T$7*$F446+$T$8*$H446,IF(I446="southeast",$V$3+$V$4*$B446+$V$5*$D446+$V$6*$E446+$V$7*$F446+$V$8*$H446,IF(I446="southwest",$X$3+$X$4*$B446+$X$5*$D446+$X$6*$E446+$X$7*$F446+$X$8*$H446,error))))</f>
        <v>14712.547818347097</v>
      </c>
    </row>
    <row r="447" spans="2:15" x14ac:dyDescent="0.5">
      <c r="B447" s="2">
        <v>56</v>
      </c>
      <c r="C447" s="2" t="s">
        <v>10</v>
      </c>
      <c r="D447" s="2">
        <f>IF(C447="male",1,0)</f>
        <v>1</v>
      </c>
      <c r="E447" s="2">
        <v>26.695</v>
      </c>
      <c r="F447" s="2">
        <v>1</v>
      </c>
      <c r="G447" s="2" t="s">
        <v>8</v>
      </c>
      <c r="H447" s="2">
        <f t="shared" si="30"/>
        <v>1</v>
      </c>
      <c r="I447" s="2" t="s">
        <v>13</v>
      </c>
      <c r="J447" s="2">
        <f t="shared" si="31"/>
        <v>1</v>
      </c>
      <c r="K447" s="2">
        <f t="shared" si="32"/>
        <v>0</v>
      </c>
      <c r="L447" s="2">
        <f t="shared" si="33"/>
        <v>0</v>
      </c>
      <c r="M447" s="2">
        <v>26109.32905</v>
      </c>
      <c r="N447" s="16">
        <f t="shared" si="34"/>
        <v>0.39885126648136782</v>
      </c>
      <c r="O447" s="13" cm="1">
        <f t="array" ref="O447">IF(I447="northeast",$R$3+$R$4*$B447+$R$5*$D447+$R$6*$E447+$R$7*$F447+$R$8*$H447,IF(I447="northwest",$T$3+$T$4*$B447+$T$5*$D447+$T$6*$E447+$T$7*$F447+$T$8*$H447,IF(I447="southeast",$V$3+$V$4*$B447+$V$5*$D447+$V$6*$E447+$V$7*$F447+$V$8*$H447,IF(I447="southwest",$X$3+$X$4*$B447+$X$5*$D447+$X$6*$E447+$X$7*$F447+$X$8*$H447,error))))</f>
        <v>33309.358184105615</v>
      </c>
    </row>
    <row r="448" spans="2:15" x14ac:dyDescent="0.5">
      <c r="B448" s="2">
        <v>45</v>
      </c>
      <c r="C448" s="2" t="s">
        <v>7</v>
      </c>
      <c r="D448" s="2">
        <f>IF(C448="male",1,0)</f>
        <v>0</v>
      </c>
      <c r="E448" s="2">
        <v>33.1</v>
      </c>
      <c r="F448" s="2">
        <v>0</v>
      </c>
      <c r="G448" s="2" t="s">
        <v>11</v>
      </c>
      <c r="H448" s="2">
        <f t="shared" si="30"/>
        <v>0</v>
      </c>
      <c r="I448" s="2" t="s">
        <v>9</v>
      </c>
      <c r="J448" s="2">
        <f t="shared" si="31"/>
        <v>0</v>
      </c>
      <c r="K448" s="2">
        <f t="shared" si="32"/>
        <v>0</v>
      </c>
      <c r="L448" s="2">
        <f t="shared" si="33"/>
        <v>1</v>
      </c>
      <c r="M448" s="2">
        <v>7345.0839999999998</v>
      </c>
      <c r="N448" s="16">
        <f t="shared" si="34"/>
        <v>9.9335255033549882E-2</v>
      </c>
      <c r="O448" s="13" cm="1">
        <f t="array" ref="O448">IF(I448="northeast",$R$3+$R$4*$B448+$R$5*$D448+$R$6*$E448+$R$7*$F448+$R$8*$H448,IF(I448="northwest",$T$3+$T$4*$B448+$T$5*$D448+$T$6*$E448+$T$7*$F448+$T$8*$H448,IF(I448="southeast",$V$3+$V$4*$B448+$V$5*$D448+$V$6*$E448+$V$7*$F448+$V$8*$H448,IF(I448="southwest",$X$3+$X$4*$B448+$X$5*$D448+$X$6*$E448+$X$7*$F448+$X$8*$H448,error))))</f>
        <v>10178.763147145346</v>
      </c>
    </row>
    <row r="449" spans="2:15" x14ac:dyDescent="0.5">
      <c r="B449" s="2">
        <v>60</v>
      </c>
      <c r="C449" s="2" t="s">
        <v>10</v>
      </c>
      <c r="D449" s="2">
        <f>IF(C449="male",1,0)</f>
        <v>1</v>
      </c>
      <c r="E449" s="2">
        <v>29.64</v>
      </c>
      <c r="F449" s="2">
        <v>0</v>
      </c>
      <c r="G449" s="2" t="s">
        <v>11</v>
      </c>
      <c r="H449" s="2">
        <f t="shared" si="30"/>
        <v>0</v>
      </c>
      <c r="I449" s="2" t="s">
        <v>14</v>
      </c>
      <c r="J449" s="2">
        <f t="shared" si="31"/>
        <v>0</v>
      </c>
      <c r="K449" s="2">
        <f t="shared" si="32"/>
        <v>1</v>
      </c>
      <c r="L449" s="2">
        <f t="shared" si="33"/>
        <v>0</v>
      </c>
      <c r="M449" s="2">
        <v>12730.999599999999</v>
      </c>
      <c r="N449" s="16">
        <f t="shared" si="34"/>
        <v>0.18530556474801296</v>
      </c>
      <c r="O449" s="13" cm="1">
        <f t="array" ref="O449">IF(I449="northeast",$R$3+$R$4*$B449+$R$5*$D449+$R$6*$E449+$R$7*$F449+$R$8*$H449,IF(I449="northwest",$T$3+$T$4*$B449+$T$5*$D449+$T$6*$E449+$T$7*$F449+$T$8*$H449,IF(I449="southeast",$V$3+$V$4*$B449+$V$5*$D449+$V$6*$E449+$V$7*$F449+$V$8*$H449,IF(I449="southwest",$X$3+$X$4*$B449+$X$5*$D449+$X$6*$E449+$X$7*$F449+$X$8*$H449,error))))</f>
        <v>13385.250015079864</v>
      </c>
    </row>
    <row r="450" spans="2:15" x14ac:dyDescent="0.5">
      <c r="B450" s="2">
        <v>56</v>
      </c>
      <c r="C450" s="2" t="s">
        <v>7</v>
      </c>
      <c r="D450" s="2">
        <f>IF(C450="male",1,0)</f>
        <v>0</v>
      </c>
      <c r="E450" s="2">
        <v>25.65</v>
      </c>
      <c r="F450" s="2">
        <v>0</v>
      </c>
      <c r="G450" s="2" t="s">
        <v>11</v>
      </c>
      <c r="H450" s="2">
        <f t="shared" si="30"/>
        <v>0</v>
      </c>
      <c r="I450" s="2" t="s">
        <v>13</v>
      </c>
      <c r="J450" s="2">
        <f t="shared" si="31"/>
        <v>1</v>
      </c>
      <c r="K450" s="2">
        <f t="shared" si="32"/>
        <v>0</v>
      </c>
      <c r="L450" s="2">
        <f t="shared" si="33"/>
        <v>0</v>
      </c>
      <c r="M450" s="2">
        <v>11454.021500000001</v>
      </c>
      <c r="N450" s="16">
        <f t="shared" si="34"/>
        <v>0.16492236328165755</v>
      </c>
      <c r="O450" s="13" cm="1">
        <f t="array" ref="O450">IF(I450="northeast",$R$3+$R$4*$B450+$R$5*$D450+$R$6*$E450+$R$7*$F450+$R$8*$H450,IF(I450="northwest",$T$3+$T$4*$B450+$T$5*$D450+$T$6*$E450+$T$7*$F450+$T$8*$H450,IF(I450="southeast",$V$3+$V$4*$B450+$V$5*$D450+$V$6*$E450+$V$7*$F450+$V$8*$H450,IF(I450="southwest",$X$3+$X$4*$B450+$X$5*$D450+$X$6*$E450+$X$7*$F450+$X$8*$H450,error))))</f>
        <v>10648.052959456782</v>
      </c>
    </row>
    <row r="451" spans="2:15" x14ac:dyDescent="0.5">
      <c r="B451" s="2">
        <v>40</v>
      </c>
      <c r="C451" s="2" t="s">
        <v>7</v>
      </c>
      <c r="D451" s="2">
        <f>IF(C451="male",1,0)</f>
        <v>0</v>
      </c>
      <c r="E451" s="2">
        <v>29.6</v>
      </c>
      <c r="F451" s="2">
        <v>0</v>
      </c>
      <c r="G451" s="2" t="s">
        <v>11</v>
      </c>
      <c r="H451" s="2">
        <f t="shared" si="30"/>
        <v>0</v>
      </c>
      <c r="I451" s="2" t="s">
        <v>9</v>
      </c>
      <c r="J451" s="2">
        <f t="shared" si="31"/>
        <v>0</v>
      </c>
      <c r="K451" s="2">
        <f t="shared" si="32"/>
        <v>0</v>
      </c>
      <c r="L451" s="2">
        <f t="shared" si="33"/>
        <v>1</v>
      </c>
      <c r="M451" s="2">
        <v>5910.9440000000004</v>
      </c>
      <c r="N451" s="16">
        <f t="shared" si="34"/>
        <v>7.6443425838547269E-2</v>
      </c>
      <c r="O451" s="13" cm="1">
        <f t="array" ref="O451">IF(I451="northeast",$R$3+$R$4*$B451+$R$5*$D451+$R$6*$E451+$R$7*$F451+$R$8*$H451,IF(I451="northwest",$T$3+$T$4*$B451+$T$5*$D451+$T$6*$E451+$T$7*$F451+$T$8*$H451,IF(I451="southeast",$V$3+$V$4*$B451+$V$5*$D451+$V$6*$E451+$V$7*$F451+$V$8*$H451,IF(I451="southwest",$X$3+$X$4*$B451+$X$5*$D451+$X$6*$E451+$X$7*$F451+$X$8*$H451,error))))</f>
        <v>7927.1967304711843</v>
      </c>
    </row>
    <row r="452" spans="2:15" x14ac:dyDescent="0.5">
      <c r="B452" s="2">
        <v>35</v>
      </c>
      <c r="C452" s="2" t="s">
        <v>10</v>
      </c>
      <c r="D452" s="2">
        <f>IF(C452="male",1,0)</f>
        <v>1</v>
      </c>
      <c r="E452" s="2">
        <v>38.6</v>
      </c>
      <c r="F452" s="2">
        <v>1</v>
      </c>
      <c r="G452" s="2" t="s">
        <v>11</v>
      </c>
      <c r="H452" s="2">
        <f t="shared" ref="H452:H515" si="35">IF(G452="yes",1,0)</f>
        <v>0</v>
      </c>
      <c r="I452" s="2" t="s">
        <v>9</v>
      </c>
      <c r="J452" s="2">
        <f t="shared" ref="J452:J515" si="36">IF(I452="northwest",1,0)</f>
        <v>0</v>
      </c>
      <c r="K452" s="2">
        <f t="shared" ref="K452:K515" si="37">IF(I452="northeast",1,0)</f>
        <v>0</v>
      </c>
      <c r="L452" s="2">
        <f t="shared" ref="L452:L515" si="38">IF(I452="southwest",1,0)</f>
        <v>1</v>
      </c>
      <c r="M452" s="2">
        <v>4762.3289999999997</v>
      </c>
      <c r="N452" s="16">
        <f t="shared" ref="N452:N515" si="39">(M452-MIN($M$3:$M$1340))/(MAX($M$3:$M$1340)-MIN($M$3:$M$1340))</f>
        <v>5.8109163917941208E-2</v>
      </c>
      <c r="O452" s="13" cm="1">
        <f t="array" ref="O452">IF(I452="northeast",$R$3+$R$4*$B452+$R$5*$D452+$R$6*$E452+$R$7*$F452+$R$8*$H452,IF(I452="northwest",$T$3+$T$4*$B452+$T$5*$D452+$T$6*$E452+$T$7*$F452+$T$8*$H452,IF(I452="southeast",$V$3+$V$4*$B452+$V$5*$D452+$V$6*$E452+$V$7*$F452+$V$8*$H452,IF(I452="southwest",$X$3+$X$4*$B452+$X$5*$D452+$X$6*$E452+$X$7*$F452+$X$8*$H452,error))))</f>
        <v>8468.7980284739933</v>
      </c>
    </row>
    <row r="453" spans="2:15" x14ac:dyDescent="0.5">
      <c r="B453" s="2">
        <v>39</v>
      </c>
      <c r="C453" s="2" t="s">
        <v>10</v>
      </c>
      <c r="D453" s="2">
        <f>IF(C453="male",1,0)</f>
        <v>1</v>
      </c>
      <c r="E453" s="2">
        <v>29.6</v>
      </c>
      <c r="F453" s="2">
        <v>4</v>
      </c>
      <c r="G453" s="2" t="s">
        <v>11</v>
      </c>
      <c r="H453" s="2">
        <f t="shared" si="35"/>
        <v>0</v>
      </c>
      <c r="I453" s="2" t="s">
        <v>9</v>
      </c>
      <c r="J453" s="2">
        <f t="shared" si="36"/>
        <v>0</v>
      </c>
      <c r="K453" s="2">
        <f t="shared" si="37"/>
        <v>0</v>
      </c>
      <c r="L453" s="2">
        <f t="shared" si="38"/>
        <v>1</v>
      </c>
      <c r="M453" s="2">
        <v>7512.2669999999998</v>
      </c>
      <c r="N453" s="16">
        <f t="shared" si="39"/>
        <v>0.10200384016492346</v>
      </c>
      <c r="O453" s="13" cm="1">
        <f t="array" ref="O453">IF(I453="northeast",$R$3+$R$4*$B453+$R$5*$D453+$R$6*$E453+$R$7*$F453+$R$8*$H453,IF(I453="northwest",$T$3+$T$4*$B453+$T$5*$D453+$T$6*$E453+$T$7*$F453+$T$8*$H453,IF(I453="southeast",$V$3+$V$4*$B453+$V$5*$D453+$V$6*$E453+$V$7*$F453+$V$8*$H453,IF(I453="southwest",$X$3+$X$4*$B453+$X$5*$D453+$X$6*$E453+$X$7*$F453+$X$8*$H453,error))))</f>
        <v>7291.7964314880937</v>
      </c>
    </row>
    <row r="454" spans="2:15" x14ac:dyDescent="0.5">
      <c r="B454" s="2">
        <v>30</v>
      </c>
      <c r="C454" s="2" t="s">
        <v>10</v>
      </c>
      <c r="D454" s="2">
        <f>IF(C454="male",1,0)</f>
        <v>1</v>
      </c>
      <c r="E454" s="2">
        <v>24.13</v>
      </c>
      <c r="F454" s="2">
        <v>1</v>
      </c>
      <c r="G454" s="2" t="s">
        <v>11</v>
      </c>
      <c r="H454" s="2">
        <f t="shared" si="35"/>
        <v>0</v>
      </c>
      <c r="I454" s="2" t="s">
        <v>13</v>
      </c>
      <c r="J454" s="2">
        <f t="shared" si="36"/>
        <v>1</v>
      </c>
      <c r="K454" s="2">
        <f t="shared" si="37"/>
        <v>0</v>
      </c>
      <c r="L454" s="2">
        <f t="shared" si="38"/>
        <v>0</v>
      </c>
      <c r="M454" s="2">
        <v>4032.2406999999998</v>
      </c>
      <c r="N454" s="16">
        <f t="shared" si="39"/>
        <v>4.6455450430506348E-2</v>
      </c>
      <c r="O454" s="13" cm="1">
        <f t="array" ref="O454">IF(I454="northeast",$R$3+$R$4*$B454+$R$5*$D454+$R$6*$E454+$R$7*$F454+$R$8*$H454,IF(I454="northwest",$T$3+$T$4*$B454+$T$5*$D454+$T$6*$E454+$T$7*$F454+$T$8*$H454,IF(I454="southeast",$V$3+$V$4*$B454+$V$5*$D454+$V$6*$E454+$V$7*$F454+$V$8*$H454,IF(I454="southwest",$X$3+$X$4*$B454+$X$5*$D454+$X$6*$E454+$X$7*$F454+$X$8*$H454,error))))</f>
        <v>4592.9720882060074</v>
      </c>
    </row>
    <row r="455" spans="2:15" x14ac:dyDescent="0.5">
      <c r="B455" s="2">
        <v>24</v>
      </c>
      <c r="C455" s="2" t="s">
        <v>10</v>
      </c>
      <c r="D455" s="2">
        <f>IF(C455="male",1,0)</f>
        <v>1</v>
      </c>
      <c r="E455" s="2">
        <v>23.4</v>
      </c>
      <c r="F455" s="2">
        <v>0</v>
      </c>
      <c r="G455" s="2" t="s">
        <v>11</v>
      </c>
      <c r="H455" s="2">
        <f t="shared" si="35"/>
        <v>0</v>
      </c>
      <c r="I455" s="2" t="s">
        <v>9</v>
      </c>
      <c r="J455" s="2">
        <f t="shared" si="36"/>
        <v>0</v>
      </c>
      <c r="K455" s="2">
        <f t="shared" si="37"/>
        <v>0</v>
      </c>
      <c r="L455" s="2">
        <f t="shared" si="38"/>
        <v>1</v>
      </c>
      <c r="M455" s="2">
        <v>1969.614</v>
      </c>
      <c r="N455" s="16">
        <f t="shared" si="39"/>
        <v>1.3531678616421303E-2</v>
      </c>
      <c r="O455" s="13" cm="1">
        <f t="array" ref="O455">IF(I455="northeast",$R$3+$R$4*$B455+$R$5*$D455+$R$6*$E455+$R$7*$F455+$R$8*$H455,IF(I455="northwest",$T$3+$T$4*$B455+$T$5*$D455+$T$6*$E455+$T$7*$F455+$T$8*$H455,IF(I455="southeast",$V$3+$V$4*$B455+$V$5*$D455+$V$6*$E455+$V$7*$F455+$V$8*$H455,IF(I455="southwest",$X$3+$X$4*$B455+$X$5*$D455+$X$6*$E455+$X$7*$F455+$X$8*$H455,error))))</f>
        <v>1547.9358296915534</v>
      </c>
    </row>
    <row r="456" spans="2:15" x14ac:dyDescent="0.5">
      <c r="B456" s="2">
        <v>20</v>
      </c>
      <c r="C456" s="2" t="s">
        <v>10</v>
      </c>
      <c r="D456" s="2">
        <f>IF(C456="male",1,0)</f>
        <v>1</v>
      </c>
      <c r="E456" s="2">
        <v>29.734999999999999</v>
      </c>
      <c r="F456" s="2">
        <v>0</v>
      </c>
      <c r="G456" s="2" t="s">
        <v>11</v>
      </c>
      <c r="H456" s="2">
        <f t="shared" si="35"/>
        <v>0</v>
      </c>
      <c r="I456" s="2" t="s">
        <v>13</v>
      </c>
      <c r="J456" s="2">
        <f t="shared" si="36"/>
        <v>1</v>
      </c>
      <c r="K456" s="2">
        <f t="shared" si="37"/>
        <v>0</v>
      </c>
      <c r="L456" s="2">
        <f t="shared" si="38"/>
        <v>0</v>
      </c>
      <c r="M456" s="2">
        <v>1769.5316499999999</v>
      </c>
      <c r="N456" s="16">
        <f t="shared" si="39"/>
        <v>1.0337952075682786E-2</v>
      </c>
      <c r="O456" s="13" cm="1">
        <f t="array" ref="O456">IF(I456="northeast",$R$3+$R$4*$B456+$R$5*$D456+$R$6*$E456+$R$7*$F456+$R$8*$H456,IF(I456="northwest",$T$3+$T$4*$B456+$T$5*$D456+$T$6*$E456+$T$7*$F456+$T$8*$H456,IF(I456="southeast",$V$3+$V$4*$B456+$V$5*$D456+$V$6*$E456+$V$7*$F456+$V$8*$H456,IF(I456="southwest",$X$3+$X$4*$B456+$X$5*$D456+$X$6*$E456+$X$7*$F456+$X$8*$H456,error))))</f>
        <v>3023.6378084125972</v>
      </c>
    </row>
    <row r="457" spans="2:15" x14ac:dyDescent="0.5">
      <c r="B457" s="2">
        <v>32</v>
      </c>
      <c r="C457" s="2" t="s">
        <v>10</v>
      </c>
      <c r="D457" s="2">
        <f>IF(C457="male",1,0)</f>
        <v>1</v>
      </c>
      <c r="E457" s="2">
        <v>46.53</v>
      </c>
      <c r="F457" s="2">
        <v>2</v>
      </c>
      <c r="G457" s="2" t="s">
        <v>11</v>
      </c>
      <c r="H457" s="2">
        <f t="shared" si="35"/>
        <v>0</v>
      </c>
      <c r="I457" s="2" t="s">
        <v>12</v>
      </c>
      <c r="J457" s="2">
        <f t="shared" si="36"/>
        <v>0</v>
      </c>
      <c r="K457" s="2">
        <f t="shared" si="37"/>
        <v>0</v>
      </c>
      <c r="L457" s="2">
        <f t="shared" si="38"/>
        <v>0</v>
      </c>
      <c r="M457" s="2">
        <v>4686.3887000000004</v>
      </c>
      <c r="N457" s="16">
        <f t="shared" si="39"/>
        <v>5.6897000268215772E-2</v>
      </c>
      <c r="O457" s="13" cm="1">
        <f t="array" ref="O457">IF(I457="northeast",$R$3+$R$4*$B457+$R$5*$D457+$R$6*$E457+$R$7*$F457+$R$8*$H457,IF(I457="northwest",$T$3+$T$4*$B457+$T$5*$D457+$T$6*$E457+$T$7*$F457+$T$8*$H457,IF(I457="southeast",$V$3+$V$4*$B457+$V$5*$D457+$V$6*$E457+$V$7*$F457+$V$8*$H457,IF(I457="southwest",$X$3+$X$4*$B457+$X$5*$D457+$X$6*$E457+$X$7*$F457+$X$8*$H457,error))))</f>
        <v>11016.847772334413</v>
      </c>
    </row>
    <row r="458" spans="2:15" x14ac:dyDescent="0.5">
      <c r="B458" s="2">
        <v>59</v>
      </c>
      <c r="C458" s="2" t="s">
        <v>10</v>
      </c>
      <c r="D458" s="2">
        <f>IF(C458="male",1,0)</f>
        <v>1</v>
      </c>
      <c r="E458" s="2">
        <v>37.4</v>
      </c>
      <c r="F458" s="2">
        <v>0</v>
      </c>
      <c r="G458" s="2" t="s">
        <v>11</v>
      </c>
      <c r="H458" s="2">
        <f t="shared" si="35"/>
        <v>0</v>
      </c>
      <c r="I458" s="2" t="s">
        <v>9</v>
      </c>
      <c r="J458" s="2">
        <f t="shared" si="36"/>
        <v>0</v>
      </c>
      <c r="K458" s="2">
        <f t="shared" si="37"/>
        <v>0</v>
      </c>
      <c r="L458" s="2">
        <f t="shared" si="38"/>
        <v>1</v>
      </c>
      <c r="M458" s="2">
        <v>21797.000400000001</v>
      </c>
      <c r="N458" s="16">
        <f t="shared" si="39"/>
        <v>0.33001761642731708</v>
      </c>
      <c r="O458" s="13" cm="1">
        <f t="array" ref="O458">IF(I458="northeast",$R$3+$R$4*$B458+$R$5*$D458+$R$6*$E458+$R$7*$F458+$R$8*$H458,IF(I458="northwest",$T$3+$T$4*$B458+$T$5*$D458+$T$6*$E458+$T$7*$F458+$T$8*$H458,IF(I458="southeast",$V$3+$V$4*$B458+$V$5*$D458+$V$6*$E458+$V$7*$F458+$V$8*$H458,IF(I458="southwest",$X$3+$X$4*$B458+$X$5*$D458+$X$6*$E458+$X$7*$F458+$X$8*$H458,error))))</f>
        <v>14590.379427036287</v>
      </c>
    </row>
    <row r="459" spans="2:15" x14ac:dyDescent="0.5">
      <c r="B459" s="2">
        <v>55</v>
      </c>
      <c r="C459" s="2" t="s">
        <v>7</v>
      </c>
      <c r="D459" s="2">
        <f>IF(C459="male",1,0)</f>
        <v>0</v>
      </c>
      <c r="E459" s="2">
        <v>30.14</v>
      </c>
      <c r="F459" s="2">
        <v>2</v>
      </c>
      <c r="G459" s="2" t="s">
        <v>11</v>
      </c>
      <c r="H459" s="2">
        <f t="shared" si="35"/>
        <v>0</v>
      </c>
      <c r="I459" s="2" t="s">
        <v>12</v>
      </c>
      <c r="J459" s="2">
        <f t="shared" si="36"/>
        <v>0</v>
      </c>
      <c r="K459" s="2">
        <f t="shared" si="37"/>
        <v>0</v>
      </c>
      <c r="L459" s="2">
        <f t="shared" si="38"/>
        <v>0</v>
      </c>
      <c r="M459" s="2">
        <v>11881.9696</v>
      </c>
      <c r="N459" s="16">
        <f t="shared" si="39"/>
        <v>0.17175329666997799</v>
      </c>
      <c r="O459" s="13" cm="1">
        <f t="array" ref="O459">IF(I459="northeast",$R$3+$R$4*$B459+$R$5*$D459+$R$6*$E459+$R$7*$F459+$R$8*$H459,IF(I459="northwest",$T$3+$T$4*$B459+$T$5*$D459+$T$6*$E459+$T$7*$F459+$T$8*$H459,IF(I459="southeast",$V$3+$V$4*$B459+$V$5*$D459+$V$6*$E459+$V$7*$F459+$V$8*$H459,IF(I459="southwest",$X$3+$X$4*$B459+$X$5*$D459+$X$6*$E459+$X$7*$F459+$X$8*$H459,error))))</f>
        <v>11909.487830900876</v>
      </c>
    </row>
    <row r="460" spans="2:15" x14ac:dyDescent="0.5">
      <c r="B460" s="2">
        <v>57</v>
      </c>
      <c r="C460" s="2" t="s">
        <v>7</v>
      </c>
      <c r="D460" s="2">
        <f>IF(C460="male",1,0)</f>
        <v>0</v>
      </c>
      <c r="E460" s="2">
        <v>30.495000000000001</v>
      </c>
      <c r="F460" s="2">
        <v>0</v>
      </c>
      <c r="G460" s="2" t="s">
        <v>11</v>
      </c>
      <c r="H460" s="2">
        <f t="shared" si="35"/>
        <v>0</v>
      </c>
      <c r="I460" s="2" t="s">
        <v>13</v>
      </c>
      <c r="J460" s="2">
        <f t="shared" si="36"/>
        <v>1</v>
      </c>
      <c r="K460" s="2">
        <f t="shared" si="37"/>
        <v>0</v>
      </c>
      <c r="L460" s="2">
        <f t="shared" si="38"/>
        <v>0</v>
      </c>
      <c r="M460" s="2">
        <v>11840.77505</v>
      </c>
      <c r="N460" s="16">
        <f t="shared" si="39"/>
        <v>0.1710957467778022</v>
      </c>
      <c r="O460" s="13" cm="1">
        <f t="array" ref="O460">IF(I460="northeast",$R$3+$R$4*$B460+$R$5*$D460+$R$6*$E460+$R$7*$F460+$R$8*$H460,IF(I460="northwest",$T$3+$T$4*$B460+$T$5*$D460+$T$6*$E460+$T$7*$F460+$T$8*$H460,IF(I460="southeast",$V$3+$V$4*$B460+$V$5*$D460+$V$6*$E460+$V$7*$F460+$V$8*$H460,IF(I460="southwest",$X$3+$X$4*$B460+$X$5*$D460+$X$6*$E460+$X$7*$F460+$X$8*$H460,error))))</f>
        <v>12413.032994961663</v>
      </c>
    </row>
    <row r="461" spans="2:15" x14ac:dyDescent="0.5">
      <c r="B461" s="2">
        <v>56</v>
      </c>
      <c r="C461" s="2" t="s">
        <v>10</v>
      </c>
      <c r="D461" s="2">
        <f>IF(C461="male",1,0)</f>
        <v>1</v>
      </c>
      <c r="E461" s="2">
        <v>39.6</v>
      </c>
      <c r="F461" s="2">
        <v>0</v>
      </c>
      <c r="G461" s="2" t="s">
        <v>11</v>
      </c>
      <c r="H461" s="2">
        <f t="shared" si="35"/>
        <v>0</v>
      </c>
      <c r="I461" s="2" t="s">
        <v>9</v>
      </c>
      <c r="J461" s="2">
        <f t="shared" si="36"/>
        <v>0</v>
      </c>
      <c r="K461" s="2">
        <f t="shared" si="37"/>
        <v>0</v>
      </c>
      <c r="L461" s="2">
        <f t="shared" si="38"/>
        <v>1</v>
      </c>
      <c r="M461" s="2">
        <v>10601.412</v>
      </c>
      <c r="N461" s="16">
        <f t="shared" si="39"/>
        <v>0.15131295900868796</v>
      </c>
      <c r="O461" s="13" cm="1">
        <f t="array" ref="O461">IF(I461="northeast",$R$3+$R$4*$B461+$R$5*$D461+$R$6*$E461+$R$7*$F461+$R$8*$H461,IF(I461="northwest",$T$3+$T$4*$B461+$T$5*$D461+$T$6*$E461+$T$7*$F461+$T$8*$H461,IF(I461="southeast",$V$3+$V$4*$B461+$V$5*$D461+$V$6*$E461+$V$7*$F461+$V$8*$H461,IF(I461="southwest",$X$3+$X$4*$B461+$X$5*$D461+$X$6*$E461+$X$7*$F461+$X$8*$H461,error))))</f>
        <v>14352.738784013691</v>
      </c>
    </row>
    <row r="462" spans="2:15" x14ac:dyDescent="0.5">
      <c r="B462" s="2">
        <v>40</v>
      </c>
      <c r="C462" s="2" t="s">
        <v>7</v>
      </c>
      <c r="D462" s="2">
        <f>IF(C462="male",1,0)</f>
        <v>0</v>
      </c>
      <c r="E462" s="2">
        <v>33</v>
      </c>
      <c r="F462" s="2">
        <v>3</v>
      </c>
      <c r="G462" s="2" t="s">
        <v>11</v>
      </c>
      <c r="H462" s="2">
        <f t="shared" si="35"/>
        <v>0</v>
      </c>
      <c r="I462" s="2" t="s">
        <v>12</v>
      </c>
      <c r="J462" s="2">
        <f t="shared" si="36"/>
        <v>0</v>
      </c>
      <c r="K462" s="2">
        <f t="shared" si="37"/>
        <v>0</v>
      </c>
      <c r="L462" s="2">
        <f t="shared" si="38"/>
        <v>0</v>
      </c>
      <c r="M462" s="2">
        <v>7682.67</v>
      </c>
      <c r="N462" s="16">
        <f t="shared" si="39"/>
        <v>0.10472382313054469</v>
      </c>
      <c r="O462" s="13" cm="1">
        <f t="array" ref="O462">IF(I462="northeast",$R$3+$R$4*$B462+$R$5*$D462+$R$6*$E462+$R$7*$F462+$R$8*$H462,IF(I462="northwest",$T$3+$T$4*$B462+$T$5*$D462+$T$6*$E462+$T$7*$F462+$T$8*$H462,IF(I462="southeast",$V$3+$V$4*$B462+$V$5*$D462+$V$6*$E462+$V$7*$F462+$V$8*$H462,IF(I462="southwest",$X$3+$X$4*$B462+$X$5*$D462+$X$6*$E462+$X$7*$F462+$X$8*$H462,error))))</f>
        <v>9284.4164615464761</v>
      </c>
    </row>
    <row r="463" spans="2:15" x14ac:dyDescent="0.5">
      <c r="B463" s="2">
        <v>49</v>
      </c>
      <c r="C463" s="2" t="s">
        <v>7</v>
      </c>
      <c r="D463" s="2">
        <f>IF(C463="male",1,0)</f>
        <v>0</v>
      </c>
      <c r="E463" s="2">
        <v>36.630000000000003</v>
      </c>
      <c r="F463" s="2">
        <v>3</v>
      </c>
      <c r="G463" s="2" t="s">
        <v>11</v>
      </c>
      <c r="H463" s="2">
        <f t="shared" si="35"/>
        <v>0</v>
      </c>
      <c r="I463" s="2" t="s">
        <v>12</v>
      </c>
      <c r="J463" s="2">
        <f t="shared" si="36"/>
        <v>0</v>
      </c>
      <c r="K463" s="2">
        <f t="shared" si="37"/>
        <v>0</v>
      </c>
      <c r="L463" s="2">
        <f t="shared" si="38"/>
        <v>0</v>
      </c>
      <c r="M463" s="2">
        <v>10381.4787</v>
      </c>
      <c r="N463" s="16">
        <f t="shared" si="39"/>
        <v>0.14780237040653385</v>
      </c>
      <c r="O463" s="13" cm="1">
        <f t="array" ref="O463">IF(I463="northeast",$R$3+$R$4*$B463+$R$5*$D463+$R$6*$E463+$R$7*$F463+$R$8*$H463,IF(I463="northwest",$T$3+$T$4*$B463+$T$5*$D463+$T$6*$E463+$T$7*$F463+$T$8*$H463,IF(I463="southeast",$V$3+$V$4*$B463+$V$5*$D463+$V$6*$E463+$V$7*$F463+$V$8*$H463,IF(I463="southwest",$X$3+$X$4*$B463+$X$5*$D463+$X$6*$E463+$X$7*$F463+$X$8*$H463,error))))</f>
        <v>12977.545586466833</v>
      </c>
    </row>
    <row r="464" spans="2:15" x14ac:dyDescent="0.5">
      <c r="B464" s="2">
        <v>42</v>
      </c>
      <c r="C464" s="2" t="s">
        <v>10</v>
      </c>
      <c r="D464" s="2">
        <f>IF(C464="male",1,0)</f>
        <v>1</v>
      </c>
      <c r="E464" s="2">
        <v>30</v>
      </c>
      <c r="F464" s="2">
        <v>0</v>
      </c>
      <c r="G464" s="2" t="s">
        <v>8</v>
      </c>
      <c r="H464" s="2">
        <f t="shared" si="35"/>
        <v>1</v>
      </c>
      <c r="I464" s="2" t="s">
        <v>9</v>
      </c>
      <c r="J464" s="2">
        <f t="shared" si="36"/>
        <v>0</v>
      </c>
      <c r="K464" s="2">
        <f t="shared" si="37"/>
        <v>0</v>
      </c>
      <c r="L464" s="2">
        <f t="shared" si="38"/>
        <v>1</v>
      </c>
      <c r="M464" s="2">
        <v>22144.031999999999</v>
      </c>
      <c r="N464" s="16">
        <f t="shared" si="39"/>
        <v>0.33555695576132105</v>
      </c>
      <c r="O464" s="13" cm="1">
        <f t="array" ref="O464">IF(I464="northeast",$R$3+$R$4*$B464+$R$5*$D464+$R$6*$E464+$R$7*$F464+$R$8*$H464,IF(I464="northwest",$T$3+$T$4*$B464+$T$5*$D464+$T$6*$E464+$T$7*$F464+$T$8*$H464,IF(I464="southeast",$V$3+$V$4*$B464+$V$5*$D464+$V$6*$E464+$V$7*$F464+$V$8*$H464,IF(I464="southwest",$X$3+$X$4*$B464+$X$5*$D464+$X$6*$E464+$X$7*$F464+$X$8*$H464,error))))</f>
        <v>33394.806633941364</v>
      </c>
    </row>
    <row r="465" spans="2:15" x14ac:dyDescent="0.5">
      <c r="B465" s="2">
        <v>62</v>
      </c>
      <c r="C465" s="2" t="s">
        <v>7</v>
      </c>
      <c r="D465" s="2">
        <f>IF(C465="male",1,0)</f>
        <v>0</v>
      </c>
      <c r="E465" s="2">
        <v>38.094999999999999</v>
      </c>
      <c r="F465" s="2">
        <v>2</v>
      </c>
      <c r="G465" s="2" t="s">
        <v>11</v>
      </c>
      <c r="H465" s="2">
        <f t="shared" si="35"/>
        <v>0</v>
      </c>
      <c r="I465" s="2" t="s">
        <v>14</v>
      </c>
      <c r="J465" s="2">
        <f t="shared" si="36"/>
        <v>0</v>
      </c>
      <c r="K465" s="2">
        <f t="shared" si="37"/>
        <v>1</v>
      </c>
      <c r="L465" s="2">
        <f t="shared" si="38"/>
        <v>0</v>
      </c>
      <c r="M465" s="2">
        <v>15230.324049999999</v>
      </c>
      <c r="N465" s="16">
        <f t="shared" si="39"/>
        <v>0.22519993239154418</v>
      </c>
      <c r="O465" s="13" cm="1">
        <f t="array" ref="O465">IF(I465="northeast",$R$3+$R$4*$B465+$R$5*$D465+$R$6*$E465+$R$7*$F465+$R$8*$H465,IF(I465="northwest",$T$3+$T$4*$B465+$T$5*$D465+$T$6*$E465+$T$7*$F465+$T$8*$H465,IF(I465="southeast",$V$3+$V$4*$B465+$V$5*$D465+$V$6*$E465+$V$7*$F465+$V$8*$H465,IF(I465="southwest",$X$3+$X$4*$B465+$X$5*$D465+$X$6*$E465+$X$7*$F465+$X$8*$H465,error))))</f>
        <v>18877.260573259311</v>
      </c>
    </row>
    <row r="466" spans="2:15" x14ac:dyDescent="0.5">
      <c r="B466" s="2">
        <v>56</v>
      </c>
      <c r="C466" s="2" t="s">
        <v>10</v>
      </c>
      <c r="D466" s="2">
        <f>IF(C466="male",1,0)</f>
        <v>1</v>
      </c>
      <c r="E466" s="2">
        <v>25.934999999999999</v>
      </c>
      <c r="F466" s="2">
        <v>0</v>
      </c>
      <c r="G466" s="2" t="s">
        <v>11</v>
      </c>
      <c r="H466" s="2">
        <f t="shared" si="35"/>
        <v>0</v>
      </c>
      <c r="I466" s="2" t="s">
        <v>14</v>
      </c>
      <c r="J466" s="2">
        <f t="shared" si="36"/>
        <v>0</v>
      </c>
      <c r="K466" s="2">
        <f t="shared" si="37"/>
        <v>1</v>
      </c>
      <c r="L466" s="2">
        <f t="shared" si="38"/>
        <v>0</v>
      </c>
      <c r="M466" s="2">
        <v>11165.417649999999</v>
      </c>
      <c r="N466" s="16">
        <f t="shared" si="39"/>
        <v>0.1603156512178282</v>
      </c>
      <c r="O466" s="13" cm="1">
        <f t="array" ref="O466">IF(I466="northeast",$R$3+$R$4*$B466+$R$5*$D466+$R$6*$E466+$R$7*$F466+$R$8*$H466,IF(I466="northwest",$T$3+$T$4*$B466+$T$5*$D466+$T$6*$E466+$T$7*$F466+$T$8*$H466,IF(I466="southeast",$V$3+$V$4*$B466+$V$5*$D466+$V$6*$E466+$V$7*$F466+$V$8*$H466,IF(I466="southwest",$X$3+$X$4*$B466+$X$5*$D466+$X$6*$E466+$X$7*$F466+$X$8*$H466,error))))</f>
        <v>10852.596334482443</v>
      </c>
    </row>
    <row r="467" spans="2:15" x14ac:dyDescent="0.5">
      <c r="B467" s="2">
        <v>19</v>
      </c>
      <c r="C467" s="2" t="s">
        <v>10</v>
      </c>
      <c r="D467" s="2">
        <f>IF(C467="male",1,0)</f>
        <v>1</v>
      </c>
      <c r="E467" s="2">
        <v>25.175000000000001</v>
      </c>
      <c r="F467" s="2">
        <v>0</v>
      </c>
      <c r="G467" s="2" t="s">
        <v>11</v>
      </c>
      <c r="H467" s="2">
        <f t="shared" si="35"/>
        <v>0</v>
      </c>
      <c r="I467" s="2" t="s">
        <v>13</v>
      </c>
      <c r="J467" s="2">
        <f t="shared" si="36"/>
        <v>1</v>
      </c>
      <c r="K467" s="2">
        <f t="shared" si="37"/>
        <v>0</v>
      </c>
      <c r="L467" s="2">
        <f t="shared" si="38"/>
        <v>0</v>
      </c>
      <c r="M467" s="2">
        <v>1632.0362500000001</v>
      </c>
      <c r="N467" s="16">
        <f t="shared" si="39"/>
        <v>8.1432422064241644E-3</v>
      </c>
      <c r="O467" s="13" cm="1">
        <f t="array" ref="O467">IF(I467="northeast",$R$3+$R$4*$B467+$R$5*$D467+$R$6*$E467+$R$7*$F467+$R$8*$H467,IF(I467="northwest",$T$3+$T$4*$B467+$T$5*$D467+$T$6*$E467+$T$7*$F467+$T$8*$H467,IF(I467="southeast",$V$3+$V$4*$B467+$V$5*$D467+$V$6*$E467+$V$7*$F467+$V$8*$H467,IF(I467="southwest",$X$3+$X$4*$B467+$X$5*$D467+$X$6*$E467+$X$7*$F467+$X$8*$H467,error))))</f>
        <v>1347.9392119827407</v>
      </c>
    </row>
    <row r="468" spans="2:15" x14ac:dyDescent="0.5">
      <c r="B468" s="2">
        <v>30</v>
      </c>
      <c r="C468" s="2" t="s">
        <v>7</v>
      </c>
      <c r="D468" s="2">
        <f>IF(C468="male",1,0)</f>
        <v>0</v>
      </c>
      <c r="E468" s="2">
        <v>28.38</v>
      </c>
      <c r="F468" s="2">
        <v>1</v>
      </c>
      <c r="G468" s="2" t="s">
        <v>8</v>
      </c>
      <c r="H468" s="2">
        <f t="shared" si="35"/>
        <v>1</v>
      </c>
      <c r="I468" s="2" t="s">
        <v>12</v>
      </c>
      <c r="J468" s="2">
        <f t="shared" si="36"/>
        <v>0</v>
      </c>
      <c r="K468" s="2">
        <f t="shared" si="37"/>
        <v>0</v>
      </c>
      <c r="L468" s="2">
        <f t="shared" si="38"/>
        <v>0</v>
      </c>
      <c r="M468" s="2">
        <v>19521.968199999999</v>
      </c>
      <c r="N468" s="16">
        <f t="shared" si="39"/>
        <v>0.29370341520879512</v>
      </c>
      <c r="O468" s="13" cm="1">
        <f t="array" ref="O468">IF(I468="northeast",$R$3+$R$4*$B468+$R$5*$D468+$R$6*$E468+$R$7*$F468+$R$8*$H468,IF(I468="northwest",$T$3+$T$4*$B468+$T$5*$D468+$T$6*$E468+$T$7*$F468+$T$8*$H468,IF(I468="southeast",$V$3+$V$4*$B468+$V$5*$D468+$V$6*$E468+$V$7*$F468+$V$8*$H468,IF(I468="southwest",$X$3+$X$4*$B468+$X$5*$D468+$X$6*$E468+$X$7*$F468+$X$8*$H468,error))))</f>
        <v>30735.754255975728</v>
      </c>
    </row>
    <row r="469" spans="2:15" x14ac:dyDescent="0.5">
      <c r="B469" s="2">
        <v>60</v>
      </c>
      <c r="C469" s="2" t="s">
        <v>7</v>
      </c>
      <c r="D469" s="2">
        <f>IF(C469="male",1,0)</f>
        <v>0</v>
      </c>
      <c r="E469" s="2">
        <v>28.7</v>
      </c>
      <c r="F469" s="2">
        <v>1</v>
      </c>
      <c r="G469" s="2" t="s">
        <v>11</v>
      </c>
      <c r="H469" s="2">
        <f t="shared" si="35"/>
        <v>0</v>
      </c>
      <c r="I469" s="2" t="s">
        <v>9</v>
      </c>
      <c r="J469" s="2">
        <f t="shared" si="36"/>
        <v>0</v>
      </c>
      <c r="K469" s="2">
        <f t="shared" si="37"/>
        <v>0</v>
      </c>
      <c r="L469" s="2">
        <f t="shared" si="38"/>
        <v>1</v>
      </c>
      <c r="M469" s="2">
        <v>13224.692999999999</v>
      </c>
      <c r="N469" s="16">
        <f t="shared" si="39"/>
        <v>0.19318592858104189</v>
      </c>
      <c r="O469" s="13" cm="1">
        <f t="array" ref="O469">IF(I469="northeast",$R$3+$R$4*$B469+$R$5*$D469+$R$6*$E469+$R$7*$F469+$R$8*$H469,IF(I469="northwest",$T$3+$T$4*$B469+$T$5*$D469+$T$6*$E469+$T$7*$F469+$T$8*$H469,IF(I469="southeast",$V$3+$V$4*$B469+$V$5*$D469+$V$6*$E469+$V$7*$F469+$V$8*$H469,IF(I469="southwest",$X$3+$X$4*$B469+$X$5*$D469+$X$6*$E469+$X$7*$F469+$X$8*$H469,error))))</f>
        <v>13101.366331268375</v>
      </c>
    </row>
    <row r="470" spans="2:15" x14ac:dyDescent="0.5">
      <c r="B470" s="2">
        <v>56</v>
      </c>
      <c r="C470" s="2" t="s">
        <v>7</v>
      </c>
      <c r="D470" s="2">
        <f>IF(C470="male",1,0)</f>
        <v>0</v>
      </c>
      <c r="E470" s="2">
        <v>33.82</v>
      </c>
      <c r="F470" s="2">
        <v>2</v>
      </c>
      <c r="G470" s="2" t="s">
        <v>11</v>
      </c>
      <c r="H470" s="2">
        <f t="shared" si="35"/>
        <v>0</v>
      </c>
      <c r="I470" s="2" t="s">
        <v>13</v>
      </c>
      <c r="J470" s="2">
        <f t="shared" si="36"/>
        <v>1</v>
      </c>
      <c r="K470" s="2">
        <f t="shared" si="37"/>
        <v>0</v>
      </c>
      <c r="L470" s="2">
        <f t="shared" si="38"/>
        <v>0</v>
      </c>
      <c r="M470" s="2">
        <v>12643.3778</v>
      </c>
      <c r="N470" s="16">
        <f t="shared" si="39"/>
        <v>0.1839069402905969</v>
      </c>
      <c r="O470" s="13" cm="1">
        <f t="array" ref="O470">IF(I470="northeast",$R$3+$R$4*$B470+$R$5*$D470+$R$6*$E470+$R$7*$F470+$R$8*$H470,IF(I470="northwest",$T$3+$T$4*$B470+$T$5*$D470+$T$6*$E470+$T$7*$F470+$T$8*$H470,IF(I470="southeast",$V$3+$V$4*$B470+$V$5*$D470+$V$6*$E470+$V$7*$F470+$V$8*$H470,IF(I470="southwest",$X$3+$X$4*$B470+$X$5*$D470+$X$6*$E470+$X$7*$F470+$X$8*$H470,error))))</f>
        <v>14913.947951555281</v>
      </c>
    </row>
    <row r="471" spans="2:15" x14ac:dyDescent="0.5">
      <c r="B471" s="2">
        <v>28</v>
      </c>
      <c r="C471" s="2" t="s">
        <v>7</v>
      </c>
      <c r="D471" s="2">
        <f>IF(C471="male",1,0)</f>
        <v>0</v>
      </c>
      <c r="E471" s="2">
        <v>24.32</v>
      </c>
      <c r="F471" s="2">
        <v>1</v>
      </c>
      <c r="G471" s="2" t="s">
        <v>11</v>
      </c>
      <c r="H471" s="2">
        <f t="shared" si="35"/>
        <v>0</v>
      </c>
      <c r="I471" s="2" t="s">
        <v>14</v>
      </c>
      <c r="J471" s="2">
        <f t="shared" si="36"/>
        <v>0</v>
      </c>
      <c r="K471" s="2">
        <f t="shared" si="37"/>
        <v>1</v>
      </c>
      <c r="L471" s="2">
        <f t="shared" si="38"/>
        <v>0</v>
      </c>
      <c r="M471" s="2">
        <v>23288.928400000001</v>
      </c>
      <c r="N471" s="16">
        <f t="shared" si="39"/>
        <v>0.35383186116440124</v>
      </c>
      <c r="O471" s="13" cm="1">
        <f t="array" ref="O471">IF(I471="northeast",$R$3+$R$4*$B471+$R$5*$D471+$R$6*$E471+$R$7*$F471+$R$8*$H471,IF(I471="northwest",$T$3+$T$4*$B471+$T$5*$D471+$T$6*$E471+$T$7*$F471+$T$8*$H471,IF(I471="southeast",$V$3+$V$4*$B471+$V$5*$D471+$V$6*$E471+$V$7*$F471+$V$8*$H471,IF(I471="southwest",$X$3+$X$4*$B471+$X$5*$D471+$X$6*$E471+$X$7*$F471+$X$8*$H471,error))))</f>
        <v>4252.1969885814988</v>
      </c>
    </row>
    <row r="472" spans="2:15" x14ac:dyDescent="0.5">
      <c r="B472" s="2">
        <v>18</v>
      </c>
      <c r="C472" s="2" t="s">
        <v>7</v>
      </c>
      <c r="D472" s="2">
        <f>IF(C472="male",1,0)</f>
        <v>0</v>
      </c>
      <c r="E472" s="2">
        <v>24.09</v>
      </c>
      <c r="F472" s="2">
        <v>1</v>
      </c>
      <c r="G472" s="2" t="s">
        <v>11</v>
      </c>
      <c r="H472" s="2">
        <f t="shared" si="35"/>
        <v>0</v>
      </c>
      <c r="I472" s="2" t="s">
        <v>12</v>
      </c>
      <c r="J472" s="2">
        <f t="shared" si="36"/>
        <v>0</v>
      </c>
      <c r="K472" s="2">
        <f t="shared" si="37"/>
        <v>0</v>
      </c>
      <c r="L472" s="2">
        <f t="shared" si="38"/>
        <v>0</v>
      </c>
      <c r="M472" s="2">
        <v>2201.0971</v>
      </c>
      <c r="N472" s="16">
        <f t="shared" si="39"/>
        <v>1.7226625822921164E-2</v>
      </c>
      <c r="O472" s="13" cm="1">
        <f t="array" ref="O472">IF(I472="northeast",$R$3+$R$4*$B472+$R$5*$D472+$R$6*$E472+$R$7*$F472+$R$8*$H472,IF(I472="northwest",$T$3+$T$4*$B472+$T$5*$D472+$T$6*$E472+$T$7*$F472+$T$8*$H472,IF(I472="southeast",$V$3+$V$4*$B472+$V$5*$D472+$V$6*$E472+$V$7*$F472+$V$8*$H472,IF(I472="southwest",$X$3+$X$4*$B472+$X$5*$D472+$X$6*$E472+$X$7*$F472+$X$8*$H472,error))))</f>
        <v>-702.90529409513397</v>
      </c>
    </row>
    <row r="473" spans="2:15" x14ac:dyDescent="0.5">
      <c r="B473" s="2">
        <v>27</v>
      </c>
      <c r="C473" s="2" t="s">
        <v>10</v>
      </c>
      <c r="D473" s="2">
        <f>IF(C473="male",1,0)</f>
        <v>1</v>
      </c>
      <c r="E473" s="2">
        <v>32.67</v>
      </c>
      <c r="F473" s="2">
        <v>0</v>
      </c>
      <c r="G473" s="2" t="s">
        <v>11</v>
      </c>
      <c r="H473" s="2">
        <f t="shared" si="35"/>
        <v>0</v>
      </c>
      <c r="I473" s="2" t="s">
        <v>12</v>
      </c>
      <c r="J473" s="2">
        <f t="shared" si="36"/>
        <v>0</v>
      </c>
      <c r="K473" s="2">
        <f t="shared" si="37"/>
        <v>0</v>
      </c>
      <c r="L473" s="2">
        <f t="shared" si="38"/>
        <v>0</v>
      </c>
      <c r="M473" s="2">
        <v>2497.0383000000002</v>
      </c>
      <c r="N473" s="16">
        <f t="shared" si="39"/>
        <v>2.1950457110078706E-2</v>
      </c>
      <c r="O473" s="13" cm="1">
        <f t="array" ref="O473">IF(I473="northeast",$R$3+$R$4*$B473+$R$5*$D473+$R$6*$E473+$R$7*$F473+$R$8*$H473,IF(I473="northwest",$T$3+$T$4*$B473+$T$5*$D473+$T$6*$E473+$T$7*$F473+$T$8*$H473,IF(I473="southeast",$V$3+$V$4*$B473+$V$5*$D473+$V$6*$E473+$V$7*$F473+$V$8*$H473,IF(I473="southwest",$X$3+$X$4*$B473+$X$5*$D473+$X$6*$E473+$X$7*$F473+$X$8*$H473,error))))</f>
        <v>3955.1314398152281</v>
      </c>
    </row>
    <row r="474" spans="2:15" x14ac:dyDescent="0.5">
      <c r="B474" s="2">
        <v>18</v>
      </c>
      <c r="C474" s="2" t="s">
        <v>7</v>
      </c>
      <c r="D474" s="2">
        <f>IF(C474="male",1,0)</f>
        <v>0</v>
      </c>
      <c r="E474" s="2">
        <v>30.114999999999998</v>
      </c>
      <c r="F474" s="2">
        <v>0</v>
      </c>
      <c r="G474" s="2" t="s">
        <v>11</v>
      </c>
      <c r="H474" s="2">
        <f t="shared" si="35"/>
        <v>0</v>
      </c>
      <c r="I474" s="2" t="s">
        <v>14</v>
      </c>
      <c r="J474" s="2">
        <f t="shared" si="36"/>
        <v>0</v>
      </c>
      <c r="K474" s="2">
        <f t="shared" si="37"/>
        <v>1</v>
      </c>
      <c r="L474" s="2">
        <f t="shared" si="38"/>
        <v>0</v>
      </c>
      <c r="M474" s="2">
        <v>2203.4718499999999</v>
      </c>
      <c r="N474" s="16">
        <f t="shared" si="39"/>
        <v>1.7264531725678798E-2</v>
      </c>
      <c r="O474" s="13" cm="1">
        <f t="array" ref="O474">IF(I474="northeast",$R$3+$R$4*$B474+$R$5*$D474+$R$6*$E474+$R$7*$F474+$R$8*$H474,IF(I474="northwest",$T$3+$T$4*$B474+$T$5*$D474+$T$6*$E474+$T$7*$F474+$T$8*$H474,IF(I474="southeast",$V$3+$V$4*$B474+$V$5*$D474+$V$6*$E474+$V$7*$F474+$V$8*$H474,IF(I474="southwest",$X$3+$X$4*$B474+$X$5*$D474+$X$6*$E474+$X$7*$F474+$X$8*$H474,error))))</f>
        <v>3680.4760617268385</v>
      </c>
    </row>
    <row r="475" spans="2:15" x14ac:dyDescent="0.5">
      <c r="B475" s="2">
        <v>19</v>
      </c>
      <c r="C475" s="2" t="s">
        <v>7</v>
      </c>
      <c r="D475" s="2">
        <f>IF(C475="male",1,0)</f>
        <v>0</v>
      </c>
      <c r="E475" s="2">
        <v>29.8</v>
      </c>
      <c r="F475" s="2">
        <v>0</v>
      </c>
      <c r="G475" s="2" t="s">
        <v>11</v>
      </c>
      <c r="H475" s="2">
        <f t="shared" si="35"/>
        <v>0</v>
      </c>
      <c r="I475" s="2" t="s">
        <v>9</v>
      </c>
      <c r="J475" s="2">
        <f t="shared" si="36"/>
        <v>0</v>
      </c>
      <c r="K475" s="2">
        <f t="shared" si="37"/>
        <v>0</v>
      </c>
      <c r="L475" s="2">
        <f t="shared" si="38"/>
        <v>1</v>
      </c>
      <c r="M475" s="2">
        <v>1744.4649999999999</v>
      </c>
      <c r="N475" s="16">
        <f t="shared" si="39"/>
        <v>9.937836696228261E-3</v>
      </c>
      <c r="O475" s="13" cm="1">
        <f t="array" ref="O475">IF(I475="northeast",$R$3+$R$4*$B475+$R$5*$D475+$R$6*$E475+$R$7*$F475+$R$8*$H475,IF(I475="northwest",$T$3+$T$4*$B475+$T$5*$D475+$T$6*$E475+$T$7*$F475+$T$8*$H475,IF(I475="southeast",$V$3+$V$4*$B475+$V$5*$D475+$V$6*$E475+$V$7*$F475+$V$8*$H475,IF(I475="southwest",$X$3+$X$4*$B475+$X$5*$D475+$X$6*$E475+$X$7*$F475+$X$8*$H475,error))))</f>
        <v>2328.3289860281466</v>
      </c>
    </row>
    <row r="476" spans="2:15" x14ac:dyDescent="0.5">
      <c r="B476" s="2">
        <v>47</v>
      </c>
      <c r="C476" s="2" t="s">
        <v>7</v>
      </c>
      <c r="D476" s="2">
        <f>IF(C476="male",1,0)</f>
        <v>0</v>
      </c>
      <c r="E476" s="2">
        <v>33.344999999999999</v>
      </c>
      <c r="F476" s="2">
        <v>0</v>
      </c>
      <c r="G476" s="2" t="s">
        <v>11</v>
      </c>
      <c r="H476" s="2">
        <f t="shared" si="35"/>
        <v>0</v>
      </c>
      <c r="I476" s="2" t="s">
        <v>14</v>
      </c>
      <c r="J476" s="2">
        <f t="shared" si="36"/>
        <v>0</v>
      </c>
      <c r="K476" s="2">
        <f t="shared" si="37"/>
        <v>1</v>
      </c>
      <c r="L476" s="2">
        <f t="shared" si="38"/>
        <v>0</v>
      </c>
      <c r="M476" s="2">
        <v>20878.78443</v>
      </c>
      <c r="N476" s="16">
        <f t="shared" si="39"/>
        <v>0.315360997722474</v>
      </c>
      <c r="O476" s="13" cm="1">
        <f t="array" ref="O476">IF(I476="northeast",$R$3+$R$4*$B476+$R$5*$D476+$R$6*$E476+$R$7*$F476+$R$8*$H476,IF(I476="northwest",$T$3+$T$4*$B476+$T$5*$D476+$T$6*$E476+$T$7*$F476+$T$8*$H476,IF(I476="southeast",$V$3+$V$4*$B476+$V$5*$D476+$V$6*$E476+$V$7*$F476+$V$8*$H476,IF(I476="southwest",$X$3+$X$4*$B476+$X$5*$D476+$X$6*$E476+$X$7*$F476+$X$8*$H476,error))))</f>
        <v>11891.621240410288</v>
      </c>
    </row>
    <row r="477" spans="2:15" x14ac:dyDescent="0.5">
      <c r="B477" s="2">
        <v>54</v>
      </c>
      <c r="C477" s="2" t="s">
        <v>10</v>
      </c>
      <c r="D477" s="2">
        <f>IF(C477="male",1,0)</f>
        <v>1</v>
      </c>
      <c r="E477" s="2">
        <v>25.1</v>
      </c>
      <c r="F477" s="2">
        <v>3</v>
      </c>
      <c r="G477" s="2" t="s">
        <v>8</v>
      </c>
      <c r="H477" s="2">
        <f t="shared" si="35"/>
        <v>1</v>
      </c>
      <c r="I477" s="2" t="s">
        <v>9</v>
      </c>
      <c r="J477" s="2">
        <f t="shared" si="36"/>
        <v>0</v>
      </c>
      <c r="K477" s="2">
        <f t="shared" si="37"/>
        <v>0</v>
      </c>
      <c r="L477" s="2">
        <f t="shared" si="38"/>
        <v>1</v>
      </c>
      <c r="M477" s="2">
        <v>25382.296999999999</v>
      </c>
      <c r="N477" s="16">
        <f t="shared" si="39"/>
        <v>0.38724633704080225</v>
      </c>
      <c r="O477" s="13" cm="1">
        <f t="array" ref="O477">IF(I477="northeast",$R$3+$R$4*$B477+$R$5*$D477+$R$6*$E477+$R$7*$F477+$R$8*$H477,IF(I477="northwest",$T$3+$T$4*$B477+$T$5*$D477+$T$6*$E477+$T$7*$F477+$T$8*$H477,IF(I477="southeast",$V$3+$V$4*$B477+$V$5*$D477+$V$6*$E477+$V$7*$F477+$V$8*$H477,IF(I477="southwest",$X$3+$X$4*$B477+$X$5*$D477+$X$6*$E477+$X$7*$F477+$X$8*$H477,error))))</f>
        <v>35431.951115152071</v>
      </c>
    </row>
    <row r="478" spans="2:15" x14ac:dyDescent="0.5">
      <c r="B478" s="2">
        <v>61</v>
      </c>
      <c r="C478" s="2" t="s">
        <v>10</v>
      </c>
      <c r="D478" s="2">
        <f>IF(C478="male",1,0)</f>
        <v>1</v>
      </c>
      <c r="E478" s="2">
        <v>28.31</v>
      </c>
      <c r="F478" s="2">
        <v>1</v>
      </c>
      <c r="G478" s="2" t="s">
        <v>8</v>
      </c>
      <c r="H478" s="2">
        <f t="shared" si="35"/>
        <v>1</v>
      </c>
      <c r="I478" s="2" t="s">
        <v>13</v>
      </c>
      <c r="J478" s="2">
        <f t="shared" si="36"/>
        <v>1</v>
      </c>
      <c r="K478" s="2">
        <f t="shared" si="37"/>
        <v>0</v>
      </c>
      <c r="L478" s="2">
        <f t="shared" si="38"/>
        <v>0</v>
      </c>
      <c r="M478" s="2">
        <v>28868.6639</v>
      </c>
      <c r="N478" s="16">
        <f t="shared" si="39"/>
        <v>0.44289593581491832</v>
      </c>
      <c r="O478" s="13" cm="1">
        <f t="array" ref="O478">IF(I478="northeast",$R$3+$R$4*$B478+$R$5*$D478+$R$6*$E478+$R$7*$F478+$R$8*$H478,IF(I478="northwest",$T$3+$T$4*$B478+$T$5*$D478+$T$6*$E478+$T$7*$F478+$T$8*$H478,IF(I478="southeast",$V$3+$V$4*$B478+$V$5*$D478+$V$6*$E478+$V$7*$F478+$V$8*$H478,IF(I478="southwest",$X$3+$X$4*$B478+$X$5*$D478+$X$6*$E478+$X$7*$F478+$X$8*$H478,error))))</f>
        <v>35051.264195011536</v>
      </c>
    </row>
    <row r="479" spans="2:15" x14ac:dyDescent="0.5">
      <c r="B479" s="2">
        <v>24</v>
      </c>
      <c r="C479" s="2" t="s">
        <v>10</v>
      </c>
      <c r="D479" s="2">
        <f>IF(C479="male",1,0)</f>
        <v>1</v>
      </c>
      <c r="E479" s="2">
        <v>28.5</v>
      </c>
      <c r="F479" s="2">
        <v>0</v>
      </c>
      <c r="G479" s="2" t="s">
        <v>8</v>
      </c>
      <c r="H479" s="2">
        <f t="shared" si="35"/>
        <v>1</v>
      </c>
      <c r="I479" s="2" t="s">
        <v>14</v>
      </c>
      <c r="J479" s="2">
        <f t="shared" si="36"/>
        <v>0</v>
      </c>
      <c r="K479" s="2">
        <f t="shared" si="37"/>
        <v>1</v>
      </c>
      <c r="L479" s="2">
        <f t="shared" si="38"/>
        <v>0</v>
      </c>
      <c r="M479" s="2">
        <v>35147.528480000001</v>
      </c>
      <c r="N479" s="16">
        <f t="shared" si="39"/>
        <v>0.54311955101560438</v>
      </c>
      <c r="O479" s="13" cm="1">
        <f t="array" ref="O479">IF(I479="northeast",$R$3+$R$4*$B479+$R$5*$D479+$R$6*$E479+$R$7*$F479+$R$8*$H479,IF(I479="northwest",$T$3+$T$4*$B479+$T$5*$D479+$T$6*$E479+$T$7*$F479+$T$8*$H479,IF(I479="southeast",$V$3+$V$4*$B479+$V$5*$D479+$V$6*$E479+$V$7*$F479+$V$8*$H479,IF(I479="southwest",$X$3+$X$4*$B479+$X$5*$D479+$X$6*$E479+$X$7*$F479+$X$8*$H479,error))))</f>
        <v>25566.841932477688</v>
      </c>
    </row>
    <row r="480" spans="2:15" x14ac:dyDescent="0.5">
      <c r="B480" s="2">
        <v>25</v>
      </c>
      <c r="C480" s="2" t="s">
        <v>10</v>
      </c>
      <c r="D480" s="2">
        <f>IF(C480="male",1,0)</f>
        <v>1</v>
      </c>
      <c r="E480" s="2">
        <v>35.625</v>
      </c>
      <c r="F480" s="2">
        <v>0</v>
      </c>
      <c r="G480" s="2" t="s">
        <v>11</v>
      </c>
      <c r="H480" s="2">
        <f t="shared" si="35"/>
        <v>0</v>
      </c>
      <c r="I480" s="2" t="s">
        <v>13</v>
      </c>
      <c r="J480" s="2">
        <f t="shared" si="36"/>
        <v>1</v>
      </c>
      <c r="K480" s="2">
        <f t="shared" si="37"/>
        <v>0</v>
      </c>
      <c r="L480" s="2">
        <f t="shared" si="38"/>
        <v>0</v>
      </c>
      <c r="M480" s="2">
        <v>2534.3937500000002</v>
      </c>
      <c r="N480" s="16">
        <f t="shared" si="39"/>
        <v>2.2546727056459437E-2</v>
      </c>
      <c r="O480" s="13" cm="1">
        <f t="array" ref="O480">IF(I480="northeast",$R$3+$R$4*$B480+$R$5*$D480+$R$6*$E480+$R$7*$F480+$R$8*$H480,IF(I480="northwest",$T$3+$T$4*$B480+$T$5*$D480+$T$6*$E480+$T$7*$F480+$T$8*$H480,IF(I480="southeast",$V$3+$V$4*$B480+$V$5*$D480+$V$6*$E480+$V$7*$F480+$V$8*$H480,IF(I480="southwest",$X$3+$X$4*$B480+$X$5*$D480+$X$6*$E480+$X$7*$F480+$X$8*$H480,error))))</f>
        <v>6104.7654054438653</v>
      </c>
    </row>
    <row r="481" spans="2:15" x14ac:dyDescent="0.5">
      <c r="B481" s="2">
        <v>21</v>
      </c>
      <c r="C481" s="2" t="s">
        <v>10</v>
      </c>
      <c r="D481" s="2">
        <f>IF(C481="male",1,0)</f>
        <v>1</v>
      </c>
      <c r="E481" s="2">
        <v>36.85</v>
      </c>
      <c r="F481" s="2">
        <v>0</v>
      </c>
      <c r="G481" s="2" t="s">
        <v>11</v>
      </c>
      <c r="H481" s="2">
        <f t="shared" si="35"/>
        <v>0</v>
      </c>
      <c r="I481" s="2" t="s">
        <v>12</v>
      </c>
      <c r="J481" s="2">
        <f t="shared" si="36"/>
        <v>0</v>
      </c>
      <c r="K481" s="2">
        <f t="shared" si="37"/>
        <v>0</v>
      </c>
      <c r="L481" s="2">
        <f t="shared" si="38"/>
        <v>0</v>
      </c>
      <c r="M481" s="2">
        <v>1534.3045</v>
      </c>
      <c r="N481" s="16">
        <f t="shared" si="39"/>
        <v>6.5832421172217839E-3</v>
      </c>
      <c r="O481" s="13" cm="1">
        <f t="array" ref="O481">IF(I481="northeast",$R$3+$R$4*$B481+$R$5*$D481+$R$6*$E481+$R$7*$F481+$R$8*$H481,IF(I481="northwest",$T$3+$T$4*$B481+$T$5*$D481+$T$6*$E481+$T$7*$F481+$T$8*$H481,IF(I481="southeast",$V$3+$V$4*$B481+$V$5*$D481+$V$6*$E481+$V$7*$F481+$V$8*$H481,IF(I481="southwest",$X$3+$X$4*$B481+$X$5*$D481+$X$6*$E481+$X$7*$F481+$X$8*$H481,error))))</f>
        <v>3757.1910904197248</v>
      </c>
    </row>
    <row r="482" spans="2:15" x14ac:dyDescent="0.5">
      <c r="B482" s="2">
        <v>23</v>
      </c>
      <c r="C482" s="2" t="s">
        <v>10</v>
      </c>
      <c r="D482" s="2">
        <f>IF(C482="male",1,0)</f>
        <v>1</v>
      </c>
      <c r="E482" s="2">
        <v>32.56</v>
      </c>
      <c r="F482" s="2">
        <v>0</v>
      </c>
      <c r="G482" s="2" t="s">
        <v>11</v>
      </c>
      <c r="H482" s="2">
        <f t="shared" si="35"/>
        <v>0</v>
      </c>
      <c r="I482" s="2" t="s">
        <v>12</v>
      </c>
      <c r="J482" s="2">
        <f t="shared" si="36"/>
        <v>0</v>
      </c>
      <c r="K482" s="2">
        <f t="shared" si="37"/>
        <v>0</v>
      </c>
      <c r="L482" s="2">
        <f t="shared" si="38"/>
        <v>0</v>
      </c>
      <c r="M482" s="2">
        <v>1824.2854</v>
      </c>
      <c r="N482" s="16">
        <f t="shared" si="39"/>
        <v>1.1211934736222118E-2</v>
      </c>
      <c r="O482" s="13" cm="1">
        <f t="array" ref="O482">IF(I482="northeast",$R$3+$R$4*$B482+$R$5*$D482+$R$6*$E482+$R$7*$F482+$R$8*$H482,IF(I482="northwest",$T$3+$T$4*$B482+$T$5*$D482+$T$6*$E482+$T$7*$F482+$T$8*$H482,IF(I482="southeast",$V$3+$V$4*$B482+$V$5*$D482+$V$6*$E482+$V$7*$F482+$V$8*$H482,IF(I482="southwest",$X$3+$X$4*$B482+$X$5*$D482+$X$6*$E482+$X$7*$F482+$X$8*$H482,error))))</f>
        <v>2829.4628014577047</v>
      </c>
    </row>
    <row r="483" spans="2:15" x14ac:dyDescent="0.5">
      <c r="B483" s="2">
        <v>63</v>
      </c>
      <c r="C483" s="2" t="s">
        <v>10</v>
      </c>
      <c r="D483" s="2">
        <f>IF(C483="male",1,0)</f>
        <v>1</v>
      </c>
      <c r="E483" s="2">
        <v>41.325000000000003</v>
      </c>
      <c r="F483" s="2">
        <v>3</v>
      </c>
      <c r="G483" s="2" t="s">
        <v>11</v>
      </c>
      <c r="H483" s="2">
        <f t="shared" si="35"/>
        <v>0</v>
      </c>
      <c r="I483" s="2" t="s">
        <v>13</v>
      </c>
      <c r="J483" s="2">
        <f t="shared" si="36"/>
        <v>1</v>
      </c>
      <c r="K483" s="2">
        <f t="shared" si="37"/>
        <v>0</v>
      </c>
      <c r="L483" s="2">
        <f t="shared" si="38"/>
        <v>0</v>
      </c>
      <c r="M483" s="2">
        <v>15555.188749999999</v>
      </c>
      <c r="N483" s="16">
        <f t="shared" si="39"/>
        <v>0.23038544233052211</v>
      </c>
      <c r="O483" s="13" cm="1">
        <f t="array" ref="O483">IF(I483="northeast",$R$3+$R$4*$B483+$R$5*$D483+$R$6*$E483+$R$7*$F483+$R$8*$H483,IF(I483="northwest",$T$3+$T$4*$B483+$T$5*$D483+$T$6*$E483+$T$7*$F483+$T$8*$H483,IF(I483="southeast",$V$3+$V$4*$B483+$V$5*$D483+$V$6*$E483+$V$7*$F483+$V$8*$H483,IF(I483="southwest",$X$3+$X$4*$B483+$X$5*$D483+$X$6*$E483+$X$7*$F483+$X$8*$H483,error))))</f>
        <v>19843.56650158684</v>
      </c>
    </row>
    <row r="484" spans="2:15" x14ac:dyDescent="0.5">
      <c r="B484" s="2">
        <v>49</v>
      </c>
      <c r="C484" s="2" t="s">
        <v>10</v>
      </c>
      <c r="D484" s="2">
        <f>IF(C484="male",1,0)</f>
        <v>1</v>
      </c>
      <c r="E484" s="2">
        <v>37.51</v>
      </c>
      <c r="F484" s="2">
        <v>2</v>
      </c>
      <c r="G484" s="2" t="s">
        <v>11</v>
      </c>
      <c r="H484" s="2">
        <f t="shared" si="35"/>
        <v>0</v>
      </c>
      <c r="I484" s="2" t="s">
        <v>12</v>
      </c>
      <c r="J484" s="2">
        <f t="shared" si="36"/>
        <v>0</v>
      </c>
      <c r="K484" s="2">
        <f t="shared" si="37"/>
        <v>0</v>
      </c>
      <c r="L484" s="2">
        <f t="shared" si="38"/>
        <v>0</v>
      </c>
      <c r="M484" s="2">
        <v>9304.7019</v>
      </c>
      <c r="N484" s="16">
        <f t="shared" si="39"/>
        <v>0.13061479416799263</v>
      </c>
      <c r="O484" s="13" cm="1">
        <f t="array" ref="O484">IF(I484="northeast",$R$3+$R$4*$B484+$R$5*$D484+$R$6*$E484+$R$7*$F484+$R$8*$H484,IF(I484="northwest",$T$3+$T$4*$B484+$T$5*$D484+$T$6*$E484+$T$7*$F484+$T$8*$H484,IF(I484="southeast",$V$3+$V$4*$B484+$V$5*$D484+$V$6*$E484+$V$7*$F484+$V$8*$H484,IF(I484="southwest",$X$3+$X$4*$B484+$X$5*$D484+$X$6*$E484+$X$7*$F484+$X$8*$H484,error))))</f>
        <v>12546.229992894583</v>
      </c>
    </row>
    <row r="485" spans="2:15" x14ac:dyDescent="0.5">
      <c r="B485" s="2">
        <v>18</v>
      </c>
      <c r="C485" s="2" t="s">
        <v>7</v>
      </c>
      <c r="D485" s="2">
        <f>IF(C485="male",1,0)</f>
        <v>0</v>
      </c>
      <c r="E485" s="2">
        <v>31.35</v>
      </c>
      <c r="F485" s="2">
        <v>0</v>
      </c>
      <c r="G485" s="2" t="s">
        <v>11</v>
      </c>
      <c r="H485" s="2">
        <f t="shared" si="35"/>
        <v>0</v>
      </c>
      <c r="I485" s="2" t="s">
        <v>12</v>
      </c>
      <c r="J485" s="2">
        <f t="shared" si="36"/>
        <v>0</v>
      </c>
      <c r="K485" s="2">
        <f t="shared" si="37"/>
        <v>0</v>
      </c>
      <c r="L485" s="2">
        <f t="shared" si="38"/>
        <v>0</v>
      </c>
      <c r="M485" s="2">
        <v>1622.1885</v>
      </c>
      <c r="N485" s="16">
        <f t="shared" si="39"/>
        <v>7.9860518268551599E-3</v>
      </c>
      <c r="O485" s="13" cm="1">
        <f t="array" ref="O485">IF(I485="northeast",$R$3+$R$4*$B485+$R$5*$D485+$R$6*$E485+$R$7*$F485+$R$8*$H485,IF(I485="northwest",$T$3+$T$4*$B485+$T$5*$D485+$T$6*$E485+$T$7*$F485+$T$8*$H485,IF(I485="southeast",$V$3+$V$4*$B485+$V$5*$D485+$V$6*$E485+$V$7*$F485+$V$8*$H485,IF(I485="southwest",$X$3+$X$4*$B485+$X$5*$D485+$X$6*$E485+$X$7*$F485+$X$8*$H485,error))))</f>
        <v>1314.1079150762725</v>
      </c>
    </row>
    <row r="486" spans="2:15" x14ac:dyDescent="0.5">
      <c r="B486" s="2">
        <v>51</v>
      </c>
      <c r="C486" s="2" t="s">
        <v>7</v>
      </c>
      <c r="D486" s="2">
        <f>IF(C486="male",1,0)</f>
        <v>0</v>
      </c>
      <c r="E486" s="2">
        <v>39.5</v>
      </c>
      <c r="F486" s="2">
        <v>1</v>
      </c>
      <c r="G486" s="2" t="s">
        <v>11</v>
      </c>
      <c r="H486" s="2">
        <f t="shared" si="35"/>
        <v>0</v>
      </c>
      <c r="I486" s="2" t="s">
        <v>9</v>
      </c>
      <c r="J486" s="2">
        <f t="shared" si="36"/>
        <v>0</v>
      </c>
      <c r="K486" s="2">
        <f t="shared" si="37"/>
        <v>0</v>
      </c>
      <c r="L486" s="2">
        <f t="shared" si="38"/>
        <v>1</v>
      </c>
      <c r="M486" s="2">
        <v>9880.0679999999993</v>
      </c>
      <c r="N486" s="16">
        <f t="shared" si="39"/>
        <v>0.13979882256535606</v>
      </c>
      <c r="O486" s="13" cm="1">
        <f t="array" ref="O486">IF(I486="northeast",$R$3+$R$4*$B486+$R$5*$D486+$R$6*$E486+$R$7*$F486+$R$8*$H486,IF(I486="northwest",$T$3+$T$4*$B486+$T$5*$D486+$T$6*$E486+$T$7*$F486+$T$8*$H486,IF(I486="southeast",$V$3+$V$4*$B486+$V$5*$D486+$V$6*$E486+$V$7*$F486+$V$8*$H486,IF(I486="southwest",$X$3+$X$4*$B486+$X$5*$D486+$X$6*$E486+$X$7*$F486+$X$8*$H486,error))))</f>
        <v>13475.85292995035</v>
      </c>
    </row>
    <row r="487" spans="2:15" x14ac:dyDescent="0.5">
      <c r="B487" s="2">
        <v>48</v>
      </c>
      <c r="C487" s="2" t="s">
        <v>10</v>
      </c>
      <c r="D487" s="2">
        <f>IF(C487="male",1,0)</f>
        <v>1</v>
      </c>
      <c r="E487" s="2">
        <v>34.299999999999997</v>
      </c>
      <c r="F487" s="2">
        <v>3</v>
      </c>
      <c r="G487" s="2" t="s">
        <v>11</v>
      </c>
      <c r="H487" s="2">
        <f t="shared" si="35"/>
        <v>0</v>
      </c>
      <c r="I487" s="2" t="s">
        <v>9</v>
      </c>
      <c r="J487" s="2">
        <f t="shared" si="36"/>
        <v>0</v>
      </c>
      <c r="K487" s="2">
        <f t="shared" si="37"/>
        <v>0</v>
      </c>
      <c r="L487" s="2">
        <f t="shared" si="38"/>
        <v>1</v>
      </c>
      <c r="M487" s="2">
        <v>9563.0290000000005</v>
      </c>
      <c r="N487" s="16">
        <f t="shared" si="39"/>
        <v>0.13473822692186629</v>
      </c>
      <c r="O487" s="13" cm="1">
        <f t="array" ref="O487">IF(I487="northeast",$R$3+$R$4*$B487+$R$5*$D487+$R$6*$E487+$R$7*$F487+$R$8*$H487,IF(I487="northwest",$T$3+$T$4*$B487+$T$5*$D487+$T$6*$E487+$T$7*$F487+$T$8*$H487,IF(I487="southeast",$V$3+$V$4*$B487+$V$5*$D487+$V$6*$E487+$V$7*$F487+$V$8*$H487,IF(I487="southwest",$X$3+$X$4*$B487+$X$5*$D487+$X$6*$E487+$X$7*$F487+$X$8*$H487,error))))</f>
        <v>10904.749974098404</v>
      </c>
    </row>
    <row r="488" spans="2:15" x14ac:dyDescent="0.5">
      <c r="B488" s="2">
        <v>31</v>
      </c>
      <c r="C488" s="2" t="s">
        <v>7</v>
      </c>
      <c r="D488" s="2">
        <f>IF(C488="male",1,0)</f>
        <v>0</v>
      </c>
      <c r="E488" s="2">
        <v>31.065000000000001</v>
      </c>
      <c r="F488" s="2">
        <v>0</v>
      </c>
      <c r="G488" s="2" t="s">
        <v>11</v>
      </c>
      <c r="H488" s="2">
        <f t="shared" si="35"/>
        <v>0</v>
      </c>
      <c r="I488" s="2" t="s">
        <v>14</v>
      </c>
      <c r="J488" s="2">
        <f t="shared" si="36"/>
        <v>0</v>
      </c>
      <c r="K488" s="2">
        <f t="shared" si="37"/>
        <v>1</v>
      </c>
      <c r="L488" s="2">
        <f t="shared" si="38"/>
        <v>0</v>
      </c>
      <c r="M488" s="2">
        <v>4347.0233500000004</v>
      </c>
      <c r="N488" s="16">
        <f t="shared" si="39"/>
        <v>5.1480030079181026E-2</v>
      </c>
      <c r="O488" s="13" cm="1">
        <f t="array" ref="O488">IF(I488="northeast",$R$3+$R$4*$B488+$R$5*$D488+$R$6*$E488+$R$7*$F488+$R$8*$H488,IF(I488="northwest",$T$3+$T$4*$B488+$T$5*$D488+$T$6*$E488+$T$7*$F488+$T$8*$H488,IF(I488="southeast",$V$3+$V$4*$B488+$V$5*$D488+$V$6*$E488+$V$7*$F488+$V$8*$H488,IF(I488="southwest",$X$3+$X$4*$B488+$X$5*$D488+$X$6*$E488+$X$7*$F488+$X$8*$H488,error))))</f>
        <v>7147.4523823241898</v>
      </c>
    </row>
    <row r="489" spans="2:15" x14ac:dyDescent="0.5">
      <c r="B489" s="2">
        <v>54</v>
      </c>
      <c r="C489" s="2" t="s">
        <v>7</v>
      </c>
      <c r="D489" s="2">
        <f>IF(C489="male",1,0)</f>
        <v>0</v>
      </c>
      <c r="E489" s="2">
        <v>21.47</v>
      </c>
      <c r="F489" s="2">
        <v>3</v>
      </c>
      <c r="G489" s="2" t="s">
        <v>11</v>
      </c>
      <c r="H489" s="2">
        <f t="shared" si="35"/>
        <v>0</v>
      </c>
      <c r="I489" s="2" t="s">
        <v>13</v>
      </c>
      <c r="J489" s="2">
        <f t="shared" si="36"/>
        <v>1</v>
      </c>
      <c r="K489" s="2">
        <f t="shared" si="37"/>
        <v>0</v>
      </c>
      <c r="L489" s="2">
        <f t="shared" si="38"/>
        <v>0</v>
      </c>
      <c r="M489" s="2">
        <v>12475.3513</v>
      </c>
      <c r="N489" s="16">
        <f t="shared" si="39"/>
        <v>0.18122489116133886</v>
      </c>
      <c r="O489" s="13" cm="1">
        <f t="array" ref="O489">IF(I489="northeast",$R$3+$R$4*$B489+$R$5*$D489+$R$6*$E489+$R$7*$F489+$R$8*$H489,IF(I489="northwest",$T$3+$T$4*$B489+$T$5*$D489+$T$6*$E489+$T$7*$F489+$T$8*$H489,IF(I489="southeast",$V$3+$V$4*$B489+$V$5*$D489+$V$6*$E489+$V$7*$F489+$V$8*$H489,IF(I489="southwest",$X$3+$X$4*$B489+$X$5*$D489+$X$6*$E489+$X$7*$F489+$X$8*$H489,error))))</f>
        <v>11403.9413184859</v>
      </c>
    </row>
    <row r="490" spans="2:15" x14ac:dyDescent="0.5">
      <c r="B490" s="2">
        <v>19</v>
      </c>
      <c r="C490" s="2" t="s">
        <v>10</v>
      </c>
      <c r="D490" s="2">
        <f>IF(C490="male",1,0)</f>
        <v>1</v>
      </c>
      <c r="E490" s="2">
        <v>28.7</v>
      </c>
      <c r="F490" s="2">
        <v>0</v>
      </c>
      <c r="G490" s="2" t="s">
        <v>11</v>
      </c>
      <c r="H490" s="2">
        <f t="shared" si="35"/>
        <v>0</v>
      </c>
      <c r="I490" s="2" t="s">
        <v>9</v>
      </c>
      <c r="J490" s="2">
        <f t="shared" si="36"/>
        <v>0</v>
      </c>
      <c r="K490" s="2">
        <f t="shared" si="37"/>
        <v>0</v>
      </c>
      <c r="L490" s="2">
        <f t="shared" si="38"/>
        <v>1</v>
      </c>
      <c r="M490" s="2">
        <v>1253.9359999999999</v>
      </c>
      <c r="N490" s="16">
        <f t="shared" si="39"/>
        <v>2.107983206892879E-3</v>
      </c>
      <c r="O490" s="13" cm="1">
        <f t="array" ref="O490">IF(I490="northeast",$R$3+$R$4*$B490+$R$5*$D490+$R$6*$E490+$R$7*$F490+$R$8*$H490,IF(I490="northwest",$T$3+$T$4*$B490+$T$5*$D490+$T$6*$E490+$T$7*$F490+$T$8*$H490,IF(I490="southeast",$V$3+$V$4*$B490+$V$5*$D490+$V$6*$E490+$V$7*$F490+$V$8*$H490,IF(I490="southwest",$X$3+$X$4*$B490+$X$5*$D490+$X$6*$E490+$X$7*$F490+$X$8*$H490,error))))</f>
        <v>1574.7491854454684</v>
      </c>
    </row>
    <row r="491" spans="2:15" x14ac:dyDescent="0.5">
      <c r="B491" s="2">
        <v>44</v>
      </c>
      <c r="C491" s="2" t="s">
        <v>7</v>
      </c>
      <c r="D491" s="2">
        <f>IF(C491="male",1,0)</f>
        <v>0</v>
      </c>
      <c r="E491" s="2">
        <v>38.06</v>
      </c>
      <c r="F491" s="2">
        <v>0</v>
      </c>
      <c r="G491" s="2" t="s">
        <v>8</v>
      </c>
      <c r="H491" s="2">
        <f t="shared" si="35"/>
        <v>1</v>
      </c>
      <c r="I491" s="2" t="s">
        <v>12</v>
      </c>
      <c r="J491" s="2">
        <f t="shared" si="36"/>
        <v>0</v>
      </c>
      <c r="K491" s="2">
        <f t="shared" si="37"/>
        <v>0</v>
      </c>
      <c r="L491" s="2">
        <f t="shared" si="38"/>
        <v>0</v>
      </c>
      <c r="M491" s="2">
        <v>48885.135609999998</v>
      </c>
      <c r="N491" s="16">
        <f t="shared" si="39"/>
        <v>0.76240006475067224</v>
      </c>
      <c r="O491" s="13" cm="1">
        <f t="array" ref="O491">IF(I491="northeast",$R$3+$R$4*$B491+$R$5*$D491+$R$6*$E491+$R$7*$F491+$R$8*$H491,IF(I491="northwest",$T$3+$T$4*$B491+$T$5*$D491+$T$6*$E491+$T$7*$F491+$T$8*$H491,IF(I491="southeast",$V$3+$V$4*$B491+$V$5*$D491+$V$6*$E491+$V$7*$F491+$V$8*$H491,IF(I491="southwest",$X$3+$X$4*$B491+$X$5*$D491+$X$6*$E491+$X$7*$F491+$X$8*$H491,error))))</f>
        <v>37390.719300679601</v>
      </c>
    </row>
    <row r="492" spans="2:15" x14ac:dyDescent="0.5">
      <c r="B492" s="2">
        <v>53</v>
      </c>
      <c r="C492" s="2" t="s">
        <v>10</v>
      </c>
      <c r="D492" s="2">
        <f>IF(C492="male",1,0)</f>
        <v>1</v>
      </c>
      <c r="E492" s="2">
        <v>31.16</v>
      </c>
      <c r="F492" s="2">
        <v>1</v>
      </c>
      <c r="G492" s="2" t="s">
        <v>11</v>
      </c>
      <c r="H492" s="2">
        <f t="shared" si="35"/>
        <v>0</v>
      </c>
      <c r="I492" s="2" t="s">
        <v>13</v>
      </c>
      <c r="J492" s="2">
        <f t="shared" si="36"/>
        <v>1</v>
      </c>
      <c r="K492" s="2">
        <f t="shared" si="37"/>
        <v>0</v>
      </c>
      <c r="L492" s="2">
        <f t="shared" si="38"/>
        <v>0</v>
      </c>
      <c r="M492" s="2">
        <v>10461.9794</v>
      </c>
      <c r="N492" s="16">
        <f t="shared" si="39"/>
        <v>0.14908732743616704</v>
      </c>
      <c r="O492" s="13" cm="1">
        <f t="array" ref="O492">IF(I492="northeast",$R$3+$R$4*$B492+$R$5*$D492+$R$6*$E492+$R$7*$F492+$R$8*$H492,IF(I492="northwest",$T$3+$T$4*$B492+$T$5*$D492+$T$6*$E492+$T$7*$F492+$T$8*$H492,IF(I492="southeast",$V$3+$V$4*$B492+$V$5*$D492+$V$6*$E492+$V$7*$F492+$V$8*$H492,IF(I492="southwest",$X$3+$X$4*$B492+$X$5*$D492+$X$6*$E492+$X$7*$F492+$X$8*$H492,error))))</f>
        <v>12480.745723668248</v>
      </c>
    </row>
    <row r="493" spans="2:15" x14ac:dyDescent="0.5">
      <c r="B493" s="2">
        <v>19</v>
      </c>
      <c r="C493" s="2" t="s">
        <v>7</v>
      </c>
      <c r="D493" s="2">
        <f>IF(C493="male",1,0)</f>
        <v>0</v>
      </c>
      <c r="E493" s="2">
        <v>32.9</v>
      </c>
      <c r="F493" s="2">
        <v>0</v>
      </c>
      <c r="G493" s="2" t="s">
        <v>11</v>
      </c>
      <c r="H493" s="2">
        <f t="shared" si="35"/>
        <v>0</v>
      </c>
      <c r="I493" s="2" t="s">
        <v>9</v>
      </c>
      <c r="J493" s="2">
        <f t="shared" si="36"/>
        <v>0</v>
      </c>
      <c r="K493" s="2">
        <f t="shared" si="37"/>
        <v>0</v>
      </c>
      <c r="L493" s="2">
        <f t="shared" si="38"/>
        <v>1</v>
      </c>
      <c r="M493" s="2">
        <v>1748.7739999999999</v>
      </c>
      <c r="N493" s="16">
        <f t="shared" si="39"/>
        <v>1.0006617214170208E-2</v>
      </c>
      <c r="O493" s="13" cm="1">
        <f t="array" ref="O493">IF(I493="northeast",$R$3+$R$4*$B493+$R$5*$D493+$R$6*$E493+$R$7*$F493+$R$8*$H493,IF(I493="northwest",$T$3+$T$4*$B493+$T$5*$D493+$T$6*$E493+$T$7*$F493+$T$8*$H493,IF(I493="southeast",$V$3+$V$4*$B493+$V$5*$D493+$V$6*$E493+$V$7*$F493+$V$8*$H493,IF(I493="southwest",$X$3+$X$4*$B493+$X$5*$D493+$X$6*$E493+$X$7*$F493+$X$8*$H493,error))))</f>
        <v>3130.9400422244016</v>
      </c>
    </row>
    <row r="494" spans="2:15" x14ac:dyDescent="0.5">
      <c r="B494" s="2">
        <v>61</v>
      </c>
      <c r="C494" s="2" t="s">
        <v>7</v>
      </c>
      <c r="D494" s="2">
        <f>IF(C494="male",1,0)</f>
        <v>0</v>
      </c>
      <c r="E494" s="2">
        <v>25.08</v>
      </c>
      <c r="F494" s="2">
        <v>0</v>
      </c>
      <c r="G494" s="2" t="s">
        <v>11</v>
      </c>
      <c r="H494" s="2">
        <f t="shared" si="35"/>
        <v>0</v>
      </c>
      <c r="I494" s="2" t="s">
        <v>12</v>
      </c>
      <c r="J494" s="2">
        <f t="shared" si="36"/>
        <v>0</v>
      </c>
      <c r="K494" s="2">
        <f t="shared" si="37"/>
        <v>0</v>
      </c>
      <c r="L494" s="2">
        <f t="shared" si="38"/>
        <v>0</v>
      </c>
      <c r="M494" s="2">
        <v>24513.091260000001</v>
      </c>
      <c r="N494" s="16">
        <f t="shared" si="39"/>
        <v>0.37337202258377866</v>
      </c>
      <c r="O494" s="13" cm="1">
        <f t="array" ref="O494">IF(I494="northeast",$R$3+$R$4*$B494+$R$5*$D494+$R$6*$E494+$R$7*$F494+$R$8*$H494,IF(I494="northwest",$T$3+$T$4*$B494+$T$5*$D494+$T$6*$E494+$T$7*$F494+$T$8*$H494,IF(I494="southeast",$V$3+$V$4*$B494+$V$5*$D494+$V$6*$E494+$V$7*$F494+$V$8*$H494,IF(I494="southwest",$X$3+$X$4*$B494+$X$5*$D494+$X$6*$E494+$X$7*$F494+$X$8*$H494,error))))</f>
        <v>10858.447886241474</v>
      </c>
    </row>
    <row r="495" spans="2:15" x14ac:dyDescent="0.5">
      <c r="B495" s="2">
        <v>18</v>
      </c>
      <c r="C495" s="2" t="s">
        <v>7</v>
      </c>
      <c r="D495" s="2">
        <f>IF(C495="male",1,0)</f>
        <v>0</v>
      </c>
      <c r="E495" s="2">
        <v>25.08</v>
      </c>
      <c r="F495" s="2">
        <v>0</v>
      </c>
      <c r="G495" s="2" t="s">
        <v>11</v>
      </c>
      <c r="H495" s="2">
        <f t="shared" si="35"/>
        <v>0</v>
      </c>
      <c r="I495" s="2" t="s">
        <v>14</v>
      </c>
      <c r="J495" s="2">
        <f t="shared" si="36"/>
        <v>0</v>
      </c>
      <c r="K495" s="2">
        <f t="shared" si="37"/>
        <v>1</v>
      </c>
      <c r="L495" s="2">
        <f t="shared" si="38"/>
        <v>0</v>
      </c>
      <c r="M495" s="2">
        <v>2196.4731999999999</v>
      </c>
      <c r="N495" s="16">
        <f t="shared" si="39"/>
        <v>1.7152818852182762E-2</v>
      </c>
      <c r="O495" s="13" cm="1">
        <f t="array" ref="O495">IF(I495="northeast",$R$3+$R$4*$B495+$R$5*$D495+$R$6*$E495+$R$7*$F495+$R$8*$H495,IF(I495="northwest",$T$3+$T$4*$B495+$T$5*$D495+$T$6*$E495+$T$7*$F495+$T$8*$H495,IF(I495="southeast",$V$3+$V$4*$B495+$V$5*$D495+$V$6*$E495+$V$7*$F495+$V$8*$H495,IF(I495="southwest",$X$3+$X$4*$B495+$X$5*$D495+$X$6*$E495+$X$7*$F495+$X$8*$H495,error))))</f>
        <v>1517.7364343928257</v>
      </c>
    </row>
    <row r="496" spans="2:15" x14ac:dyDescent="0.5">
      <c r="B496" s="2">
        <v>61</v>
      </c>
      <c r="C496" s="2" t="s">
        <v>10</v>
      </c>
      <c r="D496" s="2">
        <f>IF(C496="male",1,0)</f>
        <v>1</v>
      </c>
      <c r="E496" s="2">
        <v>43.4</v>
      </c>
      <c r="F496" s="2">
        <v>0</v>
      </c>
      <c r="G496" s="2" t="s">
        <v>11</v>
      </c>
      <c r="H496" s="2">
        <f t="shared" si="35"/>
        <v>0</v>
      </c>
      <c r="I496" s="2" t="s">
        <v>9</v>
      </c>
      <c r="J496" s="2">
        <f t="shared" si="36"/>
        <v>0</v>
      </c>
      <c r="K496" s="2">
        <f t="shared" si="37"/>
        <v>0</v>
      </c>
      <c r="L496" s="2">
        <f t="shared" si="38"/>
        <v>1</v>
      </c>
      <c r="M496" s="2">
        <v>12574.049000000001</v>
      </c>
      <c r="N496" s="16">
        <f t="shared" si="39"/>
        <v>0.18280030980271253</v>
      </c>
      <c r="O496" s="13" cm="1">
        <f t="array" ref="O496">IF(I496="northeast",$R$3+$R$4*$B496+$R$5*$D496+$R$6*$E496+$R$7*$F496+$R$8*$H496,IF(I496="northwest",$T$3+$T$4*$B496+$T$5*$D496+$T$6*$E496+$T$7*$F496+$T$8*$H496,IF(I496="southeast",$V$3+$V$4*$B496+$V$5*$D496+$V$6*$E496+$V$7*$F496+$V$8*$H496,IF(I496="southwest",$X$3+$X$4*$B496+$X$5*$D496+$X$6*$E496+$X$7*$F496+$X$8*$H496,error))))</f>
        <v>16681.977238384265</v>
      </c>
    </row>
    <row r="497" spans="2:15" x14ac:dyDescent="0.5">
      <c r="B497" s="2">
        <v>21</v>
      </c>
      <c r="C497" s="2" t="s">
        <v>10</v>
      </c>
      <c r="D497" s="2">
        <f>IF(C497="male",1,0)</f>
        <v>1</v>
      </c>
      <c r="E497" s="2">
        <v>25.7</v>
      </c>
      <c r="F497" s="2">
        <v>4</v>
      </c>
      <c r="G497" s="2" t="s">
        <v>8</v>
      </c>
      <c r="H497" s="2">
        <f t="shared" si="35"/>
        <v>1</v>
      </c>
      <c r="I497" s="2" t="s">
        <v>9</v>
      </c>
      <c r="J497" s="2">
        <f t="shared" si="36"/>
        <v>0</v>
      </c>
      <c r="K497" s="2">
        <f t="shared" si="37"/>
        <v>0</v>
      </c>
      <c r="L497" s="2">
        <f t="shared" si="38"/>
        <v>1</v>
      </c>
      <c r="M497" s="2">
        <v>17942.106</v>
      </c>
      <c r="N497" s="16">
        <f t="shared" si="39"/>
        <v>0.26848555946664926</v>
      </c>
      <c r="O497" s="13" cm="1">
        <f t="array" ref="O497">IF(I497="northeast",$R$3+$R$4*$B497+$R$5*$D497+$R$6*$E497+$R$7*$F497+$R$8*$H497,IF(I497="northwest",$T$3+$T$4*$B497+$T$5*$D497+$T$6*$E497+$T$7*$F497+$T$8*$H497,IF(I497="southeast",$V$3+$V$4*$B497+$V$5*$D497+$V$6*$E497+$V$7*$F497+$V$8*$H497,IF(I497="southwest",$X$3+$X$4*$B497+$X$5*$D497+$X$6*$E497+$X$7*$F497+$X$8*$H497,error))))</f>
        <v>26733.318882808104</v>
      </c>
    </row>
    <row r="498" spans="2:15" x14ac:dyDescent="0.5">
      <c r="B498" s="2">
        <v>20</v>
      </c>
      <c r="C498" s="2" t="s">
        <v>10</v>
      </c>
      <c r="D498" s="2">
        <f>IF(C498="male",1,0)</f>
        <v>1</v>
      </c>
      <c r="E498" s="2">
        <v>27.93</v>
      </c>
      <c r="F498" s="2">
        <v>0</v>
      </c>
      <c r="G498" s="2" t="s">
        <v>11</v>
      </c>
      <c r="H498" s="2">
        <f t="shared" si="35"/>
        <v>0</v>
      </c>
      <c r="I498" s="2" t="s">
        <v>14</v>
      </c>
      <c r="J498" s="2">
        <f t="shared" si="36"/>
        <v>0</v>
      </c>
      <c r="K498" s="2">
        <f t="shared" si="37"/>
        <v>1</v>
      </c>
      <c r="L498" s="2">
        <f t="shared" si="38"/>
        <v>0</v>
      </c>
      <c r="M498" s="2">
        <v>1967.0227</v>
      </c>
      <c r="N498" s="16">
        <f t="shared" si="39"/>
        <v>1.3490316129500213E-2</v>
      </c>
      <c r="O498" s="13" cm="1">
        <f t="array" ref="O498">IF(I498="northeast",$R$3+$R$4*$B498+$R$5*$D498+$R$6*$E498+$R$7*$F498+$R$8*$H498,IF(I498="northwest",$T$3+$T$4*$B498+$T$5*$D498+$T$6*$E498+$T$7*$F498+$T$8*$H498,IF(I498="southeast",$V$3+$V$4*$B498+$V$5*$D498+$V$6*$E498+$V$7*$F498+$V$8*$H498,IF(I498="southwest",$X$3+$X$4*$B498+$X$5*$D498+$X$6*$E498+$X$7*$F498+$X$8*$H498,error))))</f>
        <v>3238.6970085066641</v>
      </c>
    </row>
    <row r="499" spans="2:15" x14ac:dyDescent="0.5">
      <c r="B499" s="2">
        <v>31</v>
      </c>
      <c r="C499" s="2" t="s">
        <v>7</v>
      </c>
      <c r="D499" s="2">
        <f>IF(C499="male",1,0)</f>
        <v>0</v>
      </c>
      <c r="E499" s="2">
        <v>23.6</v>
      </c>
      <c r="F499" s="2">
        <v>2</v>
      </c>
      <c r="G499" s="2" t="s">
        <v>11</v>
      </c>
      <c r="H499" s="2">
        <f t="shared" si="35"/>
        <v>0</v>
      </c>
      <c r="I499" s="2" t="s">
        <v>9</v>
      </c>
      <c r="J499" s="2">
        <f t="shared" si="36"/>
        <v>0</v>
      </c>
      <c r="K499" s="2">
        <f t="shared" si="37"/>
        <v>0</v>
      </c>
      <c r="L499" s="2">
        <f t="shared" si="38"/>
        <v>1</v>
      </c>
      <c r="M499" s="2">
        <v>4931.6469999999999</v>
      </c>
      <c r="N499" s="16">
        <f t="shared" si="39"/>
        <v>6.0811828048109431E-2</v>
      </c>
      <c r="O499" s="13" cm="1">
        <f t="array" ref="O499">IF(I499="northeast",$R$3+$R$4*$B499+$R$5*$D499+$R$6*$E499+$R$7*$F499+$R$8*$H499,IF(I499="northwest",$T$3+$T$4*$B499+$T$5*$D499+$T$6*$E499+$T$7*$F499+$T$8*$H499,IF(I499="southeast",$V$3+$V$4*$B499+$V$5*$D499+$V$6*$E499+$V$7*$F499+$V$8*$H499,IF(I499="southwest",$X$3+$X$4*$B499+$X$5*$D499+$X$6*$E499+$X$7*$F499+$X$8*$H499,error))))</f>
        <v>4003.2794975320771</v>
      </c>
    </row>
    <row r="500" spans="2:15" x14ac:dyDescent="0.5">
      <c r="B500" s="2">
        <v>45</v>
      </c>
      <c r="C500" s="2" t="s">
        <v>10</v>
      </c>
      <c r="D500" s="2">
        <f>IF(C500="male",1,0)</f>
        <v>1</v>
      </c>
      <c r="E500" s="2">
        <v>28.7</v>
      </c>
      <c r="F500" s="2">
        <v>2</v>
      </c>
      <c r="G500" s="2" t="s">
        <v>11</v>
      </c>
      <c r="H500" s="2">
        <f t="shared" si="35"/>
        <v>0</v>
      </c>
      <c r="I500" s="2" t="s">
        <v>9</v>
      </c>
      <c r="J500" s="2">
        <f t="shared" si="36"/>
        <v>0</v>
      </c>
      <c r="K500" s="2">
        <f t="shared" si="37"/>
        <v>0</v>
      </c>
      <c r="L500" s="2">
        <f t="shared" si="38"/>
        <v>1</v>
      </c>
      <c r="M500" s="2">
        <v>8027.9679999999998</v>
      </c>
      <c r="N500" s="16">
        <f t="shared" si="39"/>
        <v>0.11023549063676866</v>
      </c>
      <c r="O500" s="13" cm="1">
        <f t="array" ref="O500">IF(I500="northeast",$R$3+$R$4*$B500+$R$5*$D500+$R$6*$E500+$R$7*$F500+$R$8*$H500,IF(I500="northwest",$T$3+$T$4*$B500+$T$5*$D500+$T$6*$E500+$T$7*$F500+$T$8*$H500,IF(I500="southeast",$V$3+$V$4*$B500+$V$5*$D500+$V$6*$E500+$V$7*$F500+$V$8*$H500,IF(I500="southwest",$X$3+$X$4*$B500+$X$5*$D500+$X$6*$E500+$X$7*$F500+$X$8*$H500,error))))</f>
        <v>8622.0212112801128</v>
      </c>
    </row>
    <row r="501" spans="2:15" x14ac:dyDescent="0.5">
      <c r="B501" s="2">
        <v>44</v>
      </c>
      <c r="C501" s="2" t="s">
        <v>7</v>
      </c>
      <c r="D501" s="2">
        <f>IF(C501="male",1,0)</f>
        <v>0</v>
      </c>
      <c r="E501" s="2">
        <v>23.98</v>
      </c>
      <c r="F501" s="2">
        <v>2</v>
      </c>
      <c r="G501" s="2" t="s">
        <v>11</v>
      </c>
      <c r="H501" s="2">
        <f t="shared" si="35"/>
        <v>0</v>
      </c>
      <c r="I501" s="2" t="s">
        <v>12</v>
      </c>
      <c r="J501" s="2">
        <f t="shared" si="36"/>
        <v>0</v>
      </c>
      <c r="K501" s="2">
        <f t="shared" si="37"/>
        <v>0</v>
      </c>
      <c r="L501" s="2">
        <f t="shared" si="38"/>
        <v>0</v>
      </c>
      <c r="M501" s="2">
        <v>8211.1002000000008</v>
      </c>
      <c r="N501" s="16">
        <f t="shared" si="39"/>
        <v>0.11315865786068338</v>
      </c>
      <c r="O501" s="13" cm="1">
        <f t="array" ref="O501">IF(I501="northeast",$R$3+$R$4*$B501+$R$5*$D501+$R$6*$E501+$R$7*$F501+$R$8*$H501,IF(I501="northwest",$T$3+$T$4*$B501+$T$5*$D501+$T$6*$E501+$T$7*$F501+$T$8*$H501,IF(I501="southeast",$V$3+$V$4*$B501+$V$5*$D501+$V$6*$E501+$V$7*$F501+$V$8*$H501,IF(I501="southwest",$X$3+$X$4*$B501+$X$5*$D501+$X$6*$E501+$X$7*$F501+$X$8*$H501,error))))</f>
        <v>6804.4697365949833</v>
      </c>
    </row>
    <row r="502" spans="2:15" x14ac:dyDescent="0.5">
      <c r="B502" s="2">
        <v>62</v>
      </c>
      <c r="C502" s="2" t="s">
        <v>7</v>
      </c>
      <c r="D502" s="2">
        <f>IF(C502="male",1,0)</f>
        <v>0</v>
      </c>
      <c r="E502" s="2">
        <v>39.200000000000003</v>
      </c>
      <c r="F502" s="2">
        <v>0</v>
      </c>
      <c r="G502" s="2" t="s">
        <v>11</v>
      </c>
      <c r="H502" s="2">
        <f t="shared" si="35"/>
        <v>0</v>
      </c>
      <c r="I502" s="2" t="s">
        <v>9</v>
      </c>
      <c r="J502" s="2">
        <f t="shared" si="36"/>
        <v>0</v>
      </c>
      <c r="K502" s="2">
        <f t="shared" si="37"/>
        <v>0</v>
      </c>
      <c r="L502" s="2">
        <f t="shared" si="38"/>
        <v>1</v>
      </c>
      <c r="M502" s="2">
        <v>13470.86</v>
      </c>
      <c r="N502" s="16">
        <f t="shared" si="39"/>
        <v>0.19711526108515323</v>
      </c>
      <c r="O502" s="13" cm="1">
        <f t="array" ref="O502">IF(I502="northeast",$R$3+$R$4*$B502+$R$5*$D502+$R$6*$E502+$R$7*$F502+$R$8*$H502,IF(I502="northwest",$T$3+$T$4*$B502+$T$5*$D502+$T$6*$E502+$T$7*$F502+$T$8*$H502,IF(I502="southeast",$V$3+$V$4*$B502+$V$5*$D502+$V$6*$E502+$V$7*$F502+$V$8*$H502,IF(I502="southwest",$X$3+$X$4*$B502+$X$5*$D502+$X$6*$E502+$X$7*$F502+$X$8*$H502,error))))</f>
        <v>16332.429568373544</v>
      </c>
    </row>
    <row r="503" spans="2:15" x14ac:dyDescent="0.5">
      <c r="B503" s="2">
        <v>29</v>
      </c>
      <c r="C503" s="2" t="s">
        <v>10</v>
      </c>
      <c r="D503" s="2">
        <f>IF(C503="male",1,0)</f>
        <v>1</v>
      </c>
      <c r="E503" s="2">
        <v>34.4</v>
      </c>
      <c r="F503" s="2">
        <v>0</v>
      </c>
      <c r="G503" s="2" t="s">
        <v>8</v>
      </c>
      <c r="H503" s="2">
        <f t="shared" si="35"/>
        <v>1</v>
      </c>
      <c r="I503" s="2" t="s">
        <v>9</v>
      </c>
      <c r="J503" s="2">
        <f t="shared" si="36"/>
        <v>0</v>
      </c>
      <c r="K503" s="2">
        <f t="shared" si="37"/>
        <v>0</v>
      </c>
      <c r="L503" s="2">
        <f t="shared" si="38"/>
        <v>1</v>
      </c>
      <c r="M503" s="2">
        <v>36197.699000000001</v>
      </c>
      <c r="N503" s="16">
        <f t="shared" si="39"/>
        <v>0.55988243620775235</v>
      </c>
      <c r="O503" s="13" cm="1">
        <f t="array" ref="O503">IF(I503="northeast",$R$3+$R$4*$B503+$R$5*$D503+$R$6*$E503+$R$7*$F503+$R$8*$H503,IF(I503="northwest",$T$3+$T$4*$B503+$T$5*$D503+$T$6*$E503+$T$7*$F503+$T$8*$H503,IF(I503="southeast",$V$3+$V$4*$B503+$V$5*$D503+$V$6*$E503+$V$7*$F503+$V$8*$H503,IF(I503="southwest",$X$3+$X$4*$B503+$X$5*$D503+$X$6*$E503+$X$7*$F503+$X$8*$H503,error))))</f>
        <v>31035.975646927072</v>
      </c>
    </row>
    <row r="504" spans="2:15" x14ac:dyDescent="0.5">
      <c r="B504" s="2">
        <v>43</v>
      </c>
      <c r="C504" s="2" t="s">
        <v>10</v>
      </c>
      <c r="D504" s="2">
        <f>IF(C504="male",1,0)</f>
        <v>1</v>
      </c>
      <c r="E504" s="2">
        <v>26.03</v>
      </c>
      <c r="F504" s="2">
        <v>0</v>
      </c>
      <c r="G504" s="2" t="s">
        <v>11</v>
      </c>
      <c r="H504" s="2">
        <f t="shared" si="35"/>
        <v>0</v>
      </c>
      <c r="I504" s="2" t="s">
        <v>14</v>
      </c>
      <c r="J504" s="2">
        <f t="shared" si="36"/>
        <v>0</v>
      </c>
      <c r="K504" s="2">
        <f t="shared" si="37"/>
        <v>1</v>
      </c>
      <c r="L504" s="2">
        <f t="shared" si="38"/>
        <v>0</v>
      </c>
      <c r="M504" s="2">
        <v>6837.3687</v>
      </c>
      <c r="N504" s="16">
        <f t="shared" si="39"/>
        <v>9.1231072786844877E-2</v>
      </c>
      <c r="O504" s="13" cm="1">
        <f t="array" ref="O504">IF(I504="northeast",$R$3+$R$4*$B504+$R$5*$D504+$R$6*$E504+$R$7*$F504+$R$8*$H504,IF(I504="northwest",$T$3+$T$4*$B504+$T$5*$D504+$T$6*$E504+$T$7*$F504+$T$8*$H504,IF(I504="southeast",$V$3+$V$4*$B504+$V$5*$D504+$V$6*$E504+$V$7*$F504+$V$8*$H504,IF(I504="southwest",$X$3+$X$4*$B504+$X$5*$D504+$X$6*$E504+$X$7*$F504+$X$8*$H504,error))))</f>
        <v>7834.4905025770604</v>
      </c>
    </row>
    <row r="505" spans="2:15" x14ac:dyDescent="0.5">
      <c r="B505" s="2">
        <v>51</v>
      </c>
      <c r="C505" s="2" t="s">
        <v>10</v>
      </c>
      <c r="D505" s="2">
        <f>IF(C505="male",1,0)</f>
        <v>1</v>
      </c>
      <c r="E505" s="2">
        <v>23.21</v>
      </c>
      <c r="F505" s="2">
        <v>1</v>
      </c>
      <c r="G505" s="2" t="s">
        <v>8</v>
      </c>
      <c r="H505" s="2">
        <f t="shared" si="35"/>
        <v>1</v>
      </c>
      <c r="I505" s="2" t="s">
        <v>12</v>
      </c>
      <c r="J505" s="2">
        <f t="shared" si="36"/>
        <v>0</v>
      </c>
      <c r="K505" s="2">
        <f t="shared" si="37"/>
        <v>0</v>
      </c>
      <c r="L505" s="2">
        <f t="shared" si="38"/>
        <v>0</v>
      </c>
      <c r="M505" s="2">
        <v>22218.1149</v>
      </c>
      <c r="N505" s="16">
        <f t="shared" si="39"/>
        <v>0.33673947148019823</v>
      </c>
      <c r="O505" s="13" cm="1">
        <f t="array" ref="O505">IF(I505="northeast",$R$3+$R$4*$B505+$R$5*$D505+$R$6*$E505+$R$7*$F505+$R$8*$H505,IF(I505="northwest",$T$3+$T$4*$B505+$T$5*$D505+$T$6*$E505+$T$7*$F505+$T$8*$H505,IF(I505="southeast",$V$3+$V$4*$B505+$V$5*$D505+$V$6*$E505+$V$7*$F505+$V$8*$H505,IF(I505="southwest",$X$3+$X$4*$B505+$X$5*$D505+$X$6*$E505+$X$7*$F505+$X$8*$H505,error))))</f>
        <v>34414.166437439701</v>
      </c>
    </row>
    <row r="506" spans="2:15" x14ac:dyDescent="0.5">
      <c r="B506" s="2">
        <v>19</v>
      </c>
      <c r="C506" s="2" t="s">
        <v>10</v>
      </c>
      <c r="D506" s="2">
        <f>IF(C506="male",1,0)</f>
        <v>1</v>
      </c>
      <c r="E506" s="2">
        <v>30.25</v>
      </c>
      <c r="F506" s="2">
        <v>0</v>
      </c>
      <c r="G506" s="2" t="s">
        <v>8</v>
      </c>
      <c r="H506" s="2">
        <f t="shared" si="35"/>
        <v>1</v>
      </c>
      <c r="I506" s="2" t="s">
        <v>12</v>
      </c>
      <c r="J506" s="2">
        <f t="shared" si="36"/>
        <v>0</v>
      </c>
      <c r="K506" s="2">
        <f t="shared" si="37"/>
        <v>0</v>
      </c>
      <c r="L506" s="2">
        <f t="shared" si="38"/>
        <v>0</v>
      </c>
      <c r="M506" s="2">
        <v>32548.340499999998</v>
      </c>
      <c r="N506" s="16">
        <f t="shared" si="39"/>
        <v>0.50163115568191041</v>
      </c>
      <c r="O506" s="13" cm="1">
        <f t="array" ref="O506">IF(I506="northeast",$R$3+$R$4*$B506+$R$5*$D506+$R$6*$E506+$R$7*$F506+$R$8*$H506,IF(I506="northwest",$T$3+$T$4*$B506+$T$5*$D506+$T$6*$E506+$T$7*$F506+$T$8*$H506,IF(I506="southeast",$V$3+$V$4*$B506+$V$5*$D506+$V$6*$E506+$V$7*$F506+$V$8*$H506,IF(I506="southwest",$X$3+$X$4*$B506+$X$5*$D506+$X$6*$E506+$X$7*$F506+$X$8*$H506,error))))</f>
        <v>27652.245113139383</v>
      </c>
    </row>
    <row r="507" spans="2:15" x14ac:dyDescent="0.5">
      <c r="B507" s="2">
        <v>38</v>
      </c>
      <c r="C507" s="2" t="s">
        <v>7</v>
      </c>
      <c r="D507" s="2">
        <f>IF(C507="male",1,0)</f>
        <v>0</v>
      </c>
      <c r="E507" s="2">
        <v>28.93</v>
      </c>
      <c r="F507" s="2">
        <v>1</v>
      </c>
      <c r="G507" s="2" t="s">
        <v>11</v>
      </c>
      <c r="H507" s="2">
        <f t="shared" si="35"/>
        <v>0</v>
      </c>
      <c r="I507" s="2" t="s">
        <v>12</v>
      </c>
      <c r="J507" s="2">
        <f t="shared" si="36"/>
        <v>0</v>
      </c>
      <c r="K507" s="2">
        <f t="shared" si="37"/>
        <v>0</v>
      </c>
      <c r="L507" s="2">
        <f t="shared" si="38"/>
        <v>0</v>
      </c>
      <c r="M507" s="2">
        <v>5974.3846999999996</v>
      </c>
      <c r="N507" s="16">
        <f t="shared" si="39"/>
        <v>7.7456070119029913E-2</v>
      </c>
      <c r="O507" s="13" cm="1">
        <f t="array" ref="O507">IF(I507="northeast",$R$3+$R$4*$B507+$R$5*$D507+$R$6*$E507+$R$7*$F507+$R$8*$H507,IF(I507="northwest",$T$3+$T$4*$B507+$T$5*$D507+$T$6*$E507+$T$7*$F507+$T$8*$H507,IF(I507="southeast",$V$3+$V$4*$B507+$V$5*$D507+$V$6*$E507+$V$7*$F507+$V$8*$H507,IF(I507="southwest",$X$3+$X$4*$B507+$X$5*$D507+$X$6*$E507+$X$7*$F507+$X$8*$H507,error))))</f>
        <v>6397.1326247175648</v>
      </c>
    </row>
    <row r="508" spans="2:15" x14ac:dyDescent="0.5">
      <c r="B508" s="2">
        <v>37</v>
      </c>
      <c r="C508" s="2" t="s">
        <v>10</v>
      </c>
      <c r="D508" s="2">
        <f>IF(C508="male",1,0)</f>
        <v>1</v>
      </c>
      <c r="E508" s="2">
        <v>30.875</v>
      </c>
      <c r="F508" s="2">
        <v>3</v>
      </c>
      <c r="G508" s="2" t="s">
        <v>11</v>
      </c>
      <c r="H508" s="2">
        <f t="shared" si="35"/>
        <v>0</v>
      </c>
      <c r="I508" s="2" t="s">
        <v>13</v>
      </c>
      <c r="J508" s="2">
        <f t="shared" si="36"/>
        <v>1</v>
      </c>
      <c r="K508" s="2">
        <f t="shared" si="37"/>
        <v>0</v>
      </c>
      <c r="L508" s="2">
        <f t="shared" si="38"/>
        <v>0</v>
      </c>
      <c r="M508" s="2">
        <v>6796.8632500000003</v>
      </c>
      <c r="N508" s="16">
        <f t="shared" si="39"/>
        <v>9.0584522350439275E-2</v>
      </c>
      <c r="O508" s="13" cm="1">
        <f t="array" ref="O508">IF(I508="northeast",$R$3+$R$4*$B508+$R$5*$D508+$R$6*$E508+$R$7*$F508+$R$8*$H508,IF(I508="northwest",$T$3+$T$4*$B508+$T$5*$D508+$T$6*$E508+$T$7*$F508+$T$8*$H508,IF(I508="southeast",$V$3+$V$4*$B508+$V$5*$D508+$V$6*$E508+$V$7*$F508+$V$8*$H508,IF(I508="southwest",$X$3+$X$4*$B508+$X$5*$D508+$X$6*$E508+$X$7*$F508+$X$8*$H508,error))))</f>
        <v>10142.828883535847</v>
      </c>
    </row>
    <row r="509" spans="2:15" x14ac:dyDescent="0.5">
      <c r="B509" s="2">
        <v>22</v>
      </c>
      <c r="C509" s="2" t="s">
        <v>10</v>
      </c>
      <c r="D509" s="2">
        <f>IF(C509="male",1,0)</f>
        <v>1</v>
      </c>
      <c r="E509" s="2">
        <v>31.35</v>
      </c>
      <c r="F509" s="2">
        <v>1</v>
      </c>
      <c r="G509" s="2" t="s">
        <v>11</v>
      </c>
      <c r="H509" s="2">
        <f t="shared" si="35"/>
        <v>0</v>
      </c>
      <c r="I509" s="2" t="s">
        <v>13</v>
      </c>
      <c r="J509" s="2">
        <f t="shared" si="36"/>
        <v>1</v>
      </c>
      <c r="K509" s="2">
        <f t="shared" si="37"/>
        <v>0</v>
      </c>
      <c r="L509" s="2">
        <f t="shared" si="38"/>
        <v>0</v>
      </c>
      <c r="M509" s="2">
        <v>2643.2685000000001</v>
      </c>
      <c r="N509" s="16">
        <f t="shared" si="39"/>
        <v>2.428459238386723E-2</v>
      </c>
      <c r="O509" s="13" cm="1">
        <f t="array" ref="O509">IF(I509="northeast",$R$3+$R$4*$B509+$R$5*$D509+$R$6*$E509+$R$7*$F509+$R$8*$H509,IF(I509="northwest",$T$3+$T$4*$B509+$T$5*$D509+$T$6*$E509+$T$7*$F509+$T$8*$H509,IF(I509="southeast",$V$3+$V$4*$B509+$V$5*$D509+$V$6*$E509+$V$7*$F509+$V$8*$H509,IF(I509="southwest",$X$3+$X$4*$B509+$X$5*$D509+$X$6*$E509+$X$7*$F509+$X$8*$H509,error))))</f>
        <v>4877.2039749373043</v>
      </c>
    </row>
    <row r="510" spans="2:15" x14ac:dyDescent="0.5">
      <c r="B510" s="2">
        <v>21</v>
      </c>
      <c r="C510" s="2" t="s">
        <v>10</v>
      </c>
      <c r="D510" s="2">
        <f>IF(C510="male",1,0)</f>
        <v>1</v>
      </c>
      <c r="E510" s="2">
        <v>23.75</v>
      </c>
      <c r="F510" s="2">
        <v>2</v>
      </c>
      <c r="G510" s="2" t="s">
        <v>11</v>
      </c>
      <c r="H510" s="2">
        <f t="shared" si="35"/>
        <v>0</v>
      </c>
      <c r="I510" s="2" t="s">
        <v>13</v>
      </c>
      <c r="J510" s="2">
        <f t="shared" si="36"/>
        <v>1</v>
      </c>
      <c r="K510" s="2">
        <f t="shared" si="37"/>
        <v>0</v>
      </c>
      <c r="L510" s="2">
        <f t="shared" si="38"/>
        <v>0</v>
      </c>
      <c r="M510" s="2">
        <v>3077.0954999999999</v>
      </c>
      <c r="N510" s="16">
        <f t="shared" si="39"/>
        <v>3.1209365128634405E-2</v>
      </c>
      <c r="O510" s="13" cm="1">
        <f t="array" ref="O510">IF(I510="northeast",$R$3+$R$4*$B510+$R$5*$D510+$R$6*$E510+$R$7*$F510+$R$8*$H510,IF(I510="northwest",$T$3+$T$4*$B510+$T$5*$D510+$T$6*$E510+$T$7*$F510+$T$8*$H510,IF(I510="southeast",$V$3+$V$4*$B510+$V$5*$D510+$V$6*$E510+$V$7*$F510+$V$8*$H510,IF(I510="southwest",$X$3+$X$4*$B510+$X$5*$D510+$X$6*$E510+$X$7*$F510+$X$8*$H510,error))))</f>
        <v>3102.4168976811293</v>
      </c>
    </row>
    <row r="511" spans="2:15" x14ac:dyDescent="0.5">
      <c r="B511" s="2">
        <v>24</v>
      </c>
      <c r="C511" s="2" t="s">
        <v>7</v>
      </c>
      <c r="D511" s="2">
        <f>IF(C511="male",1,0)</f>
        <v>0</v>
      </c>
      <c r="E511" s="2">
        <v>25.27</v>
      </c>
      <c r="F511" s="2">
        <v>0</v>
      </c>
      <c r="G511" s="2" t="s">
        <v>11</v>
      </c>
      <c r="H511" s="2">
        <f t="shared" si="35"/>
        <v>0</v>
      </c>
      <c r="I511" s="2" t="s">
        <v>14</v>
      </c>
      <c r="J511" s="2">
        <f t="shared" si="36"/>
        <v>0</v>
      </c>
      <c r="K511" s="2">
        <f t="shared" si="37"/>
        <v>1</v>
      </c>
      <c r="L511" s="2">
        <f t="shared" si="38"/>
        <v>0</v>
      </c>
      <c r="M511" s="2">
        <v>3044.2132999999999</v>
      </c>
      <c r="N511" s="16">
        <f t="shared" si="39"/>
        <v>3.0684497468604063E-2</v>
      </c>
      <c r="O511" s="13" cm="1">
        <f t="array" ref="O511">IF(I511="northeast",$R$3+$R$4*$B511+$R$5*$D511+$R$6*$E511+$R$7*$F511+$R$8*$H511,IF(I511="northwest",$T$3+$T$4*$B511+$T$5*$D511+$T$6*$E511+$T$7*$F511+$T$8*$H511,IF(I511="southeast",$V$3+$V$4*$B511+$V$5*$D511+$V$6*$E511+$V$7*$F511+$V$8*$H511,IF(I511="southwest",$X$3+$X$4*$B511+$X$5*$D511+$X$6*$E511+$X$7*$F511+$X$8*$H511,error))))</f>
        <v>3011.1548997347736</v>
      </c>
    </row>
    <row r="512" spans="2:15" x14ac:dyDescent="0.5">
      <c r="B512" s="2">
        <v>57</v>
      </c>
      <c r="C512" s="2" t="s">
        <v>7</v>
      </c>
      <c r="D512" s="2">
        <f>IF(C512="male",1,0)</f>
        <v>0</v>
      </c>
      <c r="E512" s="2">
        <v>28.7</v>
      </c>
      <c r="F512" s="2">
        <v>0</v>
      </c>
      <c r="G512" s="2" t="s">
        <v>11</v>
      </c>
      <c r="H512" s="2">
        <f t="shared" si="35"/>
        <v>0</v>
      </c>
      <c r="I512" s="2" t="s">
        <v>9</v>
      </c>
      <c r="J512" s="2">
        <f t="shared" si="36"/>
        <v>0</v>
      </c>
      <c r="K512" s="2">
        <f t="shared" si="37"/>
        <v>0</v>
      </c>
      <c r="L512" s="2">
        <f t="shared" si="38"/>
        <v>1</v>
      </c>
      <c r="M512" s="2">
        <v>11455.28</v>
      </c>
      <c r="N512" s="16">
        <f t="shared" si="39"/>
        <v>0.16494245153457698</v>
      </c>
      <c r="O512" s="13" cm="1">
        <f t="array" ref="O512">IF(I512="northeast",$R$3+$R$4*$B512+$R$5*$D512+$R$6*$E512+$R$7*$F512+$R$8*$H512,IF(I512="northwest",$T$3+$T$4*$B512+$T$5*$D512+$T$6*$E512+$T$7*$F512+$T$8*$H512,IF(I512="southeast",$V$3+$V$4*$B512+$V$5*$D512+$V$6*$E512+$V$7*$F512+$V$8*$H512,IF(I512="southwest",$X$3+$X$4*$B512+$X$5*$D512+$X$6*$E512+$X$7*$F512+$X$8*$H512,error))))</f>
        <v>12268.515605449771</v>
      </c>
    </row>
    <row r="513" spans="2:15" x14ac:dyDescent="0.5">
      <c r="B513" s="2">
        <v>56</v>
      </c>
      <c r="C513" s="2" t="s">
        <v>10</v>
      </c>
      <c r="D513" s="2">
        <f>IF(C513="male",1,0)</f>
        <v>1</v>
      </c>
      <c r="E513" s="2">
        <v>32.11</v>
      </c>
      <c r="F513" s="2">
        <v>1</v>
      </c>
      <c r="G513" s="2" t="s">
        <v>11</v>
      </c>
      <c r="H513" s="2">
        <f t="shared" si="35"/>
        <v>0</v>
      </c>
      <c r="I513" s="2" t="s">
        <v>14</v>
      </c>
      <c r="J513" s="2">
        <f t="shared" si="36"/>
        <v>0</v>
      </c>
      <c r="K513" s="2">
        <f t="shared" si="37"/>
        <v>1</v>
      </c>
      <c r="L513" s="2">
        <f t="shared" si="38"/>
        <v>0</v>
      </c>
      <c r="M513" s="2">
        <v>11763.000899999999</v>
      </c>
      <c r="N513" s="16">
        <f t="shared" si="39"/>
        <v>0.16985431110374907</v>
      </c>
      <c r="O513" s="13" cm="1">
        <f t="array" ref="O513">IF(I513="northeast",$R$3+$R$4*$B513+$R$5*$D513+$R$6*$E513+$R$7*$F513+$R$8*$H513,IF(I513="northwest",$T$3+$T$4*$B513+$T$5*$D513+$T$6*$E513+$T$7*$F513+$T$8*$H513,IF(I513="southeast",$V$3+$V$4*$B513+$V$5*$D513+$V$6*$E513+$V$7*$F513+$V$8*$H513,IF(I513="southwest",$X$3+$X$4*$B513+$X$5*$D513+$X$6*$E513+$X$7*$F513+$X$8*$H513,error))))</f>
        <v>14212.915261903023</v>
      </c>
    </row>
    <row r="514" spans="2:15" x14ac:dyDescent="0.5">
      <c r="B514" s="2">
        <v>27</v>
      </c>
      <c r="C514" s="2" t="s">
        <v>10</v>
      </c>
      <c r="D514" s="2">
        <f>IF(C514="male",1,0)</f>
        <v>1</v>
      </c>
      <c r="E514" s="2">
        <v>33.659999999999997</v>
      </c>
      <c r="F514" s="2">
        <v>0</v>
      </c>
      <c r="G514" s="2" t="s">
        <v>11</v>
      </c>
      <c r="H514" s="2">
        <f t="shared" si="35"/>
        <v>0</v>
      </c>
      <c r="I514" s="2" t="s">
        <v>12</v>
      </c>
      <c r="J514" s="2">
        <f t="shared" si="36"/>
        <v>0</v>
      </c>
      <c r="K514" s="2">
        <f t="shared" si="37"/>
        <v>0</v>
      </c>
      <c r="L514" s="2">
        <f t="shared" si="38"/>
        <v>0</v>
      </c>
      <c r="M514" s="2">
        <v>2498.4144000000001</v>
      </c>
      <c r="N514" s="16">
        <f t="shared" si="39"/>
        <v>2.1972422501292423E-2</v>
      </c>
      <c r="O514" s="13" cm="1">
        <f t="array" ref="O514">IF(I514="northeast",$R$3+$R$4*$B514+$R$5*$D514+$R$6*$E514+$R$7*$F514+$R$8*$H514,IF(I514="northwest",$T$3+$T$4*$B514+$T$5*$D514+$T$6*$E514+$T$7*$F514+$T$8*$H514,IF(I514="southeast",$V$3+$V$4*$B514+$V$5*$D514+$V$6*$E514+$V$7*$F514+$V$8*$H514,IF(I514="southwest",$X$3+$X$4*$B514+$X$5*$D514+$X$6*$E514+$X$7*$F514+$X$8*$H514,error))))</f>
        <v>4294.7532998979368</v>
      </c>
    </row>
    <row r="515" spans="2:15" x14ac:dyDescent="0.5">
      <c r="B515" s="2">
        <v>51</v>
      </c>
      <c r="C515" s="2" t="s">
        <v>10</v>
      </c>
      <c r="D515" s="2">
        <f>IF(C515="male",1,0)</f>
        <v>1</v>
      </c>
      <c r="E515" s="2">
        <v>22.42</v>
      </c>
      <c r="F515" s="2">
        <v>0</v>
      </c>
      <c r="G515" s="2" t="s">
        <v>11</v>
      </c>
      <c r="H515" s="2">
        <f t="shared" si="35"/>
        <v>0</v>
      </c>
      <c r="I515" s="2" t="s">
        <v>14</v>
      </c>
      <c r="J515" s="2">
        <f t="shared" si="36"/>
        <v>0</v>
      </c>
      <c r="K515" s="2">
        <f t="shared" si="37"/>
        <v>1</v>
      </c>
      <c r="L515" s="2">
        <f t="shared" si="38"/>
        <v>0</v>
      </c>
      <c r="M515" s="2">
        <v>9361.3268000000007</v>
      </c>
      <c r="N515" s="16">
        <f t="shared" si="39"/>
        <v>0.13151864423770976</v>
      </c>
      <c r="O515" s="13" cm="1">
        <f t="array" ref="O515">IF(I515="northeast",$R$3+$R$4*$B515+$R$5*$D515+$R$6*$E515+$R$7*$F515+$R$8*$H515,IF(I515="northwest",$T$3+$T$4*$B515+$T$5*$D515+$T$6*$E515+$T$7*$F515+$T$8*$H515,IF(I515="southeast",$V$3+$V$4*$B515+$V$5*$D515+$V$6*$E515+$V$7*$F515+$V$8*$H515,IF(I515="southwest",$X$3+$X$4*$B515+$X$5*$D515+$X$6*$E515+$X$7*$F515+$X$8*$H515,error))))</f>
        <v>8166.2545284748157</v>
      </c>
    </row>
    <row r="516" spans="2:15" x14ac:dyDescent="0.5">
      <c r="B516" s="2">
        <v>19</v>
      </c>
      <c r="C516" s="2" t="s">
        <v>10</v>
      </c>
      <c r="D516" s="2">
        <f>IF(C516="male",1,0)</f>
        <v>1</v>
      </c>
      <c r="E516" s="2">
        <v>30.4</v>
      </c>
      <c r="F516" s="2">
        <v>0</v>
      </c>
      <c r="G516" s="2" t="s">
        <v>11</v>
      </c>
      <c r="H516" s="2">
        <f t="shared" ref="H516:H579" si="40">IF(G516="yes",1,0)</f>
        <v>0</v>
      </c>
      <c r="I516" s="2" t="s">
        <v>9</v>
      </c>
      <c r="J516" s="2">
        <f t="shared" ref="J516:J579" si="41">IF(I516="northwest",1,0)</f>
        <v>0</v>
      </c>
      <c r="K516" s="2">
        <f t="shared" ref="K516:K579" si="42">IF(I516="northeast",1,0)</f>
        <v>0</v>
      </c>
      <c r="L516" s="2">
        <f t="shared" ref="L516:L579" si="43">IF(I516="southwest",1,0)</f>
        <v>1</v>
      </c>
      <c r="M516" s="2">
        <v>1256.299</v>
      </c>
      <c r="N516" s="16">
        <f t="shared" ref="N516:N579" si="44">(M516-MIN($M$3:$M$1340))/(MAX($M$3:$M$1340)-MIN($M$3:$M$1340))</f>
        <v>2.1457015554416908E-3</v>
      </c>
      <c r="O516" s="13" cm="1">
        <f t="array" ref="O516">IF(I516="northeast",$R$3+$R$4*$B516+$R$5*$D516+$R$6*$E516+$R$7*$F516+$R$8*$H516,IF(I516="northwest",$T$3+$T$4*$B516+$T$5*$D516+$T$6*$E516+$T$7*$F516+$T$8*$H516,IF(I516="southeast",$V$3+$V$4*$B516+$V$5*$D516+$V$6*$E516+$V$7*$F516+$V$8*$H516,IF(I516="southwest",$X$3+$X$4*$B516+$X$5*$D516+$X$6*$E516+$X$7*$F516+$X$8*$H516,error))))</f>
        <v>2014.8907323918011</v>
      </c>
    </row>
    <row r="517" spans="2:15" x14ac:dyDescent="0.5">
      <c r="B517" s="2">
        <v>39</v>
      </c>
      <c r="C517" s="2" t="s">
        <v>10</v>
      </c>
      <c r="D517" s="2">
        <f>IF(C517="male",1,0)</f>
        <v>1</v>
      </c>
      <c r="E517" s="2">
        <v>28.3</v>
      </c>
      <c r="F517" s="2">
        <v>1</v>
      </c>
      <c r="G517" s="2" t="s">
        <v>8</v>
      </c>
      <c r="H517" s="2">
        <f t="shared" si="40"/>
        <v>1</v>
      </c>
      <c r="I517" s="2" t="s">
        <v>9</v>
      </c>
      <c r="J517" s="2">
        <f t="shared" si="41"/>
        <v>0</v>
      </c>
      <c r="K517" s="2">
        <f t="shared" si="42"/>
        <v>0</v>
      </c>
      <c r="L517" s="2">
        <f t="shared" si="43"/>
        <v>1</v>
      </c>
      <c r="M517" s="2">
        <v>21082.16</v>
      </c>
      <c r="N517" s="16">
        <f t="shared" si="44"/>
        <v>0.31860729083951717</v>
      </c>
      <c r="O517" s="13" cm="1">
        <f t="array" ref="O517">IF(I517="northeast",$R$3+$R$4*$B517+$R$5*$D517+$R$6*$E517+$R$7*$F517+$R$8*$H517,IF(I517="northwest",$T$3+$T$4*$B517+$T$5*$D517+$T$6*$E517+$T$7*$F517+$T$8*$H517,IF(I517="southeast",$V$3+$V$4*$B517+$V$5*$D517+$V$6*$E517+$V$7*$F517+$V$8*$H517,IF(I517="southwest",$X$3+$X$4*$B517+$X$5*$D517+$X$6*$E517+$X$7*$F517+$X$8*$H517,error))))</f>
        <v>32173.044640554406</v>
      </c>
    </row>
    <row r="518" spans="2:15" x14ac:dyDescent="0.5">
      <c r="B518" s="2">
        <v>58</v>
      </c>
      <c r="C518" s="2" t="s">
        <v>10</v>
      </c>
      <c r="D518" s="2">
        <f>IF(C518="male",1,0)</f>
        <v>1</v>
      </c>
      <c r="E518" s="2">
        <v>35.700000000000003</v>
      </c>
      <c r="F518" s="2">
        <v>0</v>
      </c>
      <c r="G518" s="2" t="s">
        <v>11</v>
      </c>
      <c r="H518" s="2">
        <f t="shared" si="40"/>
        <v>0</v>
      </c>
      <c r="I518" s="2" t="s">
        <v>9</v>
      </c>
      <c r="J518" s="2">
        <f t="shared" si="41"/>
        <v>0</v>
      </c>
      <c r="K518" s="2">
        <f t="shared" si="42"/>
        <v>0</v>
      </c>
      <c r="L518" s="2">
        <f t="shared" si="43"/>
        <v>1</v>
      </c>
      <c r="M518" s="2">
        <v>11362.754999999999</v>
      </c>
      <c r="N518" s="16">
        <f t="shared" si="44"/>
        <v>0.16346556190297362</v>
      </c>
      <c r="O518" s="13" cm="1">
        <f t="array" ref="O518">IF(I518="northeast",$R$3+$R$4*$B518+$R$5*$D518+$R$6*$E518+$R$7*$F518+$R$8*$H518,IF(I518="northwest",$T$3+$T$4*$B518+$T$5*$D518+$T$6*$E518+$T$7*$F518+$T$8*$H518,IF(I518="southeast",$V$3+$V$4*$B518+$V$5*$D518+$V$6*$E518+$V$7*$F518+$V$8*$H518,IF(I518="southwest",$X$3+$X$4*$B518+$X$5*$D518+$X$6*$E518+$X$7*$F518+$X$8*$H518,error))))</f>
        <v>13881.159351380082</v>
      </c>
    </row>
    <row r="519" spans="2:15" x14ac:dyDescent="0.5">
      <c r="B519" s="2">
        <v>20</v>
      </c>
      <c r="C519" s="2" t="s">
        <v>10</v>
      </c>
      <c r="D519" s="2">
        <f>IF(C519="male",1,0)</f>
        <v>1</v>
      </c>
      <c r="E519" s="2">
        <v>35.31</v>
      </c>
      <c r="F519" s="2">
        <v>1</v>
      </c>
      <c r="G519" s="2" t="s">
        <v>11</v>
      </c>
      <c r="H519" s="2">
        <f t="shared" si="40"/>
        <v>0</v>
      </c>
      <c r="I519" s="2" t="s">
        <v>12</v>
      </c>
      <c r="J519" s="2">
        <f t="shared" si="41"/>
        <v>0</v>
      </c>
      <c r="K519" s="2">
        <f t="shared" si="42"/>
        <v>0</v>
      </c>
      <c r="L519" s="2">
        <f t="shared" si="43"/>
        <v>0</v>
      </c>
      <c r="M519" s="2">
        <v>27724.28875</v>
      </c>
      <c r="N519" s="16">
        <f t="shared" si="44"/>
        <v>0.42462935063578278</v>
      </c>
      <c r="O519" s="13" cm="1">
        <f t="array" ref="O519">IF(I519="northeast",$R$3+$R$4*$B519+$R$5*$D519+$R$6*$E519+$R$7*$F519+$R$8*$H519,IF(I519="northwest",$T$3+$T$4*$B519+$T$5*$D519+$T$6*$E519+$T$7*$F519+$T$8*$H519,IF(I519="southeast",$V$3+$V$4*$B519+$V$5*$D519+$V$6*$E519+$V$7*$F519+$V$8*$H519,IF(I519="southwest",$X$3+$X$4*$B519+$X$5*$D519+$X$6*$E519+$X$7*$F519+$X$8*$H519,error))))</f>
        <v>3430.4542982502271</v>
      </c>
    </row>
    <row r="520" spans="2:15" x14ac:dyDescent="0.5">
      <c r="B520" s="2">
        <v>45</v>
      </c>
      <c r="C520" s="2" t="s">
        <v>10</v>
      </c>
      <c r="D520" s="2">
        <f>IF(C520="male",1,0)</f>
        <v>1</v>
      </c>
      <c r="E520" s="2">
        <v>30.495000000000001</v>
      </c>
      <c r="F520" s="2">
        <v>2</v>
      </c>
      <c r="G520" s="2" t="s">
        <v>11</v>
      </c>
      <c r="H520" s="2">
        <f t="shared" si="40"/>
        <v>0</v>
      </c>
      <c r="I520" s="2" t="s">
        <v>13</v>
      </c>
      <c r="J520" s="2">
        <f t="shared" si="41"/>
        <v>1</v>
      </c>
      <c r="K520" s="2">
        <f t="shared" si="42"/>
        <v>0</v>
      </c>
      <c r="L520" s="2">
        <f t="shared" si="43"/>
        <v>0</v>
      </c>
      <c r="M520" s="2">
        <v>8413.4630500000003</v>
      </c>
      <c r="N520" s="16">
        <f t="shared" si="44"/>
        <v>0.11638878587999386</v>
      </c>
      <c r="O520" s="13" cm="1">
        <f t="array" ref="O520">IF(I520="northeast",$R$3+$R$4*$B520+$R$5*$D520+$R$6*$E520+$R$7*$F520+$R$8*$H520,IF(I520="northwest",$T$3+$T$4*$B520+$T$5*$D520+$T$6*$E520+$T$7*$F520+$T$8*$H520,IF(I520="southeast",$V$3+$V$4*$B520+$V$5*$D520+$V$6*$E520+$V$7*$F520+$V$8*$H520,IF(I520="southwest",$X$3+$X$4*$B520+$X$5*$D520+$X$6*$E520+$X$7*$F520+$X$8*$H520,error))))</f>
        <v>11148.10466529784</v>
      </c>
    </row>
    <row r="521" spans="2:15" x14ac:dyDescent="0.5">
      <c r="B521" s="2">
        <v>35</v>
      </c>
      <c r="C521" s="2" t="s">
        <v>7</v>
      </c>
      <c r="D521" s="2">
        <f>IF(C521="male",1,0)</f>
        <v>0</v>
      </c>
      <c r="E521" s="2">
        <v>31</v>
      </c>
      <c r="F521" s="2">
        <v>1</v>
      </c>
      <c r="G521" s="2" t="s">
        <v>11</v>
      </c>
      <c r="H521" s="2">
        <f t="shared" si="40"/>
        <v>0</v>
      </c>
      <c r="I521" s="2" t="s">
        <v>9</v>
      </c>
      <c r="J521" s="2">
        <f t="shared" si="41"/>
        <v>0</v>
      </c>
      <c r="K521" s="2">
        <f t="shared" si="42"/>
        <v>0</v>
      </c>
      <c r="L521" s="2">
        <f t="shared" si="43"/>
        <v>1</v>
      </c>
      <c r="M521" s="2">
        <v>5240.7650000000003</v>
      </c>
      <c r="N521" s="16">
        <f t="shared" si="44"/>
        <v>6.5745988211762099E-2</v>
      </c>
      <c r="O521" s="13" cm="1">
        <f t="array" ref="O521">IF(I521="northeast",$R$3+$R$4*$B521+$R$5*$D521+$R$6*$E521+$R$7*$F521+$R$8*$H521,IF(I521="northwest",$T$3+$T$4*$B521+$T$5*$D521+$T$6*$E521+$T$7*$F521+$T$8*$H521,IF(I521="southeast",$V$3+$V$4*$B521+$V$5*$D521+$V$6*$E521+$V$7*$F521+$V$8*$H521,IF(I521="southwest",$X$3+$X$4*$B521+$X$5*$D521+$X$6*$E521+$X$7*$F521+$X$8*$H521,error))))</f>
        <v>6969.8887358607326</v>
      </c>
    </row>
    <row r="522" spans="2:15" x14ac:dyDescent="0.5">
      <c r="B522" s="2">
        <v>31</v>
      </c>
      <c r="C522" s="2" t="s">
        <v>10</v>
      </c>
      <c r="D522" s="2">
        <f>IF(C522="male",1,0)</f>
        <v>1</v>
      </c>
      <c r="E522" s="2">
        <v>30.875</v>
      </c>
      <c r="F522" s="2">
        <v>0</v>
      </c>
      <c r="G522" s="2" t="s">
        <v>11</v>
      </c>
      <c r="H522" s="2">
        <f t="shared" si="40"/>
        <v>0</v>
      </c>
      <c r="I522" s="2" t="s">
        <v>14</v>
      </c>
      <c r="J522" s="2">
        <f t="shared" si="41"/>
        <v>0</v>
      </c>
      <c r="K522" s="2">
        <f t="shared" si="42"/>
        <v>1</v>
      </c>
      <c r="L522" s="2">
        <f t="shared" si="43"/>
        <v>0</v>
      </c>
      <c r="M522" s="2">
        <v>3857.7592500000001</v>
      </c>
      <c r="N522" s="16">
        <f t="shared" si="44"/>
        <v>4.367036699995118E-2</v>
      </c>
      <c r="O522" s="13" cm="1">
        <f t="array" ref="O522">IF(I522="northeast",$R$3+$R$4*$B522+$R$5*$D522+$R$6*$E522+$R$7*$F522+$R$8*$H522,IF(I522="northwest",$T$3+$T$4*$B522+$T$5*$D522+$T$6*$E522+$T$7*$F522+$T$8*$H522,IF(I522="southeast",$V$3+$V$4*$B522+$V$5*$D522+$V$6*$E522+$V$7*$F522+$V$8*$H522,IF(I522="southwest",$X$3+$X$4*$B522+$X$5*$D522+$X$6*$E522+$X$7*$F522+$X$8*$H522,error))))</f>
        <v>7092.006015352993</v>
      </c>
    </row>
    <row r="523" spans="2:15" x14ac:dyDescent="0.5">
      <c r="B523" s="2">
        <v>50</v>
      </c>
      <c r="C523" s="2" t="s">
        <v>7</v>
      </c>
      <c r="D523" s="2">
        <f>IF(C523="male",1,0)</f>
        <v>0</v>
      </c>
      <c r="E523" s="2">
        <v>27.36</v>
      </c>
      <c r="F523" s="2">
        <v>0</v>
      </c>
      <c r="G523" s="2" t="s">
        <v>11</v>
      </c>
      <c r="H523" s="2">
        <f t="shared" si="40"/>
        <v>0</v>
      </c>
      <c r="I523" s="2" t="s">
        <v>14</v>
      </c>
      <c r="J523" s="2">
        <f t="shared" si="41"/>
        <v>0</v>
      </c>
      <c r="K523" s="2">
        <f t="shared" si="42"/>
        <v>1</v>
      </c>
      <c r="L523" s="2">
        <f t="shared" si="43"/>
        <v>0</v>
      </c>
      <c r="M523" s="2">
        <v>25656.575260000001</v>
      </c>
      <c r="N523" s="16">
        <f t="shared" si="44"/>
        <v>0.39162438317285536</v>
      </c>
      <c r="O523" s="13" cm="1">
        <f t="array" ref="O523">IF(I523="northeast",$R$3+$R$4*$B523+$R$5*$D523+$R$6*$E523+$R$7*$F523+$R$8*$H523,IF(I523="northwest",$T$3+$T$4*$B523+$T$5*$D523+$T$6*$E523+$T$7*$F523+$T$8*$H523,IF(I523="southeast",$V$3+$V$4*$B523+$V$5*$D523+$V$6*$E523+$V$7*$F523+$V$8*$H523,IF(I523="southwest",$X$3+$X$4*$B523+$X$5*$D523+$X$6*$E523+$X$7*$F523+$X$8*$H523,error))))</f>
        <v>10026.720357055285</v>
      </c>
    </row>
    <row r="524" spans="2:15" x14ac:dyDescent="0.5">
      <c r="B524" s="2">
        <v>32</v>
      </c>
      <c r="C524" s="2" t="s">
        <v>7</v>
      </c>
      <c r="D524" s="2">
        <f>IF(C524="male",1,0)</f>
        <v>0</v>
      </c>
      <c r="E524" s="2">
        <v>44.22</v>
      </c>
      <c r="F524" s="2">
        <v>0</v>
      </c>
      <c r="G524" s="2" t="s">
        <v>11</v>
      </c>
      <c r="H524" s="2">
        <f t="shared" si="40"/>
        <v>0</v>
      </c>
      <c r="I524" s="2" t="s">
        <v>12</v>
      </c>
      <c r="J524" s="2">
        <f t="shared" si="41"/>
        <v>0</v>
      </c>
      <c r="K524" s="2">
        <f t="shared" si="42"/>
        <v>0</v>
      </c>
      <c r="L524" s="2">
        <f t="shared" si="43"/>
        <v>0</v>
      </c>
      <c r="M524" s="2">
        <v>3994.1777999999999</v>
      </c>
      <c r="N524" s="16">
        <f t="shared" si="44"/>
        <v>4.5847888124548444E-2</v>
      </c>
      <c r="O524" s="13" cm="1">
        <f t="array" ref="O524">IF(I524="northeast",$R$3+$R$4*$B524+$R$5*$D524+$R$6*$E524+$R$7*$F524+$R$8*$H524,IF(I524="northwest",$T$3+$T$4*$B524+$T$5*$D524+$T$6*$E524+$T$7*$F524+$T$8*$H524,IF(I524="southeast",$V$3+$V$4*$B524+$V$5*$D524+$V$6*$E524+$V$7*$F524+$V$8*$H524,IF(I524="southwest",$X$3+$X$4*$B524+$X$5*$D524+$X$6*$E524+$X$7*$F524+$X$8*$H524,error))))</f>
        <v>9536.9571625928966</v>
      </c>
    </row>
    <row r="525" spans="2:15" x14ac:dyDescent="0.5">
      <c r="B525" s="2">
        <v>51</v>
      </c>
      <c r="C525" s="2" t="s">
        <v>7</v>
      </c>
      <c r="D525" s="2">
        <f>IF(C525="male",1,0)</f>
        <v>0</v>
      </c>
      <c r="E525" s="2">
        <v>33.914999999999999</v>
      </c>
      <c r="F525" s="2">
        <v>0</v>
      </c>
      <c r="G525" s="2" t="s">
        <v>11</v>
      </c>
      <c r="H525" s="2">
        <f t="shared" si="40"/>
        <v>0</v>
      </c>
      <c r="I525" s="2" t="s">
        <v>14</v>
      </c>
      <c r="J525" s="2">
        <f t="shared" si="41"/>
        <v>0</v>
      </c>
      <c r="K525" s="2">
        <f t="shared" si="42"/>
        <v>1</v>
      </c>
      <c r="L525" s="2">
        <f t="shared" si="43"/>
        <v>0</v>
      </c>
      <c r="M525" s="2">
        <v>9866.3048500000004</v>
      </c>
      <c r="N525" s="16">
        <f t="shared" si="44"/>
        <v>0.13957913433478919</v>
      </c>
      <c r="O525" s="13" cm="1">
        <f t="array" ref="O525">IF(I525="northeast",$R$3+$R$4*$B525+$R$5*$D525+$R$6*$E525+$R$7*$F525+$R$8*$H525,IF(I525="northwest",$T$3+$T$4*$B525+$T$5*$D525+$T$6*$E525+$T$7*$F525+$T$8*$H525,IF(I525="southeast",$V$3+$V$4*$B525+$V$5*$D525+$V$6*$E525+$V$7*$F525+$V$8*$H525,IF(I525="southwest",$X$3+$X$4*$B525+$X$5*$D525+$X$6*$E525+$X$7*$F525+$X$8*$H525,error))))</f>
        <v>13077.663454931813</v>
      </c>
    </row>
    <row r="526" spans="2:15" x14ac:dyDescent="0.5">
      <c r="B526" s="2">
        <v>38</v>
      </c>
      <c r="C526" s="2" t="s">
        <v>7</v>
      </c>
      <c r="D526" s="2">
        <f>IF(C526="male",1,0)</f>
        <v>0</v>
      </c>
      <c r="E526" s="2">
        <v>37.729999999999997</v>
      </c>
      <c r="F526" s="2">
        <v>0</v>
      </c>
      <c r="G526" s="2" t="s">
        <v>11</v>
      </c>
      <c r="H526" s="2">
        <f t="shared" si="40"/>
        <v>0</v>
      </c>
      <c r="I526" s="2" t="s">
        <v>12</v>
      </c>
      <c r="J526" s="2">
        <f t="shared" si="41"/>
        <v>0</v>
      </c>
      <c r="K526" s="2">
        <f t="shared" si="42"/>
        <v>0</v>
      </c>
      <c r="L526" s="2">
        <f t="shared" si="43"/>
        <v>0</v>
      </c>
      <c r="M526" s="2">
        <v>5397.6166999999996</v>
      </c>
      <c r="N526" s="16">
        <f t="shared" si="44"/>
        <v>6.8249664509296357E-2</v>
      </c>
      <c r="O526" s="13" cm="1">
        <f t="array" ref="O526">IF(I526="northeast",$R$3+$R$4*$B526+$R$5*$D526+$R$6*$E526+$R$7*$F526+$R$8*$H526,IF(I526="northwest",$T$3+$T$4*$B526+$T$5*$D526+$T$6*$E526+$T$7*$F526+$T$8*$H526,IF(I526="southeast",$V$3+$V$4*$B526+$V$5*$D526+$V$6*$E526+$V$7*$F526+$V$8*$H526,IF(I526="southwest",$X$3+$X$4*$B526+$X$5*$D526+$X$6*$E526+$X$7*$F526+$X$8*$H526,error))))</f>
        <v>8942.4465051287407</v>
      </c>
    </row>
    <row r="527" spans="2:15" x14ac:dyDescent="0.5">
      <c r="B527" s="2">
        <v>42</v>
      </c>
      <c r="C527" s="2" t="s">
        <v>10</v>
      </c>
      <c r="D527" s="2">
        <f>IF(C527="male",1,0)</f>
        <v>1</v>
      </c>
      <c r="E527" s="2">
        <v>26.07</v>
      </c>
      <c r="F527" s="2">
        <v>1</v>
      </c>
      <c r="G527" s="2" t="s">
        <v>8</v>
      </c>
      <c r="H527" s="2">
        <f t="shared" si="40"/>
        <v>1</v>
      </c>
      <c r="I527" s="2" t="s">
        <v>12</v>
      </c>
      <c r="J527" s="2">
        <f t="shared" si="41"/>
        <v>0</v>
      </c>
      <c r="K527" s="2">
        <f t="shared" si="42"/>
        <v>0</v>
      </c>
      <c r="L527" s="2">
        <f t="shared" si="43"/>
        <v>0</v>
      </c>
      <c r="M527" s="2">
        <v>38245.593269999998</v>
      </c>
      <c r="N527" s="16">
        <f t="shared" si="44"/>
        <v>0.59257104808543837</v>
      </c>
      <c r="O527" s="13" cm="1">
        <f t="array" ref="O527">IF(I527="northeast",$R$3+$R$4*$B527+$R$5*$D527+$R$6*$E527+$R$7*$F527+$R$8*$H527,IF(I527="northwest",$T$3+$T$4*$B527+$T$5*$D527+$T$6*$E527+$T$7*$F527+$T$8*$H527,IF(I527="southeast",$V$3+$V$4*$B527+$V$5*$D527+$V$6*$E527+$V$7*$F527+$V$8*$H527,IF(I527="southwest",$X$3+$X$4*$B527+$X$5*$D527+$X$6*$E527+$X$7*$F527+$X$8*$H527,error))))</f>
        <v>32947.447284172667</v>
      </c>
    </row>
    <row r="528" spans="2:15" x14ac:dyDescent="0.5">
      <c r="B528" s="2">
        <v>18</v>
      </c>
      <c r="C528" s="2" t="s">
        <v>7</v>
      </c>
      <c r="D528" s="2">
        <f>IF(C528="male",1,0)</f>
        <v>0</v>
      </c>
      <c r="E528" s="2">
        <v>33.880000000000003</v>
      </c>
      <c r="F528" s="2">
        <v>0</v>
      </c>
      <c r="G528" s="2" t="s">
        <v>11</v>
      </c>
      <c r="H528" s="2">
        <f t="shared" si="40"/>
        <v>0</v>
      </c>
      <c r="I528" s="2" t="s">
        <v>12</v>
      </c>
      <c r="J528" s="2">
        <f t="shared" si="41"/>
        <v>0</v>
      </c>
      <c r="K528" s="2">
        <f t="shared" si="42"/>
        <v>0</v>
      </c>
      <c r="L528" s="2">
        <f t="shared" si="43"/>
        <v>0</v>
      </c>
      <c r="M528" s="2">
        <v>11482.63485</v>
      </c>
      <c r="N528" s="16">
        <f t="shared" si="44"/>
        <v>0.16537909130046799</v>
      </c>
      <c r="O528" s="13" cm="1">
        <f t="array" ref="O528">IF(I528="northeast",$R$3+$R$4*$B528+$R$5*$D528+$R$6*$E528+$R$7*$F528+$R$8*$H528,IF(I528="northwest",$T$3+$T$4*$B528+$T$5*$D528+$T$6*$E528+$T$7*$F528+$T$8*$H528,IF(I528="southeast",$V$3+$V$4*$B528+$V$5*$D528+$V$6*$E528+$V$7*$F528+$V$8*$H528,IF(I528="southwest",$X$3+$X$4*$B528+$X$5*$D528+$X$6*$E528+$X$7*$F528+$X$8*$H528,error))))</f>
        <v>2182.0304463987541</v>
      </c>
    </row>
    <row r="529" spans="2:15" x14ac:dyDescent="0.5">
      <c r="B529" s="2">
        <v>19</v>
      </c>
      <c r="C529" s="2" t="s">
        <v>7</v>
      </c>
      <c r="D529" s="2">
        <f>IF(C529="male",1,0)</f>
        <v>0</v>
      </c>
      <c r="E529" s="2">
        <v>30.59</v>
      </c>
      <c r="F529" s="2">
        <v>2</v>
      </c>
      <c r="G529" s="2" t="s">
        <v>11</v>
      </c>
      <c r="H529" s="2">
        <f t="shared" si="40"/>
        <v>0</v>
      </c>
      <c r="I529" s="2" t="s">
        <v>13</v>
      </c>
      <c r="J529" s="2">
        <f t="shared" si="41"/>
        <v>1</v>
      </c>
      <c r="K529" s="2">
        <f t="shared" si="42"/>
        <v>0</v>
      </c>
      <c r="L529" s="2">
        <f t="shared" si="43"/>
        <v>0</v>
      </c>
      <c r="M529" s="2">
        <v>24059.680189999999</v>
      </c>
      <c r="N529" s="16">
        <f t="shared" si="44"/>
        <v>0.36613464773225551</v>
      </c>
      <c r="O529" s="13" cm="1">
        <f t="array" ref="O529">IF(I529="northeast",$R$3+$R$4*$B529+$R$5*$D529+$R$6*$E529+$R$7*$F529+$R$8*$H529,IF(I529="northwest",$T$3+$T$4*$B529+$T$5*$D529+$T$6*$E529+$T$7*$F529+$T$8*$H529,IF(I529="southeast",$V$3+$V$4*$B529+$V$5*$D529+$V$6*$E529+$V$7*$F529+$V$8*$H529,IF(I529="southwest",$X$3+$X$4*$B529+$X$5*$D529+$X$6*$E529+$X$7*$F529+$X$8*$H529,error))))</f>
        <v>4755.8555065471028</v>
      </c>
    </row>
    <row r="530" spans="2:15" x14ac:dyDescent="0.5">
      <c r="B530" s="2">
        <v>51</v>
      </c>
      <c r="C530" s="2" t="s">
        <v>7</v>
      </c>
      <c r="D530" s="2">
        <f>IF(C530="male",1,0)</f>
        <v>0</v>
      </c>
      <c r="E530" s="2">
        <v>25.8</v>
      </c>
      <c r="F530" s="2">
        <v>1</v>
      </c>
      <c r="G530" s="2" t="s">
        <v>11</v>
      </c>
      <c r="H530" s="2">
        <f t="shared" si="40"/>
        <v>0</v>
      </c>
      <c r="I530" s="2" t="s">
        <v>9</v>
      </c>
      <c r="J530" s="2">
        <f t="shared" si="41"/>
        <v>0</v>
      </c>
      <c r="K530" s="2">
        <f t="shared" si="42"/>
        <v>0</v>
      </c>
      <c r="L530" s="2">
        <f t="shared" si="43"/>
        <v>1</v>
      </c>
      <c r="M530" s="2">
        <v>9861.0249999999996</v>
      </c>
      <c r="N530" s="16">
        <f t="shared" si="44"/>
        <v>0.13949485705058035</v>
      </c>
      <c r="O530" s="13" cm="1">
        <f t="array" ref="O530">IF(I530="northeast",$R$3+$R$4*$B530+$R$5*$D530+$R$6*$E530+$R$7*$F530+$R$8*$H530,IF(I530="northwest",$T$3+$T$4*$B530+$T$5*$D530+$T$6*$E530+$T$7*$F530+$T$8*$H530,IF(I530="southeast",$V$3+$V$4*$B530+$V$5*$D530+$V$6*$E530+$V$7*$F530+$V$8*$H530,IF(I530="southwest",$X$3+$X$4*$B530+$X$5*$D530+$X$6*$E530+$X$7*$F530+$X$8*$H530,error))))</f>
        <v>9928.8298751475486</v>
      </c>
    </row>
    <row r="531" spans="2:15" x14ac:dyDescent="0.5">
      <c r="B531" s="2">
        <v>46</v>
      </c>
      <c r="C531" s="2" t="s">
        <v>10</v>
      </c>
      <c r="D531" s="2">
        <f>IF(C531="male",1,0)</f>
        <v>1</v>
      </c>
      <c r="E531" s="2">
        <v>39.424999999999997</v>
      </c>
      <c r="F531" s="2">
        <v>1</v>
      </c>
      <c r="G531" s="2" t="s">
        <v>11</v>
      </c>
      <c r="H531" s="2">
        <f t="shared" si="40"/>
        <v>0</v>
      </c>
      <c r="I531" s="2" t="s">
        <v>14</v>
      </c>
      <c r="J531" s="2">
        <f t="shared" si="41"/>
        <v>0</v>
      </c>
      <c r="K531" s="2">
        <f t="shared" si="42"/>
        <v>1</v>
      </c>
      <c r="L531" s="2">
        <f t="shared" si="43"/>
        <v>0</v>
      </c>
      <c r="M531" s="2">
        <v>8342.9087500000005</v>
      </c>
      <c r="N531" s="16">
        <f t="shared" si="44"/>
        <v>0.11526259388718077</v>
      </c>
      <c r="O531" s="13" cm="1">
        <f t="array" ref="O531">IF(I531="northeast",$R$3+$R$4*$B531+$R$5*$D531+$R$6*$E531+$R$7*$F531+$R$8*$H531,IF(I531="northwest",$T$3+$T$4*$B531+$T$5*$D531+$T$6*$E531+$T$7*$F531+$T$8*$H531,IF(I531="southeast",$V$3+$V$4*$B531+$V$5*$D531+$V$6*$E531+$V$7*$F531+$V$8*$H531,IF(I531="southwest",$X$3+$X$4*$B531+$X$5*$D531+$X$6*$E531+$X$7*$F531+$X$8*$H531,error))))</f>
        <v>15001.999267386553</v>
      </c>
    </row>
    <row r="532" spans="2:15" x14ac:dyDescent="0.5">
      <c r="B532" s="2">
        <v>18</v>
      </c>
      <c r="C532" s="2" t="s">
        <v>10</v>
      </c>
      <c r="D532" s="2">
        <f>IF(C532="male",1,0)</f>
        <v>1</v>
      </c>
      <c r="E532" s="2">
        <v>25.46</v>
      </c>
      <c r="F532" s="2">
        <v>0</v>
      </c>
      <c r="G532" s="2" t="s">
        <v>11</v>
      </c>
      <c r="H532" s="2">
        <f t="shared" si="40"/>
        <v>0</v>
      </c>
      <c r="I532" s="2" t="s">
        <v>14</v>
      </c>
      <c r="J532" s="2">
        <f t="shared" si="41"/>
        <v>0</v>
      </c>
      <c r="K532" s="2">
        <f t="shared" si="42"/>
        <v>1</v>
      </c>
      <c r="L532" s="2">
        <f t="shared" si="43"/>
        <v>0</v>
      </c>
      <c r="M532" s="2">
        <v>1708.0014000000001</v>
      </c>
      <c r="N532" s="16">
        <f t="shared" si="44"/>
        <v>9.3558025133487002E-3</v>
      </c>
      <c r="O532" s="13" cm="1">
        <f t="array" ref="O532">IF(I532="northeast",$R$3+$R$4*$B532+$R$5*$D532+$R$6*$E532+$R$7*$F532+$R$8*$H532,IF(I532="northwest",$T$3+$T$4*$B532+$T$5*$D532+$T$6*$E532+$T$7*$F532+$T$8*$H532,IF(I532="southeast",$V$3+$V$4*$B532+$V$5*$D532+$V$6*$E532+$V$7*$F532+$V$8*$H532,IF(I532="southwest",$X$3+$X$4*$B532+$X$5*$D532+$X$6*$E532+$X$7*$F532+$X$8*$H532,error))))</f>
        <v>1707.1285157990642</v>
      </c>
    </row>
    <row r="533" spans="2:15" x14ac:dyDescent="0.5">
      <c r="B533" s="2">
        <v>57</v>
      </c>
      <c r="C533" s="2" t="s">
        <v>10</v>
      </c>
      <c r="D533" s="2">
        <f>IF(C533="male",1,0)</f>
        <v>1</v>
      </c>
      <c r="E533" s="2">
        <v>42.13</v>
      </c>
      <c r="F533" s="2">
        <v>1</v>
      </c>
      <c r="G533" s="2" t="s">
        <v>8</v>
      </c>
      <c r="H533" s="2">
        <f t="shared" si="40"/>
        <v>1</v>
      </c>
      <c r="I533" s="2" t="s">
        <v>12</v>
      </c>
      <c r="J533" s="2">
        <f t="shared" si="41"/>
        <v>0</v>
      </c>
      <c r="K533" s="2">
        <f t="shared" si="42"/>
        <v>0</v>
      </c>
      <c r="L533" s="2">
        <f t="shared" si="43"/>
        <v>0</v>
      </c>
      <c r="M533" s="2">
        <v>48675.517699999997</v>
      </c>
      <c r="N533" s="16">
        <f t="shared" si="44"/>
        <v>0.75905413102597774</v>
      </c>
      <c r="O533" s="13" cm="1">
        <f t="array" ref="O533">IF(I533="northeast",$R$3+$R$4*$B533+$R$5*$D533+$R$6*$E533+$R$7*$F533+$R$8*$H533,IF(I533="northwest",$T$3+$T$4*$B533+$T$5*$D533+$T$6*$E533+$T$7*$F533+$T$8*$H533,IF(I533="southeast",$V$3+$V$4*$B533+$V$5*$D533+$V$6*$E533+$V$7*$F533+$V$8*$H533,IF(I533="southwest",$X$3+$X$4*$B533+$X$5*$D533+$X$6*$E533+$X$7*$F533+$X$8*$H533,error))))</f>
        <v>42536.61685543177</v>
      </c>
    </row>
    <row r="534" spans="2:15" x14ac:dyDescent="0.5">
      <c r="B534" s="2">
        <v>62</v>
      </c>
      <c r="C534" s="2" t="s">
        <v>7</v>
      </c>
      <c r="D534" s="2">
        <f>IF(C534="male",1,0)</f>
        <v>0</v>
      </c>
      <c r="E534" s="2">
        <v>31.73</v>
      </c>
      <c r="F534" s="2">
        <v>0</v>
      </c>
      <c r="G534" s="2" t="s">
        <v>11</v>
      </c>
      <c r="H534" s="2">
        <f t="shared" si="40"/>
        <v>0</v>
      </c>
      <c r="I534" s="2" t="s">
        <v>14</v>
      </c>
      <c r="J534" s="2">
        <f t="shared" si="41"/>
        <v>0</v>
      </c>
      <c r="K534" s="2">
        <f t="shared" si="42"/>
        <v>1</v>
      </c>
      <c r="L534" s="2">
        <f t="shared" si="43"/>
        <v>0</v>
      </c>
      <c r="M534" s="2">
        <v>14043.476699999999</v>
      </c>
      <c r="N534" s="16">
        <f t="shared" si="44"/>
        <v>0.20625540339385812</v>
      </c>
      <c r="O534" s="13" cm="1">
        <f t="array" ref="O534">IF(I534="northeast",$R$3+$R$4*$B534+$R$5*$D534+$R$6*$E534+$R$7*$F534+$R$8*$H534,IF(I534="northwest",$T$3+$T$4*$B534+$T$5*$D534+$T$6*$E534+$T$7*$F534+$T$8*$H534,IF(I534="southeast",$V$3+$V$4*$B534+$V$5*$D534+$V$6*$E534+$V$7*$F534+$V$8*$H534,IF(I534="southwest",$X$3+$X$4*$B534+$X$5*$D534+$X$6*$E534+$X$7*$F534+$X$8*$H534,error))))</f>
        <v>14727.426426381226</v>
      </c>
    </row>
    <row r="535" spans="2:15" x14ac:dyDescent="0.5">
      <c r="B535" s="2">
        <v>59</v>
      </c>
      <c r="C535" s="2" t="s">
        <v>10</v>
      </c>
      <c r="D535" s="2">
        <f>IF(C535="male",1,0)</f>
        <v>1</v>
      </c>
      <c r="E535" s="2">
        <v>29.7</v>
      </c>
      <c r="F535" s="2">
        <v>2</v>
      </c>
      <c r="G535" s="2" t="s">
        <v>11</v>
      </c>
      <c r="H535" s="2">
        <f t="shared" si="40"/>
        <v>0</v>
      </c>
      <c r="I535" s="2" t="s">
        <v>12</v>
      </c>
      <c r="J535" s="2">
        <f t="shared" si="41"/>
        <v>0</v>
      </c>
      <c r="K535" s="2">
        <f t="shared" si="42"/>
        <v>0</v>
      </c>
      <c r="L535" s="2">
        <f t="shared" si="43"/>
        <v>0</v>
      </c>
      <c r="M535" s="2">
        <v>12925.886</v>
      </c>
      <c r="N535" s="16">
        <f t="shared" si="44"/>
        <v>0.18841635322140396</v>
      </c>
      <c r="O535" s="13" cm="1">
        <f t="array" ref="O535">IF(I535="northeast",$R$3+$R$4*$B535+$R$5*$D535+$R$6*$E535+$R$7*$F535+$R$8*$H535,IF(I535="northwest",$T$3+$T$4*$B535+$T$5*$D535+$T$6*$E535+$T$7*$F535+$T$8*$H535,IF(I535="southeast",$V$3+$V$4*$B535+$V$5*$D535+$V$6*$E535+$V$7*$F535+$V$8*$H535,IF(I535="southwest",$X$3+$X$4*$B535+$X$5*$D535+$X$6*$E535+$X$7*$F535+$X$8*$H535,error))))</f>
        <v>12586.823064779594</v>
      </c>
    </row>
    <row r="536" spans="2:15" x14ac:dyDescent="0.5">
      <c r="B536" s="2">
        <v>37</v>
      </c>
      <c r="C536" s="2" t="s">
        <v>10</v>
      </c>
      <c r="D536" s="2">
        <f>IF(C536="male",1,0)</f>
        <v>1</v>
      </c>
      <c r="E536" s="2">
        <v>36.19</v>
      </c>
      <c r="F536" s="2">
        <v>0</v>
      </c>
      <c r="G536" s="2" t="s">
        <v>11</v>
      </c>
      <c r="H536" s="2">
        <f t="shared" si="40"/>
        <v>0</v>
      </c>
      <c r="I536" s="2" t="s">
        <v>12</v>
      </c>
      <c r="J536" s="2">
        <f t="shared" si="41"/>
        <v>0</v>
      </c>
      <c r="K536" s="2">
        <f t="shared" si="42"/>
        <v>0</v>
      </c>
      <c r="L536" s="2">
        <f t="shared" si="43"/>
        <v>0</v>
      </c>
      <c r="M536" s="2">
        <v>19214.705529999999</v>
      </c>
      <c r="N536" s="16">
        <f t="shared" si="44"/>
        <v>0.28879886993452591</v>
      </c>
      <c r="O536" s="13" cm="1">
        <f t="array" ref="O536">IF(I536="northeast",$R$3+$R$4*$B536+$R$5*$D536+$R$6*$E536+$R$7*$F536+$R$8*$H536,IF(I536="northwest",$T$3+$T$4*$B536+$T$5*$D536+$T$6*$E536+$T$7*$F536+$T$8*$H536,IF(I536="southeast",$V$3+$V$4*$B536+$V$5*$D536+$V$6*$E536+$V$7*$F536+$V$8*$H536,IF(I536="southwest",$X$3+$X$4*$B536+$X$5*$D536+$X$6*$E536+$X$7*$F536+$X$8*$H536,error))))</f>
        <v>7882.5080215356975</v>
      </c>
    </row>
    <row r="537" spans="2:15" x14ac:dyDescent="0.5">
      <c r="B537" s="2">
        <v>64</v>
      </c>
      <c r="C537" s="2" t="s">
        <v>10</v>
      </c>
      <c r="D537" s="2">
        <f>IF(C537="male",1,0)</f>
        <v>1</v>
      </c>
      <c r="E537" s="2">
        <v>40.479999999999997</v>
      </c>
      <c r="F537" s="2">
        <v>0</v>
      </c>
      <c r="G537" s="2" t="s">
        <v>11</v>
      </c>
      <c r="H537" s="2">
        <f t="shared" si="40"/>
        <v>0</v>
      </c>
      <c r="I537" s="2" t="s">
        <v>12</v>
      </c>
      <c r="J537" s="2">
        <f t="shared" si="41"/>
        <v>0</v>
      </c>
      <c r="K537" s="2">
        <f t="shared" si="42"/>
        <v>0</v>
      </c>
      <c r="L537" s="2">
        <f t="shared" si="43"/>
        <v>0</v>
      </c>
      <c r="M537" s="2">
        <v>13831.1152</v>
      </c>
      <c r="N537" s="16">
        <f t="shared" si="44"/>
        <v>0.20286567632007554</v>
      </c>
      <c r="O537" s="13" cm="1">
        <f t="array" ref="O537">IF(I537="northeast",$R$3+$R$4*$B537+$R$5*$D537+$R$6*$E537+$R$7*$F537+$R$8*$H537,IF(I537="northwest",$T$3+$T$4*$B537+$T$5*$D537+$T$6*$E537+$T$7*$F537+$T$8*$H537,IF(I537="southeast",$V$3+$V$4*$B537+$V$5*$D537+$V$6*$E537+$V$7*$F537+$V$8*$H537,IF(I537="southwest",$X$3+$X$4*$B537+$X$5*$D537+$X$6*$E537+$X$7*$F537+$X$8*$H537,error))))</f>
        <v>16697.749662412029</v>
      </c>
    </row>
    <row r="538" spans="2:15" x14ac:dyDescent="0.5">
      <c r="B538" s="2">
        <v>38</v>
      </c>
      <c r="C538" s="2" t="s">
        <v>10</v>
      </c>
      <c r="D538" s="2">
        <f>IF(C538="male",1,0)</f>
        <v>1</v>
      </c>
      <c r="E538" s="2">
        <v>28.024999999999999</v>
      </c>
      <c r="F538" s="2">
        <v>1</v>
      </c>
      <c r="G538" s="2" t="s">
        <v>11</v>
      </c>
      <c r="H538" s="2">
        <f t="shared" si="40"/>
        <v>0</v>
      </c>
      <c r="I538" s="2" t="s">
        <v>14</v>
      </c>
      <c r="J538" s="2">
        <f t="shared" si="41"/>
        <v>0</v>
      </c>
      <c r="K538" s="2">
        <f t="shared" si="42"/>
        <v>1</v>
      </c>
      <c r="L538" s="2">
        <f t="shared" si="43"/>
        <v>0</v>
      </c>
      <c r="M538" s="2">
        <v>6067.1267500000004</v>
      </c>
      <c r="N538" s="16">
        <f t="shared" si="44"/>
        <v>7.8936424315826884E-2</v>
      </c>
      <c r="O538" s="13" cm="1">
        <f t="array" ref="O538">IF(I538="northeast",$R$3+$R$4*$B538+$R$5*$D538+$R$6*$E538+$R$7*$F538+$R$8*$H538,IF(I538="northwest",$T$3+$T$4*$B538+$T$5*$D538+$T$6*$E538+$T$7*$F538+$T$8*$H538,IF(I538="southeast",$V$3+$V$4*$B538+$V$5*$D538+$V$6*$E538+$V$7*$F538+$V$8*$H538,IF(I538="southwest",$X$3+$X$4*$B538+$X$5*$D538+$X$6*$E538+$X$7*$F538+$X$8*$H538,error))))</f>
        <v>8222.8227675496673</v>
      </c>
    </row>
    <row r="539" spans="2:15" x14ac:dyDescent="0.5">
      <c r="B539" s="2">
        <v>33</v>
      </c>
      <c r="C539" s="2" t="s">
        <v>7</v>
      </c>
      <c r="D539" s="2">
        <f>IF(C539="male",1,0)</f>
        <v>0</v>
      </c>
      <c r="E539" s="2">
        <v>38.9</v>
      </c>
      <c r="F539" s="2">
        <v>3</v>
      </c>
      <c r="G539" s="2" t="s">
        <v>11</v>
      </c>
      <c r="H539" s="2">
        <f t="shared" si="40"/>
        <v>0</v>
      </c>
      <c r="I539" s="2" t="s">
        <v>9</v>
      </c>
      <c r="J539" s="2">
        <f t="shared" si="41"/>
        <v>0</v>
      </c>
      <c r="K539" s="2">
        <f t="shared" si="42"/>
        <v>0</v>
      </c>
      <c r="L539" s="2">
        <f t="shared" si="43"/>
        <v>1</v>
      </c>
      <c r="M539" s="2">
        <v>5972.3779999999997</v>
      </c>
      <c r="N539" s="16">
        <f t="shared" si="44"/>
        <v>7.7424039052575028E-2</v>
      </c>
      <c r="O539" s="13" cm="1">
        <f t="array" ref="O539">IF(I539="northeast",$R$3+$R$4*$B539+$R$5*$D539+$R$6*$E539+$R$7*$F539+$R$8*$H539,IF(I539="northwest",$T$3+$T$4*$B539+$T$5*$D539+$T$6*$E539+$T$7*$F539+$T$8*$H539,IF(I539="southeast",$V$3+$V$4*$B539+$V$5*$D539+$V$6*$E539+$V$7*$F539+$V$8*$H539,IF(I539="southwest",$X$3+$X$4*$B539+$X$5*$D539+$X$6*$E539+$X$7*$F539+$X$8*$H539,error))))</f>
        <v>8528.325617157805</v>
      </c>
    </row>
    <row r="540" spans="2:15" x14ac:dyDescent="0.5">
      <c r="B540" s="2">
        <v>46</v>
      </c>
      <c r="C540" s="2" t="s">
        <v>7</v>
      </c>
      <c r="D540" s="2">
        <f>IF(C540="male",1,0)</f>
        <v>0</v>
      </c>
      <c r="E540" s="2">
        <v>30.2</v>
      </c>
      <c r="F540" s="2">
        <v>2</v>
      </c>
      <c r="G540" s="2" t="s">
        <v>11</v>
      </c>
      <c r="H540" s="2">
        <f t="shared" si="40"/>
        <v>0</v>
      </c>
      <c r="I540" s="2" t="s">
        <v>9</v>
      </c>
      <c r="J540" s="2">
        <f t="shared" si="41"/>
        <v>0</v>
      </c>
      <c r="K540" s="2">
        <f t="shared" si="42"/>
        <v>0</v>
      </c>
      <c r="L540" s="2">
        <f t="shared" si="43"/>
        <v>1</v>
      </c>
      <c r="M540" s="2">
        <v>8825.0859999999993</v>
      </c>
      <c r="N540" s="16">
        <f t="shared" si="44"/>
        <v>0.12295913623919386</v>
      </c>
      <c r="O540" s="13" cm="1">
        <f t="array" ref="O540">IF(I540="northeast",$R$3+$R$4*$B540+$R$5*$D540+$R$6*$E540+$R$7*$F540+$R$8*$H540,IF(I540="northwest",$T$3+$T$4*$B540+$T$5*$D540+$T$6*$E540+$T$7*$F540+$T$8*$H540,IF(I540="southeast",$V$3+$V$4*$B540+$V$5*$D540+$V$6*$E540+$V$7*$F540+$V$8*$H540,IF(I540="southwest",$X$3+$X$4*$B540+$X$5*$D540+$X$6*$E540+$X$7*$F540+$X$8*$H540,error))))</f>
        <v>9748.2422575012133</v>
      </c>
    </row>
    <row r="541" spans="2:15" x14ac:dyDescent="0.5">
      <c r="B541" s="2">
        <v>46</v>
      </c>
      <c r="C541" s="2" t="s">
        <v>7</v>
      </c>
      <c r="D541" s="2">
        <f>IF(C541="male",1,0)</f>
        <v>0</v>
      </c>
      <c r="E541" s="2">
        <v>28.05</v>
      </c>
      <c r="F541" s="2">
        <v>1</v>
      </c>
      <c r="G541" s="2" t="s">
        <v>11</v>
      </c>
      <c r="H541" s="2">
        <f t="shared" si="40"/>
        <v>0</v>
      </c>
      <c r="I541" s="2" t="s">
        <v>12</v>
      </c>
      <c r="J541" s="2">
        <f t="shared" si="41"/>
        <v>0</v>
      </c>
      <c r="K541" s="2">
        <f t="shared" si="42"/>
        <v>0</v>
      </c>
      <c r="L541" s="2">
        <f t="shared" si="43"/>
        <v>0</v>
      </c>
      <c r="M541" s="2">
        <v>8233.0974999999999</v>
      </c>
      <c r="N541" s="16">
        <f t="shared" si="44"/>
        <v>0.11350978009027828</v>
      </c>
      <c r="O541" s="13" cm="1">
        <f t="array" ref="O541">IF(I541="northeast",$R$3+$R$4*$B541+$R$5*$D541+$R$6*$E541+$R$7*$F541+$R$8*$H541,IF(I541="northwest",$T$3+$T$4*$B541+$T$5*$D541+$T$6*$E541+$T$7*$F541+$T$8*$H541,IF(I541="southeast",$V$3+$V$4*$B541+$V$5*$D541+$V$6*$E541+$V$7*$F541+$V$8*$H541,IF(I541="southwest",$X$3+$X$4*$B541+$X$5*$D541+$X$6*$E541+$X$7*$F541+$X$8*$H541,error))))</f>
        <v>8271.1122791184898</v>
      </c>
    </row>
    <row r="542" spans="2:15" x14ac:dyDescent="0.5">
      <c r="B542" s="2">
        <v>53</v>
      </c>
      <c r="C542" s="2" t="s">
        <v>10</v>
      </c>
      <c r="D542" s="2">
        <f>IF(C542="male",1,0)</f>
        <v>1</v>
      </c>
      <c r="E542" s="2">
        <v>31.35</v>
      </c>
      <c r="F542" s="2">
        <v>0</v>
      </c>
      <c r="G542" s="2" t="s">
        <v>11</v>
      </c>
      <c r="H542" s="2">
        <f t="shared" si="40"/>
        <v>0</v>
      </c>
      <c r="I542" s="2" t="s">
        <v>12</v>
      </c>
      <c r="J542" s="2">
        <f t="shared" si="41"/>
        <v>0</v>
      </c>
      <c r="K542" s="2">
        <f t="shared" si="42"/>
        <v>0</v>
      </c>
      <c r="L542" s="2">
        <f t="shared" si="43"/>
        <v>0</v>
      </c>
      <c r="M542" s="2">
        <v>27346.04207</v>
      </c>
      <c r="N542" s="16">
        <f t="shared" si="44"/>
        <v>0.41859175431175805</v>
      </c>
      <c r="O542" s="13" cm="1">
        <f t="array" ref="O542">IF(I542="northeast",$R$3+$R$4*$B542+$R$5*$D542+$R$6*$E542+$R$7*$F542+$R$8*$H542,IF(I542="northwest",$T$3+$T$4*$B542+$T$5*$D542+$T$6*$E542+$T$7*$F542+$T$8*$H542,IF(I542="southeast",$V$3+$V$4*$B542+$V$5*$D542+$V$6*$E542+$V$7*$F542+$V$8*$H542,IF(I542="southwest",$X$3+$X$4*$B542+$X$5*$D542+$X$6*$E542+$X$7*$F542+$X$8*$H542,error))))</f>
        <v>10573.865987858007</v>
      </c>
    </row>
    <row r="543" spans="2:15" x14ac:dyDescent="0.5">
      <c r="B543" s="2">
        <v>34</v>
      </c>
      <c r="C543" s="2" t="s">
        <v>7</v>
      </c>
      <c r="D543" s="2">
        <f>IF(C543="male",1,0)</f>
        <v>0</v>
      </c>
      <c r="E543" s="2">
        <v>38</v>
      </c>
      <c r="F543" s="2">
        <v>3</v>
      </c>
      <c r="G543" s="2" t="s">
        <v>11</v>
      </c>
      <c r="H543" s="2">
        <f t="shared" si="40"/>
        <v>0</v>
      </c>
      <c r="I543" s="2" t="s">
        <v>9</v>
      </c>
      <c r="J543" s="2">
        <f t="shared" si="41"/>
        <v>0</v>
      </c>
      <c r="K543" s="2">
        <f t="shared" si="42"/>
        <v>0</v>
      </c>
      <c r="L543" s="2">
        <f t="shared" si="43"/>
        <v>1</v>
      </c>
      <c r="M543" s="2">
        <v>6196.4480000000003</v>
      </c>
      <c r="N543" s="16">
        <f t="shared" si="44"/>
        <v>8.1000657909677004E-2</v>
      </c>
      <c r="O543" s="13" cm="1">
        <f t="array" ref="O543">IF(I543="northeast",$R$3+$R$4*$B543+$R$5*$D543+$R$6*$E543+$R$7*$F543+$R$8*$H543,IF(I543="northwest",$T$3+$T$4*$B543+$T$5*$D543+$T$6*$E543+$T$7*$F543+$T$8*$H543,IF(I543="southeast",$V$3+$V$4*$B543+$V$5*$D543+$V$6*$E543+$V$7*$F543+$V$8*$H543,IF(I543="southwest",$X$3+$X$4*$B543+$X$5*$D543+$X$6*$E543+$X$7*$F543+$X$8*$H543,error))))</f>
        <v>8564.3880327784427</v>
      </c>
    </row>
    <row r="544" spans="2:15" x14ac:dyDescent="0.5">
      <c r="B544" s="2">
        <v>20</v>
      </c>
      <c r="C544" s="2" t="s">
        <v>7</v>
      </c>
      <c r="D544" s="2">
        <f>IF(C544="male",1,0)</f>
        <v>0</v>
      </c>
      <c r="E544" s="2">
        <v>31.79</v>
      </c>
      <c r="F544" s="2">
        <v>2</v>
      </c>
      <c r="G544" s="2" t="s">
        <v>11</v>
      </c>
      <c r="H544" s="2">
        <f t="shared" si="40"/>
        <v>0</v>
      </c>
      <c r="I544" s="2" t="s">
        <v>12</v>
      </c>
      <c r="J544" s="2">
        <f t="shared" si="41"/>
        <v>0</v>
      </c>
      <c r="K544" s="2">
        <f t="shared" si="42"/>
        <v>0</v>
      </c>
      <c r="L544" s="2">
        <f t="shared" si="43"/>
        <v>0</v>
      </c>
      <c r="M544" s="2">
        <v>3056.3881000000001</v>
      </c>
      <c r="N544" s="16">
        <f t="shared" si="44"/>
        <v>3.0878832360653183E-2</v>
      </c>
      <c r="O544" s="13" cm="1">
        <f t="array" ref="O544">IF(I544="northeast",$R$3+$R$4*$B544+$R$5*$D544+$R$6*$E544+$R$7*$F544+$R$8*$H544,IF(I544="northwest",$T$3+$T$4*$B544+$T$5*$D544+$T$6*$E544+$T$7*$F544+$T$8*$H544,IF(I544="southeast",$V$3+$V$4*$B544+$V$5*$D544+$V$6*$E544+$V$7*$F544+$V$8*$H544,IF(I544="southwest",$X$3+$X$4*$B544+$X$5*$D544+$X$6*$E544+$X$7*$F544+$X$8*$H544,error))))</f>
        <v>2956.111598268581</v>
      </c>
    </row>
    <row r="545" spans="2:15" x14ac:dyDescent="0.5">
      <c r="B545" s="2">
        <v>63</v>
      </c>
      <c r="C545" s="2" t="s">
        <v>7</v>
      </c>
      <c r="D545" s="2">
        <f>IF(C545="male",1,0)</f>
        <v>0</v>
      </c>
      <c r="E545" s="2">
        <v>36.299999999999997</v>
      </c>
      <c r="F545" s="2">
        <v>0</v>
      </c>
      <c r="G545" s="2" t="s">
        <v>11</v>
      </c>
      <c r="H545" s="2">
        <f t="shared" si="40"/>
        <v>0</v>
      </c>
      <c r="I545" s="2" t="s">
        <v>12</v>
      </c>
      <c r="J545" s="2">
        <f t="shared" si="41"/>
        <v>0</v>
      </c>
      <c r="K545" s="2">
        <f t="shared" si="42"/>
        <v>0</v>
      </c>
      <c r="L545" s="2">
        <f t="shared" si="43"/>
        <v>0</v>
      </c>
      <c r="M545" s="2">
        <v>13887.204</v>
      </c>
      <c r="N545" s="16">
        <f t="shared" si="44"/>
        <v>0.20376096912925223</v>
      </c>
      <c r="O545" s="13" cm="1">
        <f t="array" ref="O545">IF(I545="northeast",$R$3+$R$4*$B545+$R$5*$D545+$R$6*$E545+$R$7*$F545+$R$8*$H545,IF(I545="northwest",$T$3+$T$4*$B545+$T$5*$D545+$T$6*$E545+$T$7*$F545+$T$8*$H545,IF(I545="southeast",$V$3+$V$4*$B545+$V$5*$D545+$V$6*$E545+$V$7*$F545+$V$8*$H545,IF(I545="southwest",$X$3+$X$4*$B545+$X$5*$D545+$X$6*$E545+$X$7*$F545+$X$8*$H545,error))))</f>
        <v>15251.46207190858</v>
      </c>
    </row>
    <row r="546" spans="2:15" x14ac:dyDescent="0.5">
      <c r="B546" s="2">
        <v>54</v>
      </c>
      <c r="C546" s="2" t="s">
        <v>7</v>
      </c>
      <c r="D546" s="2">
        <f>IF(C546="male",1,0)</f>
        <v>0</v>
      </c>
      <c r="E546" s="2">
        <v>47.41</v>
      </c>
      <c r="F546" s="2">
        <v>0</v>
      </c>
      <c r="G546" s="2" t="s">
        <v>8</v>
      </c>
      <c r="H546" s="2">
        <f t="shared" si="40"/>
        <v>1</v>
      </c>
      <c r="I546" s="2" t="s">
        <v>12</v>
      </c>
      <c r="J546" s="2">
        <f t="shared" si="41"/>
        <v>0</v>
      </c>
      <c r="K546" s="2">
        <f t="shared" si="42"/>
        <v>0</v>
      </c>
      <c r="L546" s="2">
        <f t="shared" si="43"/>
        <v>0</v>
      </c>
      <c r="M546" s="2">
        <v>63770.428010000003</v>
      </c>
      <c r="N546" s="16">
        <f t="shared" si="44"/>
        <v>1</v>
      </c>
      <c r="O546" s="13" cm="1">
        <f t="array" ref="O546">IF(I546="northeast",$R$3+$R$4*$B546+$R$5*$D546+$R$6*$E546+$R$7*$F546+$R$8*$H546,IF(I546="northwest",$T$3+$T$4*$B546+$T$5*$D546+$T$6*$E546+$T$7*$F546+$T$8*$H546,IF(I546="southeast",$V$3+$V$4*$B546+$V$5*$D546+$V$6*$E546+$V$7*$F546+$V$8*$H546,IF(I546="southwest",$X$3+$X$4*$B546+$X$5*$D546+$X$6*$E546+$X$7*$F546+$X$8*$H546,error))))</f>
        <v>43318.091280664914</v>
      </c>
    </row>
    <row r="547" spans="2:15" x14ac:dyDescent="0.5">
      <c r="B547" s="2">
        <v>54</v>
      </c>
      <c r="C547" s="2" t="s">
        <v>10</v>
      </c>
      <c r="D547" s="2">
        <f>IF(C547="male",1,0)</f>
        <v>1</v>
      </c>
      <c r="E547" s="2">
        <v>30.21</v>
      </c>
      <c r="F547" s="2">
        <v>0</v>
      </c>
      <c r="G547" s="2" t="s">
        <v>11</v>
      </c>
      <c r="H547" s="2">
        <f t="shared" si="40"/>
        <v>0</v>
      </c>
      <c r="I547" s="2" t="s">
        <v>13</v>
      </c>
      <c r="J547" s="2">
        <f t="shared" si="41"/>
        <v>1</v>
      </c>
      <c r="K547" s="2">
        <f t="shared" si="42"/>
        <v>0</v>
      </c>
      <c r="L547" s="2">
        <f t="shared" si="43"/>
        <v>0</v>
      </c>
      <c r="M547" s="2">
        <v>10231.499900000001</v>
      </c>
      <c r="N547" s="16">
        <f t="shared" si="44"/>
        <v>0.14540839975340972</v>
      </c>
      <c r="O547" s="13" cm="1">
        <f t="array" ref="O547">IF(I547="northeast",$R$3+$R$4*$B547+$R$5*$D547+$R$6*$E547+$R$7*$F547+$R$8*$H547,IF(I547="northwest",$T$3+$T$4*$B547+$T$5*$D547+$T$6*$E547+$T$7*$F547+$T$8*$H547,IF(I547="southeast",$V$3+$V$4*$B547+$V$5*$D547+$V$6*$E547+$V$7*$F547+$V$8*$H547,IF(I547="southwest",$X$3+$X$4*$B547+$X$5*$D547+$X$6*$E547+$X$7*$F547+$X$8*$H547,error))))</f>
        <v>11577.089628673742</v>
      </c>
    </row>
    <row r="548" spans="2:15" x14ac:dyDescent="0.5">
      <c r="B548" s="2">
        <v>49</v>
      </c>
      <c r="C548" s="2" t="s">
        <v>10</v>
      </c>
      <c r="D548" s="2">
        <f>IF(C548="male",1,0)</f>
        <v>1</v>
      </c>
      <c r="E548" s="2">
        <v>25.84</v>
      </c>
      <c r="F548" s="2">
        <v>2</v>
      </c>
      <c r="G548" s="2" t="s">
        <v>8</v>
      </c>
      <c r="H548" s="2">
        <f t="shared" si="40"/>
        <v>1</v>
      </c>
      <c r="I548" s="2" t="s">
        <v>13</v>
      </c>
      <c r="J548" s="2">
        <f t="shared" si="41"/>
        <v>1</v>
      </c>
      <c r="K548" s="2">
        <f t="shared" si="42"/>
        <v>0</v>
      </c>
      <c r="L548" s="2">
        <f t="shared" si="43"/>
        <v>0</v>
      </c>
      <c r="M548" s="2">
        <v>23807.240600000001</v>
      </c>
      <c r="N548" s="16">
        <f t="shared" si="44"/>
        <v>0.36210519176816802</v>
      </c>
      <c r="O548" s="13" cm="1">
        <f t="array" ref="O548">IF(I548="northeast",$R$3+$R$4*$B548+$R$5*$D548+$R$6*$E548+$R$7*$F548+$R$8*$H548,IF(I548="northwest",$T$3+$T$4*$B548+$T$5*$D548+$T$6*$E548+$T$7*$F548+$T$8*$H548,IF(I548="southeast",$V$3+$V$4*$B548+$V$5*$D548+$V$6*$E548+$V$7*$F548+$V$8*$H548,IF(I548="southwest",$X$3+$X$4*$B548+$X$5*$D548+$X$6*$E548+$X$7*$F548+$X$8*$H548,error))))</f>
        <v>32164.391737581347</v>
      </c>
    </row>
    <row r="549" spans="2:15" x14ac:dyDescent="0.5">
      <c r="B549" s="2">
        <v>28</v>
      </c>
      <c r="C549" s="2" t="s">
        <v>10</v>
      </c>
      <c r="D549" s="2">
        <f>IF(C549="male",1,0)</f>
        <v>1</v>
      </c>
      <c r="E549" s="2">
        <v>35.435000000000002</v>
      </c>
      <c r="F549" s="2">
        <v>0</v>
      </c>
      <c r="G549" s="2" t="s">
        <v>11</v>
      </c>
      <c r="H549" s="2">
        <f t="shared" si="40"/>
        <v>0</v>
      </c>
      <c r="I549" s="2" t="s">
        <v>14</v>
      </c>
      <c r="J549" s="2">
        <f t="shared" si="41"/>
        <v>0</v>
      </c>
      <c r="K549" s="2">
        <f t="shared" si="42"/>
        <v>1</v>
      </c>
      <c r="L549" s="2">
        <f t="shared" si="43"/>
        <v>0</v>
      </c>
      <c r="M549" s="2">
        <v>3268.84665</v>
      </c>
      <c r="N549" s="16">
        <f t="shared" si="44"/>
        <v>3.4270108552390335E-2</v>
      </c>
      <c r="O549" s="13" cm="1">
        <f t="array" ref="O549">IF(I549="northeast",$R$3+$R$4*$B549+$R$5*$D549+$R$6*$E549+$R$7*$F549+$R$8*$H549,IF(I549="northwest",$T$3+$T$4*$B549+$T$5*$D549+$T$6*$E549+$T$7*$F549+$T$8*$H549,IF(I549="southeast",$V$3+$V$4*$B549+$V$5*$D549+$V$6*$E549+$V$7*$F549+$V$8*$H549,IF(I549="southwest",$X$3+$X$4*$B549+$X$5*$D549+$X$6*$E549+$X$7*$F549+$X$8*$H549,error))))</f>
        <v>8344.8107777644072</v>
      </c>
    </row>
    <row r="550" spans="2:15" x14ac:dyDescent="0.5">
      <c r="B550" s="2">
        <v>54</v>
      </c>
      <c r="C550" s="2" t="s">
        <v>7</v>
      </c>
      <c r="D550" s="2">
        <f>IF(C550="male",1,0)</f>
        <v>0</v>
      </c>
      <c r="E550" s="2">
        <v>46.7</v>
      </c>
      <c r="F550" s="2">
        <v>2</v>
      </c>
      <c r="G550" s="2" t="s">
        <v>11</v>
      </c>
      <c r="H550" s="2">
        <f t="shared" si="40"/>
        <v>0</v>
      </c>
      <c r="I550" s="2" t="s">
        <v>9</v>
      </c>
      <c r="J550" s="2">
        <f t="shared" si="41"/>
        <v>0</v>
      </c>
      <c r="K550" s="2">
        <f t="shared" si="42"/>
        <v>0</v>
      </c>
      <c r="L550" s="2">
        <f t="shared" si="43"/>
        <v>1</v>
      </c>
      <c r="M550" s="2">
        <v>11538.421</v>
      </c>
      <c r="N550" s="16">
        <f t="shared" si="44"/>
        <v>0.16626955319208722</v>
      </c>
      <c r="O550" s="13" cm="1">
        <f t="array" ref="O550">IF(I550="northeast",$R$3+$R$4*$B550+$R$5*$D550+$R$6*$E550+$R$7*$F550+$R$8*$H550,IF(I550="northwest",$T$3+$T$4*$B550+$T$5*$D550+$T$6*$E550+$T$7*$F550+$T$8*$H550,IF(I550="southeast",$V$3+$V$4*$B550+$V$5*$D550+$V$6*$E550+$V$7*$F550+$V$8*$H550,IF(I550="southwest",$X$3+$X$4*$B550+$X$5*$D550+$X$6*$E550+$X$7*$F550+$X$8*$H550,error))))</f>
        <v>16172.832560482835</v>
      </c>
    </row>
    <row r="551" spans="2:15" x14ac:dyDescent="0.5">
      <c r="B551" s="2">
        <v>25</v>
      </c>
      <c r="C551" s="2" t="s">
        <v>7</v>
      </c>
      <c r="D551" s="2">
        <f>IF(C551="male",1,0)</f>
        <v>0</v>
      </c>
      <c r="E551" s="2">
        <v>28.594999999999999</v>
      </c>
      <c r="F551" s="2">
        <v>0</v>
      </c>
      <c r="G551" s="2" t="s">
        <v>11</v>
      </c>
      <c r="H551" s="2">
        <f t="shared" si="40"/>
        <v>0</v>
      </c>
      <c r="I551" s="2" t="s">
        <v>14</v>
      </c>
      <c r="J551" s="2">
        <f t="shared" si="41"/>
        <v>0</v>
      </c>
      <c r="K551" s="2">
        <f t="shared" si="42"/>
        <v>1</v>
      </c>
      <c r="L551" s="2">
        <f t="shared" si="43"/>
        <v>0</v>
      </c>
      <c r="M551" s="2">
        <v>3213.6220499999999</v>
      </c>
      <c r="N551" s="16">
        <f t="shared" si="44"/>
        <v>3.338861015574681E-2</v>
      </c>
      <c r="O551" s="13" cm="1">
        <f t="array" ref="O551">IF(I551="northeast",$R$3+$R$4*$B551+$R$5*$D551+$R$6*$E551+$R$7*$F551+$R$8*$H551,IF(I551="northwest",$T$3+$T$4*$B551+$T$5*$D551+$T$6*$E551+$T$7*$F551+$T$8*$H551,IF(I551="southeast",$V$3+$V$4*$B551+$V$5*$D551+$V$6*$E551+$V$7*$F551+$V$8*$H551,IF(I551="southwest",$X$3+$X$4*$B551+$X$5*$D551+$X$6*$E551+$X$7*$F551+$X$8*$H551,error))))</f>
        <v>4674.6801234725008</v>
      </c>
    </row>
    <row r="552" spans="2:15" x14ac:dyDescent="0.5">
      <c r="B552" s="2">
        <v>43</v>
      </c>
      <c r="C552" s="2" t="s">
        <v>7</v>
      </c>
      <c r="D552" s="2">
        <f>IF(C552="male",1,0)</f>
        <v>0</v>
      </c>
      <c r="E552" s="2">
        <v>46.2</v>
      </c>
      <c r="F552" s="2">
        <v>0</v>
      </c>
      <c r="G552" s="2" t="s">
        <v>8</v>
      </c>
      <c r="H552" s="2">
        <f t="shared" si="40"/>
        <v>1</v>
      </c>
      <c r="I552" s="2" t="s">
        <v>12</v>
      </c>
      <c r="J552" s="2">
        <f t="shared" si="41"/>
        <v>0</v>
      </c>
      <c r="K552" s="2">
        <f t="shared" si="42"/>
        <v>0</v>
      </c>
      <c r="L552" s="2">
        <f t="shared" si="43"/>
        <v>0</v>
      </c>
      <c r="M552" s="2">
        <v>45863.205000000002</v>
      </c>
      <c r="N552" s="16">
        <f t="shared" si="44"/>
        <v>0.71416382605481965</v>
      </c>
      <c r="O552" s="13" cm="1">
        <f t="array" ref="O552">IF(I552="northeast",$R$3+$R$4*$B552+$R$5*$D552+$R$6*$E552+$R$7*$F552+$R$8*$H552,IF(I552="northwest",$T$3+$T$4*$B552+$T$5*$D552+$T$6*$E552+$T$7*$F552+$T$8*$H552,IF(I552="southeast",$V$3+$V$4*$B552+$V$5*$D552+$V$6*$E552+$V$7*$F552+$V$8*$H552,IF(I552="southwest",$X$3+$X$4*$B552+$X$5*$D552+$X$6*$E552+$X$7*$F552+$X$8*$H552,error))))</f>
        <v>39911.182486772574</v>
      </c>
    </row>
    <row r="553" spans="2:15" x14ac:dyDescent="0.5">
      <c r="B553" s="2">
        <v>63</v>
      </c>
      <c r="C553" s="2" t="s">
        <v>10</v>
      </c>
      <c r="D553" s="2">
        <f>IF(C553="male",1,0)</f>
        <v>1</v>
      </c>
      <c r="E553" s="2">
        <v>30.8</v>
      </c>
      <c r="F553" s="2">
        <v>0</v>
      </c>
      <c r="G553" s="2" t="s">
        <v>11</v>
      </c>
      <c r="H553" s="2">
        <f t="shared" si="40"/>
        <v>0</v>
      </c>
      <c r="I553" s="2" t="s">
        <v>9</v>
      </c>
      <c r="J553" s="2">
        <f t="shared" si="41"/>
        <v>0</v>
      </c>
      <c r="K553" s="2">
        <f t="shared" si="42"/>
        <v>0</v>
      </c>
      <c r="L553" s="2">
        <f t="shared" si="43"/>
        <v>1</v>
      </c>
      <c r="M553" s="2">
        <v>13390.558999999999</v>
      </c>
      <c r="N553" s="16">
        <f t="shared" si="44"/>
        <v>0.19583349167896699</v>
      </c>
      <c r="O553" s="13" cm="1">
        <f t="array" ref="O553">IF(I553="northeast",$R$3+$R$4*$B553+$R$5*$D553+$R$6*$E553+$R$7*$F553+$R$8*$H553,IF(I553="northwest",$T$3+$T$4*$B553+$T$5*$D553+$T$6*$E553+$T$7*$F553+$T$8*$H553,IF(I553="southeast",$V$3+$V$4*$B553+$V$5*$D553+$V$6*$E553+$V$7*$F553+$V$8*$H553,IF(I553="southwest",$X$3+$X$4*$B553+$X$5*$D553+$X$6*$E553+$X$7*$F553+$X$8*$H553,error))))</f>
        <v>13957.908712554716</v>
      </c>
    </row>
    <row r="554" spans="2:15" x14ac:dyDescent="0.5">
      <c r="B554" s="2">
        <v>32</v>
      </c>
      <c r="C554" s="2" t="s">
        <v>7</v>
      </c>
      <c r="D554" s="2">
        <f>IF(C554="male",1,0)</f>
        <v>0</v>
      </c>
      <c r="E554" s="2">
        <v>28.93</v>
      </c>
      <c r="F554" s="2">
        <v>0</v>
      </c>
      <c r="G554" s="2" t="s">
        <v>11</v>
      </c>
      <c r="H554" s="2">
        <f t="shared" si="40"/>
        <v>0</v>
      </c>
      <c r="I554" s="2" t="s">
        <v>12</v>
      </c>
      <c r="J554" s="2">
        <f t="shared" si="41"/>
        <v>0</v>
      </c>
      <c r="K554" s="2">
        <f t="shared" si="42"/>
        <v>0</v>
      </c>
      <c r="L554" s="2">
        <f t="shared" si="43"/>
        <v>0</v>
      </c>
      <c r="M554" s="2">
        <v>3972.9247</v>
      </c>
      <c r="N554" s="16">
        <f t="shared" si="44"/>
        <v>4.5508644860247673E-2</v>
      </c>
      <c r="O554" s="13" cm="1">
        <f t="array" ref="O554">IF(I554="northeast",$R$3+$R$4*$B554+$R$5*$D554+$R$6*$E554+$R$7*$F554+$R$8*$H554,IF(I554="northwest",$T$3+$T$4*$B554+$T$5*$D554+$T$6*$E554+$T$7*$F554+$T$8*$H554,IF(I554="southeast",$V$3+$V$4*$B554+$V$5*$D554+$V$6*$E554+$V$7*$F554+$V$8*$H554,IF(I554="southwest",$X$3+$X$4*$B554+$X$5*$D554+$X$6*$E554+$X$7*$F554+$X$8*$H554,error))))</f>
        <v>4291.6862124265954</v>
      </c>
    </row>
    <row r="555" spans="2:15" x14ac:dyDescent="0.5">
      <c r="B555" s="2">
        <v>62</v>
      </c>
      <c r="C555" s="2" t="s">
        <v>10</v>
      </c>
      <c r="D555" s="2">
        <f>IF(C555="male",1,0)</f>
        <v>1</v>
      </c>
      <c r="E555" s="2">
        <v>21.4</v>
      </c>
      <c r="F555" s="2">
        <v>0</v>
      </c>
      <c r="G555" s="2" t="s">
        <v>11</v>
      </c>
      <c r="H555" s="2">
        <f t="shared" si="40"/>
        <v>0</v>
      </c>
      <c r="I555" s="2" t="s">
        <v>9</v>
      </c>
      <c r="J555" s="2">
        <f t="shared" si="41"/>
        <v>0</v>
      </c>
      <c r="K555" s="2">
        <f t="shared" si="42"/>
        <v>0</v>
      </c>
      <c r="L555" s="2">
        <f t="shared" si="43"/>
        <v>1</v>
      </c>
      <c r="M555" s="2">
        <v>12957.118</v>
      </c>
      <c r="N555" s="16">
        <f t="shared" si="44"/>
        <v>0.18891488028948542</v>
      </c>
      <c r="O555" s="13" cm="1">
        <f t="array" ref="O555">IF(I555="northeast",$R$3+$R$4*$B555+$R$5*$D555+$R$6*$E555+$R$7*$F555+$R$8*$H555,IF(I555="northwest",$T$3+$T$4*$B555+$T$5*$D555+$T$6*$E555+$T$7*$F555+$T$8*$H555,IF(I555="southeast",$V$3+$V$4*$B555+$V$5*$D555+$V$6*$E555+$V$7*$F555+$V$8*$H555,IF(I555="southwest",$X$3+$X$4*$B555+$X$5*$D555+$X$6*$E555+$X$7*$F555+$X$8*$H555,error))))</f>
        <v>11255.106336023946</v>
      </c>
    </row>
    <row r="556" spans="2:15" x14ac:dyDescent="0.5">
      <c r="B556" s="2">
        <v>52</v>
      </c>
      <c r="C556" s="2" t="s">
        <v>7</v>
      </c>
      <c r="D556" s="2">
        <f>IF(C556="male",1,0)</f>
        <v>0</v>
      </c>
      <c r="E556" s="2">
        <v>31.73</v>
      </c>
      <c r="F556" s="2">
        <v>2</v>
      </c>
      <c r="G556" s="2" t="s">
        <v>11</v>
      </c>
      <c r="H556" s="2">
        <f t="shared" si="40"/>
        <v>0</v>
      </c>
      <c r="I556" s="2" t="s">
        <v>13</v>
      </c>
      <c r="J556" s="2">
        <f t="shared" si="41"/>
        <v>1</v>
      </c>
      <c r="K556" s="2">
        <f t="shared" si="42"/>
        <v>0</v>
      </c>
      <c r="L556" s="2">
        <f t="shared" si="43"/>
        <v>0</v>
      </c>
      <c r="M556" s="2">
        <v>11187.6567</v>
      </c>
      <c r="N556" s="16">
        <f t="shared" si="44"/>
        <v>0.16067063227550676</v>
      </c>
      <c r="O556" s="13" cm="1">
        <f t="array" ref="O556">IF(I556="northeast",$R$3+$R$4*$B556+$R$5*$D556+$R$6*$E556+$R$7*$F556+$R$8*$H556,IF(I556="northwest",$T$3+$T$4*$B556+$T$5*$D556+$T$6*$E556+$T$7*$F556+$T$8*$H556,IF(I556="southeast",$V$3+$V$4*$B556+$V$5*$D556+$V$6*$E556+$V$7*$F556+$V$8*$H556,IF(I556="southwest",$X$3+$X$4*$B556+$X$5*$D556+$X$6*$E556+$X$7*$F556+$X$8*$H556,error))))</f>
        <v>13270.435113420475</v>
      </c>
    </row>
    <row r="557" spans="2:15" x14ac:dyDescent="0.5">
      <c r="B557" s="2">
        <v>25</v>
      </c>
      <c r="C557" s="2" t="s">
        <v>7</v>
      </c>
      <c r="D557" s="2">
        <f>IF(C557="male",1,0)</f>
        <v>0</v>
      </c>
      <c r="E557" s="2">
        <v>41.325000000000003</v>
      </c>
      <c r="F557" s="2">
        <v>0</v>
      </c>
      <c r="G557" s="2" t="s">
        <v>11</v>
      </c>
      <c r="H557" s="2">
        <f t="shared" si="40"/>
        <v>0</v>
      </c>
      <c r="I557" s="2" t="s">
        <v>14</v>
      </c>
      <c r="J557" s="2">
        <f t="shared" si="41"/>
        <v>0</v>
      </c>
      <c r="K557" s="2">
        <f t="shared" si="42"/>
        <v>1</v>
      </c>
      <c r="L557" s="2">
        <f t="shared" si="43"/>
        <v>0</v>
      </c>
      <c r="M557" s="2">
        <v>17878.900679999999</v>
      </c>
      <c r="N557" s="16">
        <f t="shared" si="44"/>
        <v>0.26747667233592598</v>
      </c>
      <c r="O557" s="13" cm="1">
        <f t="array" ref="O557">IF(I557="northeast",$R$3+$R$4*$B557+$R$5*$D557+$R$6*$E557+$R$7*$F557+$R$8*$H557,IF(I557="northwest",$T$3+$T$4*$B557+$T$5*$D557+$T$6*$E557+$T$7*$F557+$T$8*$H557,IF(I557="southeast",$V$3+$V$4*$B557+$V$5*$D557+$V$6*$E557+$V$7*$F557+$V$8*$H557,IF(I557="southwest",$X$3+$X$4*$B557+$X$5*$D557+$X$6*$E557+$X$7*$F557+$X$8*$H557,error))))</f>
        <v>10142.738803901893</v>
      </c>
    </row>
    <row r="558" spans="2:15" x14ac:dyDescent="0.5">
      <c r="B558" s="2">
        <v>28</v>
      </c>
      <c r="C558" s="2" t="s">
        <v>10</v>
      </c>
      <c r="D558" s="2">
        <f>IF(C558="male",1,0)</f>
        <v>1</v>
      </c>
      <c r="E558" s="2">
        <v>23.8</v>
      </c>
      <c r="F558" s="2">
        <v>2</v>
      </c>
      <c r="G558" s="2" t="s">
        <v>11</v>
      </c>
      <c r="H558" s="2">
        <f t="shared" si="40"/>
        <v>0</v>
      </c>
      <c r="I558" s="2" t="s">
        <v>9</v>
      </c>
      <c r="J558" s="2">
        <f t="shared" si="41"/>
        <v>0</v>
      </c>
      <c r="K558" s="2">
        <f t="shared" si="42"/>
        <v>0</v>
      </c>
      <c r="L558" s="2">
        <f t="shared" si="43"/>
        <v>1</v>
      </c>
      <c r="M558" s="2">
        <v>3847.674</v>
      </c>
      <c r="N558" s="16">
        <f t="shared" si="44"/>
        <v>4.3509385631054907E-2</v>
      </c>
      <c r="O558" s="13" cm="1">
        <f t="array" ref="O558">IF(I558="northeast",$R$3+$R$4*$B558+$R$5*$D558+$R$6*$E558+$R$7*$F558+$R$8*$H558,IF(I558="northwest",$T$3+$T$4*$B558+$T$5*$D558+$T$6*$E558+$T$7*$F558+$T$8*$H558,IF(I558="southeast",$V$3+$V$4*$B558+$V$5*$D558+$V$6*$E558+$V$7*$F558+$V$8*$H558,IF(I558="southwest",$X$3+$X$4*$B558+$X$5*$D558+$X$6*$E558+$X$7*$F558+$X$8*$H558,error))))</f>
        <v>2779.0429408375662</v>
      </c>
    </row>
    <row r="559" spans="2:15" x14ac:dyDescent="0.5">
      <c r="B559" s="2">
        <v>46</v>
      </c>
      <c r="C559" s="2" t="s">
        <v>10</v>
      </c>
      <c r="D559" s="2">
        <f>IF(C559="male",1,0)</f>
        <v>1</v>
      </c>
      <c r="E559" s="2">
        <v>33.44</v>
      </c>
      <c r="F559" s="2">
        <v>1</v>
      </c>
      <c r="G559" s="2" t="s">
        <v>11</v>
      </c>
      <c r="H559" s="2">
        <f t="shared" si="40"/>
        <v>0</v>
      </c>
      <c r="I559" s="2" t="s">
        <v>14</v>
      </c>
      <c r="J559" s="2">
        <f t="shared" si="41"/>
        <v>0</v>
      </c>
      <c r="K559" s="2">
        <f t="shared" si="42"/>
        <v>1</v>
      </c>
      <c r="L559" s="2">
        <f t="shared" si="43"/>
        <v>0</v>
      </c>
      <c r="M559" s="2">
        <v>8334.5895999999993</v>
      </c>
      <c r="N559" s="16">
        <f t="shared" si="44"/>
        <v>0.11512980311302508</v>
      </c>
      <c r="O559" s="13" cm="1">
        <f t="array" ref="O559">IF(I559="northeast",$R$3+$R$4*$B559+$R$5*$D559+$R$6*$E559+$R$7*$F559+$R$8*$H559,IF(I559="northwest",$T$3+$T$4*$B559+$T$5*$D559+$T$6*$E559+$T$7*$F559+$T$8*$H559,IF(I559="southeast",$V$3+$V$4*$B559+$V$5*$D559+$V$6*$E559+$V$7*$F559+$V$8*$H559,IF(I559="southwest",$X$3+$X$4*$B559+$X$5*$D559+$X$6*$E559+$X$7*$F559+$X$8*$H559,error))))</f>
        <v>12431.195559423482</v>
      </c>
    </row>
    <row r="560" spans="2:15" x14ac:dyDescent="0.5">
      <c r="B560" s="2">
        <v>34</v>
      </c>
      <c r="C560" s="2" t="s">
        <v>10</v>
      </c>
      <c r="D560" s="2">
        <f>IF(C560="male",1,0)</f>
        <v>1</v>
      </c>
      <c r="E560" s="2">
        <v>34.21</v>
      </c>
      <c r="F560" s="2">
        <v>0</v>
      </c>
      <c r="G560" s="2" t="s">
        <v>11</v>
      </c>
      <c r="H560" s="2">
        <f t="shared" si="40"/>
        <v>0</v>
      </c>
      <c r="I560" s="2" t="s">
        <v>12</v>
      </c>
      <c r="J560" s="2">
        <f t="shared" si="41"/>
        <v>0</v>
      </c>
      <c r="K560" s="2">
        <f t="shared" si="42"/>
        <v>0</v>
      </c>
      <c r="L560" s="2">
        <f t="shared" si="43"/>
        <v>0</v>
      </c>
      <c r="M560" s="2">
        <v>3935.1799000000001</v>
      </c>
      <c r="N560" s="16">
        <f t="shared" si="44"/>
        <v>4.490616008567927E-2</v>
      </c>
      <c r="O560" s="13" cm="1">
        <f t="array" ref="O560">IF(I560="northeast",$R$3+$R$4*$B560+$R$5*$D560+$R$6*$E560+$R$7*$F560+$R$8*$H560,IF(I560="northwest",$T$3+$T$4*$B560+$T$5*$D560+$T$6*$E560+$T$7*$F560+$T$8*$H560,IF(I560="southeast",$V$3+$V$4*$B560+$V$5*$D560+$V$6*$E560+$V$7*$F560+$V$8*$H560,IF(I560="southwest",$X$3+$X$4*$B560+$X$5*$D560+$X$6*$E560+$X$7*$F560+$X$8*$H560,error))))</f>
        <v>6387.3146442756952</v>
      </c>
    </row>
    <row r="561" spans="2:15" x14ac:dyDescent="0.5">
      <c r="B561" s="2">
        <v>35</v>
      </c>
      <c r="C561" s="2" t="s">
        <v>7</v>
      </c>
      <c r="D561" s="2">
        <f>IF(C561="male",1,0)</f>
        <v>0</v>
      </c>
      <c r="E561" s="2">
        <v>34.104999999999997</v>
      </c>
      <c r="F561" s="2">
        <v>3</v>
      </c>
      <c r="G561" s="2" t="s">
        <v>8</v>
      </c>
      <c r="H561" s="2">
        <f t="shared" si="40"/>
        <v>1</v>
      </c>
      <c r="I561" s="2" t="s">
        <v>13</v>
      </c>
      <c r="J561" s="2">
        <f t="shared" si="41"/>
        <v>1</v>
      </c>
      <c r="K561" s="2">
        <f t="shared" si="42"/>
        <v>0</v>
      </c>
      <c r="L561" s="2">
        <f t="shared" si="43"/>
        <v>0</v>
      </c>
      <c r="M561" s="2">
        <v>39983.425949999997</v>
      </c>
      <c r="N561" s="16">
        <f t="shared" si="44"/>
        <v>0.62031043815896925</v>
      </c>
      <c r="O561" s="13" cm="1">
        <f t="array" ref="O561">IF(I561="northeast",$R$3+$R$4*$B561+$R$5*$D561+$R$6*$E561+$R$7*$F561+$R$8*$H561,IF(I561="northwest",$T$3+$T$4*$B561+$T$5*$D561+$T$6*$E561+$T$7*$F561+$T$8*$H561,IF(I561="southeast",$V$3+$V$4*$B561+$V$5*$D561+$V$6*$E561+$V$7*$F561+$V$8*$H561,IF(I561="southwest",$X$3+$X$4*$B561+$X$5*$D561+$X$6*$E561+$X$7*$F561+$X$8*$H561,error))))</f>
        <v>32151.137556375776</v>
      </c>
    </row>
    <row r="562" spans="2:15" x14ac:dyDescent="0.5">
      <c r="B562" s="2">
        <v>19</v>
      </c>
      <c r="C562" s="2" t="s">
        <v>10</v>
      </c>
      <c r="D562" s="2">
        <f>IF(C562="male",1,0)</f>
        <v>1</v>
      </c>
      <c r="E562" s="2">
        <v>35.53</v>
      </c>
      <c r="F562" s="2">
        <v>0</v>
      </c>
      <c r="G562" s="2" t="s">
        <v>11</v>
      </c>
      <c r="H562" s="2">
        <f t="shared" si="40"/>
        <v>0</v>
      </c>
      <c r="I562" s="2" t="s">
        <v>13</v>
      </c>
      <c r="J562" s="2">
        <f t="shared" si="41"/>
        <v>1</v>
      </c>
      <c r="K562" s="2">
        <f t="shared" si="42"/>
        <v>0</v>
      </c>
      <c r="L562" s="2">
        <f t="shared" si="43"/>
        <v>0</v>
      </c>
      <c r="M562" s="2">
        <v>1646.4296999999999</v>
      </c>
      <c r="N562" s="16">
        <f t="shared" si="44"/>
        <v>8.3729913236141214E-3</v>
      </c>
      <c r="O562" s="13" cm="1">
        <f t="array" ref="O562">IF(I562="northeast",$R$3+$R$4*$B562+$R$5*$D562+$R$6*$E562+$R$7*$F562+$R$8*$H562,IF(I562="northwest",$T$3+$T$4*$B562+$T$5*$D562+$T$6*$E562+$T$7*$F562+$T$8*$H562,IF(I562="southeast",$V$3+$V$4*$B562+$V$5*$D562+$V$6*$E562+$V$7*$F562+$V$8*$H562,IF(I562="southwest",$X$3+$X$4*$B562+$X$5*$D562+$X$6*$E562+$X$7*$F562+$X$8*$H562,error))))</f>
        <v>4591.8314983752325</v>
      </c>
    </row>
    <row r="563" spans="2:15" x14ac:dyDescent="0.5">
      <c r="B563" s="2">
        <v>46</v>
      </c>
      <c r="C563" s="2" t="s">
        <v>7</v>
      </c>
      <c r="D563" s="2">
        <f>IF(C563="male",1,0)</f>
        <v>0</v>
      </c>
      <c r="E563" s="2">
        <v>19.95</v>
      </c>
      <c r="F563" s="2">
        <v>2</v>
      </c>
      <c r="G563" s="2" t="s">
        <v>11</v>
      </c>
      <c r="H563" s="2">
        <f t="shared" si="40"/>
        <v>0</v>
      </c>
      <c r="I563" s="2" t="s">
        <v>13</v>
      </c>
      <c r="J563" s="2">
        <f t="shared" si="41"/>
        <v>1</v>
      </c>
      <c r="K563" s="2">
        <f t="shared" si="42"/>
        <v>0</v>
      </c>
      <c r="L563" s="2">
        <f t="shared" si="43"/>
        <v>0</v>
      </c>
      <c r="M563" s="2">
        <v>9193.8384999999998</v>
      </c>
      <c r="N563" s="16">
        <f t="shared" si="44"/>
        <v>0.12884518588931881</v>
      </c>
      <c r="O563" s="13" cm="1">
        <f t="array" ref="O563">IF(I563="northeast",$R$3+$R$4*$B563+$R$5*$D563+$R$6*$E563+$R$7*$F563+$R$8*$H563,IF(I563="northwest",$T$3+$T$4*$B563+$T$5*$D563+$T$6*$E563+$T$7*$F563+$T$8*$H563,IF(I563="southeast",$V$3+$V$4*$B563+$V$5*$D563+$V$6*$E563+$V$7*$F563+$V$8*$H563,IF(I563="southwest",$X$3+$X$4*$B563+$X$5*$D563+$X$6*$E563+$X$7*$F563+$X$8*$H563,error))))</f>
        <v>8096.9622042759111</v>
      </c>
    </row>
    <row r="564" spans="2:15" x14ac:dyDescent="0.5">
      <c r="B564" s="2">
        <v>54</v>
      </c>
      <c r="C564" s="2" t="s">
        <v>7</v>
      </c>
      <c r="D564" s="2">
        <f>IF(C564="male",1,0)</f>
        <v>0</v>
      </c>
      <c r="E564" s="2">
        <v>32.68</v>
      </c>
      <c r="F564" s="2">
        <v>0</v>
      </c>
      <c r="G564" s="2" t="s">
        <v>11</v>
      </c>
      <c r="H564" s="2">
        <f t="shared" si="40"/>
        <v>0</v>
      </c>
      <c r="I564" s="2" t="s">
        <v>14</v>
      </c>
      <c r="J564" s="2">
        <f t="shared" si="41"/>
        <v>0</v>
      </c>
      <c r="K564" s="2">
        <f t="shared" si="42"/>
        <v>1</v>
      </c>
      <c r="L564" s="2">
        <f t="shared" si="43"/>
        <v>0</v>
      </c>
      <c r="M564" s="2">
        <v>10923.933199999999</v>
      </c>
      <c r="N564" s="16">
        <f t="shared" si="44"/>
        <v>0.15646106185929337</v>
      </c>
      <c r="O564" s="13" cm="1">
        <f t="array" ref="O564">IF(I564="northeast",$R$3+$R$4*$B564+$R$5*$D564+$R$6*$E564+$R$7*$F564+$R$8*$H564,IF(I564="northwest",$T$3+$T$4*$B564+$T$5*$D564+$T$6*$E564+$T$7*$F564+$T$8*$H564,IF(I564="southeast",$V$3+$V$4*$B564+$V$5*$D564+$V$6*$E564+$V$7*$F564+$V$8*$H564,IF(I564="southwest",$X$3+$X$4*$B564+$X$5*$D564+$X$6*$E564+$X$7*$F564+$X$8*$H564,error))))</f>
        <v>13253.082974722103</v>
      </c>
    </row>
    <row r="565" spans="2:15" x14ac:dyDescent="0.5">
      <c r="B565" s="2">
        <v>27</v>
      </c>
      <c r="C565" s="2" t="s">
        <v>10</v>
      </c>
      <c r="D565" s="2">
        <f>IF(C565="male",1,0)</f>
        <v>1</v>
      </c>
      <c r="E565" s="2">
        <v>30.5</v>
      </c>
      <c r="F565" s="2">
        <v>0</v>
      </c>
      <c r="G565" s="2" t="s">
        <v>11</v>
      </c>
      <c r="H565" s="2">
        <f t="shared" si="40"/>
        <v>0</v>
      </c>
      <c r="I565" s="2" t="s">
        <v>9</v>
      </c>
      <c r="J565" s="2">
        <f t="shared" si="41"/>
        <v>0</v>
      </c>
      <c r="K565" s="2">
        <f t="shared" si="42"/>
        <v>0</v>
      </c>
      <c r="L565" s="2">
        <f t="shared" si="43"/>
        <v>1</v>
      </c>
      <c r="M565" s="2">
        <v>2494.0219999999999</v>
      </c>
      <c r="N565" s="16">
        <f t="shared" si="44"/>
        <v>2.1902310747519339E-2</v>
      </c>
      <c r="O565" s="13" cm="1">
        <f t="array" ref="O565">IF(I565="northeast",$R$3+$R$4*$B565+$R$5*$D565+$R$6*$E565+$R$7*$F565+$R$8*$H565,IF(I565="northwest",$T$3+$T$4*$B565+$T$5*$D565+$T$6*$E565+$T$7*$F565+$T$8*$H565,IF(I565="southeast",$V$3+$V$4*$B565+$V$5*$D565+$V$6*$E565+$V$7*$F565+$V$8*$H565,IF(I565="southwest",$X$3+$X$4*$B565+$X$5*$D565+$X$6*$E565+$X$7*$F565+$X$8*$H565,error))))</f>
        <v>4193.4096413029147</v>
      </c>
    </row>
    <row r="566" spans="2:15" x14ac:dyDescent="0.5">
      <c r="B566" s="2">
        <v>50</v>
      </c>
      <c r="C566" s="2" t="s">
        <v>10</v>
      </c>
      <c r="D566" s="2">
        <f>IF(C566="male",1,0)</f>
        <v>1</v>
      </c>
      <c r="E566" s="2">
        <v>44.77</v>
      </c>
      <c r="F566" s="2">
        <v>1</v>
      </c>
      <c r="G566" s="2" t="s">
        <v>11</v>
      </c>
      <c r="H566" s="2">
        <f t="shared" si="40"/>
        <v>0</v>
      </c>
      <c r="I566" s="2" t="s">
        <v>12</v>
      </c>
      <c r="J566" s="2">
        <f t="shared" si="41"/>
        <v>0</v>
      </c>
      <c r="K566" s="2">
        <f t="shared" si="42"/>
        <v>0</v>
      </c>
      <c r="L566" s="2">
        <f t="shared" si="43"/>
        <v>0</v>
      </c>
      <c r="M566" s="2">
        <v>9058.7302999999993</v>
      </c>
      <c r="N566" s="16">
        <f t="shared" si="44"/>
        <v>0.12668858065046887</v>
      </c>
      <c r="O566" s="13" cm="1">
        <f t="array" ref="O566">IF(I566="northeast",$R$3+$R$4*$B566+$R$5*$D566+$R$6*$E566+$R$7*$F566+$R$8*$H566,IF(I566="northwest",$T$3+$T$4*$B566+$T$5*$D566+$T$6*$E566+$T$7*$F566+$T$8*$H566,IF(I566="southeast",$V$3+$V$4*$B566+$V$5*$D566+$V$6*$E566+$V$7*$F566+$V$8*$H566,IF(I566="southwest",$X$3+$X$4*$B566+$X$5*$D566+$X$6*$E566+$X$7*$F566+$X$8*$H566,error))))</f>
        <v>14835.226421097521</v>
      </c>
    </row>
    <row r="567" spans="2:15" x14ac:dyDescent="0.5">
      <c r="B567" s="2">
        <v>18</v>
      </c>
      <c r="C567" s="2" t="s">
        <v>7</v>
      </c>
      <c r="D567" s="2">
        <f>IF(C567="male",1,0)</f>
        <v>0</v>
      </c>
      <c r="E567" s="2">
        <v>32.119999999999997</v>
      </c>
      <c r="F567" s="2">
        <v>2</v>
      </c>
      <c r="G567" s="2" t="s">
        <v>11</v>
      </c>
      <c r="H567" s="2">
        <f t="shared" si="40"/>
        <v>0</v>
      </c>
      <c r="I567" s="2" t="s">
        <v>12</v>
      </c>
      <c r="J567" s="2">
        <f t="shared" si="41"/>
        <v>0</v>
      </c>
      <c r="K567" s="2">
        <f t="shared" si="42"/>
        <v>0</v>
      </c>
      <c r="L567" s="2">
        <f t="shared" si="43"/>
        <v>0</v>
      </c>
      <c r="M567" s="2">
        <v>2801.2588000000001</v>
      </c>
      <c r="N567" s="16">
        <f t="shared" si="44"/>
        <v>2.6806443083287942E-2</v>
      </c>
      <c r="O567" s="13" cm="1">
        <f t="array" ref="O567">IF(I567="northeast",$R$3+$R$4*$B567+$R$5*$D567+$R$6*$E567+$R$7*$F567+$R$8*$H567,IF(I567="northwest",$T$3+$T$4*$B567+$T$5*$D567+$T$6*$E567+$T$7*$F567+$T$8*$H567,IF(I567="southeast",$V$3+$V$4*$B567+$V$5*$D567+$V$6*$E567+$V$7*$F567+$V$8*$H567,IF(I567="southwest",$X$3+$X$4*$B567+$X$5*$D567+$X$6*$E567+$X$7*$F567+$X$8*$H567,error))))</f>
        <v>2525.3524468997607</v>
      </c>
    </row>
    <row r="568" spans="2:15" x14ac:dyDescent="0.5">
      <c r="B568" s="2">
        <v>19</v>
      </c>
      <c r="C568" s="2" t="s">
        <v>7</v>
      </c>
      <c r="D568" s="2">
        <f>IF(C568="male",1,0)</f>
        <v>0</v>
      </c>
      <c r="E568" s="2">
        <v>30.495000000000001</v>
      </c>
      <c r="F568" s="2">
        <v>0</v>
      </c>
      <c r="G568" s="2" t="s">
        <v>11</v>
      </c>
      <c r="H568" s="2">
        <f t="shared" si="40"/>
        <v>0</v>
      </c>
      <c r="I568" s="2" t="s">
        <v>13</v>
      </c>
      <c r="J568" s="2">
        <f t="shared" si="41"/>
        <v>1</v>
      </c>
      <c r="K568" s="2">
        <f t="shared" si="42"/>
        <v>0</v>
      </c>
      <c r="L568" s="2">
        <f t="shared" si="43"/>
        <v>0</v>
      </c>
      <c r="M568" s="2">
        <v>2128.4310500000001</v>
      </c>
      <c r="N568" s="16">
        <f t="shared" si="44"/>
        <v>1.6066725949216005E-2</v>
      </c>
      <c r="O568" s="13" cm="1">
        <f t="array" ref="O568">IF(I568="northeast",$R$3+$R$4*$B568+$R$5*$D568+$R$6*$E568+$R$7*$F568+$R$8*$H568,IF(I568="northwest",$T$3+$T$4*$B568+$T$5*$D568+$T$6*$E568+$T$7*$F568+$T$8*$H568,IF(I568="southeast",$V$3+$V$4*$B568+$V$5*$D568+$V$6*$E568+$V$7*$F568+$V$8*$H568,IF(I568="southwest",$X$3+$X$4*$B568+$X$5*$D568+$X$6*$E568+$X$7*$F568+$X$8*$H568,error))))</f>
        <v>3019.601288240915</v>
      </c>
    </row>
    <row r="569" spans="2:15" x14ac:dyDescent="0.5">
      <c r="B569" s="2">
        <v>38</v>
      </c>
      <c r="C569" s="2" t="s">
        <v>7</v>
      </c>
      <c r="D569" s="2">
        <f>IF(C569="male",1,0)</f>
        <v>0</v>
      </c>
      <c r="E569" s="2">
        <v>40.564999999999998</v>
      </c>
      <c r="F569" s="2">
        <v>1</v>
      </c>
      <c r="G569" s="2" t="s">
        <v>11</v>
      </c>
      <c r="H569" s="2">
        <f t="shared" si="40"/>
        <v>0</v>
      </c>
      <c r="I569" s="2" t="s">
        <v>13</v>
      </c>
      <c r="J569" s="2">
        <f t="shared" si="41"/>
        <v>1</v>
      </c>
      <c r="K569" s="2">
        <f t="shared" si="42"/>
        <v>0</v>
      </c>
      <c r="L569" s="2">
        <f t="shared" si="43"/>
        <v>0</v>
      </c>
      <c r="M569" s="2">
        <v>6373.55735</v>
      </c>
      <c r="N569" s="16">
        <f t="shared" si="44"/>
        <v>8.3827688038561179E-2</v>
      </c>
      <c r="O569" s="13" cm="1">
        <f t="array" ref="O569">IF(I569="northeast",$R$3+$R$4*$B569+$R$5*$D569+$R$6*$E569+$R$7*$F569+$R$8*$H569,IF(I569="northwest",$T$3+$T$4*$B569+$T$5*$D569+$T$6*$E569+$T$7*$F569+$T$8*$H569,IF(I569="southeast",$V$3+$V$4*$B569+$V$5*$D569+$V$6*$E569+$V$7*$F569+$V$8*$H569,IF(I569="southwest",$X$3+$X$4*$B569+$X$5*$D569+$X$6*$E569+$X$7*$F569+$X$8*$H569,error))))</f>
        <v>11724.174858226012</v>
      </c>
    </row>
    <row r="570" spans="2:15" x14ac:dyDescent="0.5">
      <c r="B570" s="2">
        <v>41</v>
      </c>
      <c r="C570" s="2" t="s">
        <v>10</v>
      </c>
      <c r="D570" s="2">
        <f>IF(C570="male",1,0)</f>
        <v>1</v>
      </c>
      <c r="E570" s="2">
        <v>30.59</v>
      </c>
      <c r="F570" s="2">
        <v>2</v>
      </c>
      <c r="G570" s="2" t="s">
        <v>11</v>
      </c>
      <c r="H570" s="2">
        <f t="shared" si="40"/>
        <v>0</v>
      </c>
      <c r="I570" s="2" t="s">
        <v>13</v>
      </c>
      <c r="J570" s="2">
        <f t="shared" si="41"/>
        <v>1</v>
      </c>
      <c r="K570" s="2">
        <f t="shared" si="42"/>
        <v>0</v>
      </c>
      <c r="L570" s="2">
        <f t="shared" si="43"/>
        <v>0</v>
      </c>
      <c r="M570" s="2">
        <v>7256.7231000000002</v>
      </c>
      <c r="N570" s="16">
        <f t="shared" si="44"/>
        <v>9.7924833017347349E-2</v>
      </c>
      <c r="O570" s="13" cm="1">
        <f t="array" ref="O570">IF(I570="northeast",$R$3+$R$4*$B570+$R$5*$D570+$R$6*$E570+$R$7*$F570+$R$8*$H570,IF(I570="northwest",$T$3+$T$4*$B570+$T$5*$D570+$T$6*$E570+$T$7*$F570+$T$8*$H570,IF(I570="southeast",$V$3+$V$4*$B570+$V$5*$D570+$V$6*$E570+$V$7*$F570+$V$8*$H570,IF(I570="southwest",$X$3+$X$4*$B570+$X$5*$D570+$X$6*$E570+$X$7*$F570+$X$8*$H570,error))))</f>
        <v>10189.082860071541</v>
      </c>
    </row>
    <row r="571" spans="2:15" x14ac:dyDescent="0.5">
      <c r="B571" s="2">
        <v>49</v>
      </c>
      <c r="C571" s="2" t="s">
        <v>7</v>
      </c>
      <c r="D571" s="2">
        <f>IF(C571="male",1,0)</f>
        <v>0</v>
      </c>
      <c r="E571" s="2">
        <v>31.9</v>
      </c>
      <c r="F571" s="2">
        <v>5</v>
      </c>
      <c r="G571" s="2" t="s">
        <v>11</v>
      </c>
      <c r="H571" s="2">
        <f t="shared" si="40"/>
        <v>0</v>
      </c>
      <c r="I571" s="2" t="s">
        <v>9</v>
      </c>
      <c r="J571" s="2">
        <f t="shared" si="41"/>
        <v>0</v>
      </c>
      <c r="K571" s="2">
        <f t="shared" si="42"/>
        <v>0</v>
      </c>
      <c r="L571" s="2">
        <f t="shared" si="43"/>
        <v>1</v>
      </c>
      <c r="M571" s="2">
        <v>11552.904</v>
      </c>
      <c r="N571" s="16">
        <f t="shared" si="44"/>
        <v>0.16650073171177932</v>
      </c>
      <c r="O571" s="13" cm="1">
        <f t="array" ref="O571">IF(I571="northeast",$R$3+$R$4*$B571+$R$5*$D571+$R$6*$E571+$R$7*$F571+$R$8*$H571,IF(I571="northwest",$T$3+$T$4*$B571+$T$5*$D571+$T$6*$E571+$T$7*$F571+$T$8*$H571,IF(I571="southeast",$V$3+$V$4*$B571+$V$5*$D571+$V$6*$E571+$V$7*$F571+$V$8*$H571,IF(I571="southwest",$X$3+$X$4*$B571+$X$5*$D571+$X$6*$E571+$X$7*$F571+$X$8*$H571,error))))</f>
        <v>11072.464809644125</v>
      </c>
    </row>
    <row r="572" spans="2:15" x14ac:dyDescent="0.5">
      <c r="B572" s="2">
        <v>48</v>
      </c>
      <c r="C572" s="2" t="s">
        <v>10</v>
      </c>
      <c r="D572" s="2">
        <f>IF(C572="male",1,0)</f>
        <v>1</v>
      </c>
      <c r="E572" s="2">
        <v>40.564999999999998</v>
      </c>
      <c r="F572" s="2">
        <v>2</v>
      </c>
      <c r="G572" s="2" t="s">
        <v>8</v>
      </c>
      <c r="H572" s="2">
        <f t="shared" si="40"/>
        <v>1</v>
      </c>
      <c r="I572" s="2" t="s">
        <v>13</v>
      </c>
      <c r="J572" s="2">
        <f t="shared" si="41"/>
        <v>1</v>
      </c>
      <c r="K572" s="2">
        <f t="shared" si="42"/>
        <v>0</v>
      </c>
      <c r="L572" s="2">
        <f t="shared" si="43"/>
        <v>0</v>
      </c>
      <c r="M572" s="2">
        <v>45702.022349999999</v>
      </c>
      <c r="N572" s="16">
        <f t="shared" si="44"/>
        <v>0.71159101887211929</v>
      </c>
      <c r="O572" s="13" cm="1">
        <f t="array" ref="O572">IF(I572="northeast",$R$3+$R$4*$B572+$R$5*$D572+$R$6*$E572+$R$7*$F572+$R$8*$H572,IF(I572="northwest",$T$3+$T$4*$B572+$T$5*$D572+$T$6*$E572+$T$7*$F572+$T$8*$H572,IF(I572="southeast",$V$3+$V$4*$B572+$V$5*$D572+$V$6*$E572+$V$7*$F572+$V$8*$H572,IF(I572="southwest",$X$3+$X$4*$B572+$X$5*$D572+$X$6*$E572+$X$7*$F572+$X$8*$H572,error))))</f>
        <v>36530.070518561362</v>
      </c>
    </row>
    <row r="573" spans="2:15" x14ac:dyDescent="0.5">
      <c r="B573" s="2">
        <v>31</v>
      </c>
      <c r="C573" s="2" t="s">
        <v>7</v>
      </c>
      <c r="D573" s="2">
        <f>IF(C573="male",1,0)</f>
        <v>0</v>
      </c>
      <c r="E573" s="2">
        <v>29.1</v>
      </c>
      <c r="F573" s="2">
        <v>0</v>
      </c>
      <c r="G573" s="2" t="s">
        <v>11</v>
      </c>
      <c r="H573" s="2">
        <f t="shared" si="40"/>
        <v>0</v>
      </c>
      <c r="I573" s="2" t="s">
        <v>9</v>
      </c>
      <c r="J573" s="2">
        <f t="shared" si="41"/>
        <v>0</v>
      </c>
      <c r="K573" s="2">
        <f t="shared" si="42"/>
        <v>0</v>
      </c>
      <c r="L573" s="2">
        <f t="shared" si="43"/>
        <v>1</v>
      </c>
      <c r="M573" s="2">
        <v>3761.2919999999999</v>
      </c>
      <c r="N573" s="16">
        <f t="shared" si="44"/>
        <v>4.2130550936030207E-2</v>
      </c>
      <c r="O573" s="13" cm="1">
        <f t="array" ref="O573">IF(I573="northeast",$R$3+$R$4*$B573+$R$5*$D573+$R$6*$E573+$R$7*$F573+$R$8*$H573,IF(I573="northwest",$T$3+$T$4*$B573+$T$5*$D573+$T$6*$E573+$T$7*$F573+$T$8*$H573,IF(I573="southeast",$V$3+$V$4*$B573+$V$5*$D573+$V$6*$E573+$V$7*$F573+$V$8*$H573,IF(I573="southwest",$X$3+$X$4*$B573+$X$5*$D573+$X$6*$E573+$X$7*$F573+$X$8*$H573,error))))</f>
        <v>5376.0365759216502</v>
      </c>
    </row>
    <row r="574" spans="2:15" x14ac:dyDescent="0.5">
      <c r="B574" s="2">
        <v>18</v>
      </c>
      <c r="C574" s="2" t="s">
        <v>7</v>
      </c>
      <c r="D574" s="2">
        <f>IF(C574="male",1,0)</f>
        <v>0</v>
      </c>
      <c r="E574" s="2">
        <v>37.29</v>
      </c>
      <c r="F574" s="2">
        <v>1</v>
      </c>
      <c r="G574" s="2" t="s">
        <v>11</v>
      </c>
      <c r="H574" s="2">
        <f t="shared" si="40"/>
        <v>0</v>
      </c>
      <c r="I574" s="2" t="s">
        <v>12</v>
      </c>
      <c r="J574" s="2">
        <f t="shared" si="41"/>
        <v>0</v>
      </c>
      <c r="K574" s="2">
        <f t="shared" si="42"/>
        <v>0</v>
      </c>
      <c r="L574" s="2">
        <f t="shared" si="43"/>
        <v>0</v>
      </c>
      <c r="M574" s="2">
        <v>2219.4450999999999</v>
      </c>
      <c r="N574" s="16">
        <f t="shared" si="44"/>
        <v>1.7519497705770753E-2</v>
      </c>
      <c r="O574" s="13" cm="1">
        <f t="array" ref="O574">IF(I574="northeast",$R$3+$R$4*$B574+$R$5*$D574+$R$6*$E574+$R$7*$F574+$R$8*$H574,IF(I574="northwest",$T$3+$T$4*$B574+$T$5*$D574+$T$6*$E574+$T$7*$F574+$T$8*$H574,IF(I574="southeast",$V$3+$V$4*$B574+$V$5*$D574+$V$6*$E574+$V$7*$F574+$V$8*$H574,IF(I574="southwest",$X$3+$X$4*$B574+$X$5*$D574+$X$6*$E574+$X$7*$F574+$X$8*$H574,error))))</f>
        <v>3825.3861736743338</v>
      </c>
    </row>
    <row r="575" spans="2:15" x14ac:dyDescent="0.5">
      <c r="B575" s="2">
        <v>30</v>
      </c>
      <c r="C575" s="2" t="s">
        <v>7</v>
      </c>
      <c r="D575" s="2">
        <f>IF(C575="male",1,0)</f>
        <v>0</v>
      </c>
      <c r="E575" s="2">
        <v>43.12</v>
      </c>
      <c r="F575" s="2">
        <v>2</v>
      </c>
      <c r="G575" s="2" t="s">
        <v>11</v>
      </c>
      <c r="H575" s="2">
        <f t="shared" si="40"/>
        <v>0</v>
      </c>
      <c r="I575" s="2" t="s">
        <v>12</v>
      </c>
      <c r="J575" s="2">
        <f t="shared" si="41"/>
        <v>0</v>
      </c>
      <c r="K575" s="2">
        <f t="shared" si="42"/>
        <v>0</v>
      </c>
      <c r="L575" s="2">
        <f t="shared" si="43"/>
        <v>0</v>
      </c>
      <c r="M575" s="2">
        <v>4753.6368000000002</v>
      </c>
      <c r="N575" s="16">
        <f t="shared" si="44"/>
        <v>5.7970418497181181E-2</v>
      </c>
      <c r="O575" s="13" cm="1">
        <f t="array" ref="O575">IF(I575="northeast",$R$3+$R$4*$B575+$R$5*$D575+$R$6*$E575+$R$7*$F575+$R$8*$H575,IF(I575="northwest",$T$3+$T$4*$B575+$T$5*$D575+$T$6*$E575+$T$7*$F575+$T$8*$H575,IF(I575="southeast",$V$3+$V$4*$B575+$V$5*$D575+$V$6*$E575+$V$7*$F575+$V$8*$H575,IF(I575="southwest",$X$3+$X$4*$B575+$X$5*$D575+$X$6*$E575+$X$7*$F575+$X$8*$H575,error))))</f>
        <v>9562.7272984193205</v>
      </c>
    </row>
    <row r="576" spans="2:15" x14ac:dyDescent="0.5">
      <c r="B576" s="2">
        <v>62</v>
      </c>
      <c r="C576" s="2" t="s">
        <v>7</v>
      </c>
      <c r="D576" s="2">
        <f>IF(C576="male",1,0)</f>
        <v>0</v>
      </c>
      <c r="E576" s="2">
        <v>36.86</v>
      </c>
      <c r="F576" s="2">
        <v>1</v>
      </c>
      <c r="G576" s="2" t="s">
        <v>11</v>
      </c>
      <c r="H576" s="2">
        <f t="shared" si="40"/>
        <v>0</v>
      </c>
      <c r="I576" s="2" t="s">
        <v>14</v>
      </c>
      <c r="J576" s="2">
        <f t="shared" si="41"/>
        <v>0</v>
      </c>
      <c r="K576" s="2">
        <f t="shared" si="42"/>
        <v>1</v>
      </c>
      <c r="L576" s="2">
        <f t="shared" si="43"/>
        <v>0</v>
      </c>
      <c r="M576" s="2">
        <v>31620.001059999999</v>
      </c>
      <c r="N576" s="16">
        <f t="shared" si="44"/>
        <v>0.48681294553822541</v>
      </c>
      <c r="O576" s="13" cm="1">
        <f t="array" ref="O576">IF(I576="northeast",$R$3+$R$4*$B576+$R$5*$D576+$R$6*$E576+$R$7*$F576+$R$8*$H576,IF(I576="northwest",$T$3+$T$4*$B576+$T$5*$D576+$T$6*$E576+$T$7*$F576+$T$8*$H576,IF(I576="southeast",$V$3+$V$4*$B576+$V$5*$D576+$V$6*$E576+$V$7*$F576+$V$8*$H576,IF(I576="southwest",$X$3+$X$4*$B576+$X$5*$D576+$X$6*$E576+$X$7*$F576+$X$8*$H576,error))))</f>
        <v>17638.874865109839</v>
      </c>
    </row>
    <row r="577" spans="2:15" x14ac:dyDescent="0.5">
      <c r="B577" s="2">
        <v>57</v>
      </c>
      <c r="C577" s="2" t="s">
        <v>7</v>
      </c>
      <c r="D577" s="2">
        <f>IF(C577="male",1,0)</f>
        <v>0</v>
      </c>
      <c r="E577" s="2">
        <v>34.295000000000002</v>
      </c>
      <c r="F577" s="2">
        <v>2</v>
      </c>
      <c r="G577" s="2" t="s">
        <v>11</v>
      </c>
      <c r="H577" s="2">
        <f t="shared" si="40"/>
        <v>0</v>
      </c>
      <c r="I577" s="2" t="s">
        <v>14</v>
      </c>
      <c r="J577" s="2">
        <f t="shared" si="41"/>
        <v>0</v>
      </c>
      <c r="K577" s="2">
        <f t="shared" si="42"/>
        <v>1</v>
      </c>
      <c r="L577" s="2">
        <f t="shared" si="43"/>
        <v>0</v>
      </c>
      <c r="M577" s="2">
        <v>13224.057049999999</v>
      </c>
      <c r="N577" s="16">
        <f t="shared" si="44"/>
        <v>0.19317577750877798</v>
      </c>
      <c r="O577" s="13" cm="1">
        <f t="array" ref="O577">IF(I577="northeast",$R$3+$R$4*$B577+$R$5*$D577+$R$6*$E577+$R$7*$F577+$R$8*$H577,IF(I577="northwest",$T$3+$T$4*$B577+$T$5*$D577+$T$6*$E577+$T$7*$F577+$T$8*$H577,IF(I577="southeast",$V$3+$V$4*$B577+$V$5*$D577+$V$6*$E577+$V$7*$F577+$V$8*$H577,IF(I577="southwest",$X$3+$X$4*$B577+$X$5*$D577+$X$6*$E577+$X$7*$F577+$X$8*$H577,error))))</f>
        <v>16068.499543062962</v>
      </c>
    </row>
    <row r="578" spans="2:15" x14ac:dyDescent="0.5">
      <c r="B578" s="2">
        <v>58</v>
      </c>
      <c r="C578" s="2" t="s">
        <v>7</v>
      </c>
      <c r="D578" s="2">
        <f>IF(C578="male",1,0)</f>
        <v>0</v>
      </c>
      <c r="E578" s="2">
        <v>27.17</v>
      </c>
      <c r="F578" s="2">
        <v>0</v>
      </c>
      <c r="G578" s="2" t="s">
        <v>11</v>
      </c>
      <c r="H578" s="2">
        <f t="shared" si="40"/>
        <v>0</v>
      </c>
      <c r="I578" s="2" t="s">
        <v>13</v>
      </c>
      <c r="J578" s="2">
        <f t="shared" si="41"/>
        <v>1</v>
      </c>
      <c r="K578" s="2">
        <f t="shared" si="42"/>
        <v>0</v>
      </c>
      <c r="L578" s="2">
        <f t="shared" si="43"/>
        <v>0</v>
      </c>
      <c r="M578" s="2">
        <v>12222.898300000001</v>
      </c>
      <c r="N578" s="16">
        <f t="shared" si="44"/>
        <v>0.17719522114602237</v>
      </c>
      <c r="O578" s="13" cm="1">
        <f t="array" ref="O578">IF(I578="northeast",$R$3+$R$4*$B578+$R$5*$D578+$R$6*$E578+$R$7*$F578+$R$8*$H578,IF(I578="northwest",$T$3+$T$4*$B578+$T$5*$D578+$T$6*$E578+$T$7*$F578+$T$8*$H578,IF(I578="southeast",$V$3+$V$4*$B578+$V$5*$D578+$V$6*$E578+$V$7*$F578+$V$8*$H578,IF(I578="southwest",$X$3+$X$4*$B578+$X$5*$D578+$X$6*$E578+$X$7*$F578+$X$8*$H578,error))))</f>
        <v>11618.611776982558</v>
      </c>
    </row>
    <row r="579" spans="2:15" x14ac:dyDescent="0.5">
      <c r="B579" s="2">
        <v>22</v>
      </c>
      <c r="C579" s="2" t="s">
        <v>10</v>
      </c>
      <c r="D579" s="2">
        <f>IF(C579="male",1,0)</f>
        <v>1</v>
      </c>
      <c r="E579" s="2">
        <v>26.84</v>
      </c>
      <c r="F579" s="2">
        <v>0</v>
      </c>
      <c r="G579" s="2" t="s">
        <v>11</v>
      </c>
      <c r="H579" s="2">
        <f t="shared" si="40"/>
        <v>0</v>
      </c>
      <c r="I579" s="2" t="s">
        <v>12</v>
      </c>
      <c r="J579" s="2">
        <f t="shared" si="41"/>
        <v>0</v>
      </c>
      <c r="K579" s="2">
        <f t="shared" si="42"/>
        <v>0</v>
      </c>
      <c r="L579" s="2">
        <f t="shared" si="43"/>
        <v>0</v>
      </c>
      <c r="M579" s="2">
        <v>1664.9996000000001</v>
      </c>
      <c r="N579" s="16">
        <f t="shared" si="44"/>
        <v>8.6694051876499093E-3</v>
      </c>
      <c r="O579" s="13" cm="1">
        <f t="array" ref="O579">IF(I579="northeast",$R$3+$R$4*$B579+$R$5*$D579+$R$6*$E579+$R$7*$F579+$R$8*$H579,IF(I579="northwest",$T$3+$T$4*$B579+$T$5*$D579+$T$6*$E579+$T$7*$F579+$T$8*$H579,IF(I579="southeast",$V$3+$V$4*$B579+$V$5*$D579+$V$6*$E579+$V$7*$F579+$V$8*$H579,IF(I579="southwest",$X$3+$X$4*$B579+$X$5*$D579+$X$6*$E579+$X$7*$F579+$X$8*$H579,error))))</f>
        <v>595.21994639273908</v>
      </c>
    </row>
    <row r="580" spans="2:15" x14ac:dyDescent="0.5">
      <c r="B580" s="2">
        <v>31</v>
      </c>
      <c r="C580" s="2" t="s">
        <v>7</v>
      </c>
      <c r="D580" s="2">
        <f>IF(C580="male",1,0)</f>
        <v>0</v>
      </c>
      <c r="E580" s="2">
        <v>38.094999999999999</v>
      </c>
      <c r="F580" s="2">
        <v>1</v>
      </c>
      <c r="G580" s="2" t="s">
        <v>8</v>
      </c>
      <c r="H580" s="2">
        <f t="shared" ref="H580:H643" si="45">IF(G580="yes",1,0)</f>
        <v>1</v>
      </c>
      <c r="I580" s="2" t="s">
        <v>14</v>
      </c>
      <c r="J580" s="2">
        <f t="shared" ref="J580:J643" si="46">IF(I580="northwest",1,0)</f>
        <v>0</v>
      </c>
      <c r="K580" s="2">
        <f t="shared" ref="K580:K643" si="47">IF(I580="northeast",1,0)</f>
        <v>1</v>
      </c>
      <c r="L580" s="2">
        <f t="shared" ref="L580:L643" si="48">IF(I580="southwest",1,0)</f>
        <v>0</v>
      </c>
      <c r="M580" s="2">
        <v>58571.074480000003</v>
      </c>
      <c r="N580" s="16">
        <f t="shared" ref="N580:N643" si="49">(M580-MIN($M$3:$M$1340))/(MAX($M$3:$M$1340)-MIN($M$3:$M$1340))</f>
        <v>0.91700760530129977</v>
      </c>
      <c r="O580" s="13" cm="1">
        <f t="array" ref="O580">IF(I580="northeast",$R$3+$R$4*$B580+$R$5*$D580+$R$6*$E580+$R$7*$F580+$R$8*$H580,IF(I580="northwest",$T$3+$T$4*$B580+$T$5*$D580+$T$6*$E580+$T$7*$F580+$T$8*$H580,IF(I580="southeast",$V$3+$V$4*$B580+$V$5*$D580+$V$6*$E580+$V$7*$F580+$V$8*$H580,IF(I580="southwest",$X$3+$X$4*$B580+$X$5*$D580+$X$6*$E580+$X$7*$F580+$X$8*$H580,error))))</f>
        <v>32017.13169176042</v>
      </c>
    </row>
    <row r="581" spans="2:15" x14ac:dyDescent="0.5">
      <c r="B581" s="2">
        <v>52</v>
      </c>
      <c r="C581" s="2" t="s">
        <v>10</v>
      </c>
      <c r="D581" s="2">
        <f>IF(C581="male",1,0)</f>
        <v>1</v>
      </c>
      <c r="E581" s="2">
        <v>30.2</v>
      </c>
      <c r="F581" s="2">
        <v>1</v>
      </c>
      <c r="G581" s="2" t="s">
        <v>11</v>
      </c>
      <c r="H581" s="2">
        <f t="shared" si="45"/>
        <v>0</v>
      </c>
      <c r="I581" s="2" t="s">
        <v>9</v>
      </c>
      <c r="J581" s="2">
        <f t="shared" si="46"/>
        <v>0</v>
      </c>
      <c r="K581" s="2">
        <f t="shared" si="47"/>
        <v>0</v>
      </c>
      <c r="L581" s="2">
        <f t="shared" si="48"/>
        <v>1</v>
      </c>
      <c r="M581" s="2">
        <v>9724.5300000000007</v>
      </c>
      <c r="N581" s="16">
        <f t="shared" si="49"/>
        <v>0.13731611562647122</v>
      </c>
      <c r="O581" s="13" cm="1">
        <f t="array" ref="O581">IF(I581="northeast",$R$3+$R$4*$B581+$R$5*$D581+$R$6*$E581+$R$7*$F581+$R$8*$H581,IF(I581="northwest",$T$3+$T$4*$B581+$T$5*$D581+$T$6*$E581+$T$7*$F581+$T$8*$H581,IF(I581="southeast",$V$3+$V$4*$B581+$V$5*$D581+$V$6*$E581+$V$7*$F581+$V$8*$H581,IF(I581="southwest",$X$3+$X$4*$B581+$X$5*$D581+$X$6*$E581+$X$7*$F581+$X$8*$H581,error))))</f>
        <v>10868.315961042288</v>
      </c>
    </row>
    <row r="582" spans="2:15" x14ac:dyDescent="0.5">
      <c r="B582" s="2">
        <v>25</v>
      </c>
      <c r="C582" s="2" t="s">
        <v>7</v>
      </c>
      <c r="D582" s="2">
        <f>IF(C582="male",1,0)</f>
        <v>0</v>
      </c>
      <c r="E582" s="2">
        <v>23.465</v>
      </c>
      <c r="F582" s="2">
        <v>0</v>
      </c>
      <c r="G582" s="2" t="s">
        <v>11</v>
      </c>
      <c r="H582" s="2">
        <f t="shared" si="45"/>
        <v>0</v>
      </c>
      <c r="I582" s="2" t="s">
        <v>14</v>
      </c>
      <c r="J582" s="2">
        <f t="shared" si="46"/>
        <v>0</v>
      </c>
      <c r="K582" s="2">
        <f t="shared" si="47"/>
        <v>1</v>
      </c>
      <c r="L582" s="2">
        <f t="shared" si="48"/>
        <v>0</v>
      </c>
      <c r="M582" s="2">
        <v>3206.4913499999998</v>
      </c>
      <c r="N582" s="16">
        <f t="shared" si="49"/>
        <v>3.3274789492184813E-2</v>
      </c>
      <c r="O582" s="13" cm="1">
        <f t="array" ref="O582">IF(I582="northeast",$R$3+$R$4*$B582+$R$5*$D582+$R$6*$E582+$R$7*$F582+$R$8*$H582,IF(I582="northwest",$T$3+$T$4*$B582+$T$5*$D582+$T$6*$E582+$T$7*$F582+$T$8*$H582,IF(I582="southeast",$V$3+$V$4*$B582+$V$5*$D582+$V$6*$E582+$V$7*$F582+$V$8*$H582,IF(I582="southwest",$X$3+$X$4*$B582+$X$5*$D582+$X$6*$E582+$X$7*$F582+$X$8*$H582,error))))</f>
        <v>2471.1340880755833</v>
      </c>
    </row>
    <row r="583" spans="2:15" x14ac:dyDescent="0.5">
      <c r="B583" s="2">
        <v>59</v>
      </c>
      <c r="C583" s="2" t="s">
        <v>10</v>
      </c>
      <c r="D583" s="2">
        <f>IF(C583="male",1,0)</f>
        <v>1</v>
      </c>
      <c r="E583" s="2">
        <v>25.46</v>
      </c>
      <c r="F583" s="2">
        <v>1</v>
      </c>
      <c r="G583" s="2" t="s">
        <v>11</v>
      </c>
      <c r="H583" s="2">
        <f t="shared" si="45"/>
        <v>0</v>
      </c>
      <c r="I583" s="2" t="s">
        <v>14</v>
      </c>
      <c r="J583" s="2">
        <f t="shared" si="46"/>
        <v>0</v>
      </c>
      <c r="K583" s="2">
        <f t="shared" si="47"/>
        <v>1</v>
      </c>
      <c r="L583" s="2">
        <f t="shared" si="48"/>
        <v>0</v>
      </c>
      <c r="M583" s="2">
        <v>12913.992399999999</v>
      </c>
      <c r="N583" s="16">
        <f t="shared" si="49"/>
        <v>0.18822650686071832</v>
      </c>
      <c r="O583" s="13" cm="1">
        <f t="array" ref="O583">IF(I583="northeast",$R$3+$R$4*$B583+$R$5*$D583+$R$6*$E583+$R$7*$F583+$R$8*$H583,IF(I583="northwest",$T$3+$T$4*$B583+$T$5*$D583+$T$6*$E583+$T$7*$F583+$T$8*$H583,IF(I583="southeast",$V$3+$V$4*$B583+$V$5*$D583+$V$6*$E583+$V$7*$F583+$V$8*$H583,IF(I583="southwest",$X$3+$X$4*$B583+$X$5*$D583+$X$6*$E583+$X$7*$F583+$X$8*$H583,error))))</f>
        <v>12062.36952210768</v>
      </c>
    </row>
    <row r="584" spans="2:15" x14ac:dyDescent="0.5">
      <c r="B584" s="2">
        <v>19</v>
      </c>
      <c r="C584" s="2" t="s">
        <v>10</v>
      </c>
      <c r="D584" s="2">
        <f>IF(C584="male",1,0)</f>
        <v>1</v>
      </c>
      <c r="E584" s="2">
        <v>30.59</v>
      </c>
      <c r="F584" s="2">
        <v>0</v>
      </c>
      <c r="G584" s="2" t="s">
        <v>11</v>
      </c>
      <c r="H584" s="2">
        <f t="shared" si="45"/>
        <v>0</v>
      </c>
      <c r="I584" s="2" t="s">
        <v>13</v>
      </c>
      <c r="J584" s="2">
        <f t="shared" si="46"/>
        <v>1</v>
      </c>
      <c r="K584" s="2">
        <f t="shared" si="47"/>
        <v>0</v>
      </c>
      <c r="L584" s="2">
        <f t="shared" si="48"/>
        <v>0</v>
      </c>
      <c r="M584" s="2">
        <v>1639.5631000000001</v>
      </c>
      <c r="N584" s="16">
        <f t="shared" si="49"/>
        <v>8.2633862401840508E-3</v>
      </c>
      <c r="O584" s="13" cm="1">
        <f t="array" ref="O584">IF(I584="northeast",$R$3+$R$4*$B584+$R$5*$D584+$R$6*$E584+$R$7*$F584+$R$8*$H584,IF(I584="northwest",$T$3+$T$4*$B584+$T$5*$D584+$T$6*$E584+$T$7*$F584+$T$8*$H584,IF(I584="southeast",$V$3+$V$4*$B584+$V$5*$D584+$V$6*$E584+$V$7*$F584+$V$8*$H584,IF(I584="southwest",$X$3+$X$4*$B584+$X$5*$D584+$X$6*$E584+$X$7*$F584+$X$8*$H584,error))))</f>
        <v>3044.2865544081715</v>
      </c>
    </row>
    <row r="585" spans="2:15" x14ac:dyDescent="0.5">
      <c r="B585" s="2">
        <v>39</v>
      </c>
      <c r="C585" s="2" t="s">
        <v>10</v>
      </c>
      <c r="D585" s="2">
        <f>IF(C585="male",1,0)</f>
        <v>1</v>
      </c>
      <c r="E585" s="2">
        <v>45.43</v>
      </c>
      <c r="F585" s="2">
        <v>2</v>
      </c>
      <c r="G585" s="2" t="s">
        <v>11</v>
      </c>
      <c r="H585" s="2">
        <f t="shared" si="45"/>
        <v>0</v>
      </c>
      <c r="I585" s="2" t="s">
        <v>12</v>
      </c>
      <c r="J585" s="2">
        <f t="shared" si="46"/>
        <v>0</v>
      </c>
      <c r="K585" s="2">
        <f t="shared" si="47"/>
        <v>0</v>
      </c>
      <c r="L585" s="2">
        <f t="shared" si="48"/>
        <v>0</v>
      </c>
      <c r="M585" s="2">
        <v>6356.2707</v>
      </c>
      <c r="N585" s="16">
        <f t="shared" si="49"/>
        <v>8.3551757488437906E-2</v>
      </c>
      <c r="O585" s="13" cm="1">
        <f t="array" ref="O585">IF(I585="northeast",$R$3+$R$4*$B585+$R$5*$D585+$R$6*$E585+$R$7*$F585+$R$8*$H585,IF(I585="northwest",$T$3+$T$4*$B585+$T$5*$D585+$T$6*$E585+$T$7*$F585+$T$8*$H585,IF(I585="southeast",$V$3+$V$4*$B585+$V$5*$D585+$V$6*$E585+$V$7*$F585+$V$8*$H585,IF(I585="southwest",$X$3+$X$4*$B585+$X$5*$D585+$X$6*$E585+$X$7*$F585+$X$8*$H585,error))))</f>
        <v>12543.372683240987</v>
      </c>
    </row>
    <row r="586" spans="2:15" x14ac:dyDescent="0.5">
      <c r="B586" s="2">
        <v>32</v>
      </c>
      <c r="C586" s="2" t="s">
        <v>7</v>
      </c>
      <c r="D586" s="2">
        <f>IF(C586="male",1,0)</f>
        <v>0</v>
      </c>
      <c r="E586" s="2">
        <v>23.65</v>
      </c>
      <c r="F586" s="2">
        <v>1</v>
      </c>
      <c r="G586" s="2" t="s">
        <v>11</v>
      </c>
      <c r="H586" s="2">
        <f t="shared" si="45"/>
        <v>0</v>
      </c>
      <c r="I586" s="2" t="s">
        <v>12</v>
      </c>
      <c r="J586" s="2">
        <f t="shared" si="46"/>
        <v>0</v>
      </c>
      <c r="K586" s="2">
        <f t="shared" si="47"/>
        <v>0</v>
      </c>
      <c r="L586" s="2">
        <f t="shared" si="48"/>
        <v>0</v>
      </c>
      <c r="M586" s="2">
        <v>17626.239509999999</v>
      </c>
      <c r="N586" s="16">
        <f t="shared" si="49"/>
        <v>0.26344367949851155</v>
      </c>
      <c r="O586" s="13" cm="1">
        <f t="array" ref="O586">IF(I586="northeast",$R$3+$R$4*$B586+$R$5*$D586+$R$6*$E586+$R$7*$F586+$R$8*$H586,IF(I586="northwest",$T$3+$T$4*$B586+$T$5*$D586+$T$6*$E586+$T$7*$F586+$T$8*$H586,IF(I586="southeast",$V$3+$V$4*$B586+$V$5*$D586+$V$6*$E586+$V$7*$F586+$V$8*$H586,IF(I586="southwest",$X$3+$X$4*$B586+$X$5*$D586+$X$6*$E586+$X$7*$F586+$X$8*$H586,error))))</f>
        <v>2953.9167234206088</v>
      </c>
    </row>
    <row r="587" spans="2:15" x14ac:dyDescent="0.5">
      <c r="B587" s="2">
        <v>19</v>
      </c>
      <c r="C587" s="2" t="s">
        <v>10</v>
      </c>
      <c r="D587" s="2">
        <f>IF(C587="male",1,0)</f>
        <v>1</v>
      </c>
      <c r="E587" s="2">
        <v>20.7</v>
      </c>
      <c r="F587" s="2">
        <v>0</v>
      </c>
      <c r="G587" s="2" t="s">
        <v>11</v>
      </c>
      <c r="H587" s="2">
        <f t="shared" si="45"/>
        <v>0</v>
      </c>
      <c r="I587" s="2" t="s">
        <v>9</v>
      </c>
      <c r="J587" s="2">
        <f t="shared" si="46"/>
        <v>0</v>
      </c>
      <c r="K587" s="2">
        <f t="shared" si="47"/>
        <v>0</v>
      </c>
      <c r="L587" s="2">
        <f t="shared" si="48"/>
        <v>1</v>
      </c>
      <c r="M587" s="2">
        <v>1242.816</v>
      </c>
      <c r="N587" s="16">
        <f t="shared" si="49"/>
        <v>1.9304850960749488E-3</v>
      </c>
      <c r="O587" s="13" cm="1">
        <f t="array" ref="O587">IF(I587="northeast",$R$3+$R$4*$B587+$R$5*$D587+$R$6*$E587+$R$7*$F587+$R$8*$H587,IF(I587="northwest",$T$3+$T$4*$B587+$T$5*$D587+$T$6*$E587+$T$7*$F587+$T$8*$H587,IF(I587="southeast",$V$3+$V$4*$B587+$V$5*$D587+$V$6*$E587+$V$7*$F587+$V$8*$H587,IF(I587="southwest",$X$3+$X$4*$B587+$X$5*$D587+$X$6*$E587+$X$7*$F587+$X$8*$H587,error))))</f>
        <v>-496.50515312551124</v>
      </c>
    </row>
    <row r="588" spans="2:15" x14ac:dyDescent="0.5">
      <c r="B588" s="2">
        <v>33</v>
      </c>
      <c r="C588" s="2" t="s">
        <v>7</v>
      </c>
      <c r="D588" s="2">
        <f>IF(C588="male",1,0)</f>
        <v>0</v>
      </c>
      <c r="E588" s="2">
        <v>28.27</v>
      </c>
      <c r="F588" s="2">
        <v>1</v>
      </c>
      <c r="G588" s="2" t="s">
        <v>11</v>
      </c>
      <c r="H588" s="2">
        <f t="shared" si="45"/>
        <v>0</v>
      </c>
      <c r="I588" s="2" t="s">
        <v>12</v>
      </c>
      <c r="J588" s="2">
        <f t="shared" si="46"/>
        <v>0</v>
      </c>
      <c r="K588" s="2">
        <f t="shared" si="47"/>
        <v>0</v>
      </c>
      <c r="L588" s="2">
        <f t="shared" si="48"/>
        <v>0</v>
      </c>
      <c r="M588" s="2">
        <v>4779.6022999999996</v>
      </c>
      <c r="N588" s="16">
        <f t="shared" si="49"/>
        <v>5.8384881374559133E-2</v>
      </c>
      <c r="O588" s="13" cm="1">
        <f t="array" ref="O588">IF(I588="northeast",$R$3+$R$4*$B588+$R$5*$D588+$R$6*$E588+$R$7*$F588+$R$8*$H588,IF(I588="northwest",$T$3+$T$4*$B588+$T$5*$D588+$T$6*$E588+$T$7*$F588+$T$8*$H588,IF(I588="southeast",$V$3+$V$4*$B588+$V$5*$D588+$V$6*$E588+$V$7*$F588+$V$8*$H588,IF(I588="southwest",$X$3+$X$4*$B588+$X$5*$D588+$X$6*$E588+$X$7*$F588+$X$8*$H588,error))))</f>
        <v>4810.8019561714509</v>
      </c>
    </row>
    <row r="589" spans="2:15" x14ac:dyDescent="0.5">
      <c r="B589" s="2">
        <v>21</v>
      </c>
      <c r="C589" s="2" t="s">
        <v>10</v>
      </c>
      <c r="D589" s="2">
        <f>IF(C589="male",1,0)</f>
        <v>1</v>
      </c>
      <c r="E589" s="2">
        <v>20.234999999999999</v>
      </c>
      <c r="F589" s="2">
        <v>3</v>
      </c>
      <c r="G589" s="2" t="s">
        <v>11</v>
      </c>
      <c r="H589" s="2">
        <f t="shared" si="45"/>
        <v>0</v>
      </c>
      <c r="I589" s="2" t="s">
        <v>14</v>
      </c>
      <c r="J589" s="2">
        <f t="shared" si="46"/>
        <v>0</v>
      </c>
      <c r="K589" s="2">
        <f t="shared" si="47"/>
        <v>1</v>
      </c>
      <c r="L589" s="2">
        <f t="shared" si="48"/>
        <v>0</v>
      </c>
      <c r="M589" s="2">
        <v>3861.2096499999998</v>
      </c>
      <c r="N589" s="16">
        <f t="shared" si="49"/>
        <v>4.3725442492897774E-2</v>
      </c>
      <c r="O589" s="13" cm="1">
        <f t="array" ref="O589">IF(I589="northeast",$R$3+$R$4*$B589+$R$5*$D589+$R$6*$E589+$R$7*$F589+$R$8*$H589,IF(I589="northwest",$T$3+$T$4*$B589+$T$5*$D589+$T$6*$E589+$T$7*$F589+$T$8*$H589,IF(I589="southeast",$V$3+$V$4*$B589+$V$5*$D589+$V$6*$E589+$V$7*$F589+$V$8*$H589,IF(I589="southwest",$X$3+$X$4*$B589+$X$5*$D589+$X$6*$E589+$X$7*$F589+$X$8*$H589,error))))</f>
        <v>2292.3861069423947</v>
      </c>
    </row>
    <row r="590" spans="2:15" x14ac:dyDescent="0.5">
      <c r="B590" s="2">
        <v>34</v>
      </c>
      <c r="C590" s="2" t="s">
        <v>7</v>
      </c>
      <c r="D590" s="2">
        <f>IF(C590="male",1,0)</f>
        <v>0</v>
      </c>
      <c r="E590" s="2">
        <v>30.21</v>
      </c>
      <c r="F590" s="2">
        <v>1</v>
      </c>
      <c r="G590" s="2" t="s">
        <v>8</v>
      </c>
      <c r="H590" s="2">
        <f t="shared" si="45"/>
        <v>1</v>
      </c>
      <c r="I590" s="2" t="s">
        <v>13</v>
      </c>
      <c r="J590" s="2">
        <f t="shared" si="46"/>
        <v>1</v>
      </c>
      <c r="K590" s="2">
        <f t="shared" si="47"/>
        <v>0</v>
      </c>
      <c r="L590" s="2">
        <f t="shared" si="48"/>
        <v>0</v>
      </c>
      <c r="M590" s="2">
        <v>43943.876100000001</v>
      </c>
      <c r="N590" s="16">
        <f t="shared" si="49"/>
        <v>0.68352738236882515</v>
      </c>
      <c r="O590" s="13" cm="1">
        <f t="array" ref="O590">IF(I590="northeast",$R$3+$R$4*$B590+$R$5*$D590+$R$6*$E590+$R$7*$F590+$R$8*$H590,IF(I590="northwest",$T$3+$T$4*$B590+$T$5*$D590+$T$6*$E590+$T$7*$F590+$T$8*$H590,IF(I590="southeast",$V$3+$V$4*$B590+$V$5*$D590+$V$6*$E590+$V$7*$F590+$V$8*$H590,IF(I590="southwest",$X$3+$X$4*$B590+$X$5*$D590+$X$6*$E590+$X$7*$F590+$X$8*$H590,error))))</f>
        <v>28977.268579173124</v>
      </c>
    </row>
    <row r="591" spans="2:15" x14ac:dyDescent="0.5">
      <c r="B591" s="2">
        <v>61</v>
      </c>
      <c r="C591" s="2" t="s">
        <v>7</v>
      </c>
      <c r="D591" s="2">
        <f>IF(C591="male",1,0)</f>
        <v>0</v>
      </c>
      <c r="E591" s="2">
        <v>35.909999999999997</v>
      </c>
      <c r="F591" s="2">
        <v>0</v>
      </c>
      <c r="G591" s="2" t="s">
        <v>11</v>
      </c>
      <c r="H591" s="2">
        <f t="shared" si="45"/>
        <v>0</v>
      </c>
      <c r="I591" s="2" t="s">
        <v>14</v>
      </c>
      <c r="J591" s="2">
        <f t="shared" si="46"/>
        <v>0</v>
      </c>
      <c r="K591" s="2">
        <f t="shared" si="47"/>
        <v>1</v>
      </c>
      <c r="L591" s="2">
        <f t="shared" si="48"/>
        <v>0</v>
      </c>
      <c r="M591" s="2">
        <v>13635.6379</v>
      </c>
      <c r="N591" s="16">
        <f t="shared" si="49"/>
        <v>0.19974545586523829</v>
      </c>
      <c r="O591" s="13" cm="1">
        <f t="array" ref="O591">IF(I591="northeast",$R$3+$R$4*$B591+$R$5*$D591+$R$6*$E591+$R$7*$F591+$R$8*$H591,IF(I591="northwest",$T$3+$T$4*$B591+$T$5*$D591+$T$6*$E591+$T$7*$F591+$T$8*$H591,IF(I591="southeast",$V$3+$V$4*$B591+$V$5*$D591+$V$6*$E591+$V$7*$F591+$V$8*$H591,IF(I591="southwest",$X$3+$X$4*$B591+$X$5*$D591+$X$6*$E591+$X$7*$F591+$X$8*$H591,error))))</f>
        <v>16287.607439613059</v>
      </c>
    </row>
    <row r="592" spans="2:15" x14ac:dyDescent="0.5">
      <c r="B592" s="2">
        <v>38</v>
      </c>
      <c r="C592" s="2" t="s">
        <v>7</v>
      </c>
      <c r="D592" s="2">
        <f>IF(C592="male",1,0)</f>
        <v>0</v>
      </c>
      <c r="E592" s="2">
        <v>30.69</v>
      </c>
      <c r="F592" s="2">
        <v>1</v>
      </c>
      <c r="G592" s="2" t="s">
        <v>11</v>
      </c>
      <c r="H592" s="2">
        <f t="shared" si="45"/>
        <v>0</v>
      </c>
      <c r="I592" s="2" t="s">
        <v>12</v>
      </c>
      <c r="J592" s="2">
        <f t="shared" si="46"/>
        <v>0</v>
      </c>
      <c r="K592" s="2">
        <f t="shared" si="47"/>
        <v>0</v>
      </c>
      <c r="L592" s="2">
        <f t="shared" si="48"/>
        <v>0</v>
      </c>
      <c r="M592" s="2">
        <v>5976.8311000000003</v>
      </c>
      <c r="N592" s="16">
        <f t="shared" si="49"/>
        <v>7.7495119703409873E-2</v>
      </c>
      <c r="O592" s="13" cm="1">
        <f t="array" ref="O592">IF(I592="northeast",$R$3+$R$4*$B592+$R$5*$D592+$R$6*$E592+$R$7*$F592+$R$8*$H592,IF(I592="northwest",$T$3+$T$4*$B592+$T$5*$D592+$T$6*$E592+$T$7*$F592+$T$8*$H592,IF(I592="southeast",$V$3+$V$4*$B592+$V$5*$D592+$V$6*$E592+$V$7*$F592+$V$8*$H592,IF(I592="southwest",$X$3+$X$4*$B592+$X$5*$D592+$X$6*$E592+$X$7*$F592+$X$8*$H592,error))))</f>
        <v>7000.9048204201599</v>
      </c>
    </row>
    <row r="593" spans="2:15" x14ac:dyDescent="0.5">
      <c r="B593" s="2">
        <v>58</v>
      </c>
      <c r="C593" s="2" t="s">
        <v>7</v>
      </c>
      <c r="D593" s="2">
        <f>IF(C593="male",1,0)</f>
        <v>0</v>
      </c>
      <c r="E593" s="2">
        <v>29</v>
      </c>
      <c r="F593" s="2">
        <v>0</v>
      </c>
      <c r="G593" s="2" t="s">
        <v>11</v>
      </c>
      <c r="H593" s="2">
        <f t="shared" si="45"/>
        <v>0</v>
      </c>
      <c r="I593" s="2" t="s">
        <v>9</v>
      </c>
      <c r="J593" s="2">
        <f t="shared" si="46"/>
        <v>0</v>
      </c>
      <c r="K593" s="2">
        <f t="shared" si="47"/>
        <v>0</v>
      </c>
      <c r="L593" s="2">
        <f t="shared" si="48"/>
        <v>1</v>
      </c>
      <c r="M593" s="2">
        <v>11842.441999999999</v>
      </c>
      <c r="N593" s="16">
        <f t="shared" si="49"/>
        <v>0.17112235473426152</v>
      </c>
      <c r="O593" s="13" cm="1">
        <f t="array" ref="O593">IF(I593="northeast",$R$3+$R$4*$B593+$R$5*$D593+$R$6*$E593+$R$7*$F593+$R$8*$H593,IF(I593="northwest",$T$3+$T$4*$B593+$T$5*$D593+$T$6*$E593+$T$7*$F593+$T$8*$H593,IF(I593="southeast",$V$3+$V$4*$B593+$V$5*$D593+$V$6*$E593+$V$7*$F593+$V$8*$H593,IF(I593="southwest",$X$3+$X$4*$B593+$X$5*$D593+$X$6*$E593+$X$7*$F593+$X$8*$H593,error))))</f>
        <v>12615.266171856056</v>
      </c>
    </row>
    <row r="594" spans="2:15" x14ac:dyDescent="0.5">
      <c r="B594" s="2">
        <v>47</v>
      </c>
      <c r="C594" s="2" t="s">
        <v>10</v>
      </c>
      <c r="D594" s="2">
        <f>IF(C594="male",1,0)</f>
        <v>1</v>
      </c>
      <c r="E594" s="2">
        <v>19.57</v>
      </c>
      <c r="F594" s="2">
        <v>1</v>
      </c>
      <c r="G594" s="2" t="s">
        <v>11</v>
      </c>
      <c r="H594" s="2">
        <f t="shared" si="45"/>
        <v>0</v>
      </c>
      <c r="I594" s="2" t="s">
        <v>13</v>
      </c>
      <c r="J594" s="2">
        <f t="shared" si="46"/>
        <v>1</v>
      </c>
      <c r="K594" s="2">
        <f t="shared" si="47"/>
        <v>0</v>
      </c>
      <c r="L594" s="2">
        <f t="shared" si="48"/>
        <v>0</v>
      </c>
      <c r="M594" s="2">
        <v>8428.0692999999992</v>
      </c>
      <c r="N594" s="16">
        <f t="shared" si="49"/>
        <v>0.11662193172362104</v>
      </c>
      <c r="O594" s="13" cm="1">
        <f t="array" ref="O594">IF(I594="northeast",$R$3+$R$4*$B594+$R$5*$D594+$R$6*$E594+$R$7*$F594+$R$8*$H594,IF(I594="northwest",$T$3+$T$4*$B594+$T$5*$D594+$T$6*$E594+$T$7*$F594+$T$8*$H594,IF(I594="southeast",$V$3+$V$4*$B594+$V$5*$D594+$V$6*$E594+$V$7*$F594+$V$8*$H594,IF(I594="southwest",$X$3+$X$4*$B594+$X$5*$D594+$X$6*$E594+$X$7*$F594+$X$8*$H594,error))))</f>
        <v>7366.793773907033</v>
      </c>
    </row>
    <row r="595" spans="2:15" x14ac:dyDescent="0.5">
      <c r="B595" s="2">
        <v>20</v>
      </c>
      <c r="C595" s="2" t="s">
        <v>10</v>
      </c>
      <c r="D595" s="2">
        <f>IF(C595="male",1,0)</f>
        <v>1</v>
      </c>
      <c r="E595" s="2">
        <v>31.13</v>
      </c>
      <c r="F595" s="2">
        <v>2</v>
      </c>
      <c r="G595" s="2" t="s">
        <v>11</v>
      </c>
      <c r="H595" s="2">
        <f t="shared" si="45"/>
        <v>0</v>
      </c>
      <c r="I595" s="2" t="s">
        <v>12</v>
      </c>
      <c r="J595" s="2">
        <f t="shared" si="46"/>
        <v>0</v>
      </c>
      <c r="K595" s="2">
        <f t="shared" si="47"/>
        <v>0</v>
      </c>
      <c r="L595" s="2">
        <f t="shared" si="48"/>
        <v>0</v>
      </c>
      <c r="M595" s="2">
        <v>2566.4706999999999</v>
      </c>
      <c r="N595" s="16">
        <f t="shared" si="49"/>
        <v>2.3058741267412784E-2</v>
      </c>
      <c r="O595" s="13" cm="1">
        <f t="array" ref="O595">IF(I595="northeast",$R$3+$R$4*$B595+$R$5*$D595+$R$6*$E595+$R$7*$F595+$R$8*$H595,IF(I595="northwest",$T$3+$T$4*$B595+$T$5*$D595+$T$6*$E595+$T$7*$F595+$T$8*$H595,IF(I595="southeast",$V$3+$V$4*$B595+$V$5*$D595+$V$6*$E595+$V$7*$F595+$V$8*$H595,IF(I595="southwest",$X$3+$X$4*$B595+$X$5*$D595+$X$6*$E595+$X$7*$F595+$X$8*$H595,error))))</f>
        <v>2470.0424315583628</v>
      </c>
    </row>
    <row r="596" spans="2:15" x14ac:dyDescent="0.5">
      <c r="B596" s="2">
        <v>21</v>
      </c>
      <c r="C596" s="2" t="s">
        <v>7</v>
      </c>
      <c r="D596" s="2">
        <f>IF(C596="male",1,0)</f>
        <v>0</v>
      </c>
      <c r="E596" s="2">
        <v>21.85</v>
      </c>
      <c r="F596" s="2">
        <v>1</v>
      </c>
      <c r="G596" s="2" t="s">
        <v>8</v>
      </c>
      <c r="H596" s="2">
        <f t="shared" si="45"/>
        <v>1</v>
      </c>
      <c r="I596" s="2" t="s">
        <v>14</v>
      </c>
      <c r="J596" s="2">
        <f t="shared" si="46"/>
        <v>0</v>
      </c>
      <c r="K596" s="2">
        <f t="shared" si="47"/>
        <v>1</v>
      </c>
      <c r="L596" s="2">
        <f t="shared" si="48"/>
        <v>0</v>
      </c>
      <c r="M596" s="2">
        <v>15359.104499999999</v>
      </c>
      <c r="N596" s="16">
        <f t="shared" si="49"/>
        <v>0.22725553370317036</v>
      </c>
      <c r="O596" s="13" cm="1">
        <f t="array" ref="O596">IF(I596="northeast",$R$3+$R$4*$B596+$R$5*$D596+$R$6*$E596+$R$7*$F596+$R$8*$H596,IF(I596="northwest",$T$3+$T$4*$B596+$T$5*$D596+$T$6*$E596+$T$7*$F596+$T$8*$H596,IF(I596="southeast",$V$3+$V$4*$B596+$V$5*$D596+$V$6*$E596+$V$7*$F596+$V$8*$H596,IF(I596="southwest",$X$3+$X$4*$B596+$X$5*$D596+$X$6*$E596+$X$7*$F596+$X$8*$H596,error))))</f>
        <v>22686.226497643289</v>
      </c>
    </row>
    <row r="597" spans="2:15" x14ac:dyDescent="0.5">
      <c r="B597" s="2">
        <v>41</v>
      </c>
      <c r="C597" s="2" t="s">
        <v>10</v>
      </c>
      <c r="D597" s="2">
        <f>IF(C597="male",1,0)</f>
        <v>1</v>
      </c>
      <c r="E597" s="2">
        <v>40.26</v>
      </c>
      <c r="F597" s="2">
        <v>0</v>
      </c>
      <c r="G597" s="2" t="s">
        <v>11</v>
      </c>
      <c r="H597" s="2">
        <f t="shared" si="45"/>
        <v>0</v>
      </c>
      <c r="I597" s="2" t="s">
        <v>12</v>
      </c>
      <c r="J597" s="2">
        <f t="shared" si="46"/>
        <v>0</v>
      </c>
      <c r="K597" s="2">
        <f t="shared" si="47"/>
        <v>0</v>
      </c>
      <c r="L597" s="2">
        <f t="shared" si="48"/>
        <v>0</v>
      </c>
      <c r="M597" s="2">
        <v>5709.1643999999997</v>
      </c>
      <c r="N597" s="16">
        <f t="shared" si="49"/>
        <v>7.3222607690921523E-2</v>
      </c>
      <c r="O597" s="13" cm="1">
        <f t="array" ref="O597">IF(I597="northeast",$R$3+$R$4*$B597+$R$5*$D597+$R$6*$E597+$R$7*$F597+$R$8*$H597,IF(I597="northwest",$T$3+$T$4*$B597+$T$5*$D597+$T$6*$E597+$T$7*$F597+$T$8*$H597,IF(I597="southeast",$V$3+$V$4*$B597+$V$5*$D597+$V$6*$E597+$V$7*$F597+$V$8*$H597,IF(I597="southwest",$X$3+$X$4*$B597+$X$5*$D597+$X$6*$E597+$X$7*$F597+$X$8*$H597,error))))</f>
        <v>10366.664100224061</v>
      </c>
    </row>
    <row r="598" spans="2:15" x14ac:dyDescent="0.5">
      <c r="B598" s="2">
        <v>46</v>
      </c>
      <c r="C598" s="2" t="s">
        <v>7</v>
      </c>
      <c r="D598" s="2">
        <f>IF(C598="male",1,0)</f>
        <v>0</v>
      </c>
      <c r="E598" s="2">
        <v>33.725000000000001</v>
      </c>
      <c r="F598" s="2">
        <v>1</v>
      </c>
      <c r="G598" s="2" t="s">
        <v>11</v>
      </c>
      <c r="H598" s="2">
        <f t="shared" si="45"/>
        <v>0</v>
      </c>
      <c r="I598" s="2" t="s">
        <v>14</v>
      </c>
      <c r="J598" s="2">
        <f t="shared" si="46"/>
        <v>0</v>
      </c>
      <c r="K598" s="2">
        <f t="shared" si="47"/>
        <v>1</v>
      </c>
      <c r="L598" s="2">
        <f t="shared" si="48"/>
        <v>0</v>
      </c>
      <c r="M598" s="2">
        <v>8823.9857499999998</v>
      </c>
      <c r="N598" s="16">
        <f t="shared" si="49"/>
        <v>0.12294157398232089</v>
      </c>
      <c r="O598" s="13" cm="1">
        <f t="array" ref="O598">IF(I598="northeast",$R$3+$R$4*$B598+$R$5*$D598+$R$6*$E598+$R$7*$F598+$R$8*$H598,IF(I598="northwest",$T$3+$T$4*$B598+$T$5*$D598+$T$6*$E598+$T$7*$F598+$T$8*$H598,IF(I598="southeast",$V$3+$V$4*$B598+$V$5*$D598+$V$6*$E598+$V$7*$F598+$V$8*$H598,IF(I598="southwest",$X$3+$X$4*$B598+$X$5*$D598+$X$6*$E598+$X$7*$F598+$X$8*$H598,error))))</f>
        <v>12527.448334457587</v>
      </c>
    </row>
    <row r="599" spans="2:15" x14ac:dyDescent="0.5">
      <c r="B599" s="2">
        <v>42</v>
      </c>
      <c r="C599" s="2" t="s">
        <v>7</v>
      </c>
      <c r="D599" s="2">
        <f>IF(C599="male",1,0)</f>
        <v>0</v>
      </c>
      <c r="E599" s="2">
        <v>29.48</v>
      </c>
      <c r="F599" s="2">
        <v>2</v>
      </c>
      <c r="G599" s="2" t="s">
        <v>11</v>
      </c>
      <c r="H599" s="2">
        <f t="shared" si="45"/>
        <v>0</v>
      </c>
      <c r="I599" s="2" t="s">
        <v>12</v>
      </c>
      <c r="J599" s="2">
        <f t="shared" si="46"/>
        <v>0</v>
      </c>
      <c r="K599" s="2">
        <f t="shared" si="47"/>
        <v>0</v>
      </c>
      <c r="L599" s="2">
        <f t="shared" si="48"/>
        <v>0</v>
      </c>
      <c r="M599" s="2">
        <v>7640.3091999999997</v>
      </c>
      <c r="N599" s="16">
        <f t="shared" si="49"/>
        <v>0.10404765748551445</v>
      </c>
      <c r="O599" s="13" cm="1">
        <f t="array" ref="O599">IF(I599="northeast",$R$3+$R$4*$B599+$R$5*$D599+$R$6*$E599+$R$7*$F599+$R$8*$H599,IF(I599="northwest",$T$3+$T$4*$B599+$T$5*$D599+$T$6*$E599+$T$7*$F599+$T$8*$H599,IF(I599="southeast",$V$3+$V$4*$B599+$V$5*$D599+$V$6*$E599+$V$7*$F599+$V$8*$H599,IF(I599="southwest",$X$3+$X$4*$B599+$X$5*$D599+$X$6*$E599+$X$7*$F599+$X$8*$H599,error))))</f>
        <v>8147.2914101025381</v>
      </c>
    </row>
    <row r="600" spans="2:15" x14ac:dyDescent="0.5">
      <c r="B600" s="2">
        <v>34</v>
      </c>
      <c r="C600" s="2" t="s">
        <v>7</v>
      </c>
      <c r="D600" s="2">
        <f>IF(C600="male",1,0)</f>
        <v>0</v>
      </c>
      <c r="E600" s="2">
        <v>33.25</v>
      </c>
      <c r="F600" s="2">
        <v>1</v>
      </c>
      <c r="G600" s="2" t="s">
        <v>11</v>
      </c>
      <c r="H600" s="2">
        <f t="shared" si="45"/>
        <v>0</v>
      </c>
      <c r="I600" s="2" t="s">
        <v>14</v>
      </c>
      <c r="J600" s="2">
        <f t="shared" si="46"/>
        <v>0</v>
      </c>
      <c r="K600" s="2">
        <f t="shared" si="47"/>
        <v>1</v>
      </c>
      <c r="L600" s="2">
        <f t="shared" si="48"/>
        <v>0</v>
      </c>
      <c r="M600" s="2">
        <v>5594.8455000000004</v>
      </c>
      <c r="N600" s="16">
        <f t="shared" si="49"/>
        <v>7.1397842512793477E-2</v>
      </c>
      <c r="O600" s="13" cm="1">
        <f t="array" ref="O600">IF(I600="northeast",$R$3+$R$4*$B600+$R$5*$D600+$R$6*$E600+$R$7*$F600+$R$8*$H600,IF(I600="northwest",$T$3+$T$4*$B600+$T$5*$D600+$T$6*$E600+$T$7*$F600+$T$8*$H600,IF(I600="southeast",$V$3+$V$4*$B600+$V$5*$D600+$V$6*$E600+$V$7*$F600+$V$8*$H600,IF(I600="southwest",$X$3+$X$4*$B600+$X$5*$D600+$X$6*$E600+$X$7*$F600+$X$8*$H600,error))))</f>
        <v>9499.8049957107869</v>
      </c>
    </row>
    <row r="601" spans="2:15" x14ac:dyDescent="0.5">
      <c r="B601" s="2">
        <v>43</v>
      </c>
      <c r="C601" s="2" t="s">
        <v>10</v>
      </c>
      <c r="D601" s="2">
        <f>IF(C601="male",1,0)</f>
        <v>1</v>
      </c>
      <c r="E601" s="2">
        <v>32.6</v>
      </c>
      <c r="F601" s="2">
        <v>2</v>
      </c>
      <c r="G601" s="2" t="s">
        <v>11</v>
      </c>
      <c r="H601" s="2">
        <f t="shared" si="45"/>
        <v>0</v>
      </c>
      <c r="I601" s="2" t="s">
        <v>9</v>
      </c>
      <c r="J601" s="2">
        <f t="shared" si="46"/>
        <v>0</v>
      </c>
      <c r="K601" s="2">
        <f t="shared" si="47"/>
        <v>0</v>
      </c>
      <c r="L601" s="2">
        <f t="shared" si="48"/>
        <v>1</v>
      </c>
      <c r="M601" s="2">
        <v>7441.5010000000002</v>
      </c>
      <c r="N601" s="16">
        <f t="shared" si="49"/>
        <v>0.10087426900393949</v>
      </c>
      <c r="O601" s="13" cm="1">
        <f t="array" ref="O601">IF(I601="northeast",$R$3+$R$4*$B601+$R$5*$D601+$R$6*$E601+$R$7*$F601+$R$8*$H601,IF(I601="northwest",$T$3+$T$4*$B601+$T$5*$D601+$T$6*$E601+$T$7*$F601+$T$8*$H601,IF(I601="southeast",$V$3+$V$4*$B601+$V$5*$D601+$V$6*$E601+$V$7*$F601+$V$8*$H601,IF(I601="southwest",$X$3+$X$4*$B601+$X$5*$D601+$X$6*$E601+$X$7*$F601+$X$8*$H601,error))))</f>
        <v>9093.6006439137236</v>
      </c>
    </row>
    <row r="602" spans="2:15" x14ac:dyDescent="0.5">
      <c r="B602" s="2">
        <v>52</v>
      </c>
      <c r="C602" s="2" t="s">
        <v>7</v>
      </c>
      <c r="D602" s="2">
        <f>IF(C602="male",1,0)</f>
        <v>0</v>
      </c>
      <c r="E602" s="2">
        <v>37.524999999999999</v>
      </c>
      <c r="F602" s="2">
        <v>2</v>
      </c>
      <c r="G602" s="2" t="s">
        <v>11</v>
      </c>
      <c r="H602" s="2">
        <f t="shared" si="45"/>
        <v>0</v>
      </c>
      <c r="I602" s="2" t="s">
        <v>13</v>
      </c>
      <c r="J602" s="2">
        <f t="shared" si="46"/>
        <v>1</v>
      </c>
      <c r="K602" s="2">
        <f t="shared" si="47"/>
        <v>0</v>
      </c>
      <c r="L602" s="2">
        <f t="shared" si="48"/>
        <v>0</v>
      </c>
      <c r="M602" s="2">
        <v>33471.971890000001</v>
      </c>
      <c r="N602" s="16">
        <f t="shared" si="49"/>
        <v>0.51637421564748065</v>
      </c>
      <c r="O602" s="13" cm="1">
        <f t="array" ref="O602">IF(I602="northeast",$R$3+$R$4*$B602+$R$5*$D602+$R$6*$E602+$R$7*$F602+$R$8*$H602,IF(I602="northwest",$T$3+$T$4*$B602+$T$5*$D602+$T$6*$E602+$T$7*$F602+$T$8*$H602,IF(I602="southeast",$V$3+$V$4*$B602+$V$5*$D602+$V$6*$E602+$V$7*$F602+$V$8*$H602,IF(I602="southwest",$X$3+$X$4*$B602+$X$5*$D602+$X$6*$E602+$X$7*$F602+$X$8*$H602,error))))</f>
        <v>15085.824374612603</v>
      </c>
    </row>
    <row r="603" spans="2:15" x14ac:dyDescent="0.5">
      <c r="B603" s="2">
        <v>18</v>
      </c>
      <c r="C603" s="2" t="s">
        <v>7</v>
      </c>
      <c r="D603" s="2">
        <f>IF(C603="male",1,0)</f>
        <v>0</v>
      </c>
      <c r="E603" s="2">
        <v>39.159999999999997</v>
      </c>
      <c r="F603" s="2">
        <v>0</v>
      </c>
      <c r="G603" s="2" t="s">
        <v>11</v>
      </c>
      <c r="H603" s="2">
        <f t="shared" si="45"/>
        <v>0</v>
      </c>
      <c r="I603" s="2" t="s">
        <v>12</v>
      </c>
      <c r="J603" s="2">
        <f t="shared" si="46"/>
        <v>0</v>
      </c>
      <c r="K603" s="2">
        <f t="shared" si="47"/>
        <v>0</v>
      </c>
      <c r="L603" s="2">
        <f t="shared" si="48"/>
        <v>0</v>
      </c>
      <c r="M603" s="2">
        <v>1633.0444</v>
      </c>
      <c r="N603" s="16">
        <f t="shared" si="49"/>
        <v>8.1593343575411675E-3</v>
      </c>
      <c r="O603" s="13" cm="1">
        <f t="array" ref="O603">IF(I603="northeast",$R$3+$R$4*$B603+$R$5*$D603+$R$6*$E603+$R$7*$F603+$R$8*$H603,IF(I603="northwest",$T$3+$T$4*$B603+$T$5*$D603+$T$6*$E603+$T$7*$F603+$T$8*$H603,IF(I603="southeast",$V$3+$V$4*$B603+$V$5*$D603+$V$6*$E603+$V$7*$F603+$V$8*$H603,IF(I603="southwest",$X$3+$X$4*$B603+$X$5*$D603+$X$6*$E603+$X$7*$F603+$X$8*$H603,error))))</f>
        <v>3993.3470335065394</v>
      </c>
    </row>
    <row r="604" spans="2:15" x14ac:dyDescent="0.5">
      <c r="B604" s="2">
        <v>51</v>
      </c>
      <c r="C604" s="2" t="s">
        <v>10</v>
      </c>
      <c r="D604" s="2">
        <f>IF(C604="male",1,0)</f>
        <v>1</v>
      </c>
      <c r="E604" s="2">
        <v>31.635000000000002</v>
      </c>
      <c r="F604" s="2">
        <v>0</v>
      </c>
      <c r="G604" s="2" t="s">
        <v>11</v>
      </c>
      <c r="H604" s="2">
        <f t="shared" si="45"/>
        <v>0</v>
      </c>
      <c r="I604" s="2" t="s">
        <v>13</v>
      </c>
      <c r="J604" s="2">
        <f t="shared" si="46"/>
        <v>1</v>
      </c>
      <c r="K604" s="2">
        <f t="shared" si="47"/>
        <v>0</v>
      </c>
      <c r="L604" s="2">
        <f t="shared" si="48"/>
        <v>0</v>
      </c>
      <c r="M604" s="2">
        <v>9174.1356500000002</v>
      </c>
      <c r="N604" s="16">
        <f t="shared" si="49"/>
        <v>0.12853068780903742</v>
      </c>
      <c r="O604" s="13" cm="1">
        <f t="array" ref="O604">IF(I604="northeast",$R$3+$R$4*$B604+$R$5*$D604+$R$6*$E604+$R$7*$F604+$R$8*$H604,IF(I604="northwest",$T$3+$T$4*$B604+$T$5*$D604+$T$6*$E604+$T$7*$F604+$T$8*$H604,IF(I604="southeast",$V$3+$V$4*$B604+$V$5*$D604+$V$6*$E604+$V$7*$F604+$V$8*$H604,IF(I604="southwest",$X$3+$X$4*$B604+$X$5*$D604+$X$6*$E604+$X$7*$F604+$X$8*$H604,error))))</f>
        <v>11281.910110360377</v>
      </c>
    </row>
    <row r="605" spans="2:15" x14ac:dyDescent="0.5">
      <c r="B605" s="2">
        <v>56</v>
      </c>
      <c r="C605" s="2" t="s">
        <v>7</v>
      </c>
      <c r="D605" s="2">
        <f>IF(C605="male",1,0)</f>
        <v>0</v>
      </c>
      <c r="E605" s="2">
        <v>25.3</v>
      </c>
      <c r="F605" s="2">
        <v>0</v>
      </c>
      <c r="G605" s="2" t="s">
        <v>11</v>
      </c>
      <c r="H605" s="2">
        <f t="shared" si="45"/>
        <v>0</v>
      </c>
      <c r="I605" s="2" t="s">
        <v>9</v>
      </c>
      <c r="J605" s="2">
        <f t="shared" si="46"/>
        <v>0</v>
      </c>
      <c r="K605" s="2">
        <f t="shared" si="47"/>
        <v>0</v>
      </c>
      <c r="L605" s="2">
        <f t="shared" si="48"/>
        <v>1</v>
      </c>
      <c r="M605" s="2">
        <v>11070.535</v>
      </c>
      <c r="N605" s="16">
        <f t="shared" si="49"/>
        <v>0.15880112863469881</v>
      </c>
      <c r="O605" s="13" cm="1">
        <f t="array" ref="O605">IF(I605="northeast",$R$3+$R$4*$B605+$R$5*$D605+$R$6*$E605+$R$7*$F605+$R$8*$H605,IF(I605="northwest",$T$3+$T$4*$B605+$T$5*$D605+$T$6*$E605+$T$7*$F605+$T$8*$H605,IF(I605="southeast",$V$3+$V$4*$B605+$V$5*$D605+$V$6*$E605+$V$7*$F605+$V$8*$H605,IF(I605="southwest",$X$3+$X$4*$B605+$X$5*$D605+$X$6*$E605+$X$7*$F605+$X$8*$H605,error))))</f>
        <v>11119.153982847234</v>
      </c>
    </row>
    <row r="606" spans="2:15" x14ac:dyDescent="0.5">
      <c r="B606" s="2">
        <v>64</v>
      </c>
      <c r="C606" s="2" t="s">
        <v>7</v>
      </c>
      <c r="D606" s="2">
        <f>IF(C606="male",1,0)</f>
        <v>0</v>
      </c>
      <c r="E606" s="2">
        <v>39.049999999999997</v>
      </c>
      <c r="F606" s="2">
        <v>3</v>
      </c>
      <c r="G606" s="2" t="s">
        <v>11</v>
      </c>
      <c r="H606" s="2">
        <f t="shared" si="45"/>
        <v>0</v>
      </c>
      <c r="I606" s="2" t="s">
        <v>12</v>
      </c>
      <c r="J606" s="2">
        <f t="shared" si="46"/>
        <v>0</v>
      </c>
      <c r="K606" s="2">
        <f t="shared" si="47"/>
        <v>0</v>
      </c>
      <c r="L606" s="2">
        <f t="shared" si="48"/>
        <v>0</v>
      </c>
      <c r="M606" s="2">
        <v>16085.127500000001</v>
      </c>
      <c r="N606" s="16">
        <f t="shared" si="49"/>
        <v>0.23884435662676459</v>
      </c>
      <c r="O606" s="13" cm="1">
        <f t="array" ref="O606">IF(I606="northeast",$R$3+$R$4*$B606+$R$5*$D606+$R$6*$E606+$R$7*$F606+$R$8*$H606,IF(I606="northwest",$T$3+$T$4*$B606+$T$5*$D606+$T$6*$E606+$T$7*$F606+$T$8*$H606,IF(I606="southeast",$V$3+$V$4*$B606+$V$5*$D606+$V$6*$E606+$V$7*$F606+$V$8*$H606,IF(I606="southwest",$X$3+$X$4*$B606+$X$5*$D606+$X$6*$E606+$X$7*$F606+$X$8*$H606,error))))</f>
        <v>17887.480641030819</v>
      </c>
    </row>
    <row r="607" spans="2:15" x14ac:dyDescent="0.5">
      <c r="B607" s="2">
        <v>19</v>
      </c>
      <c r="C607" s="2" t="s">
        <v>7</v>
      </c>
      <c r="D607" s="2">
        <f>IF(C607="male",1,0)</f>
        <v>0</v>
      </c>
      <c r="E607" s="2">
        <v>28.31</v>
      </c>
      <c r="F607" s="2">
        <v>0</v>
      </c>
      <c r="G607" s="2" t="s">
        <v>8</v>
      </c>
      <c r="H607" s="2">
        <f t="shared" si="45"/>
        <v>1</v>
      </c>
      <c r="I607" s="2" t="s">
        <v>13</v>
      </c>
      <c r="J607" s="2">
        <f t="shared" si="46"/>
        <v>1</v>
      </c>
      <c r="K607" s="2">
        <f t="shared" si="47"/>
        <v>0</v>
      </c>
      <c r="L607" s="2">
        <f t="shared" si="48"/>
        <v>0</v>
      </c>
      <c r="M607" s="2">
        <v>17468.983899999999</v>
      </c>
      <c r="N607" s="16">
        <f t="shared" si="49"/>
        <v>0.26093355596519124</v>
      </c>
      <c r="O607" s="13" cm="1">
        <f t="array" ref="O607">IF(I607="northeast",$R$3+$R$4*$B607+$R$5*$D607+$R$6*$E607+$R$7*$F607+$R$8*$H607,IF(I607="northwest",$T$3+$T$4*$B607+$T$5*$D607+$T$6*$E607+$T$7*$F607+$T$8*$H607,IF(I607="southeast",$V$3+$V$4*$B607+$V$5*$D607+$V$6*$E607+$V$7*$F607+$V$8*$H607,IF(I607="southwest",$X$3+$X$4*$B607+$X$5*$D607+$X$6*$E607+$X$7*$F607+$X$8*$H607,error))))</f>
        <v>23820.878547589979</v>
      </c>
    </row>
    <row r="608" spans="2:15" x14ac:dyDescent="0.5">
      <c r="B608" s="2">
        <v>51</v>
      </c>
      <c r="C608" s="2" t="s">
        <v>7</v>
      </c>
      <c r="D608" s="2">
        <f>IF(C608="male",1,0)</f>
        <v>0</v>
      </c>
      <c r="E608" s="2">
        <v>34.1</v>
      </c>
      <c r="F608" s="2">
        <v>0</v>
      </c>
      <c r="G608" s="2" t="s">
        <v>11</v>
      </c>
      <c r="H608" s="2">
        <f t="shared" si="45"/>
        <v>0</v>
      </c>
      <c r="I608" s="2" t="s">
        <v>12</v>
      </c>
      <c r="J608" s="2">
        <f t="shared" si="46"/>
        <v>0</v>
      </c>
      <c r="K608" s="2">
        <f t="shared" si="47"/>
        <v>0</v>
      </c>
      <c r="L608" s="2">
        <f t="shared" si="48"/>
        <v>0</v>
      </c>
      <c r="M608" s="2">
        <v>9283.5619999999999</v>
      </c>
      <c r="N608" s="16">
        <f t="shared" si="49"/>
        <v>0.13027735780892069</v>
      </c>
      <c r="O608" s="13" cm="1">
        <f t="array" ref="O608">IF(I608="northeast",$R$3+$R$4*$B608+$R$5*$D608+$R$6*$E608+$R$7*$F608+$R$8*$H608,IF(I608="northwest",$T$3+$T$4*$B608+$T$5*$D608+$T$6*$E608+$T$7*$F608+$T$8*$H608,IF(I608="southeast",$V$3+$V$4*$B608+$V$5*$D608+$V$6*$E608+$V$7*$F608+$V$8*$H608,IF(I608="southwest",$X$3+$X$4*$B608+$X$5*$D608+$X$6*$E608+$X$7*$F608+$X$8*$H608,error))))</f>
        <v>11232.948198902001</v>
      </c>
    </row>
    <row r="609" spans="2:15" x14ac:dyDescent="0.5">
      <c r="B609" s="2">
        <v>27</v>
      </c>
      <c r="C609" s="2" t="s">
        <v>7</v>
      </c>
      <c r="D609" s="2">
        <f>IF(C609="male",1,0)</f>
        <v>0</v>
      </c>
      <c r="E609" s="2">
        <v>25.175000000000001</v>
      </c>
      <c r="F609" s="2">
        <v>0</v>
      </c>
      <c r="G609" s="2" t="s">
        <v>11</v>
      </c>
      <c r="H609" s="2">
        <f t="shared" si="45"/>
        <v>0</v>
      </c>
      <c r="I609" s="2" t="s">
        <v>14</v>
      </c>
      <c r="J609" s="2">
        <f t="shared" si="46"/>
        <v>0</v>
      </c>
      <c r="K609" s="2">
        <f t="shared" si="47"/>
        <v>1</v>
      </c>
      <c r="L609" s="2">
        <f t="shared" si="48"/>
        <v>0</v>
      </c>
      <c r="M609" s="2">
        <v>3558.6202499999999</v>
      </c>
      <c r="N609" s="16">
        <f t="shared" si="49"/>
        <v>3.8895492236285224E-2</v>
      </c>
      <c r="O609" s="13" cm="1">
        <f t="array" ref="O609">IF(I609="northeast",$R$3+$R$4*$B609+$R$5*$D609+$R$6*$E609+$R$7*$F609+$R$8*$H609,IF(I609="northwest",$T$3+$T$4*$B609+$T$5*$D609+$T$6*$E609+$T$7*$F609+$T$8*$H609,IF(I609="southeast",$V$3+$V$4*$B609+$V$5*$D609+$V$6*$E609+$V$7*$F609+$V$8*$H609,IF(I609="southwest",$X$3+$X$4*$B609+$X$5*$D609+$X$6*$E609+$X$7*$F609+$X$8*$H609,error))))</f>
        <v>3676.2513162799341</v>
      </c>
    </row>
    <row r="610" spans="2:15" x14ac:dyDescent="0.5">
      <c r="B610" s="2">
        <v>59</v>
      </c>
      <c r="C610" s="2" t="s">
        <v>7</v>
      </c>
      <c r="D610" s="2">
        <f>IF(C610="male",1,0)</f>
        <v>0</v>
      </c>
      <c r="E610" s="2">
        <v>23.655000000000001</v>
      </c>
      <c r="F610" s="2">
        <v>0</v>
      </c>
      <c r="G610" s="2" t="s">
        <v>8</v>
      </c>
      <c r="H610" s="2">
        <f t="shared" si="45"/>
        <v>1</v>
      </c>
      <c r="I610" s="2" t="s">
        <v>13</v>
      </c>
      <c r="J610" s="2">
        <f t="shared" si="46"/>
        <v>1</v>
      </c>
      <c r="K610" s="2">
        <f t="shared" si="47"/>
        <v>0</v>
      </c>
      <c r="L610" s="2">
        <f t="shared" si="48"/>
        <v>0</v>
      </c>
      <c r="M610" s="2">
        <v>25678.778450000002</v>
      </c>
      <c r="N610" s="16">
        <f t="shared" si="49"/>
        <v>0.39197879183105061</v>
      </c>
      <c r="O610" s="13" cm="1">
        <f t="array" ref="O610">IF(I610="northeast",$R$3+$R$4*$B610+$R$5*$D610+$R$6*$E610+$R$7*$F610+$R$8*$H610,IF(I610="northwest",$T$3+$T$4*$B610+$T$5*$D610+$T$6*$E610+$T$7*$F610+$T$8*$H610,IF(I610="southeast",$V$3+$V$4*$B610+$V$5*$D610+$V$6*$E610+$V$7*$F610+$V$8*$H610,IF(I610="southwest",$X$3+$X$4*$B610+$X$5*$D610+$X$6*$E610+$X$7*$F610+$X$8*$H610,error))))</f>
        <v>32250.437891877678</v>
      </c>
    </row>
    <row r="611" spans="2:15" x14ac:dyDescent="0.5">
      <c r="B611" s="2">
        <v>28</v>
      </c>
      <c r="C611" s="2" t="s">
        <v>10</v>
      </c>
      <c r="D611" s="2">
        <f>IF(C611="male",1,0)</f>
        <v>1</v>
      </c>
      <c r="E611" s="2">
        <v>26.98</v>
      </c>
      <c r="F611" s="2">
        <v>2</v>
      </c>
      <c r="G611" s="2" t="s">
        <v>11</v>
      </c>
      <c r="H611" s="2">
        <f t="shared" si="45"/>
        <v>0</v>
      </c>
      <c r="I611" s="2" t="s">
        <v>14</v>
      </c>
      <c r="J611" s="2">
        <f t="shared" si="46"/>
        <v>0</v>
      </c>
      <c r="K611" s="2">
        <f t="shared" si="47"/>
        <v>1</v>
      </c>
      <c r="L611" s="2">
        <f t="shared" si="48"/>
        <v>0</v>
      </c>
      <c r="M611" s="2">
        <v>4435.0941999999995</v>
      </c>
      <c r="N611" s="16">
        <f t="shared" si="49"/>
        <v>5.2885822299786181E-2</v>
      </c>
      <c r="O611" s="13" cm="1">
        <f t="array" ref="O611">IF(I611="northeast",$R$3+$R$4*$B611+$R$5*$D611+$R$6*$E611+$R$7*$F611+$R$8*$H611,IF(I611="northwest",$T$3+$T$4*$B611+$T$5*$D611+$T$6*$E611+$T$7*$F611+$T$8*$H611,IF(I611="southeast",$V$3+$V$4*$B611+$V$5*$D611+$V$6*$E611+$V$7*$F611+$V$8*$H611,IF(I611="southwest",$X$3+$X$4*$B611+$X$5*$D611+$X$6*$E611+$X$7*$F611+$X$8*$H611,error))))</f>
        <v>6128.8452668291739</v>
      </c>
    </row>
    <row r="612" spans="2:15" x14ac:dyDescent="0.5">
      <c r="B612" s="2">
        <v>30</v>
      </c>
      <c r="C612" s="2" t="s">
        <v>10</v>
      </c>
      <c r="D612" s="2">
        <f>IF(C612="male",1,0)</f>
        <v>1</v>
      </c>
      <c r="E612" s="2">
        <v>37.799999999999997</v>
      </c>
      <c r="F612" s="2">
        <v>2</v>
      </c>
      <c r="G612" s="2" t="s">
        <v>8</v>
      </c>
      <c r="H612" s="2">
        <f t="shared" si="45"/>
        <v>1</v>
      </c>
      <c r="I612" s="2" t="s">
        <v>9</v>
      </c>
      <c r="J612" s="2">
        <f t="shared" si="46"/>
        <v>0</v>
      </c>
      <c r="K612" s="2">
        <f t="shared" si="47"/>
        <v>0</v>
      </c>
      <c r="L612" s="2">
        <f t="shared" si="48"/>
        <v>1</v>
      </c>
      <c r="M612" s="2">
        <v>39241.442000000003</v>
      </c>
      <c r="N612" s="16">
        <f t="shared" si="49"/>
        <v>0.60846684558862518</v>
      </c>
      <c r="O612" s="13" cm="1">
        <f t="array" ref="O612">IF(I612="northeast",$R$3+$R$4*$B612+$R$5*$D612+$R$6*$E612+$R$7*$F612+$R$8*$H612,IF(I612="northwest",$T$3+$T$4*$B612+$T$5*$D612+$T$6*$E612+$T$7*$F612+$T$8*$H612,IF(I612="southeast",$V$3+$V$4*$B612+$V$5*$D612+$V$6*$E612+$V$7*$F612+$V$8*$H612,IF(I612="southwest",$X$3+$X$4*$B612+$X$5*$D612+$X$6*$E612+$X$7*$F612+$X$8*$H612,error))))</f>
        <v>32236.567548907584</v>
      </c>
    </row>
    <row r="613" spans="2:15" x14ac:dyDescent="0.5">
      <c r="B613" s="2">
        <v>47</v>
      </c>
      <c r="C613" s="2" t="s">
        <v>7</v>
      </c>
      <c r="D613" s="2">
        <f>IF(C613="male",1,0)</f>
        <v>0</v>
      </c>
      <c r="E613" s="2">
        <v>29.37</v>
      </c>
      <c r="F613" s="2">
        <v>1</v>
      </c>
      <c r="G613" s="2" t="s">
        <v>11</v>
      </c>
      <c r="H613" s="2">
        <f t="shared" si="45"/>
        <v>0</v>
      </c>
      <c r="I613" s="2" t="s">
        <v>12</v>
      </c>
      <c r="J613" s="2">
        <f t="shared" si="46"/>
        <v>0</v>
      </c>
      <c r="K613" s="2">
        <f t="shared" si="47"/>
        <v>0</v>
      </c>
      <c r="L613" s="2">
        <f t="shared" si="48"/>
        <v>0</v>
      </c>
      <c r="M613" s="2">
        <v>8547.6913000000004</v>
      </c>
      <c r="N613" s="16">
        <f t="shared" si="49"/>
        <v>0.1185313453038605</v>
      </c>
      <c r="O613" s="13" cm="1">
        <f t="array" ref="O613">IF(I613="northeast",$R$3+$R$4*$B613+$R$5*$D613+$R$6*$E613+$R$7*$F613+$R$8*$H613,IF(I613="northwest",$T$3+$T$4*$B613+$T$5*$D613+$T$6*$E613+$T$7*$F613+$T$8*$H613,IF(I613="southeast",$V$3+$V$4*$B613+$V$5*$D613+$V$6*$E613+$V$7*$F613+$V$8*$H613,IF(I613="southwest",$X$3+$X$4*$B613+$X$5*$D613+$X$6*$E613+$X$7*$F613+$X$8*$H613,error))))</f>
        <v>8995.9246449269649</v>
      </c>
    </row>
    <row r="614" spans="2:15" x14ac:dyDescent="0.5">
      <c r="B614" s="2">
        <v>38</v>
      </c>
      <c r="C614" s="2" t="s">
        <v>7</v>
      </c>
      <c r="D614" s="2">
        <f>IF(C614="male",1,0)</f>
        <v>0</v>
      </c>
      <c r="E614" s="2">
        <v>34.799999999999997</v>
      </c>
      <c r="F614" s="2">
        <v>2</v>
      </c>
      <c r="G614" s="2" t="s">
        <v>11</v>
      </c>
      <c r="H614" s="2">
        <f t="shared" si="45"/>
        <v>0</v>
      </c>
      <c r="I614" s="2" t="s">
        <v>9</v>
      </c>
      <c r="J614" s="2">
        <f t="shared" si="46"/>
        <v>0</v>
      </c>
      <c r="K614" s="2">
        <f t="shared" si="47"/>
        <v>0</v>
      </c>
      <c r="L614" s="2">
        <f t="shared" si="48"/>
        <v>1</v>
      </c>
      <c r="M614" s="2">
        <v>6571.5439999999999</v>
      </c>
      <c r="N614" s="16">
        <f t="shared" si="49"/>
        <v>8.6987962889475842E-2</v>
      </c>
      <c r="O614" s="13" cm="1">
        <f t="array" ref="O614">IF(I614="northeast",$R$3+$R$4*$B614+$R$5*$D614+$R$6*$E614+$R$7*$F614+$R$8*$H614,IF(I614="northwest",$T$3+$T$4*$B614+$T$5*$D614+$T$6*$E614+$T$7*$F614+$T$8*$H614,IF(I614="southeast",$V$3+$V$4*$B614+$V$5*$D614+$V$6*$E614+$V$7*$F614+$V$8*$H614,IF(I614="southwest",$X$3+$X$4*$B614+$X$5*$D614+$X$6*$E614+$X$7*$F614+$X$8*$H614,error))))</f>
        <v>8786.5852725005516</v>
      </c>
    </row>
    <row r="615" spans="2:15" x14ac:dyDescent="0.5">
      <c r="B615" s="2">
        <v>18</v>
      </c>
      <c r="C615" s="2" t="s">
        <v>7</v>
      </c>
      <c r="D615" s="2">
        <f>IF(C615="male",1,0)</f>
        <v>0</v>
      </c>
      <c r="E615" s="2">
        <v>33.155000000000001</v>
      </c>
      <c r="F615" s="2">
        <v>0</v>
      </c>
      <c r="G615" s="2" t="s">
        <v>11</v>
      </c>
      <c r="H615" s="2">
        <f t="shared" si="45"/>
        <v>0</v>
      </c>
      <c r="I615" s="2" t="s">
        <v>14</v>
      </c>
      <c r="J615" s="2">
        <f t="shared" si="46"/>
        <v>0</v>
      </c>
      <c r="K615" s="2">
        <f t="shared" si="47"/>
        <v>1</v>
      </c>
      <c r="L615" s="2">
        <f t="shared" si="48"/>
        <v>0</v>
      </c>
      <c r="M615" s="2">
        <v>2207.6974500000001</v>
      </c>
      <c r="N615" s="16">
        <f t="shared" si="49"/>
        <v>1.7331981007789616E-2</v>
      </c>
      <c r="O615" s="13" cm="1">
        <f t="array" ref="O615">IF(I615="northeast",$R$3+$R$4*$B615+$R$5*$D615+$R$6*$E615+$R$7*$F615+$R$8*$H615,IF(I615="northwest",$T$3+$T$4*$B615+$T$5*$D615+$T$6*$E615+$T$7*$F615+$T$8*$H615,IF(I615="southeast",$V$3+$V$4*$B615+$V$5*$D615+$V$6*$E615+$V$7*$F615+$V$8*$H615,IF(I615="southwest",$X$3+$X$4*$B615+$X$5*$D615+$X$6*$E615+$X$7*$F615+$X$8*$H615,error))))</f>
        <v>4986.2811197398278</v>
      </c>
    </row>
    <row r="616" spans="2:15" x14ac:dyDescent="0.5">
      <c r="B616" s="2">
        <v>34</v>
      </c>
      <c r="C616" s="2" t="s">
        <v>7</v>
      </c>
      <c r="D616" s="2">
        <f>IF(C616="male",1,0)</f>
        <v>0</v>
      </c>
      <c r="E616" s="2">
        <v>19</v>
      </c>
      <c r="F616" s="2">
        <v>3</v>
      </c>
      <c r="G616" s="2" t="s">
        <v>11</v>
      </c>
      <c r="H616" s="2">
        <f t="shared" si="45"/>
        <v>0</v>
      </c>
      <c r="I616" s="2" t="s">
        <v>14</v>
      </c>
      <c r="J616" s="2">
        <f t="shared" si="46"/>
        <v>0</v>
      </c>
      <c r="K616" s="2">
        <f t="shared" si="47"/>
        <v>1</v>
      </c>
      <c r="L616" s="2">
        <f t="shared" si="48"/>
        <v>0</v>
      </c>
      <c r="M616" s="2">
        <v>6753.0379999999996</v>
      </c>
      <c r="N616" s="16">
        <f t="shared" si="49"/>
        <v>8.9884981066165576E-2</v>
      </c>
      <c r="O616" s="13" cm="1">
        <f t="array" ref="O616">IF(I616="northeast",$R$3+$R$4*$B616+$R$5*$D616+$R$6*$E616+$R$7*$F616+$R$8*$H616,IF(I616="northwest",$T$3+$T$4*$B616+$T$5*$D616+$T$6*$E616+$T$7*$F616+$T$8*$H616,IF(I616="southeast",$V$3+$V$4*$B616+$V$5*$D616+$V$6*$E616+$V$7*$F616+$V$8*$H616,IF(I616="southwest",$X$3+$X$4*$B616+$X$5*$D616+$X$6*$E616+$X$7*$F616+$X$8*$H616,error))))</f>
        <v>4794.6485929382961</v>
      </c>
    </row>
    <row r="617" spans="2:15" x14ac:dyDescent="0.5">
      <c r="B617" s="2">
        <v>20</v>
      </c>
      <c r="C617" s="2" t="s">
        <v>7</v>
      </c>
      <c r="D617" s="2">
        <f>IF(C617="male",1,0)</f>
        <v>0</v>
      </c>
      <c r="E617" s="2">
        <v>33</v>
      </c>
      <c r="F617" s="2">
        <v>0</v>
      </c>
      <c r="G617" s="2" t="s">
        <v>11</v>
      </c>
      <c r="H617" s="2">
        <f t="shared" si="45"/>
        <v>0</v>
      </c>
      <c r="I617" s="2" t="s">
        <v>12</v>
      </c>
      <c r="J617" s="2">
        <f t="shared" si="46"/>
        <v>0</v>
      </c>
      <c r="K617" s="2">
        <f t="shared" si="47"/>
        <v>0</v>
      </c>
      <c r="L617" s="2">
        <f t="shared" si="48"/>
        <v>0</v>
      </c>
      <c r="M617" s="2">
        <v>1880.07</v>
      </c>
      <c r="N617" s="16">
        <f t="shared" si="49"/>
        <v>1.2102371886647837E-2</v>
      </c>
      <c r="O617" s="13" cm="1">
        <f t="array" ref="O617">IF(I617="northeast",$R$3+$R$4*$B617+$R$5*$D617+$R$6*$E617+$R$7*$F617+$R$8*$H617,IF(I617="northwest",$T$3+$T$4*$B617+$T$5*$D617+$T$6*$E617+$T$7*$F617+$T$8*$H617,IF(I617="southeast",$V$3+$V$4*$B617+$V$5*$D617+$V$6*$E617+$V$7*$F617+$V$8*$H617,IF(I617="southwest",$X$3+$X$4*$B617+$X$5*$D617+$X$6*$E617+$X$7*$F617+$X$8*$H617,error))))</f>
        <v>2424.1107866105122</v>
      </c>
    </row>
    <row r="618" spans="2:15" x14ac:dyDescent="0.5">
      <c r="B618" s="2">
        <v>47</v>
      </c>
      <c r="C618" s="2" t="s">
        <v>7</v>
      </c>
      <c r="D618" s="2">
        <f>IF(C618="male",1,0)</f>
        <v>0</v>
      </c>
      <c r="E618" s="2">
        <v>36.630000000000003</v>
      </c>
      <c r="F618" s="2">
        <v>1</v>
      </c>
      <c r="G618" s="2" t="s">
        <v>8</v>
      </c>
      <c r="H618" s="2">
        <f t="shared" si="45"/>
        <v>1</v>
      </c>
      <c r="I618" s="2" t="s">
        <v>12</v>
      </c>
      <c r="J618" s="2">
        <f t="shared" si="46"/>
        <v>0</v>
      </c>
      <c r="K618" s="2">
        <f t="shared" si="47"/>
        <v>0</v>
      </c>
      <c r="L618" s="2">
        <f t="shared" si="48"/>
        <v>0</v>
      </c>
      <c r="M618" s="2">
        <v>42969.852700000003</v>
      </c>
      <c r="N618" s="16">
        <f t="shared" si="49"/>
        <v>0.6679799620997191</v>
      </c>
      <c r="O618" s="13" cm="1">
        <f t="array" ref="O618">IF(I618="northeast",$R$3+$R$4*$B618+$R$5*$D618+$R$6*$E618+$R$7*$F618+$R$8*$H618,IF(I618="northwest",$T$3+$T$4*$B618+$T$5*$D618+$T$6*$E618+$T$7*$F618+$T$8*$H618,IF(I618="southeast",$V$3+$V$4*$B618+$V$5*$D618+$V$6*$E618+$V$7*$F618+$V$8*$H618,IF(I618="southwest",$X$3+$X$4*$B618+$X$5*$D618+$X$6*$E618+$X$7*$F618+$X$8*$H618,error))))</f>
        <v>38189.651146867625</v>
      </c>
    </row>
    <row r="619" spans="2:15" x14ac:dyDescent="0.5">
      <c r="B619" s="2">
        <v>56</v>
      </c>
      <c r="C619" s="2" t="s">
        <v>7</v>
      </c>
      <c r="D619" s="2">
        <f>IF(C619="male",1,0)</f>
        <v>0</v>
      </c>
      <c r="E619" s="2">
        <v>28.594999999999999</v>
      </c>
      <c r="F619" s="2">
        <v>0</v>
      </c>
      <c r="G619" s="2" t="s">
        <v>11</v>
      </c>
      <c r="H619" s="2">
        <f t="shared" si="45"/>
        <v>0</v>
      </c>
      <c r="I619" s="2" t="s">
        <v>14</v>
      </c>
      <c r="J619" s="2">
        <f t="shared" si="46"/>
        <v>0</v>
      </c>
      <c r="K619" s="2">
        <f t="shared" si="47"/>
        <v>1</v>
      </c>
      <c r="L619" s="2">
        <f t="shared" si="48"/>
        <v>0</v>
      </c>
      <c r="M619" s="2">
        <v>11658.11505</v>
      </c>
      <c r="N619" s="16">
        <f t="shared" si="49"/>
        <v>0.1681801168387731</v>
      </c>
      <c r="O619" s="13" cm="1">
        <f t="array" ref="O619">IF(I619="northeast",$R$3+$R$4*$B619+$R$5*$D619+$R$6*$E619+$R$7*$F619+$R$8*$H619,IF(I619="northwest",$T$3+$T$4*$B619+$T$5*$D619+$T$6*$E619+$T$7*$F619+$T$8*$H619,IF(I619="southeast",$V$3+$V$4*$B619+$V$5*$D619+$V$6*$E619+$V$7*$F619+$V$8*$H619,IF(I619="southwest",$X$3+$X$4*$B619+$X$5*$D619+$X$6*$E619+$X$7*$F619+$X$8*$H619,error))))</f>
        <v>11969.009311089194</v>
      </c>
    </row>
    <row r="620" spans="2:15" x14ac:dyDescent="0.5">
      <c r="B620" s="2">
        <v>49</v>
      </c>
      <c r="C620" s="2" t="s">
        <v>10</v>
      </c>
      <c r="D620" s="2">
        <f>IF(C620="male",1,0)</f>
        <v>1</v>
      </c>
      <c r="E620" s="2">
        <v>25.6</v>
      </c>
      <c r="F620" s="2">
        <v>2</v>
      </c>
      <c r="G620" s="2" t="s">
        <v>8</v>
      </c>
      <c r="H620" s="2">
        <f t="shared" si="45"/>
        <v>1</v>
      </c>
      <c r="I620" s="2" t="s">
        <v>9</v>
      </c>
      <c r="J620" s="2">
        <f t="shared" si="46"/>
        <v>0</v>
      </c>
      <c r="K620" s="2">
        <f t="shared" si="47"/>
        <v>0</v>
      </c>
      <c r="L620" s="2">
        <f t="shared" si="48"/>
        <v>1</v>
      </c>
      <c r="M620" s="2">
        <v>23306.546999999999</v>
      </c>
      <c r="N620" s="16">
        <f t="shared" si="49"/>
        <v>0.35411309032044952</v>
      </c>
      <c r="O620" s="13" cm="1">
        <f t="array" ref="O620">IF(I620="northeast",$R$3+$R$4*$B620+$R$5*$D620+$R$6*$E620+$R$7*$F620+$R$8*$H620,IF(I620="northwest",$T$3+$T$4*$B620+$T$5*$D620+$T$6*$E620+$T$7*$F620+$T$8*$H620,IF(I620="southeast",$V$3+$V$4*$B620+$V$5*$D620+$V$6*$E620+$V$7*$F620+$V$8*$H620,IF(I620="southwest",$X$3+$X$4*$B620+$X$5*$D620+$X$6*$E620+$X$7*$F620+$X$8*$H620,error))))</f>
        <v>34190.396728074411</v>
      </c>
    </row>
    <row r="621" spans="2:15" x14ac:dyDescent="0.5">
      <c r="B621" s="2">
        <v>19</v>
      </c>
      <c r="C621" s="2" t="s">
        <v>7</v>
      </c>
      <c r="D621" s="2">
        <f>IF(C621="male",1,0)</f>
        <v>0</v>
      </c>
      <c r="E621" s="2">
        <v>33.11</v>
      </c>
      <c r="F621" s="2">
        <v>0</v>
      </c>
      <c r="G621" s="2" t="s">
        <v>8</v>
      </c>
      <c r="H621" s="2">
        <f t="shared" si="45"/>
        <v>1</v>
      </c>
      <c r="I621" s="2" t="s">
        <v>12</v>
      </c>
      <c r="J621" s="2">
        <f t="shared" si="46"/>
        <v>0</v>
      </c>
      <c r="K621" s="2">
        <f t="shared" si="47"/>
        <v>0</v>
      </c>
      <c r="L621" s="2">
        <f t="shared" si="48"/>
        <v>0</v>
      </c>
      <c r="M621" s="2">
        <v>34439.855900000002</v>
      </c>
      <c r="N621" s="16">
        <f t="shared" si="49"/>
        <v>0.53182363860304582</v>
      </c>
      <c r="O621" s="13" cm="1">
        <f t="array" ref="O621">IF(I621="northeast",$R$3+$R$4*$B621+$R$5*$D621+$R$6*$E621+$R$7*$F621+$R$8*$H621,IF(I621="northwest",$T$3+$T$4*$B621+$T$5*$D621+$T$6*$E621+$T$7*$F621+$T$8*$H621,IF(I621="southeast",$V$3+$V$4*$B621+$V$5*$D621+$V$6*$E621+$V$7*$F621+$V$8*$H621,IF(I621="southwest",$X$3+$X$4*$B621+$X$5*$D621+$X$6*$E621+$X$7*$F621+$X$8*$H621,error))))</f>
        <v>28893.029524477846</v>
      </c>
    </row>
    <row r="622" spans="2:15" x14ac:dyDescent="0.5">
      <c r="B622" s="2">
        <v>55</v>
      </c>
      <c r="C622" s="2" t="s">
        <v>7</v>
      </c>
      <c r="D622" s="2">
        <f>IF(C622="male",1,0)</f>
        <v>0</v>
      </c>
      <c r="E622" s="2">
        <v>37.1</v>
      </c>
      <c r="F622" s="2">
        <v>0</v>
      </c>
      <c r="G622" s="2" t="s">
        <v>11</v>
      </c>
      <c r="H622" s="2">
        <f t="shared" si="45"/>
        <v>0</v>
      </c>
      <c r="I622" s="2" t="s">
        <v>9</v>
      </c>
      <c r="J622" s="2">
        <f t="shared" si="46"/>
        <v>0</v>
      </c>
      <c r="K622" s="2">
        <f t="shared" si="47"/>
        <v>0</v>
      </c>
      <c r="L622" s="2">
        <f t="shared" si="48"/>
        <v>1</v>
      </c>
      <c r="M622" s="2">
        <v>10713.644</v>
      </c>
      <c r="N622" s="16">
        <f t="shared" si="49"/>
        <v>0.15310441296312305</v>
      </c>
      <c r="O622" s="13" cm="1">
        <f t="array" ref="O622">IF(I622="northeast",$R$3+$R$4*$B622+$R$5*$D622+$R$6*$E622+$R$7*$F622+$R$8*$H622,IF(I622="northwest",$T$3+$T$4*$B622+$T$5*$D622+$T$6*$E622+$T$7*$F622+$T$8*$H622,IF(I622="southeast",$V$3+$V$4*$B622+$V$5*$D622+$V$6*$E622+$V$7*$F622+$V$8*$H622,IF(I622="southwest",$X$3+$X$4*$B622+$X$5*$D622+$X$6*$E622+$X$7*$F622+$X$8*$H622,error))))</f>
        <v>13905.175603529557</v>
      </c>
    </row>
    <row r="623" spans="2:15" x14ac:dyDescent="0.5">
      <c r="B623" s="2">
        <v>30</v>
      </c>
      <c r="C623" s="2" t="s">
        <v>10</v>
      </c>
      <c r="D623" s="2">
        <f>IF(C623="male",1,0)</f>
        <v>1</v>
      </c>
      <c r="E623" s="2">
        <v>31.4</v>
      </c>
      <c r="F623" s="2">
        <v>1</v>
      </c>
      <c r="G623" s="2" t="s">
        <v>11</v>
      </c>
      <c r="H623" s="2">
        <f t="shared" si="45"/>
        <v>0</v>
      </c>
      <c r="I623" s="2" t="s">
        <v>9</v>
      </c>
      <c r="J623" s="2">
        <f t="shared" si="46"/>
        <v>0</v>
      </c>
      <c r="K623" s="2">
        <f t="shared" si="47"/>
        <v>0</v>
      </c>
      <c r="L623" s="2">
        <f t="shared" si="48"/>
        <v>1</v>
      </c>
      <c r="M623" s="2">
        <v>3659.346</v>
      </c>
      <c r="N623" s="16">
        <f t="shared" si="49"/>
        <v>4.0503282734101712E-2</v>
      </c>
      <c r="O623" s="13" cm="1">
        <f t="array" ref="O623">IF(I623="northeast",$R$3+$R$4*$B623+$R$5*$D623+$R$6*$E623+$R$7*$F623+$R$8*$H623,IF(I623="northwest",$T$3+$T$4*$B623+$T$5*$D623+$T$6*$E623+$T$7*$F623+$T$8*$H623,IF(I623="southeast",$V$3+$V$4*$B623+$V$5*$D623+$V$6*$E623+$V$7*$F623+$V$8*$H623,IF(I623="southwest",$X$3+$X$4*$B623+$X$5*$D623+$X$6*$E623+$X$7*$F623+$X$8*$H623,error))))</f>
        <v>5259.2764802107522</v>
      </c>
    </row>
    <row r="624" spans="2:15" x14ac:dyDescent="0.5">
      <c r="B624" s="2">
        <v>37</v>
      </c>
      <c r="C624" s="2" t="s">
        <v>10</v>
      </c>
      <c r="D624" s="2">
        <f>IF(C624="male",1,0)</f>
        <v>1</v>
      </c>
      <c r="E624" s="2">
        <v>34.1</v>
      </c>
      <c r="F624" s="2">
        <v>4</v>
      </c>
      <c r="G624" s="2" t="s">
        <v>8</v>
      </c>
      <c r="H624" s="2">
        <f t="shared" si="45"/>
        <v>1</v>
      </c>
      <c r="I624" s="2" t="s">
        <v>9</v>
      </c>
      <c r="J624" s="2">
        <f t="shared" si="46"/>
        <v>0</v>
      </c>
      <c r="K624" s="2">
        <f t="shared" si="47"/>
        <v>0</v>
      </c>
      <c r="L624" s="2">
        <f t="shared" si="48"/>
        <v>1</v>
      </c>
      <c r="M624" s="2">
        <v>40182.245999999999</v>
      </c>
      <c r="N624" s="16">
        <f t="shared" si="49"/>
        <v>0.62348401579095913</v>
      </c>
      <c r="O624" s="13" cm="1">
        <f t="array" ref="O624">IF(I624="northeast",$R$3+$R$4*$B624+$R$5*$D624+$R$6*$E624+$R$7*$F624+$R$8*$H624,IF(I624="northwest",$T$3+$T$4*$B624+$T$5*$D624+$T$6*$E624+$T$7*$F624+$T$8*$H624,IF(I624="southeast",$V$3+$V$4*$B624+$V$5*$D624+$V$6*$E624+$V$7*$F624+$V$8*$H624,IF(I624="southwest",$X$3+$X$4*$B624+$X$5*$D624+$X$6*$E624+$X$7*$F624+$X$8*$H624,error))))</f>
        <v>33213.392397665586</v>
      </c>
    </row>
    <row r="625" spans="2:15" x14ac:dyDescent="0.5">
      <c r="B625" s="2">
        <v>49</v>
      </c>
      <c r="C625" s="2" t="s">
        <v>7</v>
      </c>
      <c r="D625" s="2">
        <f>IF(C625="male",1,0)</f>
        <v>0</v>
      </c>
      <c r="E625" s="2">
        <v>21.3</v>
      </c>
      <c r="F625" s="2">
        <v>1</v>
      </c>
      <c r="G625" s="2" t="s">
        <v>11</v>
      </c>
      <c r="H625" s="2">
        <f t="shared" si="45"/>
        <v>0</v>
      </c>
      <c r="I625" s="2" t="s">
        <v>9</v>
      </c>
      <c r="J625" s="2">
        <f t="shared" si="46"/>
        <v>0</v>
      </c>
      <c r="K625" s="2">
        <f t="shared" si="47"/>
        <v>0</v>
      </c>
      <c r="L625" s="2">
        <f t="shared" si="48"/>
        <v>1</v>
      </c>
      <c r="M625" s="2">
        <v>9182.17</v>
      </c>
      <c r="N625" s="16">
        <f t="shared" si="49"/>
        <v>0.12865893258841243</v>
      </c>
      <c r="O625" s="13" cm="1">
        <f t="array" ref="O625">IF(I625="northeast",$R$3+$R$4*$B625+$R$5*$D625+$R$6*$E625+$R$7*$F625+$R$8*$H625,IF(I625="northwest",$T$3+$T$4*$B625+$T$5*$D625+$T$6*$E625+$T$7*$F625+$T$8*$H625,IF(I625="southeast",$V$3+$V$4*$B625+$V$5*$D625+$V$6*$E625+$V$7*$F625+$V$8*$H625,IF(I625="southwest",$X$3+$X$4*$B625+$X$5*$D625+$X$6*$E625+$X$7*$F625+$X$8*$H625,error))))</f>
        <v>8225.5922522816272</v>
      </c>
    </row>
    <row r="626" spans="2:15" x14ac:dyDescent="0.5">
      <c r="B626" s="2">
        <v>18</v>
      </c>
      <c r="C626" s="2" t="s">
        <v>10</v>
      </c>
      <c r="D626" s="2">
        <f>IF(C626="male",1,0)</f>
        <v>1</v>
      </c>
      <c r="E626" s="2">
        <v>33.534999999999997</v>
      </c>
      <c r="F626" s="2">
        <v>0</v>
      </c>
      <c r="G626" s="2" t="s">
        <v>8</v>
      </c>
      <c r="H626" s="2">
        <f t="shared" si="45"/>
        <v>1</v>
      </c>
      <c r="I626" s="2" t="s">
        <v>14</v>
      </c>
      <c r="J626" s="2">
        <f t="shared" si="46"/>
        <v>0</v>
      </c>
      <c r="K626" s="2">
        <f t="shared" si="47"/>
        <v>1</v>
      </c>
      <c r="L626" s="2">
        <f t="shared" si="48"/>
        <v>0</v>
      </c>
      <c r="M626" s="2">
        <v>34617.840649999998</v>
      </c>
      <c r="N626" s="16">
        <f t="shared" si="49"/>
        <v>0.53466464191953877</v>
      </c>
      <c r="O626" s="13" cm="1">
        <f t="array" ref="O626">IF(I626="northeast",$R$3+$R$4*$B626+$R$5*$D626+$R$6*$E626+$R$7*$F626+$R$8*$H626,IF(I626="northwest",$T$3+$T$4*$B626+$T$5*$D626+$T$6*$E626+$T$7*$F626+$T$8*$H626,IF(I626="southeast",$V$3+$V$4*$B626+$V$5*$D626+$V$6*$E626+$V$7*$F626+$V$8*$H626,IF(I626="southwest",$X$3+$X$4*$B626+$X$5*$D626+$X$6*$E626+$X$7*$F626+$X$8*$H626,error))))</f>
        <v>26317.775910595563</v>
      </c>
    </row>
    <row r="627" spans="2:15" x14ac:dyDescent="0.5">
      <c r="B627" s="2">
        <v>59</v>
      </c>
      <c r="C627" s="2" t="s">
        <v>10</v>
      </c>
      <c r="D627" s="2">
        <f>IF(C627="male",1,0)</f>
        <v>1</v>
      </c>
      <c r="E627" s="2">
        <v>28.785</v>
      </c>
      <c r="F627" s="2">
        <v>0</v>
      </c>
      <c r="G627" s="2" t="s">
        <v>11</v>
      </c>
      <c r="H627" s="2">
        <f t="shared" si="45"/>
        <v>0</v>
      </c>
      <c r="I627" s="2" t="s">
        <v>13</v>
      </c>
      <c r="J627" s="2">
        <f t="shared" si="46"/>
        <v>1</v>
      </c>
      <c r="K627" s="2">
        <f t="shared" si="47"/>
        <v>0</v>
      </c>
      <c r="L627" s="2">
        <f t="shared" si="48"/>
        <v>0</v>
      </c>
      <c r="M627" s="2">
        <v>12129.614149999999</v>
      </c>
      <c r="N627" s="16">
        <f t="shared" si="49"/>
        <v>0.17570621391632302</v>
      </c>
      <c r="O627" s="13" cm="1">
        <f t="array" ref="O627">IF(I627="northeast",$R$3+$R$4*$B627+$R$5*$D627+$R$6*$E627+$R$7*$F627+$R$8*$H627,IF(I627="northwest",$T$3+$T$4*$B627+$T$5*$D627+$T$6*$E627+$T$7*$F627+$T$8*$H627,IF(I627="southeast",$V$3+$V$4*$B627+$V$5*$D627+$V$6*$E627+$V$7*$F627+$V$8*$H627,IF(I627="southwest",$X$3+$X$4*$B627+$X$5*$D627+$X$6*$E627+$X$7*$F627+$X$8*$H627,error))))</f>
        <v>12366.660289446096</v>
      </c>
    </row>
    <row r="628" spans="2:15" x14ac:dyDescent="0.5">
      <c r="B628" s="2">
        <v>29</v>
      </c>
      <c r="C628" s="2" t="s">
        <v>7</v>
      </c>
      <c r="D628" s="2">
        <f>IF(C628="male",1,0)</f>
        <v>0</v>
      </c>
      <c r="E628" s="2">
        <v>26.03</v>
      </c>
      <c r="F628" s="2">
        <v>0</v>
      </c>
      <c r="G628" s="2" t="s">
        <v>11</v>
      </c>
      <c r="H628" s="2">
        <f t="shared" si="45"/>
        <v>0</v>
      </c>
      <c r="I628" s="2" t="s">
        <v>13</v>
      </c>
      <c r="J628" s="2">
        <f t="shared" si="46"/>
        <v>1</v>
      </c>
      <c r="K628" s="2">
        <f t="shared" si="47"/>
        <v>0</v>
      </c>
      <c r="L628" s="2">
        <f t="shared" si="48"/>
        <v>0</v>
      </c>
      <c r="M628" s="2">
        <v>3736.4647</v>
      </c>
      <c r="N628" s="16">
        <f t="shared" si="49"/>
        <v>4.1734256075714557E-2</v>
      </c>
      <c r="O628" s="13" cm="1">
        <f t="array" ref="O628">IF(I628="northeast",$R$3+$R$4*$B628+$R$5*$D628+$R$6*$E628+$R$7*$F628+$R$8*$H628,IF(I628="northwest",$T$3+$T$4*$B628+$T$5*$D628+$T$6*$E628+$T$7*$F628+$T$8*$H628,IF(I628="southeast",$V$3+$V$4*$B628+$V$5*$D628+$V$6*$E628+$V$7*$F628+$V$8*$H628,IF(I628="southwest",$X$3+$X$4*$B628+$X$5*$D628+$X$6*$E628+$X$7*$F628+$X$8*$H628,error))))</f>
        <v>4092.8144550271591</v>
      </c>
    </row>
    <row r="629" spans="2:15" x14ac:dyDescent="0.5">
      <c r="B629" s="2">
        <v>36</v>
      </c>
      <c r="C629" s="2" t="s">
        <v>10</v>
      </c>
      <c r="D629" s="2">
        <f>IF(C629="male",1,0)</f>
        <v>1</v>
      </c>
      <c r="E629" s="2">
        <v>28.88</v>
      </c>
      <c r="F629" s="2">
        <v>3</v>
      </c>
      <c r="G629" s="2" t="s">
        <v>11</v>
      </c>
      <c r="H629" s="2">
        <f t="shared" si="45"/>
        <v>0</v>
      </c>
      <c r="I629" s="2" t="s">
        <v>14</v>
      </c>
      <c r="J629" s="2">
        <f t="shared" si="46"/>
        <v>0</v>
      </c>
      <c r="K629" s="2">
        <f t="shared" si="47"/>
        <v>1</v>
      </c>
      <c r="L629" s="2">
        <f t="shared" si="48"/>
        <v>0</v>
      </c>
      <c r="M629" s="2">
        <v>6748.5911999999998</v>
      </c>
      <c r="N629" s="16">
        <f t="shared" si="49"/>
        <v>8.9814000976310801E-2</v>
      </c>
      <c r="O629" s="13" cm="1">
        <f t="array" ref="O629">IF(I629="northeast",$R$3+$R$4*$B629+$R$5*$D629+$R$6*$E629+$R$7*$F629+$R$8*$H629,IF(I629="northwest",$T$3+$T$4*$B629+$T$5*$D629+$T$6*$E629+$T$7*$F629+$T$8*$H629,IF(I629="southeast",$V$3+$V$4*$B629+$V$5*$D629+$V$6*$E629+$V$7*$F629+$V$8*$H629,IF(I629="southwest",$X$3+$X$4*$B629+$X$5*$D629+$X$6*$E629+$X$7*$F629+$X$8*$H629,error))))</f>
        <v>9535.2833637071672</v>
      </c>
    </row>
    <row r="630" spans="2:15" x14ac:dyDescent="0.5">
      <c r="B630" s="2">
        <v>33</v>
      </c>
      <c r="C630" s="2" t="s">
        <v>10</v>
      </c>
      <c r="D630" s="2">
        <f>IF(C630="male",1,0)</f>
        <v>1</v>
      </c>
      <c r="E630" s="2">
        <v>42.46</v>
      </c>
      <c r="F630" s="2">
        <v>1</v>
      </c>
      <c r="G630" s="2" t="s">
        <v>11</v>
      </c>
      <c r="H630" s="2">
        <f t="shared" si="45"/>
        <v>0</v>
      </c>
      <c r="I630" s="2" t="s">
        <v>12</v>
      </c>
      <c r="J630" s="2">
        <f t="shared" si="46"/>
        <v>0</v>
      </c>
      <c r="K630" s="2">
        <f t="shared" si="47"/>
        <v>0</v>
      </c>
      <c r="L630" s="2">
        <f t="shared" si="48"/>
        <v>0</v>
      </c>
      <c r="M630" s="2">
        <v>11326.71487</v>
      </c>
      <c r="N630" s="16">
        <f t="shared" si="49"/>
        <v>0.16289028717378004</v>
      </c>
      <c r="O630" s="13" cm="1">
        <f t="array" ref="O630">IF(I630="northeast",$R$3+$R$4*$B630+$R$5*$D630+$R$6*$E630+$R$7*$F630+$R$8*$H630,IF(I630="northwest",$T$3+$T$4*$B630+$T$5*$D630+$T$6*$E630+$T$7*$F630+$T$8*$H630,IF(I630="southeast",$V$3+$V$4*$B630+$V$5*$D630+$V$6*$E630+$V$7*$F630+$V$8*$H630,IF(I630="southwest",$X$3+$X$4*$B630+$X$5*$D630+$X$6*$E630+$X$7*$F630+$X$8*$H630,error))))</f>
        <v>9419.0606907018882</v>
      </c>
    </row>
    <row r="631" spans="2:15" x14ac:dyDescent="0.5">
      <c r="B631" s="2">
        <v>58</v>
      </c>
      <c r="C631" s="2" t="s">
        <v>10</v>
      </c>
      <c r="D631" s="2">
        <f>IF(C631="male",1,0)</f>
        <v>1</v>
      </c>
      <c r="E631" s="2">
        <v>38</v>
      </c>
      <c r="F631" s="2">
        <v>0</v>
      </c>
      <c r="G631" s="2" t="s">
        <v>11</v>
      </c>
      <c r="H631" s="2">
        <f t="shared" si="45"/>
        <v>0</v>
      </c>
      <c r="I631" s="2" t="s">
        <v>9</v>
      </c>
      <c r="J631" s="2">
        <f t="shared" si="46"/>
        <v>0</v>
      </c>
      <c r="K631" s="2">
        <f t="shared" si="47"/>
        <v>0</v>
      </c>
      <c r="L631" s="2">
        <f t="shared" si="48"/>
        <v>1</v>
      </c>
      <c r="M631" s="2">
        <v>11365.951999999999</v>
      </c>
      <c r="N631" s="16">
        <f t="shared" si="49"/>
        <v>0.16351659260983378</v>
      </c>
      <c r="O631" s="13" cm="1">
        <f t="array" ref="O631">IF(I631="northeast",$R$3+$R$4*$B631+$R$5*$D631+$R$6*$E631+$R$7*$F631+$R$8*$H631,IF(I631="northwest",$T$3+$T$4*$B631+$T$5*$D631+$T$6*$E631+$T$7*$F631+$T$8*$H631,IF(I631="southeast",$V$3+$V$4*$B631+$V$5*$D631+$V$6*$E631+$V$7*$F631+$V$8*$H631,IF(I631="southwest",$X$3+$X$4*$B631+$X$5*$D631+$X$6*$E631+$X$7*$F631+$X$8*$H631,error))))</f>
        <v>14476.644973719238</v>
      </c>
    </row>
    <row r="632" spans="2:15" x14ac:dyDescent="0.5">
      <c r="B632" s="2">
        <v>44</v>
      </c>
      <c r="C632" s="2" t="s">
        <v>7</v>
      </c>
      <c r="D632" s="2">
        <f>IF(C632="male",1,0)</f>
        <v>0</v>
      </c>
      <c r="E632" s="2">
        <v>38.950000000000003</v>
      </c>
      <c r="F632" s="2">
        <v>0</v>
      </c>
      <c r="G632" s="2" t="s">
        <v>8</v>
      </c>
      <c r="H632" s="2">
        <f t="shared" si="45"/>
        <v>1</v>
      </c>
      <c r="I632" s="2" t="s">
        <v>13</v>
      </c>
      <c r="J632" s="2">
        <f t="shared" si="46"/>
        <v>1</v>
      </c>
      <c r="K632" s="2">
        <f t="shared" si="47"/>
        <v>0</v>
      </c>
      <c r="L632" s="2">
        <f t="shared" si="48"/>
        <v>0</v>
      </c>
      <c r="M632" s="2">
        <v>42983.458500000001</v>
      </c>
      <c r="N632" s="16">
        <f t="shared" si="49"/>
        <v>0.66819713870009378</v>
      </c>
      <c r="O632" s="13" cm="1">
        <f t="array" ref="O632">IF(I632="northeast",$R$3+$R$4*$B632+$R$5*$D632+$R$6*$E632+$R$7*$F632+$R$8*$H632,IF(I632="northwest",$T$3+$T$4*$B632+$T$5*$D632+$T$6*$E632+$T$7*$F632+$T$8*$H632,IF(I632="southeast",$V$3+$V$4*$B632+$V$5*$D632+$V$6*$E632+$V$7*$F632+$V$8*$H632,IF(I632="southwest",$X$3+$X$4*$B632+$X$5*$D632+$X$6*$E632+$X$7*$F632+$X$8*$H632,error))))</f>
        <v>33333.94155379483</v>
      </c>
    </row>
    <row r="633" spans="2:15" x14ac:dyDescent="0.5">
      <c r="B633" s="2">
        <v>53</v>
      </c>
      <c r="C633" s="2" t="s">
        <v>10</v>
      </c>
      <c r="D633" s="2">
        <f>IF(C633="male",1,0)</f>
        <v>1</v>
      </c>
      <c r="E633" s="2">
        <v>36.1</v>
      </c>
      <c r="F633" s="2">
        <v>1</v>
      </c>
      <c r="G633" s="2" t="s">
        <v>11</v>
      </c>
      <c r="H633" s="2">
        <f t="shared" si="45"/>
        <v>0</v>
      </c>
      <c r="I633" s="2" t="s">
        <v>9</v>
      </c>
      <c r="J633" s="2">
        <f t="shared" si="46"/>
        <v>0</v>
      </c>
      <c r="K633" s="2">
        <f t="shared" si="47"/>
        <v>0</v>
      </c>
      <c r="L633" s="2">
        <f t="shared" si="48"/>
        <v>1</v>
      </c>
      <c r="M633" s="2">
        <v>10085.846</v>
      </c>
      <c r="N633" s="16">
        <f t="shared" si="49"/>
        <v>0.14308346341498668</v>
      </c>
      <c r="O633" s="13" cm="1">
        <f t="array" ref="O633">IF(I633="northeast",$R$3+$R$4*$B633+$R$5*$D633+$R$6*$E633+$R$7*$F633+$R$8*$H633,IF(I633="northwest",$T$3+$T$4*$B633+$T$5*$D633+$T$6*$E633+$T$7*$F633+$T$8*$H633,IF(I633="southeast",$V$3+$V$4*$B633+$V$5*$D633+$V$6*$E633+$V$7*$F633+$V$8*$H633,IF(I633="southwest",$X$3+$X$4*$B633+$X$5*$D633+$X$6*$E633+$X$7*$F633+$X$8*$H633,error))))</f>
        <v>12664.944564448258</v>
      </c>
    </row>
    <row r="634" spans="2:15" x14ac:dyDescent="0.5">
      <c r="B634" s="2">
        <v>24</v>
      </c>
      <c r="C634" s="2" t="s">
        <v>10</v>
      </c>
      <c r="D634" s="2">
        <f>IF(C634="male",1,0)</f>
        <v>1</v>
      </c>
      <c r="E634" s="2">
        <v>29.3</v>
      </c>
      <c r="F634" s="2">
        <v>0</v>
      </c>
      <c r="G634" s="2" t="s">
        <v>11</v>
      </c>
      <c r="H634" s="2">
        <f t="shared" si="45"/>
        <v>0</v>
      </c>
      <c r="I634" s="2" t="s">
        <v>9</v>
      </c>
      <c r="J634" s="2">
        <f t="shared" si="46"/>
        <v>0</v>
      </c>
      <c r="K634" s="2">
        <f t="shared" si="47"/>
        <v>0</v>
      </c>
      <c r="L634" s="2">
        <f t="shared" si="48"/>
        <v>1</v>
      </c>
      <c r="M634" s="2">
        <v>1977.8150000000001</v>
      </c>
      <c r="N634" s="16">
        <f t="shared" si="49"/>
        <v>1.3662583473149529E-2</v>
      </c>
      <c r="O634" s="13" cm="1">
        <f t="array" ref="O634">IF(I634="northeast",$R$3+$R$4*$B634+$R$5*$D634+$R$6*$E634+$R$7*$F634+$R$8*$H634,IF(I634="northwest",$T$3+$T$4*$B634+$T$5*$D634+$T$6*$E634+$T$7*$F634+$T$8*$H634,IF(I634="southeast",$V$3+$V$4*$B634+$V$5*$D634+$V$6*$E634+$V$7*$F634+$V$8*$H634,IF(I634="southwest",$X$3+$X$4*$B634+$X$5*$D634+$X$6*$E634+$X$7*$F634+$X$8*$H634,error))))</f>
        <v>3075.4859043876513</v>
      </c>
    </row>
    <row r="635" spans="2:15" x14ac:dyDescent="0.5">
      <c r="B635" s="2">
        <v>29</v>
      </c>
      <c r="C635" s="2" t="s">
        <v>7</v>
      </c>
      <c r="D635" s="2">
        <f>IF(C635="male",1,0)</f>
        <v>0</v>
      </c>
      <c r="E635" s="2">
        <v>35.53</v>
      </c>
      <c r="F635" s="2">
        <v>0</v>
      </c>
      <c r="G635" s="2" t="s">
        <v>11</v>
      </c>
      <c r="H635" s="2">
        <f t="shared" si="45"/>
        <v>0</v>
      </c>
      <c r="I635" s="2" t="s">
        <v>12</v>
      </c>
      <c r="J635" s="2">
        <f t="shared" si="46"/>
        <v>0</v>
      </c>
      <c r="K635" s="2">
        <f t="shared" si="47"/>
        <v>0</v>
      </c>
      <c r="L635" s="2">
        <f t="shared" si="48"/>
        <v>0</v>
      </c>
      <c r="M635" s="2">
        <v>3366.6696999999999</v>
      </c>
      <c r="N635" s="16">
        <f t="shared" si="49"/>
        <v>3.5831565977700416E-2</v>
      </c>
      <c r="O635" s="13" cm="1">
        <f t="array" ref="O635">IF(I635="northeast",$R$3+$R$4*$B635+$R$5*$D635+$R$6*$E635+$R$7*$F635+$R$8*$H635,IF(I635="northwest",$T$3+$T$4*$B635+$T$5*$D635+$T$6*$E635+$T$7*$F635+$T$8*$H635,IF(I635="southeast",$V$3+$V$4*$B635+$V$5*$D635+$V$6*$E635+$V$7*$F635+$V$8*$H635,IF(I635="southwest",$X$3+$X$4*$B635+$X$5*$D635+$X$6*$E635+$X$7*$F635+$X$8*$H635,error))))</f>
        <v>5739.8822892167454</v>
      </c>
    </row>
    <row r="636" spans="2:15" x14ac:dyDescent="0.5">
      <c r="B636" s="2">
        <v>40</v>
      </c>
      <c r="C636" s="2" t="s">
        <v>10</v>
      </c>
      <c r="D636" s="2">
        <f>IF(C636="male",1,0)</f>
        <v>1</v>
      </c>
      <c r="E636" s="2">
        <v>22.704999999999998</v>
      </c>
      <c r="F636" s="2">
        <v>2</v>
      </c>
      <c r="G636" s="2" t="s">
        <v>11</v>
      </c>
      <c r="H636" s="2">
        <f t="shared" si="45"/>
        <v>0</v>
      </c>
      <c r="I636" s="2" t="s">
        <v>14</v>
      </c>
      <c r="J636" s="2">
        <f t="shared" si="46"/>
        <v>0</v>
      </c>
      <c r="K636" s="2">
        <f t="shared" si="47"/>
        <v>1</v>
      </c>
      <c r="L636" s="2">
        <f t="shared" si="48"/>
        <v>0</v>
      </c>
      <c r="M636" s="2">
        <v>7173.35995</v>
      </c>
      <c r="N636" s="16">
        <f t="shared" si="49"/>
        <v>9.6594185388135828E-2</v>
      </c>
      <c r="O636" s="13" cm="1">
        <f t="array" ref="O636">IF(I636="northeast",$R$3+$R$4*$B636+$R$5*$D636+$R$6*$E636+$R$7*$F636+$R$8*$H636,IF(I636="northwest",$T$3+$T$4*$B636+$T$5*$D636+$T$6*$E636+$T$7*$F636+$T$8*$H636,IF(I636="southeast",$V$3+$V$4*$B636+$V$5*$D636+$V$6*$E636+$V$7*$F636+$V$8*$H636,IF(I636="southwest",$X$3+$X$4*$B636+$X$5*$D636+$X$6*$E636+$X$7*$F636+$X$8*$H636,error))))</f>
        <v>7116.1682024306774</v>
      </c>
    </row>
    <row r="637" spans="2:15" x14ac:dyDescent="0.5">
      <c r="B637" s="2">
        <v>51</v>
      </c>
      <c r="C637" s="2" t="s">
        <v>10</v>
      </c>
      <c r="D637" s="2">
        <f>IF(C637="male",1,0)</f>
        <v>1</v>
      </c>
      <c r="E637" s="2">
        <v>39.700000000000003</v>
      </c>
      <c r="F637" s="2">
        <v>1</v>
      </c>
      <c r="G637" s="2" t="s">
        <v>11</v>
      </c>
      <c r="H637" s="2">
        <f t="shared" si="45"/>
        <v>0</v>
      </c>
      <c r="I637" s="2" t="s">
        <v>9</v>
      </c>
      <c r="J637" s="2">
        <f t="shared" si="46"/>
        <v>0</v>
      </c>
      <c r="K637" s="2">
        <f t="shared" si="47"/>
        <v>0</v>
      </c>
      <c r="L637" s="2">
        <f t="shared" si="48"/>
        <v>1</v>
      </c>
      <c r="M637" s="2">
        <v>9391.3459999999995</v>
      </c>
      <c r="N637" s="16">
        <f t="shared" si="49"/>
        <v>0.13199781251902859</v>
      </c>
      <c r="O637" s="13" cm="1">
        <f t="array" ref="O637">IF(I637="northeast",$R$3+$R$4*$B637+$R$5*$D637+$R$6*$E637+$R$7*$F637+$R$8*$H637,IF(I637="northwest",$T$3+$T$4*$B637+$T$5*$D637+$T$6*$E637+$T$7*$F637+$T$8*$H637,IF(I637="southeast",$V$3+$V$4*$B637+$V$5*$D637+$V$6*$E637+$V$7*$F637+$V$8*$H637,IF(I637="southwest",$X$3+$X$4*$B637+$X$5*$D637+$X$6*$E637+$X$7*$F637+$X$8*$H637,error))))</f>
        <v>13058.851959385456</v>
      </c>
    </row>
    <row r="638" spans="2:15" x14ac:dyDescent="0.5">
      <c r="B638" s="2">
        <v>64</v>
      </c>
      <c r="C638" s="2" t="s">
        <v>10</v>
      </c>
      <c r="D638" s="2">
        <f>IF(C638="male",1,0)</f>
        <v>1</v>
      </c>
      <c r="E638" s="2">
        <v>38.19</v>
      </c>
      <c r="F638" s="2">
        <v>0</v>
      </c>
      <c r="G638" s="2" t="s">
        <v>11</v>
      </c>
      <c r="H638" s="2">
        <f t="shared" si="45"/>
        <v>0</v>
      </c>
      <c r="I638" s="2" t="s">
        <v>14</v>
      </c>
      <c r="J638" s="2">
        <f t="shared" si="46"/>
        <v>0</v>
      </c>
      <c r="K638" s="2">
        <f t="shared" si="47"/>
        <v>1</v>
      </c>
      <c r="L638" s="2">
        <f t="shared" si="48"/>
        <v>0</v>
      </c>
      <c r="M638" s="2">
        <v>14410.9321</v>
      </c>
      <c r="N638" s="16">
        <f t="shared" si="49"/>
        <v>0.21212074865553507</v>
      </c>
      <c r="O638" s="13" cm="1">
        <f t="array" ref="O638">IF(I638="northeast",$R$3+$R$4*$B638+$R$5*$D638+$R$6*$E638+$R$7*$F638+$R$8*$H638,IF(I638="northwest",$T$3+$T$4*$B638+$T$5*$D638+$T$6*$E638+$T$7*$F638+$T$8*$H638,IF(I638="southeast",$V$3+$V$4*$B638+$V$5*$D638+$V$6*$E638+$V$7*$F638+$V$8*$H638,IF(I638="southwest",$X$3+$X$4*$B638+$X$5*$D638+$X$6*$E638+$X$7*$F638+$X$8*$H638,error))))</f>
        <v>17999.030506885483</v>
      </c>
    </row>
    <row r="639" spans="2:15" x14ac:dyDescent="0.5">
      <c r="B639" s="2">
        <v>19</v>
      </c>
      <c r="C639" s="2" t="s">
        <v>7</v>
      </c>
      <c r="D639" s="2">
        <f>IF(C639="male",1,0)</f>
        <v>0</v>
      </c>
      <c r="E639" s="2">
        <v>24.51</v>
      </c>
      <c r="F639" s="2">
        <v>1</v>
      </c>
      <c r="G639" s="2" t="s">
        <v>11</v>
      </c>
      <c r="H639" s="2">
        <f t="shared" si="45"/>
        <v>0</v>
      </c>
      <c r="I639" s="2" t="s">
        <v>13</v>
      </c>
      <c r="J639" s="2">
        <f t="shared" si="46"/>
        <v>1</v>
      </c>
      <c r="K639" s="2">
        <f t="shared" si="47"/>
        <v>0</v>
      </c>
      <c r="L639" s="2">
        <f t="shared" si="48"/>
        <v>0</v>
      </c>
      <c r="M639" s="2">
        <v>2709.1118999999999</v>
      </c>
      <c r="N639" s="16">
        <f t="shared" si="49"/>
        <v>2.5335588706693613E-2</v>
      </c>
      <c r="O639" s="13" cm="1">
        <f t="array" ref="O639">IF(I639="northeast",$R$3+$R$4*$B639+$R$5*$D639+$R$6*$E639+$R$7*$F639+$R$8*$H639,IF(I639="northwest",$T$3+$T$4*$B639+$T$5*$D639+$T$6*$E639+$T$7*$F639+$T$8*$H639,IF(I639="southeast",$V$3+$V$4*$B639+$V$5*$D639+$V$6*$E639+$V$7*$F639+$V$8*$H639,IF(I639="southwest",$X$3+$X$4*$B639+$X$5*$D639+$X$6*$E639+$X$7*$F639+$X$8*$H639,error))))</f>
        <v>1997.9379369726955</v>
      </c>
    </row>
    <row r="640" spans="2:15" x14ac:dyDescent="0.5">
      <c r="B640" s="2">
        <v>35</v>
      </c>
      <c r="C640" s="2" t="s">
        <v>7</v>
      </c>
      <c r="D640" s="2">
        <f>IF(C640="male",1,0)</f>
        <v>0</v>
      </c>
      <c r="E640" s="2">
        <v>38.094999999999999</v>
      </c>
      <c r="F640" s="2">
        <v>2</v>
      </c>
      <c r="G640" s="2" t="s">
        <v>11</v>
      </c>
      <c r="H640" s="2">
        <f t="shared" si="45"/>
        <v>0</v>
      </c>
      <c r="I640" s="2" t="s">
        <v>14</v>
      </c>
      <c r="J640" s="2">
        <f t="shared" si="46"/>
        <v>0</v>
      </c>
      <c r="K640" s="2">
        <f t="shared" si="47"/>
        <v>1</v>
      </c>
      <c r="L640" s="2">
        <f t="shared" si="48"/>
        <v>0</v>
      </c>
      <c r="M640" s="2">
        <v>24915.046259999999</v>
      </c>
      <c r="N640" s="16">
        <f t="shared" si="49"/>
        <v>0.37978805254185616</v>
      </c>
      <c r="O640" s="13" cm="1">
        <f t="array" ref="O640">IF(I640="northeast",$R$3+$R$4*$B640+$R$5*$D640+$R$6*$E640+$R$7*$F640+$R$8*$H640,IF(I640="northwest",$T$3+$T$4*$B640+$T$5*$D640+$T$6*$E640+$T$7*$F640+$T$8*$H640,IF(I640="southeast",$V$3+$V$4*$B640+$V$5*$D640+$V$6*$E640+$V$7*$F640+$V$8*$H640,IF(I640="southwest",$X$3+$X$4*$B640+$X$5*$D640+$X$6*$E640+$X$7*$F640+$X$8*$H640,error))))</f>
        <v>12524.135151786704</v>
      </c>
    </row>
    <row r="641" spans="2:15" x14ac:dyDescent="0.5">
      <c r="B641" s="2">
        <v>39</v>
      </c>
      <c r="C641" s="2" t="s">
        <v>10</v>
      </c>
      <c r="D641" s="2">
        <f>IF(C641="male",1,0)</f>
        <v>1</v>
      </c>
      <c r="E641" s="2">
        <v>26.41</v>
      </c>
      <c r="F641" s="2">
        <v>0</v>
      </c>
      <c r="G641" s="2" t="s">
        <v>8</v>
      </c>
      <c r="H641" s="2">
        <f t="shared" si="45"/>
        <v>1</v>
      </c>
      <c r="I641" s="2" t="s">
        <v>14</v>
      </c>
      <c r="J641" s="2">
        <f t="shared" si="46"/>
        <v>0</v>
      </c>
      <c r="K641" s="2">
        <f t="shared" si="47"/>
        <v>1</v>
      </c>
      <c r="L641" s="2">
        <f t="shared" si="48"/>
        <v>0</v>
      </c>
      <c r="M641" s="2">
        <v>20149.322899999999</v>
      </c>
      <c r="N641" s="16">
        <f t="shared" si="49"/>
        <v>0.30371728877558923</v>
      </c>
      <c r="O641" s="13" cm="1">
        <f t="array" ref="O641">IF(I641="northeast",$R$3+$R$4*$B641+$R$5*$D641+$R$6*$E641+$R$7*$F641+$R$8*$H641,IF(I641="northwest",$T$3+$T$4*$B641+$T$5*$D641+$T$6*$E641+$T$7*$F641+$T$8*$H641,IF(I641="southeast",$V$3+$V$4*$B641+$V$5*$D641+$V$6*$E641+$V$7*$F641+$V$8*$H641,IF(I641="southwest",$X$3+$X$4*$B641+$X$5*$D641+$X$6*$E641+$X$7*$F641+$X$8*$H641,error))))</f>
        <v>28198.615078134095</v>
      </c>
    </row>
    <row r="642" spans="2:15" x14ac:dyDescent="0.5">
      <c r="B642" s="2">
        <v>56</v>
      </c>
      <c r="C642" s="2" t="s">
        <v>10</v>
      </c>
      <c r="D642" s="2">
        <f>IF(C642="male",1,0)</f>
        <v>1</v>
      </c>
      <c r="E642" s="2">
        <v>33.659999999999997</v>
      </c>
      <c r="F642" s="2">
        <v>4</v>
      </c>
      <c r="G642" s="2" t="s">
        <v>11</v>
      </c>
      <c r="H642" s="2">
        <f t="shared" si="45"/>
        <v>0</v>
      </c>
      <c r="I642" s="2" t="s">
        <v>12</v>
      </c>
      <c r="J642" s="2">
        <f t="shared" si="46"/>
        <v>0</v>
      </c>
      <c r="K642" s="2">
        <f t="shared" si="47"/>
        <v>0</v>
      </c>
      <c r="L642" s="2">
        <f t="shared" si="48"/>
        <v>0</v>
      </c>
      <c r="M642" s="2">
        <v>12949.1554</v>
      </c>
      <c r="N642" s="16">
        <f t="shared" si="49"/>
        <v>0.18878778078793873</v>
      </c>
      <c r="O642" s="13" cm="1">
        <f t="array" ref="O642">IF(I642="northeast",$R$3+$R$4*$B642+$R$5*$D642+$R$6*$E642+$R$7*$F642+$R$8*$H642,IF(I642="northwest",$T$3+$T$4*$B642+$T$5*$D642+$T$6*$E642+$T$7*$F642+$T$8*$H642,IF(I642="southeast",$V$3+$V$4*$B642+$V$5*$D642+$V$6*$E642+$V$7*$F642+$V$8*$H642,IF(I642="southwest",$X$3+$X$4*$B642+$X$5*$D642+$X$6*$E642+$X$7*$F642+$X$8*$H642,error))))</f>
        <v>14076.455044219456</v>
      </c>
    </row>
    <row r="643" spans="2:15" x14ac:dyDescent="0.5">
      <c r="B643" s="2">
        <v>33</v>
      </c>
      <c r="C643" s="2" t="s">
        <v>10</v>
      </c>
      <c r="D643" s="2">
        <f>IF(C643="male",1,0)</f>
        <v>1</v>
      </c>
      <c r="E643" s="2">
        <v>42.4</v>
      </c>
      <c r="F643" s="2">
        <v>5</v>
      </c>
      <c r="G643" s="2" t="s">
        <v>11</v>
      </c>
      <c r="H643" s="2">
        <f t="shared" si="45"/>
        <v>0</v>
      </c>
      <c r="I643" s="2" t="s">
        <v>9</v>
      </c>
      <c r="J643" s="2">
        <f t="shared" si="46"/>
        <v>0</v>
      </c>
      <c r="K643" s="2">
        <f t="shared" si="47"/>
        <v>0</v>
      </c>
      <c r="L643" s="2">
        <f t="shared" si="48"/>
        <v>1</v>
      </c>
      <c r="M643" s="2">
        <v>6666.2430000000004</v>
      </c>
      <c r="N643" s="16">
        <f t="shared" si="49"/>
        <v>8.8499554040226511E-2</v>
      </c>
      <c r="O643" s="13" cm="1">
        <f t="array" ref="O643">IF(I643="northeast",$R$3+$R$4*$B643+$R$5*$D643+$R$6*$E643+$R$7*$F643+$R$8*$H643,IF(I643="northwest",$T$3+$T$4*$B643+$T$5*$D643+$T$6*$E643+$T$7*$F643+$T$8*$H643,IF(I643="southeast",$V$3+$V$4*$B643+$V$5*$D643+$V$6*$E643+$V$7*$F643+$V$8*$H643,IF(I643="southwest",$X$3+$X$4*$B643+$X$5*$D643+$X$6*$E643+$X$7*$F643+$X$8*$H643,error))))</f>
        <v>9016.9473406314137</v>
      </c>
    </row>
    <row r="644" spans="2:15" x14ac:dyDescent="0.5">
      <c r="B644" s="2">
        <v>42</v>
      </c>
      <c r="C644" s="2" t="s">
        <v>10</v>
      </c>
      <c r="D644" s="2">
        <f>IF(C644="male",1,0)</f>
        <v>1</v>
      </c>
      <c r="E644" s="2">
        <v>28.31</v>
      </c>
      <c r="F644" s="2">
        <v>3</v>
      </c>
      <c r="G644" s="2" t="s">
        <v>8</v>
      </c>
      <c r="H644" s="2">
        <f t="shared" ref="H644:H707" si="50">IF(G644="yes",1,0)</f>
        <v>1</v>
      </c>
      <c r="I644" s="2" t="s">
        <v>13</v>
      </c>
      <c r="J644" s="2">
        <f t="shared" ref="J644:J707" si="51">IF(I644="northwest",1,0)</f>
        <v>1</v>
      </c>
      <c r="K644" s="2">
        <f t="shared" ref="K644:K707" si="52">IF(I644="northeast",1,0)</f>
        <v>0</v>
      </c>
      <c r="L644" s="2">
        <f t="shared" ref="L644:L707" si="53">IF(I644="southwest",1,0)</f>
        <v>0</v>
      </c>
      <c r="M644" s="2">
        <v>32787.458590000002</v>
      </c>
      <c r="N644" s="16">
        <f t="shared" ref="N644:N707" si="54">(M644-MIN($M$3:$M$1340))/(MAX($M$3:$M$1340)-MIN($M$3:$M$1340))</f>
        <v>0.50544797305937383</v>
      </c>
      <c r="O644" s="13" cm="1">
        <f t="array" ref="O644">IF(I644="northeast",$R$3+$R$4*$B644+$R$5*$D644+$R$6*$E644+$R$7*$F644+$R$8*$H644,IF(I644="northwest",$T$3+$T$4*$B644+$T$5*$D644+$T$6*$E644+$T$7*$F644+$T$8*$H644,IF(I644="southeast",$V$3+$V$4*$B644+$V$5*$D644+$V$6*$E644+$V$7*$F644+$V$8*$H644,IF(I644="southwest",$X$3+$X$4*$B644+$X$5*$D644+$X$6*$E644+$X$7*$F644+$X$8*$H644,error))))</f>
        <v>32061.042080265681</v>
      </c>
    </row>
    <row r="645" spans="2:15" x14ac:dyDescent="0.5">
      <c r="B645" s="2">
        <v>61</v>
      </c>
      <c r="C645" s="2" t="s">
        <v>10</v>
      </c>
      <c r="D645" s="2">
        <f>IF(C645="male",1,0)</f>
        <v>1</v>
      </c>
      <c r="E645" s="2">
        <v>33.914999999999999</v>
      </c>
      <c r="F645" s="2">
        <v>0</v>
      </c>
      <c r="G645" s="2" t="s">
        <v>11</v>
      </c>
      <c r="H645" s="2">
        <f t="shared" si="50"/>
        <v>0</v>
      </c>
      <c r="I645" s="2" t="s">
        <v>14</v>
      </c>
      <c r="J645" s="2">
        <f t="shared" si="51"/>
        <v>0</v>
      </c>
      <c r="K645" s="2">
        <f t="shared" si="52"/>
        <v>1</v>
      </c>
      <c r="L645" s="2">
        <f t="shared" si="53"/>
        <v>0</v>
      </c>
      <c r="M645" s="2">
        <v>13143.86485</v>
      </c>
      <c r="N645" s="16">
        <f t="shared" si="54"/>
        <v>0.19189574477475516</v>
      </c>
      <c r="O645" s="13" cm="1">
        <f t="array" ref="O645">IF(I645="northeast",$R$3+$R$4*$B645+$R$5*$D645+$R$6*$E645+$R$7*$F645+$R$8*$H645,IF(I645="northwest",$T$3+$T$4*$B645+$T$5*$D645+$T$6*$E645+$T$7*$F645+$T$8*$H645,IF(I645="southeast",$V$3+$V$4*$B645+$V$5*$D645+$V$6*$E645+$V$7*$F645+$V$8*$H645,IF(I645="southwest",$X$3+$X$4*$B645+$X$5*$D645+$X$6*$E645+$X$7*$F645+$X$8*$H645,error))))</f>
        <v>15456.839319446652</v>
      </c>
    </row>
    <row r="646" spans="2:15" x14ac:dyDescent="0.5">
      <c r="B646" s="2">
        <v>23</v>
      </c>
      <c r="C646" s="2" t="s">
        <v>7</v>
      </c>
      <c r="D646" s="2">
        <f>IF(C646="male",1,0)</f>
        <v>0</v>
      </c>
      <c r="E646" s="2">
        <v>34.96</v>
      </c>
      <c r="F646" s="2">
        <v>3</v>
      </c>
      <c r="G646" s="2" t="s">
        <v>11</v>
      </c>
      <c r="H646" s="2">
        <f t="shared" si="50"/>
        <v>0</v>
      </c>
      <c r="I646" s="2" t="s">
        <v>13</v>
      </c>
      <c r="J646" s="2">
        <f t="shared" si="51"/>
        <v>1</v>
      </c>
      <c r="K646" s="2">
        <f t="shared" si="52"/>
        <v>0</v>
      </c>
      <c r="L646" s="2">
        <f t="shared" si="53"/>
        <v>0</v>
      </c>
      <c r="M646" s="2">
        <v>4466.6214</v>
      </c>
      <c r="N646" s="16">
        <f t="shared" si="54"/>
        <v>5.3389061368075676E-2</v>
      </c>
      <c r="O646" s="13" cm="1">
        <f t="array" ref="O646">IF(I646="northeast",$R$3+$R$4*$B646+$R$5*$D646+$R$6*$E646+$R$7*$F646+$R$8*$H646,IF(I646="northwest",$T$3+$T$4*$B646+$T$5*$D646+$T$6*$E646+$T$7*$F646+$T$8*$H646,IF(I646="southeast",$V$3+$V$4*$B646+$V$5*$D646+$V$6*$E646+$V$7*$F646+$V$8*$H646,IF(I646="southwest",$X$3+$X$4*$B646+$X$5*$D646+$X$6*$E646+$X$7*$F646+$X$8*$H646,error))))</f>
        <v>7966.86672658935</v>
      </c>
    </row>
    <row r="647" spans="2:15" x14ac:dyDescent="0.5">
      <c r="B647" s="2">
        <v>43</v>
      </c>
      <c r="C647" s="2" t="s">
        <v>10</v>
      </c>
      <c r="D647" s="2">
        <f>IF(C647="male",1,0)</f>
        <v>1</v>
      </c>
      <c r="E647" s="2">
        <v>35.31</v>
      </c>
      <c r="F647" s="2">
        <v>2</v>
      </c>
      <c r="G647" s="2" t="s">
        <v>11</v>
      </c>
      <c r="H647" s="2">
        <f t="shared" si="50"/>
        <v>0</v>
      </c>
      <c r="I647" s="2" t="s">
        <v>12</v>
      </c>
      <c r="J647" s="2">
        <f t="shared" si="51"/>
        <v>0</v>
      </c>
      <c r="K647" s="2">
        <f t="shared" si="52"/>
        <v>0</v>
      </c>
      <c r="L647" s="2">
        <f t="shared" si="53"/>
        <v>0</v>
      </c>
      <c r="M647" s="2">
        <v>18806.145469999999</v>
      </c>
      <c r="N647" s="16">
        <f t="shared" si="54"/>
        <v>0.28227740961027581</v>
      </c>
      <c r="O647" s="13" cm="1">
        <f t="array" ref="O647">IF(I647="northeast",$R$3+$R$4*$B647+$R$5*$D647+$R$6*$E647+$R$7*$F647+$R$8*$H647,IF(I647="northwest",$T$3+$T$4*$B647+$T$5*$D647+$T$6*$E647+$T$7*$F647+$T$8*$H647,IF(I647="southeast",$V$3+$V$4*$B647+$V$5*$D647+$V$6*$E647+$V$7*$F647+$V$8*$H647,IF(I647="southwest",$X$3+$X$4*$B647+$X$5*$D647+$X$6*$E647+$X$7*$F647+$X$8*$H647,error))))</f>
        <v>10159.615434077172</v>
      </c>
    </row>
    <row r="648" spans="2:15" x14ac:dyDescent="0.5">
      <c r="B648" s="2">
        <v>48</v>
      </c>
      <c r="C648" s="2" t="s">
        <v>10</v>
      </c>
      <c r="D648" s="2">
        <f>IF(C648="male",1,0)</f>
        <v>1</v>
      </c>
      <c r="E648" s="2">
        <v>30.78</v>
      </c>
      <c r="F648" s="2">
        <v>3</v>
      </c>
      <c r="G648" s="2" t="s">
        <v>11</v>
      </c>
      <c r="H648" s="2">
        <f t="shared" si="50"/>
        <v>0</v>
      </c>
      <c r="I648" s="2" t="s">
        <v>14</v>
      </c>
      <c r="J648" s="2">
        <f t="shared" si="51"/>
        <v>0</v>
      </c>
      <c r="K648" s="2">
        <f t="shared" si="52"/>
        <v>1</v>
      </c>
      <c r="L648" s="2">
        <f t="shared" si="53"/>
        <v>0</v>
      </c>
      <c r="M648" s="2">
        <v>10141.136200000001</v>
      </c>
      <c r="N648" s="16">
        <f t="shared" si="54"/>
        <v>0.14396600892278757</v>
      </c>
      <c r="O648" s="13" cm="1">
        <f t="array" ref="O648">IF(I648="northeast",$R$3+$R$4*$B648+$R$5*$D648+$R$6*$E648+$R$7*$F648+$R$8*$H648,IF(I648="northwest",$T$3+$T$4*$B648+$T$5*$D648+$T$6*$E648+$T$7*$F648+$T$8*$H648,IF(I648="southeast",$V$3+$V$4*$B648+$V$5*$D648+$V$6*$E648+$V$7*$F648+$V$8*$H648,IF(I648="southwest",$X$3+$X$4*$B648+$X$5*$D648+$X$6*$E648+$X$7*$F648+$X$8*$H648,error))))</f>
        <v>13175.022823397554</v>
      </c>
    </row>
    <row r="649" spans="2:15" x14ac:dyDescent="0.5">
      <c r="B649" s="2">
        <v>39</v>
      </c>
      <c r="C649" s="2" t="s">
        <v>10</v>
      </c>
      <c r="D649" s="2">
        <f>IF(C649="male",1,0)</f>
        <v>1</v>
      </c>
      <c r="E649" s="2">
        <v>26.22</v>
      </c>
      <c r="F649" s="2">
        <v>1</v>
      </c>
      <c r="G649" s="2" t="s">
        <v>11</v>
      </c>
      <c r="H649" s="2">
        <f t="shared" si="50"/>
        <v>0</v>
      </c>
      <c r="I649" s="2" t="s">
        <v>13</v>
      </c>
      <c r="J649" s="2">
        <f t="shared" si="51"/>
        <v>1</v>
      </c>
      <c r="K649" s="2">
        <f t="shared" si="52"/>
        <v>0</v>
      </c>
      <c r="L649" s="2">
        <f t="shared" si="53"/>
        <v>0</v>
      </c>
      <c r="M649" s="2">
        <v>6123.5688</v>
      </c>
      <c r="N649" s="16">
        <f t="shared" si="54"/>
        <v>7.9837355722813502E-2</v>
      </c>
      <c r="O649" s="13" cm="1">
        <f t="array" ref="O649">IF(I649="northeast",$R$3+$R$4*$B649+$R$5*$D649+$R$6*$E649+$R$7*$F649+$R$8*$H649,IF(I649="northwest",$T$3+$T$4*$B649+$T$5*$D649+$T$6*$E649+$T$7*$F649+$T$8*$H649,IF(I649="southeast",$V$3+$V$4*$B649+$V$5*$D649+$V$6*$E649+$V$7*$F649+$V$8*$H649,IF(I649="southwest",$X$3+$X$4*$B649+$X$5*$D649+$X$6*$E649+$X$7*$F649+$X$8*$H649,error))))</f>
        <v>7472.4627824882818</v>
      </c>
    </row>
    <row r="650" spans="2:15" x14ac:dyDescent="0.5">
      <c r="B650" s="2">
        <v>40</v>
      </c>
      <c r="C650" s="2" t="s">
        <v>7</v>
      </c>
      <c r="D650" s="2">
        <f>IF(C650="male",1,0)</f>
        <v>0</v>
      </c>
      <c r="E650" s="2">
        <v>23.37</v>
      </c>
      <c r="F650" s="2">
        <v>3</v>
      </c>
      <c r="G650" s="2" t="s">
        <v>11</v>
      </c>
      <c r="H650" s="2">
        <f t="shared" si="50"/>
        <v>0</v>
      </c>
      <c r="I650" s="2" t="s">
        <v>14</v>
      </c>
      <c r="J650" s="2">
        <f t="shared" si="51"/>
        <v>0</v>
      </c>
      <c r="K650" s="2">
        <f t="shared" si="52"/>
        <v>1</v>
      </c>
      <c r="L650" s="2">
        <f t="shared" si="53"/>
        <v>0</v>
      </c>
      <c r="M650" s="2">
        <v>8252.2842999999993</v>
      </c>
      <c r="N650" s="16">
        <f t="shared" si="54"/>
        <v>0.11381604094932876</v>
      </c>
      <c r="O650" s="13" cm="1">
        <f t="array" ref="O650">IF(I650="northeast",$R$3+$R$4*$B650+$R$5*$D650+$R$6*$E650+$R$7*$F650+$R$8*$H650,IF(I650="northwest",$T$3+$T$4*$B650+$T$5*$D650+$T$6*$E650+$T$7*$F650+$T$8*$H650,IF(I650="southeast",$V$3+$V$4*$B650+$V$5*$D650+$V$6*$E650+$V$7*$F650+$V$8*$H650,IF(I650="southwest",$X$3+$X$4*$B650+$X$5*$D650+$X$6*$E650+$X$7*$F650+$X$8*$H650,error))))</f>
        <v>8083.549013048103</v>
      </c>
    </row>
    <row r="651" spans="2:15" x14ac:dyDescent="0.5">
      <c r="B651" s="2">
        <v>18</v>
      </c>
      <c r="C651" s="2" t="s">
        <v>10</v>
      </c>
      <c r="D651" s="2">
        <f>IF(C651="male",1,0)</f>
        <v>1</v>
      </c>
      <c r="E651" s="2">
        <v>28.5</v>
      </c>
      <c r="F651" s="2">
        <v>0</v>
      </c>
      <c r="G651" s="2" t="s">
        <v>11</v>
      </c>
      <c r="H651" s="2">
        <f t="shared" si="50"/>
        <v>0</v>
      </c>
      <c r="I651" s="2" t="s">
        <v>14</v>
      </c>
      <c r="J651" s="2">
        <f t="shared" si="51"/>
        <v>0</v>
      </c>
      <c r="K651" s="2">
        <f t="shared" si="52"/>
        <v>1</v>
      </c>
      <c r="L651" s="2">
        <f t="shared" si="53"/>
        <v>0</v>
      </c>
      <c r="M651" s="2">
        <v>1712.2270000000001</v>
      </c>
      <c r="N651" s="16">
        <f t="shared" si="54"/>
        <v>9.423251795459513E-3</v>
      </c>
      <c r="O651" s="13" cm="1">
        <f t="array" ref="O651">IF(I651="northeast",$R$3+$R$4*$B651+$R$5*$D651+$R$6*$E651+$R$7*$F651+$R$8*$H651,IF(I651="northwest",$T$3+$T$4*$B651+$T$5*$D651+$T$6*$E651+$T$7*$F651+$T$8*$H651,IF(I651="southeast",$V$3+$V$4*$B651+$V$5*$D651+$V$6*$E651+$V$7*$F651+$V$8*$H651,IF(I651="southwest",$X$3+$X$4*$B651+$X$5*$D651+$X$6*$E651+$X$7*$F651+$X$8*$H651,error))))</f>
        <v>3012.9335738120535</v>
      </c>
    </row>
    <row r="652" spans="2:15" x14ac:dyDescent="0.5">
      <c r="B652" s="2">
        <v>58</v>
      </c>
      <c r="C652" s="2" t="s">
        <v>7</v>
      </c>
      <c r="D652" s="2">
        <f>IF(C652="male",1,0)</f>
        <v>0</v>
      </c>
      <c r="E652" s="2">
        <v>32.965000000000003</v>
      </c>
      <c r="F652" s="2">
        <v>0</v>
      </c>
      <c r="G652" s="2" t="s">
        <v>11</v>
      </c>
      <c r="H652" s="2">
        <f t="shared" si="50"/>
        <v>0</v>
      </c>
      <c r="I652" s="2" t="s">
        <v>14</v>
      </c>
      <c r="J652" s="2">
        <f t="shared" si="51"/>
        <v>0</v>
      </c>
      <c r="K652" s="2">
        <f t="shared" si="52"/>
        <v>1</v>
      </c>
      <c r="L652" s="2">
        <f t="shared" si="53"/>
        <v>0</v>
      </c>
      <c r="M652" s="2">
        <v>12430.95335</v>
      </c>
      <c r="N652" s="16">
        <f t="shared" si="54"/>
        <v>0.18051620840511684</v>
      </c>
      <c r="O652" s="13" cm="1">
        <f t="array" ref="O652">IF(I652="northeast",$R$3+$R$4*$B652+$R$5*$D652+$R$6*$E652+$R$7*$F652+$R$8*$H652,IF(I652="northwest",$T$3+$T$4*$B652+$T$5*$D652+$T$6*$E652+$T$7*$F652+$T$8*$H652,IF(I652="southeast",$V$3+$V$4*$B652+$V$5*$D652+$V$6*$E652+$V$7*$F652+$V$8*$H652,IF(I652="southwest",$X$3+$X$4*$B652+$X$5*$D652+$X$6*$E652+$X$7*$F652+$X$8*$H652,error))))</f>
        <v>14316.705965054913</v>
      </c>
    </row>
    <row r="653" spans="2:15" x14ac:dyDescent="0.5">
      <c r="B653" s="2">
        <v>49</v>
      </c>
      <c r="C653" s="2" t="s">
        <v>7</v>
      </c>
      <c r="D653" s="2">
        <f>IF(C653="male",1,0)</f>
        <v>0</v>
      </c>
      <c r="E653" s="2">
        <v>42.68</v>
      </c>
      <c r="F653" s="2">
        <v>2</v>
      </c>
      <c r="G653" s="2" t="s">
        <v>11</v>
      </c>
      <c r="H653" s="2">
        <f t="shared" si="50"/>
        <v>0</v>
      </c>
      <c r="I653" s="2" t="s">
        <v>12</v>
      </c>
      <c r="J653" s="2">
        <f t="shared" si="51"/>
        <v>0</v>
      </c>
      <c r="K653" s="2">
        <f t="shared" si="52"/>
        <v>0</v>
      </c>
      <c r="L653" s="2">
        <f t="shared" si="53"/>
        <v>0</v>
      </c>
      <c r="M653" s="2">
        <v>9800.8881999999994</v>
      </c>
      <c r="N653" s="16">
        <f t="shared" si="54"/>
        <v>0.13853494982120662</v>
      </c>
      <c r="O653" s="13" cm="1">
        <f t="array" ref="O653">IF(I653="northeast",$R$3+$R$4*$B653+$R$5*$D653+$R$6*$E653+$R$7*$F653+$R$8*$H653,IF(I653="northwest",$T$3+$T$4*$B653+$T$5*$D653+$T$6*$E653+$T$7*$F653+$T$8*$H653,IF(I653="southeast",$V$3+$V$4*$B653+$V$5*$D653+$V$6*$E653+$V$7*$F653+$V$8*$H653,IF(I653="southwest",$X$3+$X$4*$B653+$X$5*$D653+$X$6*$E653+$X$7*$F653+$X$8*$H653,error))))</f>
        <v>14579.465411092704</v>
      </c>
    </row>
    <row r="654" spans="2:15" x14ac:dyDescent="0.5">
      <c r="B654" s="2">
        <v>53</v>
      </c>
      <c r="C654" s="2" t="s">
        <v>7</v>
      </c>
      <c r="D654" s="2">
        <f>IF(C654="male",1,0)</f>
        <v>0</v>
      </c>
      <c r="E654" s="2">
        <v>39.6</v>
      </c>
      <c r="F654" s="2">
        <v>1</v>
      </c>
      <c r="G654" s="2" t="s">
        <v>11</v>
      </c>
      <c r="H654" s="2">
        <f t="shared" si="50"/>
        <v>0</v>
      </c>
      <c r="I654" s="2" t="s">
        <v>12</v>
      </c>
      <c r="J654" s="2">
        <f t="shared" si="51"/>
        <v>0</v>
      </c>
      <c r="K654" s="2">
        <f t="shared" si="52"/>
        <v>0</v>
      </c>
      <c r="L654" s="2">
        <f t="shared" si="53"/>
        <v>0</v>
      </c>
      <c r="M654" s="2">
        <v>10579.710999999999</v>
      </c>
      <c r="N654" s="16">
        <f t="shared" si="54"/>
        <v>0.15096656633756744</v>
      </c>
      <c r="O654" s="13" cm="1">
        <f t="array" ref="O654">IF(I654="northeast",$R$3+$R$4*$B654+$R$5*$D654+$R$6*$E654+$R$7*$F654+$R$8*$H654,IF(I654="northwest",$T$3+$T$4*$B654+$T$5*$D654+$T$6*$E654+$T$7*$F654+$T$8*$H654,IF(I654="southeast",$V$3+$V$4*$B654+$V$5*$D654+$V$6*$E654+$V$7*$F654+$V$8*$H654,IF(I654="southwest",$X$3+$X$4*$B654+$X$5*$D654+$X$6*$E654+$X$7*$F654+$X$8*$H654,error))))</f>
        <v>14137.249846637471</v>
      </c>
    </row>
    <row r="655" spans="2:15" x14ac:dyDescent="0.5">
      <c r="B655" s="2">
        <v>48</v>
      </c>
      <c r="C655" s="2" t="s">
        <v>7</v>
      </c>
      <c r="D655" s="2">
        <f>IF(C655="male",1,0)</f>
        <v>0</v>
      </c>
      <c r="E655" s="2">
        <v>31.13</v>
      </c>
      <c r="F655" s="2">
        <v>0</v>
      </c>
      <c r="G655" s="2" t="s">
        <v>11</v>
      </c>
      <c r="H655" s="2">
        <f t="shared" si="50"/>
        <v>0</v>
      </c>
      <c r="I655" s="2" t="s">
        <v>12</v>
      </c>
      <c r="J655" s="2">
        <f t="shared" si="51"/>
        <v>0</v>
      </c>
      <c r="K655" s="2">
        <f t="shared" si="52"/>
        <v>0</v>
      </c>
      <c r="L655" s="2">
        <f t="shared" si="53"/>
        <v>0</v>
      </c>
      <c r="M655" s="2">
        <v>8280.6226999999999</v>
      </c>
      <c r="N655" s="16">
        <f t="shared" si="54"/>
        <v>0.11426838019965277</v>
      </c>
      <c r="O655" s="13" cm="1">
        <f t="array" ref="O655">IF(I655="northeast",$R$3+$R$4*$B655+$R$5*$D655+$R$6*$E655+$R$7*$F655+$R$8*$H655,IF(I655="northwest",$T$3+$T$4*$B655+$T$5*$D655+$T$6*$E655+$T$7*$F655+$T$8*$H655,IF(I655="southeast",$V$3+$V$4*$B655+$V$5*$D655+$V$6*$E655+$V$7*$F655+$V$8*$H655,IF(I655="southwest",$X$3+$X$4*$B655+$X$5*$D655+$X$6*$E655+$X$7*$F655+$X$8*$H655,error))))</f>
        <v>9398.1329615592858</v>
      </c>
    </row>
    <row r="656" spans="2:15" x14ac:dyDescent="0.5">
      <c r="B656" s="2">
        <v>45</v>
      </c>
      <c r="C656" s="2" t="s">
        <v>7</v>
      </c>
      <c r="D656" s="2">
        <f>IF(C656="male",1,0)</f>
        <v>0</v>
      </c>
      <c r="E656" s="2">
        <v>36.299999999999997</v>
      </c>
      <c r="F656" s="2">
        <v>2</v>
      </c>
      <c r="G656" s="2" t="s">
        <v>11</v>
      </c>
      <c r="H656" s="2">
        <f t="shared" si="50"/>
        <v>0</v>
      </c>
      <c r="I656" s="2" t="s">
        <v>12</v>
      </c>
      <c r="J656" s="2">
        <f t="shared" si="51"/>
        <v>0</v>
      </c>
      <c r="K656" s="2">
        <f t="shared" si="52"/>
        <v>0</v>
      </c>
      <c r="L656" s="2">
        <f t="shared" si="53"/>
        <v>0</v>
      </c>
      <c r="M656" s="2">
        <v>8527.5319999999992</v>
      </c>
      <c r="N656" s="16">
        <f t="shared" si="54"/>
        <v>0.11820956134114359</v>
      </c>
      <c r="O656" s="13" cm="1">
        <f t="array" ref="O656">IF(I656="northeast",$R$3+$R$4*$B656+$R$5*$D656+$R$6*$E656+$R$7*$F656+$R$8*$H656,IF(I656="northwest",$T$3+$T$4*$B656+$T$5*$D656+$T$6*$E656+$T$7*$F656+$T$8*$H656,IF(I656="southeast",$V$3+$V$4*$B656+$V$5*$D656+$V$6*$E656+$V$7*$F656+$V$8*$H656,IF(I656="southwest",$X$3+$X$4*$B656+$X$5*$D656+$X$6*$E656+$X$7*$F656+$X$8*$H656,error))))</f>
        <v>11302.858325544681</v>
      </c>
    </row>
    <row r="657" spans="2:15" x14ac:dyDescent="0.5">
      <c r="B657" s="2">
        <v>59</v>
      </c>
      <c r="C657" s="2" t="s">
        <v>7</v>
      </c>
      <c r="D657" s="2">
        <f>IF(C657="male",1,0)</f>
        <v>0</v>
      </c>
      <c r="E657" s="2">
        <v>35.200000000000003</v>
      </c>
      <c r="F657" s="2">
        <v>0</v>
      </c>
      <c r="G657" s="2" t="s">
        <v>11</v>
      </c>
      <c r="H657" s="2">
        <f t="shared" si="50"/>
        <v>0</v>
      </c>
      <c r="I657" s="2" t="s">
        <v>12</v>
      </c>
      <c r="J657" s="2">
        <f t="shared" si="51"/>
        <v>0</v>
      </c>
      <c r="K657" s="2">
        <f t="shared" si="52"/>
        <v>0</v>
      </c>
      <c r="L657" s="2">
        <f t="shared" si="53"/>
        <v>0</v>
      </c>
      <c r="M657" s="2">
        <v>12244.531000000001</v>
      </c>
      <c r="N657" s="16">
        <f t="shared" si="54"/>
        <v>0.17754052360842265</v>
      </c>
      <c r="O657" s="13" cm="1">
        <f t="array" ref="O657">IF(I657="northeast",$R$3+$R$4*$B657+$R$5*$D657+$R$6*$E657+$R$7*$F657+$R$8*$H657,IF(I657="northwest",$T$3+$T$4*$B657+$T$5*$D657+$T$6*$E657+$T$7*$F657+$T$8*$H657,IF(I657="southeast",$V$3+$V$4*$B657+$V$5*$D657+$V$6*$E657+$V$7*$F657+$V$8*$H657,IF(I657="southwest",$X$3+$X$4*$B657+$X$5*$D657+$X$6*$E657+$X$7*$F657+$X$8*$H657,error))))</f>
        <v>13786.171573468348</v>
      </c>
    </row>
    <row r="658" spans="2:15" x14ac:dyDescent="0.5">
      <c r="B658" s="2">
        <v>52</v>
      </c>
      <c r="C658" s="2" t="s">
        <v>7</v>
      </c>
      <c r="D658" s="2">
        <f>IF(C658="male",1,0)</f>
        <v>0</v>
      </c>
      <c r="E658" s="2">
        <v>25.3</v>
      </c>
      <c r="F658" s="2">
        <v>2</v>
      </c>
      <c r="G658" s="2" t="s">
        <v>8</v>
      </c>
      <c r="H658" s="2">
        <f t="shared" si="50"/>
        <v>1</v>
      </c>
      <c r="I658" s="2" t="s">
        <v>12</v>
      </c>
      <c r="J658" s="2">
        <f t="shared" si="51"/>
        <v>0</v>
      </c>
      <c r="K658" s="2">
        <f t="shared" si="52"/>
        <v>0</v>
      </c>
      <c r="L658" s="2">
        <f t="shared" si="53"/>
        <v>0</v>
      </c>
      <c r="M658" s="2">
        <v>24667.419000000002</v>
      </c>
      <c r="N658" s="16">
        <f t="shared" si="54"/>
        <v>0.37583541127953418</v>
      </c>
      <c r="O658" s="13" cm="1">
        <f t="array" ref="O658">IF(I658="northeast",$R$3+$R$4*$B658+$R$5*$D658+$R$6*$E658+$R$7*$F658+$R$8*$H658,IF(I658="northwest",$T$3+$T$4*$B658+$T$5*$D658+$T$6*$E658+$T$7*$F658+$T$8*$H658,IF(I658="southeast",$V$3+$V$4*$B658+$V$5*$D658+$V$6*$E658+$V$7*$F658+$V$8*$H658,IF(I658="southwest",$X$3+$X$4*$B658+$X$5*$D658+$X$6*$E658+$X$7*$F658+$X$8*$H658,error))))</f>
        <v>36136.330830291605</v>
      </c>
    </row>
    <row r="659" spans="2:15" x14ac:dyDescent="0.5">
      <c r="B659" s="2">
        <v>26</v>
      </c>
      <c r="C659" s="2" t="s">
        <v>7</v>
      </c>
      <c r="D659" s="2">
        <f>IF(C659="male",1,0)</f>
        <v>0</v>
      </c>
      <c r="E659" s="2">
        <v>42.4</v>
      </c>
      <c r="F659" s="2">
        <v>1</v>
      </c>
      <c r="G659" s="2" t="s">
        <v>11</v>
      </c>
      <c r="H659" s="2">
        <f t="shared" si="50"/>
        <v>0</v>
      </c>
      <c r="I659" s="2" t="s">
        <v>9</v>
      </c>
      <c r="J659" s="2">
        <f t="shared" si="51"/>
        <v>0</v>
      </c>
      <c r="K659" s="2">
        <f t="shared" si="52"/>
        <v>0</v>
      </c>
      <c r="L659" s="2">
        <f t="shared" si="53"/>
        <v>1</v>
      </c>
      <c r="M659" s="2">
        <v>3410.3240000000001</v>
      </c>
      <c r="N659" s="16">
        <f t="shared" si="54"/>
        <v>3.6528378547761503E-2</v>
      </c>
      <c r="O659" s="13" cm="1">
        <f t="array" ref="O659">IF(I659="northeast",$R$3+$R$4*$B659+$R$5*$D659+$R$6*$E659+$R$7*$F659+$R$8*$H659,IF(I659="northwest",$T$3+$T$4*$B659+$T$5*$D659+$T$6*$E659+$T$7*$F659+$T$8*$H659,IF(I659="southeast",$V$3+$V$4*$B659+$V$5*$D659+$V$6*$E659+$V$7*$F659+$V$8*$H659,IF(I659="southwest",$X$3+$X$4*$B659+$X$5*$D659+$X$6*$E659+$X$7*$F659+$X$8*$H659,error))))</f>
        <v>7499.7194099355283</v>
      </c>
    </row>
    <row r="660" spans="2:15" x14ac:dyDescent="0.5">
      <c r="B660" s="2">
        <v>27</v>
      </c>
      <c r="C660" s="2" t="s">
        <v>10</v>
      </c>
      <c r="D660" s="2">
        <f>IF(C660="male",1,0)</f>
        <v>1</v>
      </c>
      <c r="E660" s="2">
        <v>33.155000000000001</v>
      </c>
      <c r="F660" s="2">
        <v>2</v>
      </c>
      <c r="G660" s="2" t="s">
        <v>11</v>
      </c>
      <c r="H660" s="2">
        <f t="shared" si="50"/>
        <v>0</v>
      </c>
      <c r="I660" s="2" t="s">
        <v>13</v>
      </c>
      <c r="J660" s="2">
        <f t="shared" si="51"/>
        <v>1</v>
      </c>
      <c r="K660" s="2">
        <f t="shared" si="52"/>
        <v>0</v>
      </c>
      <c r="L660" s="2">
        <f t="shared" si="53"/>
        <v>0</v>
      </c>
      <c r="M660" s="2">
        <v>4058.71245</v>
      </c>
      <c r="N660" s="16">
        <f t="shared" si="54"/>
        <v>4.6877994100924025E-2</v>
      </c>
      <c r="O660" s="13" cm="1">
        <f t="array" ref="O660">IF(I660="northeast",$R$3+$R$4*$B660+$R$5*$D660+$R$6*$E660+$R$7*$F660+$R$8*$H660,IF(I660="northwest",$T$3+$T$4*$B660+$T$5*$D660+$T$6*$E660+$T$7*$F660+$T$8*$H660,IF(I660="southeast",$V$3+$V$4*$B660+$V$5*$D660+$V$6*$E660+$V$7*$F660+$V$8*$H660,IF(I660="southwest",$X$3+$X$4*$B660+$X$5*$D660+$X$6*$E660+$X$7*$F660+$X$8*$H660,error))))</f>
        <v>7531.8778145338383</v>
      </c>
    </row>
    <row r="661" spans="2:15" x14ac:dyDescent="0.5">
      <c r="B661" s="2">
        <v>48</v>
      </c>
      <c r="C661" s="2" t="s">
        <v>7</v>
      </c>
      <c r="D661" s="2">
        <f>IF(C661="male",1,0)</f>
        <v>0</v>
      </c>
      <c r="E661" s="2">
        <v>35.909999999999997</v>
      </c>
      <c r="F661" s="2">
        <v>1</v>
      </c>
      <c r="G661" s="2" t="s">
        <v>11</v>
      </c>
      <c r="H661" s="2">
        <f t="shared" si="50"/>
        <v>0</v>
      </c>
      <c r="I661" s="2" t="s">
        <v>14</v>
      </c>
      <c r="J661" s="2">
        <f t="shared" si="51"/>
        <v>0</v>
      </c>
      <c r="K661" s="2">
        <f t="shared" si="52"/>
        <v>1</v>
      </c>
      <c r="L661" s="2">
        <f t="shared" si="53"/>
        <v>0</v>
      </c>
      <c r="M661" s="2">
        <v>26392.260289999998</v>
      </c>
      <c r="N661" s="16">
        <f t="shared" si="54"/>
        <v>0.40336743200217484</v>
      </c>
      <c r="O661" s="13" cm="1">
        <f t="array" ref="O661">IF(I661="northeast",$R$3+$R$4*$B661+$R$5*$D661+$R$6*$E661+$R$7*$F661+$R$8*$H661,IF(I661="northwest",$T$3+$T$4*$B661+$T$5*$D661+$T$6*$E661+$T$7*$F661+$T$8*$H661,IF(I661="southeast",$V$3+$V$4*$B661+$V$5*$D661+$V$6*$E661+$V$7*$F661+$V$8*$H661,IF(I661="southwest",$X$3+$X$4*$B661+$X$5*$D661+$X$6*$E661+$X$7*$F661+$X$8*$H661,error))))</f>
        <v>13936.597602976464</v>
      </c>
    </row>
    <row r="662" spans="2:15" x14ac:dyDescent="0.5">
      <c r="B662" s="2">
        <v>57</v>
      </c>
      <c r="C662" s="2" t="s">
        <v>7</v>
      </c>
      <c r="D662" s="2">
        <f>IF(C662="male",1,0)</f>
        <v>0</v>
      </c>
      <c r="E662" s="2">
        <v>28.785</v>
      </c>
      <c r="F662" s="2">
        <v>4</v>
      </c>
      <c r="G662" s="2" t="s">
        <v>11</v>
      </c>
      <c r="H662" s="2">
        <f t="shared" si="50"/>
        <v>0</v>
      </c>
      <c r="I662" s="2" t="s">
        <v>14</v>
      </c>
      <c r="J662" s="2">
        <f t="shared" si="51"/>
        <v>0</v>
      </c>
      <c r="K662" s="2">
        <f t="shared" si="52"/>
        <v>1</v>
      </c>
      <c r="L662" s="2">
        <f t="shared" si="53"/>
        <v>0</v>
      </c>
      <c r="M662" s="2">
        <v>14394.398150000001</v>
      </c>
      <c r="N662" s="16">
        <f t="shared" si="54"/>
        <v>0.2118568327482187</v>
      </c>
      <c r="O662" s="13" cm="1">
        <f t="array" ref="O662">IF(I662="northeast",$R$3+$R$4*$B662+$R$5*$D662+$R$6*$E662+$R$7*$F662+$R$8*$H662,IF(I662="northwest",$T$3+$T$4*$B662+$T$5*$D662+$T$6*$E662+$T$7*$F662+$T$8*$H662,IF(I662="southeast",$V$3+$V$4*$B662+$V$5*$D662+$V$6*$E662+$V$7*$F662+$V$8*$H662,IF(I662="southwest",$X$3+$X$4*$B662+$X$5*$D662+$X$6*$E662+$X$7*$F662+$X$8*$H662,error))))</f>
        <v>15117.532682077814</v>
      </c>
    </row>
    <row r="663" spans="2:15" x14ac:dyDescent="0.5">
      <c r="B663" s="2">
        <v>37</v>
      </c>
      <c r="C663" s="2" t="s">
        <v>10</v>
      </c>
      <c r="D663" s="2">
        <f>IF(C663="male",1,0)</f>
        <v>1</v>
      </c>
      <c r="E663" s="2">
        <v>46.53</v>
      </c>
      <c r="F663" s="2">
        <v>3</v>
      </c>
      <c r="G663" s="2" t="s">
        <v>11</v>
      </c>
      <c r="H663" s="2">
        <f t="shared" si="50"/>
        <v>0</v>
      </c>
      <c r="I663" s="2" t="s">
        <v>12</v>
      </c>
      <c r="J663" s="2">
        <f t="shared" si="51"/>
        <v>0</v>
      </c>
      <c r="K663" s="2">
        <f t="shared" si="52"/>
        <v>0</v>
      </c>
      <c r="L663" s="2">
        <f t="shared" si="53"/>
        <v>0</v>
      </c>
      <c r="M663" s="2">
        <v>6435.6237000000001</v>
      </c>
      <c r="N663" s="16">
        <f t="shared" si="54"/>
        <v>8.4818394861435678E-2</v>
      </c>
      <c r="O663" s="13" cm="1">
        <f t="array" ref="O663">IF(I663="northeast",$R$3+$R$4*$B663+$R$5*$D663+$R$6*$E663+$R$7*$F663+$R$8*$H663,IF(I663="northwest",$T$3+$T$4*$B663+$T$5*$D663+$T$6*$E663+$T$7*$F663+$T$8*$H663,IF(I663="southeast",$V$3+$V$4*$B663+$V$5*$D663+$V$6*$E663+$V$7*$F663+$V$8*$H663,IF(I663="southwest",$X$3+$X$4*$B663+$X$5*$D663+$X$6*$E663+$X$7*$F663+$X$8*$H663,error))))</f>
        <v>12850.310965593855</v>
      </c>
    </row>
    <row r="664" spans="2:15" x14ac:dyDescent="0.5">
      <c r="B664" s="2">
        <v>57</v>
      </c>
      <c r="C664" s="2" t="s">
        <v>7</v>
      </c>
      <c r="D664" s="2">
        <f>IF(C664="male",1,0)</f>
        <v>0</v>
      </c>
      <c r="E664" s="2">
        <v>23.98</v>
      </c>
      <c r="F664" s="2">
        <v>1</v>
      </c>
      <c r="G664" s="2" t="s">
        <v>11</v>
      </c>
      <c r="H664" s="2">
        <f t="shared" si="50"/>
        <v>0</v>
      </c>
      <c r="I664" s="2" t="s">
        <v>12</v>
      </c>
      <c r="J664" s="2">
        <f t="shared" si="51"/>
        <v>0</v>
      </c>
      <c r="K664" s="2">
        <f t="shared" si="52"/>
        <v>0</v>
      </c>
      <c r="L664" s="2">
        <f t="shared" si="53"/>
        <v>0</v>
      </c>
      <c r="M664" s="2">
        <v>22192.437109999999</v>
      </c>
      <c r="N664" s="16">
        <f t="shared" si="54"/>
        <v>0.33632960104719645</v>
      </c>
      <c r="O664" s="13" cm="1">
        <f t="array" ref="O664">IF(I664="northeast",$R$3+$R$4*$B664+$R$5*$D664+$R$6*$E664+$R$7*$F664+$R$8*$H664,IF(I664="northwest",$T$3+$T$4*$B664+$T$5*$D664+$T$6*$E664+$T$7*$F664+$T$8*$H664,IF(I664="southeast",$V$3+$V$4*$B664+$V$5*$D664+$V$6*$E664+$V$7*$F664+$V$8*$H664,IF(I664="southwest",$X$3+$X$4*$B664+$X$5*$D664+$X$6*$E664+$X$7*$F664+$X$8*$H664,error))))</f>
        <v>9866.7044859030448</v>
      </c>
    </row>
    <row r="665" spans="2:15" x14ac:dyDescent="0.5">
      <c r="B665" s="2">
        <v>32</v>
      </c>
      <c r="C665" s="2" t="s">
        <v>7</v>
      </c>
      <c r="D665" s="2">
        <f>IF(C665="male",1,0)</f>
        <v>0</v>
      </c>
      <c r="E665" s="2">
        <v>31.54</v>
      </c>
      <c r="F665" s="2">
        <v>1</v>
      </c>
      <c r="G665" s="2" t="s">
        <v>11</v>
      </c>
      <c r="H665" s="2">
        <f t="shared" si="50"/>
        <v>0</v>
      </c>
      <c r="I665" s="2" t="s">
        <v>14</v>
      </c>
      <c r="J665" s="2">
        <f t="shared" si="51"/>
        <v>0</v>
      </c>
      <c r="K665" s="2">
        <f t="shared" si="52"/>
        <v>1</v>
      </c>
      <c r="L665" s="2">
        <f t="shared" si="53"/>
        <v>0</v>
      </c>
      <c r="M665" s="2">
        <v>5148.5526</v>
      </c>
      <c r="N665" s="16">
        <f t="shared" si="54"/>
        <v>6.4274088320216458E-2</v>
      </c>
      <c r="O665" s="13" cm="1">
        <f t="array" ref="O665">IF(I665="northeast",$R$3+$R$4*$B665+$R$5*$D665+$R$6*$E665+$R$7*$F665+$R$8*$H665,IF(I665="northwest",$T$3+$T$4*$B665+$T$5*$D665+$T$6*$E665+$T$7*$F665+$T$8*$H665,IF(I665="southeast",$V$3+$V$4*$B665+$V$5*$D665+$V$6*$E665+$V$7*$F665+$V$8*$H665,IF(I665="southwest",$X$3+$X$4*$B665+$X$5*$D665+$X$6*$E665+$X$7*$F665+$X$8*$H665,error))))</f>
        <v>8294.687767506437</v>
      </c>
    </row>
    <row r="666" spans="2:15" x14ac:dyDescent="0.5">
      <c r="B666" s="2">
        <v>18</v>
      </c>
      <c r="C666" s="2" t="s">
        <v>10</v>
      </c>
      <c r="D666" s="2">
        <f>IF(C666="male",1,0)</f>
        <v>1</v>
      </c>
      <c r="E666" s="2">
        <v>33.659999999999997</v>
      </c>
      <c r="F666" s="2">
        <v>0</v>
      </c>
      <c r="G666" s="2" t="s">
        <v>11</v>
      </c>
      <c r="H666" s="2">
        <f t="shared" si="50"/>
        <v>0</v>
      </c>
      <c r="I666" s="2" t="s">
        <v>12</v>
      </c>
      <c r="J666" s="2">
        <f t="shared" si="51"/>
        <v>0</v>
      </c>
      <c r="K666" s="2">
        <f t="shared" si="52"/>
        <v>0</v>
      </c>
      <c r="L666" s="2">
        <f t="shared" si="53"/>
        <v>0</v>
      </c>
      <c r="M666" s="2">
        <v>1136.3994</v>
      </c>
      <c r="N666" s="16">
        <f t="shared" si="54"/>
        <v>2.3185690725592334E-4</v>
      </c>
      <c r="O666" s="13" cm="1">
        <f t="array" ref="O666">IF(I666="northeast",$R$3+$R$4*$B666+$R$5*$D666+$R$6*$E666+$R$7*$F666+$R$8*$H666,IF(I666="northwest",$T$3+$T$4*$B666+$T$5*$D666+$T$6*$E666+$T$7*$F666+$T$8*$H666,IF(I666="southeast",$V$3+$V$4*$B666+$V$5*$D666+$V$6*$E666+$V$7*$F666+$V$8*$H666,IF(I666="southwest",$X$3+$X$4*$B666+$X$5*$D666+$X$6*$E666+$X$7*$F666+$X$8*$H666,error))))</f>
        <v>1846.9043286141841</v>
      </c>
    </row>
    <row r="667" spans="2:15" x14ac:dyDescent="0.5">
      <c r="B667" s="2">
        <v>64</v>
      </c>
      <c r="C667" s="2" t="s">
        <v>7</v>
      </c>
      <c r="D667" s="2">
        <f>IF(C667="male",1,0)</f>
        <v>0</v>
      </c>
      <c r="E667" s="2">
        <v>22.99</v>
      </c>
      <c r="F667" s="2">
        <v>0</v>
      </c>
      <c r="G667" s="2" t="s">
        <v>8</v>
      </c>
      <c r="H667" s="2">
        <f t="shared" si="50"/>
        <v>1</v>
      </c>
      <c r="I667" s="2" t="s">
        <v>12</v>
      </c>
      <c r="J667" s="2">
        <f t="shared" si="51"/>
        <v>0</v>
      </c>
      <c r="K667" s="2">
        <f t="shared" si="52"/>
        <v>0</v>
      </c>
      <c r="L667" s="2">
        <f t="shared" si="53"/>
        <v>0</v>
      </c>
      <c r="M667" s="2">
        <v>27037.914100000002</v>
      </c>
      <c r="N667" s="16">
        <f t="shared" si="54"/>
        <v>0.41367339706668932</v>
      </c>
      <c r="O667" s="13" cm="1">
        <f t="array" ref="O667">IF(I667="northeast",$R$3+$R$4*$B667+$R$5*$D667+$R$6*$E667+$R$7*$F667+$R$8*$H667,IF(I667="northwest",$T$3+$T$4*$B667+$T$5*$D667+$T$6*$E667+$T$7*$F667+$T$8*$H667,IF(I667="southeast",$V$3+$V$4*$B667+$V$5*$D667+$V$6*$E667+$V$7*$F667+$V$8*$H667,IF(I667="southwest",$X$3+$X$4*$B667+$X$5*$D667+$X$6*$E667+$X$7*$F667+$X$8*$H667,error))))</f>
        <v>37660.584255606678</v>
      </c>
    </row>
    <row r="668" spans="2:15" x14ac:dyDescent="0.5">
      <c r="B668" s="2">
        <v>43</v>
      </c>
      <c r="C668" s="2" t="s">
        <v>10</v>
      </c>
      <c r="D668" s="2">
        <f>IF(C668="male",1,0)</f>
        <v>1</v>
      </c>
      <c r="E668" s="2">
        <v>38.06</v>
      </c>
      <c r="F668" s="2">
        <v>2</v>
      </c>
      <c r="G668" s="2" t="s">
        <v>8</v>
      </c>
      <c r="H668" s="2">
        <f t="shared" si="50"/>
        <v>1</v>
      </c>
      <c r="I668" s="2" t="s">
        <v>12</v>
      </c>
      <c r="J668" s="2">
        <f t="shared" si="51"/>
        <v>0</v>
      </c>
      <c r="K668" s="2">
        <f t="shared" si="52"/>
        <v>0</v>
      </c>
      <c r="L668" s="2">
        <f t="shared" si="53"/>
        <v>0</v>
      </c>
      <c r="M668" s="2">
        <v>42560.430399999997</v>
      </c>
      <c r="N668" s="16">
        <f t="shared" si="54"/>
        <v>0.661444738648574</v>
      </c>
      <c r="O668" s="13" cm="1">
        <f t="array" ref="O668">IF(I668="northeast",$R$3+$R$4*$B668+$R$5*$D668+$R$6*$E668+$R$7*$F668+$R$8*$H668,IF(I668="northwest",$T$3+$T$4*$B668+$T$5*$D668+$T$6*$E668+$T$7*$F668+$T$8*$H668,IF(I668="southeast",$V$3+$V$4*$B668+$V$5*$D668+$V$6*$E668+$V$7*$F668+$V$8*$H668,IF(I668="southwest",$X$3+$X$4*$B668+$X$5*$D668+$X$6*$E668+$X$7*$F668+$X$8*$H668,error))))</f>
        <v>37806.175684529924</v>
      </c>
    </row>
    <row r="669" spans="2:15" x14ac:dyDescent="0.5">
      <c r="B669" s="2">
        <v>49</v>
      </c>
      <c r="C669" s="2" t="s">
        <v>10</v>
      </c>
      <c r="D669" s="2">
        <f>IF(C669="male",1,0)</f>
        <v>1</v>
      </c>
      <c r="E669" s="2">
        <v>28.7</v>
      </c>
      <c r="F669" s="2">
        <v>1</v>
      </c>
      <c r="G669" s="2" t="s">
        <v>11</v>
      </c>
      <c r="H669" s="2">
        <f t="shared" si="50"/>
        <v>0</v>
      </c>
      <c r="I669" s="2" t="s">
        <v>9</v>
      </c>
      <c r="J669" s="2">
        <f t="shared" si="51"/>
        <v>0</v>
      </c>
      <c r="K669" s="2">
        <f t="shared" si="52"/>
        <v>0</v>
      </c>
      <c r="L669" s="2">
        <f t="shared" si="53"/>
        <v>1</v>
      </c>
      <c r="M669" s="2">
        <v>8703.4560000000001</v>
      </c>
      <c r="N669" s="16">
        <f t="shared" si="54"/>
        <v>0.12101767084182111</v>
      </c>
      <c r="O669" s="13" cm="1">
        <f t="array" ref="O669">IF(I669="northeast",$R$3+$R$4*$B669+$R$5*$D669+$R$6*$E669+$R$7*$F669+$R$8*$H669,IF(I669="northwest",$T$3+$T$4*$B669+$T$5*$D669+$T$6*$E669+$T$7*$F669+$T$8*$H669,IF(I669="southeast",$V$3+$V$4*$B669+$V$5*$D669+$V$6*$E669+$V$7*$F669+$V$8*$H669,IF(I669="southwest",$X$3+$X$4*$B669+$X$5*$D669+$X$6*$E669+$X$7*$F669+$X$8*$H669,error))))</f>
        <v>9672.7201864306153</v>
      </c>
    </row>
    <row r="670" spans="2:15" x14ac:dyDescent="0.5">
      <c r="B670" s="2">
        <v>40</v>
      </c>
      <c r="C670" s="2" t="s">
        <v>7</v>
      </c>
      <c r="D670" s="2">
        <f>IF(C670="male",1,0)</f>
        <v>0</v>
      </c>
      <c r="E670" s="2">
        <v>32.774999999999999</v>
      </c>
      <c r="F670" s="2">
        <v>2</v>
      </c>
      <c r="G670" s="2" t="s">
        <v>8</v>
      </c>
      <c r="H670" s="2">
        <f t="shared" si="50"/>
        <v>1</v>
      </c>
      <c r="I670" s="2" t="s">
        <v>13</v>
      </c>
      <c r="J670" s="2">
        <f t="shared" si="51"/>
        <v>1</v>
      </c>
      <c r="K670" s="2">
        <f t="shared" si="52"/>
        <v>0</v>
      </c>
      <c r="L670" s="2">
        <f t="shared" si="53"/>
        <v>0</v>
      </c>
      <c r="M670" s="2">
        <v>40003.332249999999</v>
      </c>
      <c r="N670" s="16">
        <f t="shared" si="54"/>
        <v>0.62062818372042394</v>
      </c>
      <c r="O670" s="13" cm="1">
        <f t="array" ref="O670">IF(I670="northeast",$R$3+$R$4*$B670+$R$5*$D670+$R$6*$E670+$R$7*$F670+$R$8*$H670,IF(I670="northwest",$T$3+$T$4*$B670+$T$5*$D670+$T$6*$E670+$T$7*$F670+$T$8*$H670,IF(I670="southeast",$V$3+$V$4*$B670+$V$5*$D670+$V$6*$E670+$V$7*$F670+$V$8*$H670,IF(I670="southwest",$X$3+$X$4*$B670+$X$5*$D670+$X$6*$E670+$X$7*$F670+$X$8*$H670,error))))</f>
        <v>32117.221827532543</v>
      </c>
    </row>
    <row r="671" spans="2:15" x14ac:dyDescent="0.5">
      <c r="B671" s="2">
        <v>62</v>
      </c>
      <c r="C671" s="2" t="s">
        <v>10</v>
      </c>
      <c r="D671" s="2">
        <f>IF(C671="male",1,0)</f>
        <v>1</v>
      </c>
      <c r="E671" s="2">
        <v>32.015000000000001</v>
      </c>
      <c r="F671" s="2">
        <v>0</v>
      </c>
      <c r="G671" s="2" t="s">
        <v>8</v>
      </c>
      <c r="H671" s="2">
        <f t="shared" si="50"/>
        <v>1</v>
      </c>
      <c r="I671" s="2" t="s">
        <v>14</v>
      </c>
      <c r="J671" s="2">
        <f t="shared" si="51"/>
        <v>0</v>
      </c>
      <c r="K671" s="2">
        <f t="shared" si="52"/>
        <v>1</v>
      </c>
      <c r="L671" s="2">
        <f t="shared" si="53"/>
        <v>0</v>
      </c>
      <c r="M671" s="2">
        <v>45710.207849999999</v>
      </c>
      <c r="N671" s="16">
        <f t="shared" si="54"/>
        <v>0.71172167631691252</v>
      </c>
      <c r="O671" s="13" cm="1">
        <f t="array" ref="O671">IF(I671="northeast",$R$3+$R$4*$B671+$R$5*$D671+$R$6*$E671+$R$7*$F671+$R$8*$H671,IF(I671="northwest",$T$3+$T$4*$B671+$T$5*$D671+$T$6*$E671+$T$7*$F671+$T$8*$H671,IF(I671="southeast",$V$3+$V$4*$B671+$V$5*$D671+$V$6*$E671+$V$7*$F671+$V$8*$H671,IF(I671="southwest",$X$3+$X$4*$B671+$X$5*$D671+$X$6*$E671+$X$7*$F671+$X$8*$H671,error))))</f>
        <v>36018.114809174062</v>
      </c>
    </row>
    <row r="672" spans="2:15" x14ac:dyDescent="0.5">
      <c r="B672" s="2">
        <v>40</v>
      </c>
      <c r="C672" s="2" t="s">
        <v>7</v>
      </c>
      <c r="D672" s="2">
        <f>IF(C672="male",1,0)</f>
        <v>0</v>
      </c>
      <c r="E672" s="2">
        <v>29.81</v>
      </c>
      <c r="F672" s="2">
        <v>1</v>
      </c>
      <c r="G672" s="2" t="s">
        <v>11</v>
      </c>
      <c r="H672" s="2">
        <f t="shared" si="50"/>
        <v>0</v>
      </c>
      <c r="I672" s="2" t="s">
        <v>12</v>
      </c>
      <c r="J672" s="2">
        <f t="shared" si="51"/>
        <v>0</v>
      </c>
      <c r="K672" s="2">
        <f t="shared" si="52"/>
        <v>0</v>
      </c>
      <c r="L672" s="2">
        <f t="shared" si="53"/>
        <v>0</v>
      </c>
      <c r="M672" s="2">
        <v>6500.2358999999997</v>
      </c>
      <c r="N672" s="16">
        <f t="shared" si="54"/>
        <v>8.5849738695589484E-2</v>
      </c>
      <c r="O672" s="13" cm="1">
        <f t="array" ref="O672">IF(I672="northeast",$R$3+$R$4*$B672+$R$5*$D672+$R$6*$E672+$R$7*$F672+$R$8*$H672,IF(I672="northwest",$T$3+$T$4*$B672+$T$5*$D672+$T$6*$E672+$T$7*$F672+$T$8*$H672,IF(I672="southeast",$V$3+$V$4*$B672+$V$5*$D672+$V$6*$E672+$V$7*$F672+$V$8*$H672,IF(I672="southwest",$X$3+$X$4*$B672+$X$5*$D672+$X$6*$E672+$X$7*$F672+$X$8*$H672,error))))</f>
        <v>7242.9851606319162</v>
      </c>
    </row>
    <row r="673" spans="2:15" x14ac:dyDescent="0.5">
      <c r="B673" s="2">
        <v>30</v>
      </c>
      <c r="C673" s="2" t="s">
        <v>10</v>
      </c>
      <c r="D673" s="2">
        <f>IF(C673="male",1,0)</f>
        <v>1</v>
      </c>
      <c r="E673" s="2">
        <v>31.57</v>
      </c>
      <c r="F673" s="2">
        <v>3</v>
      </c>
      <c r="G673" s="2" t="s">
        <v>11</v>
      </c>
      <c r="H673" s="2">
        <f t="shared" si="50"/>
        <v>0</v>
      </c>
      <c r="I673" s="2" t="s">
        <v>12</v>
      </c>
      <c r="J673" s="2">
        <f t="shared" si="51"/>
        <v>0</v>
      </c>
      <c r="K673" s="2">
        <f t="shared" si="52"/>
        <v>0</v>
      </c>
      <c r="L673" s="2">
        <f t="shared" si="53"/>
        <v>0</v>
      </c>
      <c r="M673" s="2">
        <v>4837.5823</v>
      </c>
      <c r="N673" s="16">
        <f t="shared" si="54"/>
        <v>5.9310361632223148E-2</v>
      </c>
      <c r="O673" s="13" cm="1">
        <f t="array" ref="O673">IF(I673="northeast",$R$3+$R$4*$B673+$R$5*$D673+$R$6*$E673+$R$7*$F673+$R$8*$H673,IF(I673="northwest",$T$3+$T$4*$B673+$T$5*$D673+$T$6*$E673+$T$7*$F673+$T$8*$H673,IF(I673="southeast",$V$3+$V$4*$B673+$V$5*$D673+$V$6*$E673+$V$7*$F673+$V$8*$H673,IF(I673="southwest",$X$3+$X$4*$B673+$X$5*$D673+$X$6*$E673+$X$7*$F673+$X$8*$H673,error))))</f>
        <v>5814.364768901095</v>
      </c>
    </row>
    <row r="674" spans="2:15" x14ac:dyDescent="0.5">
      <c r="B674" s="2">
        <v>29</v>
      </c>
      <c r="C674" s="2" t="s">
        <v>7</v>
      </c>
      <c r="D674" s="2">
        <f>IF(C674="male",1,0)</f>
        <v>0</v>
      </c>
      <c r="E674" s="2">
        <v>31.16</v>
      </c>
      <c r="F674" s="2">
        <v>0</v>
      </c>
      <c r="G674" s="2" t="s">
        <v>11</v>
      </c>
      <c r="H674" s="2">
        <f t="shared" si="50"/>
        <v>0</v>
      </c>
      <c r="I674" s="2" t="s">
        <v>14</v>
      </c>
      <c r="J674" s="2">
        <f t="shared" si="51"/>
        <v>0</v>
      </c>
      <c r="K674" s="2">
        <f t="shared" si="52"/>
        <v>1</v>
      </c>
      <c r="L674" s="2">
        <f t="shared" si="53"/>
        <v>0</v>
      </c>
      <c r="M674" s="2">
        <v>3943.5954000000002</v>
      </c>
      <c r="N674" s="16">
        <f t="shared" si="54"/>
        <v>4.504048880434728E-2</v>
      </c>
      <c r="O674" s="13" cm="1">
        <f t="array" ref="O674">IF(I674="northeast",$R$3+$R$4*$B674+$R$5*$D674+$R$6*$E674+$R$7*$F674+$R$8*$H674,IF(I674="northwest",$T$3+$T$4*$B674+$T$5*$D674+$T$6*$E674+$T$7*$F674+$T$8*$H674,IF(I674="southeast",$V$3+$V$4*$B674+$V$5*$D674+$V$6*$E674+$V$7*$F674+$V$8*$H674,IF(I674="southwest",$X$3+$X$4*$B674+$X$5*$D674+$X$6*$E674+$X$7*$F674+$X$8*$H674,error))))</f>
        <v>6717.6569073150513</v>
      </c>
    </row>
    <row r="675" spans="2:15" x14ac:dyDescent="0.5">
      <c r="B675" s="2">
        <v>36</v>
      </c>
      <c r="C675" s="2" t="s">
        <v>10</v>
      </c>
      <c r="D675" s="2">
        <f>IF(C675="male",1,0)</f>
        <v>1</v>
      </c>
      <c r="E675" s="2">
        <v>29.7</v>
      </c>
      <c r="F675" s="2">
        <v>0</v>
      </c>
      <c r="G675" s="2" t="s">
        <v>11</v>
      </c>
      <c r="H675" s="2">
        <f t="shared" si="50"/>
        <v>0</v>
      </c>
      <c r="I675" s="2" t="s">
        <v>12</v>
      </c>
      <c r="J675" s="2">
        <f t="shared" si="51"/>
        <v>0</v>
      </c>
      <c r="K675" s="2">
        <f t="shared" si="52"/>
        <v>0</v>
      </c>
      <c r="L675" s="2">
        <f t="shared" si="53"/>
        <v>0</v>
      </c>
      <c r="M675" s="2">
        <v>4399.7309999999998</v>
      </c>
      <c r="N675" s="16">
        <f t="shared" si="54"/>
        <v>5.2321352768088643E-2</v>
      </c>
      <c r="O675" s="13" cm="1">
        <f t="array" ref="O675">IF(I675="northeast",$R$3+$R$4*$B675+$R$5*$D675+$R$6*$E675+$R$7*$F675+$R$8*$H675,IF(I675="northwest",$T$3+$T$4*$B675+$T$5*$D675+$T$6*$E675+$T$7*$F675+$T$8*$H675,IF(I675="southeast",$V$3+$V$4*$B675+$V$5*$D675+$V$6*$E675+$V$7*$F675+$V$8*$H675,IF(I675="southwest",$X$3+$X$4*$B675+$X$5*$D675+$X$6*$E675+$X$7*$F675+$X$8*$H675,error))))</f>
        <v>5384.1148308508473</v>
      </c>
    </row>
    <row r="676" spans="2:15" x14ac:dyDescent="0.5">
      <c r="B676" s="2">
        <v>41</v>
      </c>
      <c r="C676" s="2" t="s">
        <v>7</v>
      </c>
      <c r="D676" s="2">
        <f>IF(C676="male",1,0)</f>
        <v>0</v>
      </c>
      <c r="E676" s="2">
        <v>31.02</v>
      </c>
      <c r="F676" s="2">
        <v>0</v>
      </c>
      <c r="G676" s="2" t="s">
        <v>11</v>
      </c>
      <c r="H676" s="2">
        <f t="shared" si="50"/>
        <v>0</v>
      </c>
      <c r="I676" s="2" t="s">
        <v>12</v>
      </c>
      <c r="J676" s="2">
        <f t="shared" si="51"/>
        <v>0</v>
      </c>
      <c r="K676" s="2">
        <f t="shared" si="52"/>
        <v>0</v>
      </c>
      <c r="L676" s="2">
        <f t="shared" si="53"/>
        <v>0</v>
      </c>
      <c r="M676" s="2">
        <v>6185.3208000000004</v>
      </c>
      <c r="N676" s="16">
        <f t="shared" si="54"/>
        <v>8.0823044872024755E-2</v>
      </c>
      <c r="O676" s="13" cm="1">
        <f t="array" ref="O676">IF(I676="northeast",$R$3+$R$4*$B676+$R$5*$D676+$R$6*$E676+$R$7*$F676+$R$8*$H676,IF(I676="northwest",$T$3+$T$4*$B676+$T$5*$D676+$T$6*$E676+$T$7*$F676+$T$8*$H676,IF(I676="southeast",$V$3+$V$4*$B676+$V$5*$D676+$V$6*$E676+$V$7*$F676+$V$8*$H676,IF(I676="southwest",$X$3+$X$4*$B676+$X$5*$D676+$X$6*$E676+$X$7*$F676+$X$8*$H676,error))))</f>
        <v>7456.5146661071776</v>
      </c>
    </row>
    <row r="677" spans="2:15" x14ac:dyDescent="0.5">
      <c r="B677" s="2">
        <v>44</v>
      </c>
      <c r="C677" s="2" t="s">
        <v>7</v>
      </c>
      <c r="D677" s="2">
        <f>IF(C677="male",1,0)</f>
        <v>0</v>
      </c>
      <c r="E677" s="2">
        <v>43.89</v>
      </c>
      <c r="F677" s="2">
        <v>2</v>
      </c>
      <c r="G677" s="2" t="s">
        <v>8</v>
      </c>
      <c r="H677" s="2">
        <f t="shared" si="50"/>
        <v>1</v>
      </c>
      <c r="I677" s="2" t="s">
        <v>12</v>
      </c>
      <c r="J677" s="2">
        <f t="shared" si="51"/>
        <v>0</v>
      </c>
      <c r="K677" s="2">
        <f t="shared" si="52"/>
        <v>0</v>
      </c>
      <c r="L677" s="2">
        <f t="shared" si="53"/>
        <v>0</v>
      </c>
      <c r="M677" s="2">
        <v>46200.985099999998</v>
      </c>
      <c r="N677" s="16">
        <f t="shared" si="54"/>
        <v>0.71955549238772365</v>
      </c>
      <c r="O677" s="13" cm="1">
        <f t="array" ref="O677">IF(I677="northeast",$R$3+$R$4*$B677+$R$5*$D677+$R$6*$E677+$R$7*$F677+$R$8*$H677,IF(I677="northwest",$T$3+$T$4*$B677+$T$5*$D677+$T$6*$E677+$T$7*$F677+$T$8*$H677,IF(I677="southeast",$V$3+$V$4*$B677+$V$5*$D677+$V$6*$E677+$V$7*$F677+$V$8*$H677,IF(I677="southwest",$X$3+$X$4*$B677+$X$5*$D677+$X$6*$E677+$X$7*$F677+$X$8*$H677,error))))</f>
        <v>40337.808895148046</v>
      </c>
    </row>
    <row r="678" spans="2:15" x14ac:dyDescent="0.5">
      <c r="B678" s="2">
        <v>45</v>
      </c>
      <c r="C678" s="2" t="s">
        <v>10</v>
      </c>
      <c r="D678" s="2">
        <f>IF(C678="male",1,0)</f>
        <v>1</v>
      </c>
      <c r="E678" s="2">
        <v>21.375</v>
      </c>
      <c r="F678" s="2">
        <v>0</v>
      </c>
      <c r="G678" s="2" t="s">
        <v>11</v>
      </c>
      <c r="H678" s="2">
        <f t="shared" si="50"/>
        <v>0</v>
      </c>
      <c r="I678" s="2" t="s">
        <v>13</v>
      </c>
      <c r="J678" s="2">
        <f t="shared" si="51"/>
        <v>1</v>
      </c>
      <c r="K678" s="2">
        <f t="shared" si="52"/>
        <v>0</v>
      </c>
      <c r="L678" s="2">
        <f t="shared" si="53"/>
        <v>0</v>
      </c>
      <c r="M678" s="2">
        <v>7222.7862500000001</v>
      </c>
      <c r="N678" s="16">
        <f t="shared" si="54"/>
        <v>9.7383130970394874E-2</v>
      </c>
      <c r="O678" s="13" cm="1">
        <f t="array" ref="O678">IF(I678="northeast",$R$3+$R$4*$B678+$R$5*$D678+$R$6*$E678+$R$7*$F678+$R$8*$H678,IF(I678="northwest",$T$3+$T$4*$B678+$T$5*$D678+$T$6*$E678+$T$7*$F678+$T$8*$H678,IF(I678="southeast",$V$3+$V$4*$B678+$V$5*$D678+$V$6*$E678+$V$7*$F678+$V$8*$H678,IF(I678="southwest",$X$3+$X$4*$B678+$X$5*$D678+$X$6*$E678+$X$7*$F678+$X$8*$H678,error))))</f>
        <v>6584.6048762825976</v>
      </c>
    </row>
    <row r="679" spans="2:15" x14ac:dyDescent="0.5">
      <c r="B679" s="2">
        <v>55</v>
      </c>
      <c r="C679" s="2" t="s">
        <v>7</v>
      </c>
      <c r="D679" s="2">
        <f>IF(C679="male",1,0)</f>
        <v>0</v>
      </c>
      <c r="E679" s="2">
        <v>40.81</v>
      </c>
      <c r="F679" s="2">
        <v>3</v>
      </c>
      <c r="G679" s="2" t="s">
        <v>11</v>
      </c>
      <c r="H679" s="2">
        <f t="shared" si="50"/>
        <v>0</v>
      </c>
      <c r="I679" s="2" t="s">
        <v>12</v>
      </c>
      <c r="J679" s="2">
        <f t="shared" si="51"/>
        <v>0</v>
      </c>
      <c r="K679" s="2">
        <f t="shared" si="52"/>
        <v>0</v>
      </c>
      <c r="L679" s="2">
        <f t="shared" si="53"/>
        <v>0</v>
      </c>
      <c r="M679" s="2">
        <v>12485.8009</v>
      </c>
      <c r="N679" s="16">
        <f t="shared" si="54"/>
        <v>0.18139168830691468</v>
      </c>
      <c r="O679" s="13" cm="1">
        <f t="array" ref="O679">IF(I679="northeast",$R$3+$R$4*$B679+$R$5*$D679+$R$6*$E679+$R$7*$F679+$R$8*$H679,IF(I679="northwest",$T$3+$T$4*$B679+$T$5*$D679+$T$6*$E679+$T$7*$F679+$T$8*$H679,IF(I679="southeast",$V$3+$V$4*$B679+$V$5*$D679+$V$6*$E679+$V$7*$F679+$V$8*$H679,IF(I679="southwest",$X$3+$X$4*$B679+$X$5*$D679+$X$6*$E679+$X$7*$F679+$X$8*$H679,error))))</f>
        <v>16043.403865449667</v>
      </c>
    </row>
    <row r="680" spans="2:15" x14ac:dyDescent="0.5">
      <c r="B680" s="2">
        <v>60</v>
      </c>
      <c r="C680" s="2" t="s">
        <v>10</v>
      </c>
      <c r="D680" s="2">
        <f>IF(C680="male",1,0)</f>
        <v>1</v>
      </c>
      <c r="E680" s="2">
        <v>31.35</v>
      </c>
      <c r="F680" s="2">
        <v>3</v>
      </c>
      <c r="G680" s="2" t="s">
        <v>8</v>
      </c>
      <c r="H680" s="2">
        <f t="shared" si="50"/>
        <v>1</v>
      </c>
      <c r="I680" s="2" t="s">
        <v>13</v>
      </c>
      <c r="J680" s="2">
        <f t="shared" si="51"/>
        <v>1</v>
      </c>
      <c r="K680" s="2">
        <f t="shared" si="52"/>
        <v>0</v>
      </c>
      <c r="L680" s="2">
        <f t="shared" si="53"/>
        <v>0</v>
      </c>
      <c r="M680" s="2">
        <v>46130.5265</v>
      </c>
      <c r="N680" s="16">
        <f t="shared" si="54"/>
        <v>0.71843082796408364</v>
      </c>
      <c r="O680" s="13" cm="1">
        <f t="array" ref="O680">IF(I680="northeast",$R$3+$R$4*$B680+$R$5*$D680+$R$6*$E680+$R$7*$F680+$R$8*$H680,IF(I680="northwest",$T$3+$T$4*$B680+$T$5*$D680+$T$6*$E680+$T$7*$F680+$T$8*$H680,IF(I680="southeast",$V$3+$V$4*$B680+$V$5*$D680+$V$6*$E680+$V$7*$F680+$V$8*$H680,IF(I680="southwest",$X$3+$X$4*$B680+$X$5*$D680+$X$6*$E680+$X$7*$F680+$X$8*$H680,error))))</f>
        <v>37462.897712530139</v>
      </c>
    </row>
    <row r="681" spans="2:15" x14ac:dyDescent="0.5">
      <c r="B681" s="2">
        <v>56</v>
      </c>
      <c r="C681" s="2" t="s">
        <v>10</v>
      </c>
      <c r="D681" s="2">
        <f>IF(C681="male",1,0)</f>
        <v>1</v>
      </c>
      <c r="E681" s="2">
        <v>36.1</v>
      </c>
      <c r="F681" s="2">
        <v>3</v>
      </c>
      <c r="G681" s="2" t="s">
        <v>11</v>
      </c>
      <c r="H681" s="2">
        <f t="shared" si="50"/>
        <v>0</v>
      </c>
      <c r="I681" s="2" t="s">
        <v>9</v>
      </c>
      <c r="J681" s="2">
        <f t="shared" si="51"/>
        <v>0</v>
      </c>
      <c r="K681" s="2">
        <f t="shared" si="52"/>
        <v>0</v>
      </c>
      <c r="L681" s="2">
        <f t="shared" si="53"/>
        <v>1</v>
      </c>
      <c r="M681" s="2">
        <v>12363.547</v>
      </c>
      <c r="N681" s="16">
        <f t="shared" si="54"/>
        <v>0.17944026418010495</v>
      </c>
      <c r="O681" s="13" cm="1">
        <f t="array" ref="O681">IF(I681="northeast",$R$3+$R$4*$B681+$R$5*$D681+$R$6*$E681+$R$7*$F681+$R$8*$H681,IF(I681="northwest",$T$3+$T$4*$B681+$T$5*$D681+$T$6*$E681+$T$7*$F681+$T$8*$H681,IF(I681="southeast",$V$3+$V$4*$B681+$V$5*$D681+$V$6*$E681+$V$7*$F681+$V$8*$H681,IF(I681="southwest",$X$3+$X$4*$B681+$X$5*$D681+$X$6*$E681+$X$7*$F681+$X$8*$H681,error))))</f>
        <v>13523.410429955851</v>
      </c>
    </row>
    <row r="682" spans="2:15" x14ac:dyDescent="0.5">
      <c r="B682" s="2">
        <v>49</v>
      </c>
      <c r="C682" s="2" t="s">
        <v>7</v>
      </c>
      <c r="D682" s="2">
        <f>IF(C682="male",1,0)</f>
        <v>0</v>
      </c>
      <c r="E682" s="2">
        <v>23.18</v>
      </c>
      <c r="F682" s="2">
        <v>2</v>
      </c>
      <c r="G682" s="2" t="s">
        <v>11</v>
      </c>
      <c r="H682" s="2">
        <f t="shared" si="50"/>
        <v>0</v>
      </c>
      <c r="I682" s="2" t="s">
        <v>13</v>
      </c>
      <c r="J682" s="2">
        <f t="shared" si="51"/>
        <v>1</v>
      </c>
      <c r="K682" s="2">
        <f t="shared" si="52"/>
        <v>0</v>
      </c>
      <c r="L682" s="2">
        <f t="shared" si="53"/>
        <v>0</v>
      </c>
      <c r="M682" s="2">
        <v>10156.7832</v>
      </c>
      <c r="N682" s="16">
        <f t="shared" si="54"/>
        <v>0.14421576728069835</v>
      </c>
      <c r="O682" s="13" cm="1">
        <f t="array" ref="O682">IF(I682="northeast",$R$3+$R$4*$B682+$R$5*$D682+$R$6*$E682+$R$7*$F682+$R$8*$H682,IF(I682="northwest",$T$3+$T$4*$B682+$T$5*$D682+$T$6*$E682+$T$7*$F682+$T$8*$H682,IF(I682="southeast",$V$3+$V$4*$B682+$V$5*$D682+$V$6*$E682+$V$7*$F682+$V$8*$H682,IF(I682="southwest",$X$3+$X$4*$B682+$X$5*$D682+$X$6*$E682+$X$7*$F682+$X$8*$H682,error))))</f>
        <v>9850.405227481313</v>
      </c>
    </row>
    <row r="683" spans="2:15" x14ac:dyDescent="0.5">
      <c r="B683" s="2">
        <v>21</v>
      </c>
      <c r="C683" s="2" t="s">
        <v>7</v>
      </c>
      <c r="D683" s="2">
        <f>IF(C683="male",1,0)</f>
        <v>0</v>
      </c>
      <c r="E683" s="2">
        <v>17.399999999999999</v>
      </c>
      <c r="F683" s="2">
        <v>1</v>
      </c>
      <c r="G683" s="2" t="s">
        <v>11</v>
      </c>
      <c r="H683" s="2">
        <f t="shared" si="50"/>
        <v>0</v>
      </c>
      <c r="I683" s="2" t="s">
        <v>9</v>
      </c>
      <c r="J683" s="2">
        <f t="shared" si="51"/>
        <v>0</v>
      </c>
      <c r="K683" s="2">
        <f t="shared" si="52"/>
        <v>0</v>
      </c>
      <c r="L683" s="2">
        <f t="shared" si="53"/>
        <v>1</v>
      </c>
      <c r="M683" s="2">
        <v>2585.2689999999998</v>
      </c>
      <c r="N683" s="16">
        <f t="shared" si="54"/>
        <v>2.3358800866026878E-2</v>
      </c>
      <c r="O683" s="13" cm="1">
        <f t="array" ref="O683">IF(I683="northeast",$R$3+$R$4*$B683+$R$5*$D683+$R$6*$E683+$R$7*$F683+$R$8*$H683,IF(I683="northwest",$T$3+$T$4*$B683+$T$5*$D683+$T$6*$E683+$T$7*$F683+$T$8*$H683,IF(I683="southeast",$V$3+$V$4*$B683+$V$5*$D683+$V$6*$E683+$V$7*$F683+$V$8*$H683,IF(I683="southwest",$X$3+$X$4*$B683+$X$5*$D683+$X$6*$E683+$X$7*$F683+$X$8*$H683,error))))</f>
        <v>-318.34304164814023</v>
      </c>
    </row>
    <row r="684" spans="2:15" x14ac:dyDescent="0.5">
      <c r="B684" s="2">
        <v>19</v>
      </c>
      <c r="C684" s="2" t="s">
        <v>10</v>
      </c>
      <c r="D684" s="2">
        <f>IF(C684="male",1,0)</f>
        <v>1</v>
      </c>
      <c r="E684" s="2">
        <v>20.3</v>
      </c>
      <c r="F684" s="2">
        <v>0</v>
      </c>
      <c r="G684" s="2" t="s">
        <v>11</v>
      </c>
      <c r="H684" s="2">
        <f t="shared" si="50"/>
        <v>0</v>
      </c>
      <c r="I684" s="2" t="s">
        <v>9</v>
      </c>
      <c r="J684" s="2">
        <f t="shared" si="51"/>
        <v>0</v>
      </c>
      <c r="K684" s="2">
        <f t="shared" si="52"/>
        <v>0</v>
      </c>
      <c r="L684" s="2">
        <f t="shared" si="53"/>
        <v>1</v>
      </c>
      <c r="M684" s="2">
        <v>1242.26</v>
      </c>
      <c r="N684" s="16">
        <f t="shared" si="54"/>
        <v>1.9216101905340515E-3</v>
      </c>
      <c r="O684" s="13" cm="1">
        <f t="array" ref="O684">IF(I684="northeast",$R$3+$R$4*$B684+$R$5*$D684+$R$6*$E684+$R$7*$F684+$R$8*$H684,IF(I684="northwest",$T$3+$T$4*$B684+$T$5*$D684+$T$6*$E684+$T$7*$F684+$T$8*$H684,IF(I684="southeast",$V$3+$V$4*$B684+$V$5*$D684+$V$6*$E684+$V$7*$F684+$V$8*$H684,IF(I684="southwest",$X$3+$X$4*$B684+$X$5*$D684+$X$6*$E684+$X$7*$F684+$X$8*$H684,error))))</f>
        <v>-600.06787005406022</v>
      </c>
    </row>
    <row r="685" spans="2:15" x14ac:dyDescent="0.5">
      <c r="B685" s="2">
        <v>39</v>
      </c>
      <c r="C685" s="2" t="s">
        <v>10</v>
      </c>
      <c r="D685" s="2">
        <f>IF(C685="male",1,0)</f>
        <v>1</v>
      </c>
      <c r="E685" s="2">
        <v>35.299999999999997</v>
      </c>
      <c r="F685" s="2">
        <v>2</v>
      </c>
      <c r="G685" s="2" t="s">
        <v>8</v>
      </c>
      <c r="H685" s="2">
        <f t="shared" si="50"/>
        <v>1</v>
      </c>
      <c r="I685" s="2" t="s">
        <v>9</v>
      </c>
      <c r="J685" s="2">
        <f t="shared" si="51"/>
        <v>0</v>
      </c>
      <c r="K685" s="2">
        <f t="shared" si="52"/>
        <v>0</v>
      </c>
      <c r="L685" s="2">
        <f t="shared" si="53"/>
        <v>1</v>
      </c>
      <c r="M685" s="2">
        <v>40103.89</v>
      </c>
      <c r="N685" s="16">
        <f t="shared" si="54"/>
        <v>0.62223329259210569</v>
      </c>
      <c r="O685" s="13" cm="1">
        <f t="array" ref="O685">IF(I685="northeast",$R$3+$R$4*$B685+$R$5*$D685+$R$6*$E685+$R$7*$F685+$R$8*$H685,IF(I685="northwest",$T$3+$T$4*$B685+$T$5*$D685+$T$6*$E685+$T$7*$F685+$T$8*$H685,IF(I685="southeast",$V$3+$V$4*$B685+$V$5*$D685+$V$6*$E685+$V$7*$F685+$V$8*$H685,IF(I685="southwest",$X$3+$X$4*$B685+$X$5*$D685+$X$6*$E685+$X$7*$F685+$X$8*$H685,error))))</f>
        <v>34011.007326492996</v>
      </c>
    </row>
    <row r="686" spans="2:15" x14ac:dyDescent="0.5">
      <c r="B686" s="2">
        <v>53</v>
      </c>
      <c r="C686" s="2" t="s">
        <v>10</v>
      </c>
      <c r="D686" s="2">
        <f>IF(C686="male",1,0)</f>
        <v>1</v>
      </c>
      <c r="E686" s="2">
        <v>24.32</v>
      </c>
      <c r="F686" s="2">
        <v>0</v>
      </c>
      <c r="G686" s="2" t="s">
        <v>11</v>
      </c>
      <c r="H686" s="2">
        <f t="shared" si="50"/>
        <v>0</v>
      </c>
      <c r="I686" s="2" t="s">
        <v>13</v>
      </c>
      <c r="J686" s="2">
        <f t="shared" si="51"/>
        <v>1</v>
      </c>
      <c r="K686" s="2">
        <f t="shared" si="52"/>
        <v>0</v>
      </c>
      <c r="L686" s="2">
        <f t="shared" si="53"/>
        <v>0</v>
      </c>
      <c r="M686" s="2">
        <v>9863.4717999999993</v>
      </c>
      <c r="N686" s="16">
        <f t="shared" si="54"/>
        <v>0.13953391301978443</v>
      </c>
      <c r="O686" s="13" cm="1">
        <f t="array" ref="O686">IF(I686="northeast",$R$3+$R$4*$B686+$R$5*$D686+$R$6*$E686+$R$7*$F686+$R$8*$H686,IF(I686="northwest",$T$3+$T$4*$B686+$T$5*$D686+$T$6*$E686+$T$7*$F686+$T$8*$H686,IF(I686="southeast",$V$3+$V$4*$B686+$V$5*$D686+$V$6*$E686+$V$7*$F686+$V$8*$H686,IF(I686="southwest",$X$3+$X$4*$B686+$X$5*$D686+$X$6*$E686+$X$7*$F686+$X$8*$H686,error))))</f>
        <v>9484.7443165604454</v>
      </c>
    </row>
    <row r="687" spans="2:15" x14ac:dyDescent="0.5">
      <c r="B687" s="2">
        <v>33</v>
      </c>
      <c r="C687" s="2" t="s">
        <v>7</v>
      </c>
      <c r="D687" s="2">
        <f>IF(C687="male",1,0)</f>
        <v>0</v>
      </c>
      <c r="E687" s="2">
        <v>18.5</v>
      </c>
      <c r="F687" s="2">
        <v>1</v>
      </c>
      <c r="G687" s="2" t="s">
        <v>11</v>
      </c>
      <c r="H687" s="2">
        <f t="shared" si="50"/>
        <v>0</v>
      </c>
      <c r="I687" s="2" t="s">
        <v>9</v>
      </c>
      <c r="J687" s="2">
        <f t="shared" si="51"/>
        <v>0</v>
      </c>
      <c r="K687" s="2">
        <f t="shared" si="52"/>
        <v>0</v>
      </c>
      <c r="L687" s="2">
        <f t="shared" si="53"/>
        <v>1</v>
      </c>
      <c r="M687" s="2">
        <v>4766.0219999999999</v>
      </c>
      <c r="N687" s="16">
        <f t="shared" si="54"/>
        <v>5.8168111806722746E-2</v>
      </c>
      <c r="O687" s="13" cm="1">
        <f t="array" ref="O687">IF(I687="northeast",$R$3+$R$4*$B687+$R$5*$D687+$R$6*$E687+$R$7*$F687+$R$8*$H687,IF(I687="northwest",$T$3+$T$4*$B687+$T$5*$D687+$T$6*$E687+$T$7*$F687+$T$8*$H687,IF(I687="southeast",$V$3+$V$4*$B687+$V$5*$D687+$V$6*$E687+$V$7*$F687+$V$8*$H687,IF(I687="southwest",$X$3+$X$4*$B687+$X$5*$D687+$X$6*$E687+$X$7*$F687+$X$8*$H687,error))))</f>
        <v>3195.396774423833</v>
      </c>
    </row>
    <row r="688" spans="2:15" x14ac:dyDescent="0.5">
      <c r="B688" s="2">
        <v>53</v>
      </c>
      <c r="C688" s="2" t="s">
        <v>10</v>
      </c>
      <c r="D688" s="2">
        <f>IF(C688="male",1,0)</f>
        <v>1</v>
      </c>
      <c r="E688" s="2">
        <v>26.41</v>
      </c>
      <c r="F688" s="2">
        <v>2</v>
      </c>
      <c r="G688" s="2" t="s">
        <v>11</v>
      </c>
      <c r="H688" s="2">
        <f t="shared" si="50"/>
        <v>0</v>
      </c>
      <c r="I688" s="2" t="s">
        <v>14</v>
      </c>
      <c r="J688" s="2">
        <f t="shared" si="51"/>
        <v>0</v>
      </c>
      <c r="K688" s="2">
        <f t="shared" si="52"/>
        <v>1</v>
      </c>
      <c r="L688" s="2">
        <f t="shared" si="53"/>
        <v>0</v>
      </c>
      <c r="M688" s="2">
        <v>11244.376899999999</v>
      </c>
      <c r="N688" s="16">
        <f t="shared" si="54"/>
        <v>0.16157600352957288</v>
      </c>
      <c r="O688" s="13" cm="1">
        <f t="array" ref="O688">IF(I688="northeast",$R$3+$R$4*$B688+$R$5*$D688+$R$6*$E688+$R$7*$F688+$R$8*$H688,IF(I688="northwest",$T$3+$T$4*$B688+$T$5*$D688+$T$6*$E688+$T$7*$F688+$T$8*$H688,IF(I688="southeast",$V$3+$V$4*$B688+$V$5*$D688+$V$6*$E688+$V$7*$F688+$V$8*$H688,IF(I688="southwest",$X$3+$X$4*$B688+$X$5*$D688+$X$6*$E688+$X$7*$F688+$X$8*$H688,error))))</f>
        <v>11766.530356852298</v>
      </c>
    </row>
    <row r="689" spans="2:15" x14ac:dyDescent="0.5">
      <c r="B689" s="2">
        <v>42</v>
      </c>
      <c r="C689" s="2" t="s">
        <v>10</v>
      </c>
      <c r="D689" s="2">
        <f>IF(C689="male",1,0)</f>
        <v>1</v>
      </c>
      <c r="E689" s="2">
        <v>26.125</v>
      </c>
      <c r="F689" s="2">
        <v>2</v>
      </c>
      <c r="G689" s="2" t="s">
        <v>11</v>
      </c>
      <c r="H689" s="2">
        <f t="shared" si="50"/>
        <v>0</v>
      </c>
      <c r="I689" s="2" t="s">
        <v>14</v>
      </c>
      <c r="J689" s="2">
        <f t="shared" si="51"/>
        <v>0</v>
      </c>
      <c r="K689" s="2">
        <f t="shared" si="52"/>
        <v>1</v>
      </c>
      <c r="L689" s="2">
        <f t="shared" si="53"/>
        <v>0</v>
      </c>
      <c r="M689" s="2">
        <v>7729.6457499999997</v>
      </c>
      <c r="N689" s="16">
        <f t="shared" si="54"/>
        <v>0.10547365288587342</v>
      </c>
      <c r="O689" s="13" cm="1">
        <f t="array" ref="O689">IF(I689="northeast",$R$3+$R$4*$B689+$R$5*$D689+$R$6*$E689+$R$7*$F689+$R$8*$H689,IF(I689="northwest",$T$3+$T$4*$B689+$T$5*$D689+$T$6*$E689+$T$7*$F689+$T$8*$H689,IF(I689="southeast",$V$3+$V$4*$B689+$V$5*$D689+$V$6*$E689+$V$7*$F689+$V$8*$H689,IF(I689="southwest",$X$3+$X$4*$B689+$X$5*$D689+$X$6*$E689+$X$7*$F689+$X$8*$H689,error))))</f>
        <v>9055.8007757673349</v>
      </c>
    </row>
    <row r="690" spans="2:15" x14ac:dyDescent="0.5">
      <c r="B690" s="2">
        <v>40</v>
      </c>
      <c r="C690" s="2" t="s">
        <v>10</v>
      </c>
      <c r="D690" s="2">
        <f>IF(C690="male",1,0)</f>
        <v>1</v>
      </c>
      <c r="E690" s="2">
        <v>41.69</v>
      </c>
      <c r="F690" s="2">
        <v>0</v>
      </c>
      <c r="G690" s="2" t="s">
        <v>11</v>
      </c>
      <c r="H690" s="2">
        <f t="shared" si="50"/>
        <v>0</v>
      </c>
      <c r="I690" s="2" t="s">
        <v>12</v>
      </c>
      <c r="J690" s="2">
        <f t="shared" si="51"/>
        <v>0</v>
      </c>
      <c r="K690" s="2">
        <f t="shared" si="52"/>
        <v>0</v>
      </c>
      <c r="L690" s="2">
        <f t="shared" si="53"/>
        <v>0</v>
      </c>
      <c r="M690" s="2">
        <v>5438.7491</v>
      </c>
      <c r="N690" s="16">
        <f t="shared" si="54"/>
        <v>6.8906222359422939E-2</v>
      </c>
      <c r="O690" s="13" cm="1">
        <f t="array" ref="O690">IF(I690="northeast",$R$3+$R$4*$B690+$R$5*$D690+$R$6*$E690+$R$7*$F690+$R$8*$H690,IF(I690="northwest",$T$3+$T$4*$B690+$T$5*$D690+$T$6*$E690+$T$7*$F690+$T$8*$H690,IF(I690="southeast",$V$3+$V$4*$B690+$V$5*$D690+$V$6*$E690+$V$7*$F690+$V$8*$H690,IF(I690="southwest",$X$3+$X$4*$B690+$X$5*$D690+$X$6*$E690+$X$7*$F690+$X$8*$H690,error))))</f>
        <v>10585.245790200892</v>
      </c>
    </row>
    <row r="691" spans="2:15" x14ac:dyDescent="0.5">
      <c r="B691" s="2">
        <v>47</v>
      </c>
      <c r="C691" s="2" t="s">
        <v>7</v>
      </c>
      <c r="D691" s="2">
        <f>IF(C691="male",1,0)</f>
        <v>0</v>
      </c>
      <c r="E691" s="2">
        <v>24.1</v>
      </c>
      <c r="F691" s="2">
        <v>1</v>
      </c>
      <c r="G691" s="2" t="s">
        <v>11</v>
      </c>
      <c r="H691" s="2">
        <f t="shared" si="50"/>
        <v>0</v>
      </c>
      <c r="I691" s="2" t="s">
        <v>9</v>
      </c>
      <c r="J691" s="2">
        <f t="shared" si="51"/>
        <v>0</v>
      </c>
      <c r="K691" s="2">
        <f t="shared" si="52"/>
        <v>0</v>
      </c>
      <c r="L691" s="2">
        <f t="shared" si="53"/>
        <v>1</v>
      </c>
      <c r="M691" s="2">
        <v>26236.579969999999</v>
      </c>
      <c r="N691" s="16">
        <f t="shared" si="54"/>
        <v>0.40088245334286454</v>
      </c>
      <c r="O691" s="13" cm="1">
        <f t="array" ref="O691">IF(I691="northeast",$R$3+$R$4*$B691+$R$5*$D691+$R$6*$E691+$R$7*$F691+$R$8*$H691,IF(I691="northwest",$T$3+$T$4*$B691+$T$5*$D691+$T$6*$E691+$T$7*$F691+$T$8*$H691,IF(I691="southeast",$V$3+$V$4*$B691+$V$5*$D691+$V$6*$E691+$V$7*$F691+$V$8*$H691,IF(I691="southwest",$X$3+$X$4*$B691+$X$5*$D691+$X$6*$E691+$X$7*$F691+$X$8*$H691,error))))</f>
        <v>8412.374213361727</v>
      </c>
    </row>
    <row r="692" spans="2:15" x14ac:dyDescent="0.5">
      <c r="B692" s="2">
        <v>27</v>
      </c>
      <c r="C692" s="2" t="s">
        <v>10</v>
      </c>
      <c r="D692" s="2">
        <f>IF(C692="male",1,0)</f>
        <v>1</v>
      </c>
      <c r="E692" s="2">
        <v>31.13</v>
      </c>
      <c r="F692" s="2">
        <v>1</v>
      </c>
      <c r="G692" s="2" t="s">
        <v>8</v>
      </c>
      <c r="H692" s="2">
        <f t="shared" si="50"/>
        <v>1</v>
      </c>
      <c r="I692" s="2" t="s">
        <v>12</v>
      </c>
      <c r="J692" s="2">
        <f t="shared" si="51"/>
        <v>0</v>
      </c>
      <c r="K692" s="2">
        <f t="shared" si="52"/>
        <v>0</v>
      </c>
      <c r="L692" s="2">
        <f t="shared" si="53"/>
        <v>0</v>
      </c>
      <c r="M692" s="2">
        <v>34806.467700000001</v>
      </c>
      <c r="N692" s="16">
        <f t="shared" si="54"/>
        <v>0.53767551827063231</v>
      </c>
      <c r="O692" s="13" cm="1">
        <f t="array" ref="O692">IF(I692="northeast",$R$3+$R$4*$B692+$R$5*$D692+$R$6*$E692+$R$7*$F692+$R$8*$H692,IF(I692="northwest",$T$3+$T$4*$B692+$T$5*$D692+$T$6*$E692+$T$7*$F692+$T$8*$H692,IF(I692="southeast",$V$3+$V$4*$B692+$V$5*$D692+$V$6*$E692+$V$7*$F692+$V$8*$H692,IF(I692="southwest",$X$3+$X$4*$B692+$X$5*$D692+$X$6*$E692+$X$7*$F692+$X$8*$H692,error))))</f>
        <v>30603.544061344706</v>
      </c>
    </row>
    <row r="693" spans="2:15" x14ac:dyDescent="0.5">
      <c r="B693" s="2">
        <v>21</v>
      </c>
      <c r="C693" s="2" t="s">
        <v>10</v>
      </c>
      <c r="D693" s="2">
        <f>IF(C693="male",1,0)</f>
        <v>1</v>
      </c>
      <c r="E693" s="2">
        <v>27.36</v>
      </c>
      <c r="F693" s="2">
        <v>0</v>
      </c>
      <c r="G693" s="2" t="s">
        <v>11</v>
      </c>
      <c r="H693" s="2">
        <f t="shared" si="50"/>
        <v>0</v>
      </c>
      <c r="I693" s="2" t="s">
        <v>14</v>
      </c>
      <c r="J693" s="2">
        <f t="shared" si="51"/>
        <v>0</v>
      </c>
      <c r="K693" s="2">
        <f t="shared" si="52"/>
        <v>1</v>
      </c>
      <c r="L693" s="2">
        <f t="shared" si="53"/>
        <v>0</v>
      </c>
      <c r="M693" s="2">
        <v>2104.1134000000002</v>
      </c>
      <c r="N693" s="16">
        <f t="shared" si="54"/>
        <v>1.5678566152945172E-2</v>
      </c>
      <c r="O693" s="13" cm="1">
        <f t="array" ref="O693">IF(I693="northeast",$R$3+$R$4*$B693+$R$5*$D693+$R$6*$E693+$R$7*$F693+$R$8*$H693,IF(I693="northwest",$T$3+$T$4*$B693+$T$5*$D693+$T$6*$E693+$T$7*$F693+$T$8*$H693,IF(I693="southeast",$V$3+$V$4*$B693+$V$5*$D693+$V$6*$E693+$V$7*$F693+$V$8*$H693,IF(I693="southwest",$X$3+$X$4*$B693+$X$5*$D693+$X$6*$E693+$X$7*$F693+$X$8*$H693,error))))</f>
        <v>3229.15950166525</v>
      </c>
    </row>
    <row r="694" spans="2:15" x14ac:dyDescent="0.5">
      <c r="B694" s="2">
        <v>47</v>
      </c>
      <c r="C694" s="2" t="s">
        <v>10</v>
      </c>
      <c r="D694" s="2">
        <f>IF(C694="male",1,0)</f>
        <v>1</v>
      </c>
      <c r="E694" s="2">
        <v>36.200000000000003</v>
      </c>
      <c r="F694" s="2">
        <v>1</v>
      </c>
      <c r="G694" s="2" t="s">
        <v>11</v>
      </c>
      <c r="H694" s="2">
        <f t="shared" si="50"/>
        <v>0</v>
      </c>
      <c r="I694" s="2" t="s">
        <v>9</v>
      </c>
      <c r="J694" s="2">
        <f t="shared" si="51"/>
        <v>0</v>
      </c>
      <c r="K694" s="2">
        <f t="shared" si="52"/>
        <v>0</v>
      </c>
      <c r="L694" s="2">
        <f t="shared" si="53"/>
        <v>1</v>
      </c>
      <c r="M694" s="2">
        <v>8068.1850000000004</v>
      </c>
      <c r="N694" s="16">
        <f t="shared" si="54"/>
        <v>0.11087743681687341</v>
      </c>
      <c r="O694" s="13" cm="1">
        <f t="array" ref="O694">IF(I694="northeast",$R$3+$R$4*$B694+$R$5*$D694+$R$6*$E694+$R$7*$F694+$R$8*$H694,IF(I694="northwest",$T$3+$T$4*$B694+$T$5*$D694+$T$6*$E694+$T$7*$F694+$T$8*$H694,IF(I694="southeast",$V$3+$V$4*$B694+$V$5*$D694+$V$6*$E694+$V$7*$F694+$V$8*$H694,IF(I694="southwest",$X$3+$X$4*$B694+$X$5*$D694+$X$6*$E694+$X$7*$F694+$X$8*$H694,error))))</f>
        <v>11076.364071421165</v>
      </c>
    </row>
    <row r="695" spans="2:15" x14ac:dyDescent="0.5">
      <c r="B695" s="2">
        <v>20</v>
      </c>
      <c r="C695" s="2" t="s">
        <v>10</v>
      </c>
      <c r="D695" s="2">
        <f>IF(C695="male",1,0)</f>
        <v>1</v>
      </c>
      <c r="E695" s="2">
        <v>32.395000000000003</v>
      </c>
      <c r="F695" s="2">
        <v>1</v>
      </c>
      <c r="G695" s="2" t="s">
        <v>11</v>
      </c>
      <c r="H695" s="2">
        <f t="shared" si="50"/>
        <v>0</v>
      </c>
      <c r="I695" s="2" t="s">
        <v>13</v>
      </c>
      <c r="J695" s="2">
        <f t="shared" si="51"/>
        <v>1</v>
      </c>
      <c r="K695" s="2">
        <f t="shared" si="52"/>
        <v>0</v>
      </c>
      <c r="L695" s="2">
        <f t="shared" si="53"/>
        <v>0</v>
      </c>
      <c r="M695" s="2">
        <v>2362.2290499999999</v>
      </c>
      <c r="N695" s="16">
        <f t="shared" si="54"/>
        <v>1.9798623729163026E-2</v>
      </c>
      <c r="O695" s="13" cm="1">
        <f t="array" ref="O695">IF(I695="northeast",$R$3+$R$4*$B695+$R$5*$D695+$R$6*$E695+$R$7*$F695+$R$8*$H695,IF(I695="northwest",$T$3+$T$4*$B695+$T$5*$D695+$T$6*$E695+$T$7*$F695+$T$8*$H695,IF(I695="southeast",$V$3+$V$4*$B695+$V$5*$D695+$V$6*$E695+$V$7*$F695+$V$8*$H695,IF(I695="southwest",$X$3+$X$4*$B695+$X$5*$D695+$X$6*$E695+$X$7*$F695+$X$8*$H695,error))))</f>
        <v>4710.1781090867344</v>
      </c>
    </row>
    <row r="696" spans="2:15" x14ac:dyDescent="0.5">
      <c r="B696" s="2">
        <v>24</v>
      </c>
      <c r="C696" s="2" t="s">
        <v>10</v>
      </c>
      <c r="D696" s="2">
        <f>IF(C696="male",1,0)</f>
        <v>1</v>
      </c>
      <c r="E696" s="2">
        <v>23.655000000000001</v>
      </c>
      <c r="F696" s="2">
        <v>0</v>
      </c>
      <c r="G696" s="2" t="s">
        <v>11</v>
      </c>
      <c r="H696" s="2">
        <f t="shared" si="50"/>
        <v>0</v>
      </c>
      <c r="I696" s="2" t="s">
        <v>13</v>
      </c>
      <c r="J696" s="2">
        <f t="shared" si="51"/>
        <v>1</v>
      </c>
      <c r="K696" s="2">
        <f t="shared" si="52"/>
        <v>0</v>
      </c>
      <c r="L696" s="2">
        <f t="shared" si="53"/>
        <v>0</v>
      </c>
      <c r="M696" s="2">
        <v>2352.9684499999998</v>
      </c>
      <c r="N696" s="16">
        <f t="shared" si="54"/>
        <v>1.9650805473314055E-2</v>
      </c>
      <c r="O696" s="13" cm="1">
        <f t="array" ref="O696">IF(I696="northeast",$R$3+$R$4*$B696+$R$5*$D696+$R$6*$E696+$R$7*$F696+$R$8*$H696,IF(I696="northwest",$T$3+$T$4*$B696+$T$5*$D696+$T$6*$E696+$T$7*$F696+$T$8*$H696,IF(I696="southeast",$V$3+$V$4*$B696+$V$5*$D696+$V$6*$E696+$V$7*$F696+$V$8*$H696,IF(I696="southwest",$X$3+$X$4*$B696+$X$5*$D696+$X$6*$E696+$X$7*$F696+$X$8*$H696,error))))</f>
        <v>2107.74939306342</v>
      </c>
    </row>
    <row r="697" spans="2:15" x14ac:dyDescent="0.5">
      <c r="B697" s="2">
        <v>27</v>
      </c>
      <c r="C697" s="2" t="s">
        <v>7</v>
      </c>
      <c r="D697" s="2">
        <f>IF(C697="male",1,0)</f>
        <v>0</v>
      </c>
      <c r="E697" s="2">
        <v>34.799999999999997</v>
      </c>
      <c r="F697" s="2">
        <v>1</v>
      </c>
      <c r="G697" s="2" t="s">
        <v>11</v>
      </c>
      <c r="H697" s="2">
        <f t="shared" si="50"/>
        <v>0</v>
      </c>
      <c r="I697" s="2" t="s">
        <v>9</v>
      </c>
      <c r="J697" s="2">
        <f t="shared" si="51"/>
        <v>0</v>
      </c>
      <c r="K697" s="2">
        <f t="shared" si="52"/>
        <v>0</v>
      </c>
      <c r="L697" s="2">
        <f t="shared" si="53"/>
        <v>1</v>
      </c>
      <c r="M697" s="2">
        <v>3577.9989999999998</v>
      </c>
      <c r="N697" s="16">
        <f t="shared" si="54"/>
        <v>3.9204817012815169E-2</v>
      </c>
      <c r="O697" s="13" cm="1">
        <f t="array" ref="O697">IF(I697="northeast",$R$3+$R$4*$B697+$R$5*$D697+$R$6*$E697+$R$7*$F697+$R$8*$H697,IF(I697="northwest",$T$3+$T$4*$B697+$T$5*$D697+$T$6*$E697+$T$7*$F697+$T$8*$H697,IF(I697="southeast",$V$3+$V$4*$B697+$V$5*$D697+$V$6*$E697+$V$7*$F697+$V$8*$H697,IF(I697="southwest",$X$3+$X$4*$B697+$X$5*$D697+$X$6*$E697+$X$7*$F697+$X$8*$H697,error))))</f>
        <v>5801.106317002972</v>
      </c>
    </row>
    <row r="698" spans="2:15" x14ac:dyDescent="0.5">
      <c r="B698" s="2">
        <v>26</v>
      </c>
      <c r="C698" s="2" t="s">
        <v>7</v>
      </c>
      <c r="D698" s="2">
        <f>IF(C698="male",1,0)</f>
        <v>0</v>
      </c>
      <c r="E698" s="2">
        <v>40.185000000000002</v>
      </c>
      <c r="F698" s="2">
        <v>0</v>
      </c>
      <c r="G698" s="2" t="s">
        <v>11</v>
      </c>
      <c r="H698" s="2">
        <f t="shared" si="50"/>
        <v>0</v>
      </c>
      <c r="I698" s="2" t="s">
        <v>13</v>
      </c>
      <c r="J698" s="2">
        <f t="shared" si="51"/>
        <v>1</v>
      </c>
      <c r="K698" s="2">
        <f t="shared" si="52"/>
        <v>0</v>
      </c>
      <c r="L698" s="2">
        <f t="shared" si="53"/>
        <v>0</v>
      </c>
      <c r="M698" s="2">
        <v>3201.2451500000002</v>
      </c>
      <c r="N698" s="16">
        <f t="shared" si="54"/>
        <v>3.3191049331305948E-2</v>
      </c>
      <c r="O698" s="13" cm="1">
        <f t="array" ref="O698">IF(I698="northeast",$R$3+$R$4*$B698+$R$5*$D698+$R$6*$E698+$R$7*$F698+$R$8*$H698,IF(I698="northwest",$T$3+$T$4*$B698+$T$5*$D698+$T$6*$E698+$T$7*$F698+$T$8*$H698,IF(I698="southeast",$V$3+$V$4*$B698+$V$5*$D698+$V$6*$E698+$V$7*$F698+$V$8*$H698,IF(I698="southwest",$X$3+$X$4*$B698+$X$5*$D698+$X$6*$E698+$X$7*$F698+$X$8*$H698,error))))</f>
        <v>7785.5392153981411</v>
      </c>
    </row>
    <row r="699" spans="2:15" x14ac:dyDescent="0.5">
      <c r="B699" s="2">
        <v>53</v>
      </c>
      <c r="C699" s="2" t="s">
        <v>7</v>
      </c>
      <c r="D699" s="2">
        <f>IF(C699="male",1,0)</f>
        <v>0</v>
      </c>
      <c r="E699" s="2">
        <v>32.299999999999997</v>
      </c>
      <c r="F699" s="2">
        <v>2</v>
      </c>
      <c r="G699" s="2" t="s">
        <v>11</v>
      </c>
      <c r="H699" s="2">
        <f t="shared" si="50"/>
        <v>0</v>
      </c>
      <c r="I699" s="2" t="s">
        <v>14</v>
      </c>
      <c r="J699" s="2">
        <f t="shared" si="51"/>
        <v>0</v>
      </c>
      <c r="K699" s="2">
        <f t="shared" si="52"/>
        <v>1</v>
      </c>
      <c r="L699" s="2">
        <f t="shared" si="53"/>
        <v>0</v>
      </c>
      <c r="M699" s="2">
        <v>29186.482360000002</v>
      </c>
      <c r="N699" s="16">
        <f t="shared" si="54"/>
        <v>0.44796897324594936</v>
      </c>
      <c r="O699" s="13" cm="1">
        <f t="array" ref="O699">IF(I699="northeast",$R$3+$R$4*$B699+$R$5*$D699+$R$6*$E699+$R$7*$F699+$R$8*$H699,IF(I699="northwest",$T$3+$T$4*$B699+$T$5*$D699+$T$6*$E699+$T$7*$F699+$T$8*$H699,IF(I699="southeast",$V$3+$V$4*$B699+$V$5*$D699+$V$6*$E699+$V$7*$F699+$V$8*$H699,IF(I699="southwest",$X$3+$X$4*$B699+$X$5*$D699+$X$6*$E699+$X$7*$F699+$X$8*$H699,error))))</f>
        <v>14270.361207597847</v>
      </c>
    </row>
    <row r="700" spans="2:15" x14ac:dyDescent="0.5">
      <c r="B700" s="2">
        <v>41</v>
      </c>
      <c r="C700" s="2" t="s">
        <v>10</v>
      </c>
      <c r="D700" s="2">
        <f>IF(C700="male",1,0)</f>
        <v>1</v>
      </c>
      <c r="E700" s="2">
        <v>35.75</v>
      </c>
      <c r="F700" s="2">
        <v>1</v>
      </c>
      <c r="G700" s="2" t="s">
        <v>8</v>
      </c>
      <c r="H700" s="2">
        <f t="shared" si="50"/>
        <v>1</v>
      </c>
      <c r="I700" s="2" t="s">
        <v>12</v>
      </c>
      <c r="J700" s="2">
        <f t="shared" si="51"/>
        <v>0</v>
      </c>
      <c r="K700" s="2">
        <f t="shared" si="52"/>
        <v>0</v>
      </c>
      <c r="L700" s="2">
        <f t="shared" si="53"/>
        <v>0</v>
      </c>
      <c r="M700" s="2">
        <v>40273.645499999999</v>
      </c>
      <c r="N700" s="16">
        <f t="shared" si="54"/>
        <v>0.62494294012366625</v>
      </c>
      <c r="O700" s="13" cm="1">
        <f t="array" ref="O700">IF(I700="northeast",$R$3+$R$4*$B700+$R$5*$D700+$R$6*$E700+$R$7*$F700+$R$8*$H700,IF(I700="northwest",$T$3+$T$4*$B700+$T$5*$D700+$T$6*$E700+$T$7*$F700+$T$8*$H700,IF(I700="southeast",$V$3+$V$4*$B700+$V$5*$D700+$V$6*$E700+$V$7*$F700+$V$8*$H700,IF(I700="southwest",$X$3+$X$4*$B700+$X$5*$D700+$X$6*$E700+$X$7*$F700+$X$8*$H700,error))))</f>
        <v>35996.21114150541</v>
      </c>
    </row>
    <row r="701" spans="2:15" x14ac:dyDescent="0.5">
      <c r="B701" s="2">
        <v>56</v>
      </c>
      <c r="C701" s="2" t="s">
        <v>10</v>
      </c>
      <c r="D701" s="2">
        <f>IF(C701="male",1,0)</f>
        <v>1</v>
      </c>
      <c r="E701" s="2">
        <v>33.725000000000001</v>
      </c>
      <c r="F701" s="2">
        <v>0</v>
      </c>
      <c r="G701" s="2" t="s">
        <v>11</v>
      </c>
      <c r="H701" s="2">
        <f t="shared" si="50"/>
        <v>0</v>
      </c>
      <c r="I701" s="2" t="s">
        <v>13</v>
      </c>
      <c r="J701" s="2">
        <f t="shared" si="51"/>
        <v>1</v>
      </c>
      <c r="K701" s="2">
        <f t="shared" si="52"/>
        <v>0</v>
      </c>
      <c r="L701" s="2">
        <f t="shared" si="53"/>
        <v>0</v>
      </c>
      <c r="M701" s="2">
        <v>10976.24575</v>
      </c>
      <c r="N701" s="16">
        <f t="shared" si="54"/>
        <v>0.15729607793816647</v>
      </c>
      <c r="O701" s="13" cm="1">
        <f t="array" ref="O701">IF(I701="northeast",$R$3+$R$4*$B701+$R$5*$D701+$R$6*$E701+$R$7*$F701+$R$8*$H701,IF(I701="northwest",$T$3+$T$4*$B701+$T$5*$D701+$T$6*$E701+$T$7*$F701+$T$8*$H701,IF(I701="southeast",$V$3+$V$4*$B701+$V$5*$D701+$V$6*$E701+$V$7*$F701+$V$8*$H701,IF(I701="southwest",$X$3+$X$4*$B701+$X$5*$D701+$X$6*$E701+$X$7*$F701+$X$8*$H701,error))))</f>
        <v>13172.618519724674</v>
      </c>
    </row>
    <row r="702" spans="2:15" x14ac:dyDescent="0.5">
      <c r="B702" s="2">
        <v>23</v>
      </c>
      <c r="C702" s="2" t="s">
        <v>7</v>
      </c>
      <c r="D702" s="2">
        <f>IF(C702="male",1,0)</f>
        <v>0</v>
      </c>
      <c r="E702" s="2">
        <v>39.270000000000003</v>
      </c>
      <c r="F702" s="2">
        <v>2</v>
      </c>
      <c r="G702" s="2" t="s">
        <v>11</v>
      </c>
      <c r="H702" s="2">
        <f t="shared" si="50"/>
        <v>0</v>
      </c>
      <c r="I702" s="2" t="s">
        <v>12</v>
      </c>
      <c r="J702" s="2">
        <f t="shared" si="51"/>
        <v>0</v>
      </c>
      <c r="K702" s="2">
        <f t="shared" si="52"/>
        <v>0</v>
      </c>
      <c r="L702" s="2">
        <f t="shared" si="53"/>
        <v>0</v>
      </c>
      <c r="M702" s="2">
        <v>3500.6122999999998</v>
      </c>
      <c r="N702" s="16">
        <f t="shared" si="54"/>
        <v>3.7969565839035123E-2</v>
      </c>
      <c r="O702" s="13" cm="1">
        <f t="array" ref="O702">IF(I702="northeast",$R$3+$R$4*$B702+$R$5*$D702+$R$6*$E702+$R$7*$F702+$R$8*$H702,IF(I702="northwest",$T$3+$T$4*$B702+$T$5*$D702+$T$6*$E702+$T$7*$F702+$T$8*$H702,IF(I702="southeast",$V$3+$V$4*$B702+$V$5*$D702+$V$6*$E702+$V$7*$F702+$V$8*$H702,IF(I702="southwest",$X$3+$X$4*$B702+$X$5*$D702+$X$6*$E702+$X$7*$F702+$X$8*$H702,error))))</f>
        <v>6338.0930870991979</v>
      </c>
    </row>
    <row r="703" spans="2:15" x14ac:dyDescent="0.5">
      <c r="B703" s="2">
        <v>21</v>
      </c>
      <c r="C703" s="2" t="s">
        <v>7</v>
      </c>
      <c r="D703" s="2">
        <f>IF(C703="male",1,0)</f>
        <v>0</v>
      </c>
      <c r="E703" s="2">
        <v>34.869999999999997</v>
      </c>
      <c r="F703" s="2">
        <v>0</v>
      </c>
      <c r="G703" s="2" t="s">
        <v>11</v>
      </c>
      <c r="H703" s="2">
        <f t="shared" si="50"/>
        <v>0</v>
      </c>
      <c r="I703" s="2" t="s">
        <v>12</v>
      </c>
      <c r="J703" s="2">
        <f t="shared" si="51"/>
        <v>0</v>
      </c>
      <c r="K703" s="2">
        <f t="shared" si="52"/>
        <v>0</v>
      </c>
      <c r="L703" s="2">
        <f t="shared" si="53"/>
        <v>0</v>
      </c>
      <c r="M703" s="2">
        <v>2020.5523000000001</v>
      </c>
      <c r="N703" s="16">
        <f t="shared" si="54"/>
        <v>1.4344758833892263E-2</v>
      </c>
      <c r="O703" s="13" cm="1">
        <f t="array" ref="O703">IF(I703="northeast",$R$3+$R$4*$B703+$R$5*$D703+$R$6*$E703+$R$7*$F703+$R$8*$H703,IF(I703="northwest",$T$3+$T$4*$B703+$T$5*$D703+$T$6*$E703+$T$7*$F703+$T$8*$H703,IF(I703="southeast",$V$3+$V$4*$B703+$V$5*$D703+$V$6*$E703+$V$7*$F703+$V$8*$H703,IF(I703="southwest",$X$3+$X$4*$B703+$X$5*$D703+$X$6*$E703+$X$7*$F703+$X$8*$H703,error))))</f>
        <v>3337.6019635760476</v>
      </c>
    </row>
    <row r="704" spans="2:15" x14ac:dyDescent="0.5">
      <c r="B704" s="2">
        <v>50</v>
      </c>
      <c r="C704" s="2" t="s">
        <v>7</v>
      </c>
      <c r="D704" s="2">
        <f>IF(C704="male",1,0)</f>
        <v>0</v>
      </c>
      <c r="E704" s="2">
        <v>44.744999999999997</v>
      </c>
      <c r="F704" s="2">
        <v>0</v>
      </c>
      <c r="G704" s="2" t="s">
        <v>11</v>
      </c>
      <c r="H704" s="2">
        <f t="shared" si="50"/>
        <v>0</v>
      </c>
      <c r="I704" s="2" t="s">
        <v>14</v>
      </c>
      <c r="J704" s="2">
        <f t="shared" si="51"/>
        <v>0</v>
      </c>
      <c r="K704" s="2">
        <f t="shared" si="52"/>
        <v>1</v>
      </c>
      <c r="L704" s="2">
        <f t="shared" si="53"/>
        <v>0</v>
      </c>
      <c r="M704" s="2">
        <v>9541.6955500000004</v>
      </c>
      <c r="N704" s="16">
        <f t="shared" si="54"/>
        <v>0.13439770110601837</v>
      </c>
      <c r="O704" s="13" cm="1">
        <f t="array" ref="O704">IF(I704="northeast",$R$3+$R$4*$B704+$R$5*$D704+$R$6*$E704+$R$7*$F704+$R$8*$H704,IF(I704="northwest",$T$3+$T$4*$B704+$T$5*$D704+$T$6*$E704+$T$7*$F704+$T$8*$H704,IF(I704="southeast",$V$3+$V$4*$B704+$V$5*$D704+$V$6*$E704+$V$7*$F704+$V$8*$H704,IF(I704="southwest",$X$3+$X$4*$B704+$X$5*$D704+$X$6*$E704+$X$7*$F704+$X$8*$H704,error))))</f>
        <v>17494.29303256706</v>
      </c>
    </row>
    <row r="705" spans="2:15" x14ac:dyDescent="0.5">
      <c r="B705" s="2">
        <v>53</v>
      </c>
      <c r="C705" s="2" t="s">
        <v>10</v>
      </c>
      <c r="D705" s="2">
        <f>IF(C705="male",1,0)</f>
        <v>1</v>
      </c>
      <c r="E705" s="2">
        <v>41.47</v>
      </c>
      <c r="F705" s="2">
        <v>0</v>
      </c>
      <c r="G705" s="2" t="s">
        <v>11</v>
      </c>
      <c r="H705" s="2">
        <f t="shared" si="50"/>
        <v>0</v>
      </c>
      <c r="I705" s="2" t="s">
        <v>12</v>
      </c>
      <c r="J705" s="2">
        <f t="shared" si="51"/>
        <v>0</v>
      </c>
      <c r="K705" s="2">
        <f t="shared" si="52"/>
        <v>0</v>
      </c>
      <c r="L705" s="2">
        <f t="shared" si="53"/>
        <v>0</v>
      </c>
      <c r="M705" s="2">
        <v>9504.3102999999992</v>
      </c>
      <c r="N705" s="16">
        <f t="shared" si="54"/>
        <v>0.13380095549023993</v>
      </c>
      <c r="O705" s="13" cm="1">
        <f t="array" ref="O705">IF(I705="northeast",$R$3+$R$4*$B705+$R$5*$D705+$R$6*$E705+$R$7*$F705+$R$8*$H705,IF(I705="northwest",$T$3+$T$4*$B705+$T$5*$D705+$T$6*$E705+$T$7*$F705+$T$8*$H705,IF(I705="southeast",$V$3+$V$4*$B705+$V$5*$D705+$V$6*$E705+$V$7*$F705+$V$8*$H705,IF(I705="southwest",$X$3+$X$4*$B705+$X$5*$D705+$X$6*$E705+$X$7*$F705+$X$8*$H705,error))))</f>
        <v>14045.556113147932</v>
      </c>
    </row>
    <row r="706" spans="2:15" x14ac:dyDescent="0.5">
      <c r="B706" s="2">
        <v>34</v>
      </c>
      <c r="C706" s="2" t="s">
        <v>7</v>
      </c>
      <c r="D706" s="2">
        <f>IF(C706="male",1,0)</f>
        <v>0</v>
      </c>
      <c r="E706" s="2">
        <v>26.41</v>
      </c>
      <c r="F706" s="2">
        <v>1</v>
      </c>
      <c r="G706" s="2" t="s">
        <v>11</v>
      </c>
      <c r="H706" s="2">
        <f t="shared" si="50"/>
        <v>0</v>
      </c>
      <c r="I706" s="2" t="s">
        <v>13</v>
      </c>
      <c r="J706" s="2">
        <f t="shared" si="51"/>
        <v>1</v>
      </c>
      <c r="K706" s="2">
        <f t="shared" si="52"/>
        <v>0</v>
      </c>
      <c r="L706" s="2">
        <f t="shared" si="53"/>
        <v>0</v>
      </c>
      <c r="M706" s="2">
        <v>5385.3379000000004</v>
      </c>
      <c r="N706" s="16">
        <f t="shared" si="54"/>
        <v>6.8053669562973415E-2</v>
      </c>
      <c r="O706" s="13" cm="1">
        <f t="array" ref="O706">IF(I706="northeast",$R$3+$R$4*$B706+$R$5*$D706+$R$6*$E706+$R$7*$F706+$R$8*$H706,IF(I706="northwest",$T$3+$T$4*$B706+$T$5*$D706+$T$6*$E706+$T$7*$F706+$T$8*$H706,IF(I706="southeast",$V$3+$V$4*$B706+$V$5*$D706+$V$6*$E706+$V$7*$F706+$V$8*$H706,IF(I706="southwest",$X$3+$X$4*$B706+$X$5*$D706+$X$6*$E706+$X$7*$F706+$X$8*$H706,error))))</f>
        <v>6301.0810992485794</v>
      </c>
    </row>
    <row r="707" spans="2:15" x14ac:dyDescent="0.5">
      <c r="B707" s="2">
        <v>47</v>
      </c>
      <c r="C707" s="2" t="s">
        <v>7</v>
      </c>
      <c r="D707" s="2">
        <f>IF(C707="male",1,0)</f>
        <v>0</v>
      </c>
      <c r="E707" s="2">
        <v>29.545000000000002</v>
      </c>
      <c r="F707" s="2">
        <v>1</v>
      </c>
      <c r="G707" s="2" t="s">
        <v>11</v>
      </c>
      <c r="H707" s="2">
        <f t="shared" si="50"/>
        <v>0</v>
      </c>
      <c r="I707" s="2" t="s">
        <v>13</v>
      </c>
      <c r="J707" s="2">
        <f t="shared" si="51"/>
        <v>1</v>
      </c>
      <c r="K707" s="2">
        <f t="shared" si="52"/>
        <v>0</v>
      </c>
      <c r="L707" s="2">
        <f t="shared" si="53"/>
        <v>0</v>
      </c>
      <c r="M707" s="2">
        <v>8930.9345499999999</v>
      </c>
      <c r="N707" s="16">
        <f t="shared" si="54"/>
        <v>0.12464869717964508</v>
      </c>
      <c r="O707" s="13" cm="1">
        <f t="array" ref="O707">IF(I707="northeast",$R$3+$R$4*$B707+$R$5*$D707+$R$6*$E707+$R$7*$F707+$R$8*$H707,IF(I707="northwest",$T$3+$T$4*$B707+$T$5*$D707+$T$6*$E707+$T$7*$F707+$T$8*$H707,IF(I707="southeast",$V$3+$V$4*$B707+$V$5*$D707+$V$6*$E707+$V$7*$F707+$V$8*$H707,IF(I707="southwest",$X$3+$X$4*$B707+$X$5*$D707+$X$6*$E707+$X$7*$F707+$X$8*$H707,error))))</f>
        <v>10496.719355057243</v>
      </c>
    </row>
    <row r="708" spans="2:15" x14ac:dyDescent="0.5">
      <c r="B708" s="2">
        <v>33</v>
      </c>
      <c r="C708" s="2" t="s">
        <v>7</v>
      </c>
      <c r="D708" s="2">
        <f>IF(C708="male",1,0)</f>
        <v>0</v>
      </c>
      <c r="E708" s="2">
        <v>32.9</v>
      </c>
      <c r="F708" s="2">
        <v>2</v>
      </c>
      <c r="G708" s="2" t="s">
        <v>11</v>
      </c>
      <c r="H708" s="2">
        <f t="shared" ref="H708:H771" si="55">IF(G708="yes",1,0)</f>
        <v>0</v>
      </c>
      <c r="I708" s="2" t="s">
        <v>9</v>
      </c>
      <c r="J708" s="2">
        <f t="shared" ref="J708:J771" si="56">IF(I708="northwest",1,0)</f>
        <v>0</v>
      </c>
      <c r="K708" s="2">
        <f t="shared" ref="K708:K771" si="57">IF(I708="northeast",1,0)</f>
        <v>0</v>
      </c>
      <c r="L708" s="2">
        <f t="shared" ref="L708:L771" si="58">IF(I708="southwest",1,0)</f>
        <v>1</v>
      </c>
      <c r="M708" s="2">
        <v>5375.0379999999996</v>
      </c>
      <c r="N708" s="16">
        <f t="shared" ref="N708:N771" si="59">(M708-MIN($M$3:$M$1340))/(MAX($M$3:$M$1340)-MIN($M$3:$M$1340))</f>
        <v>6.7889261937828294E-2</v>
      </c>
      <c r="O708" s="13" cm="1">
        <f t="array" ref="O708">IF(I708="northeast",$R$3+$R$4*$B708+$R$5*$D708+$R$6*$E708+$R$7*$F708+$R$8*$H708,IF(I708="northwest",$T$3+$T$4*$B708+$T$5*$D708+$T$6*$E708+$T$7*$F708+$T$8*$H708,IF(I708="southeast",$V$3+$V$4*$B708+$V$5*$D708+$V$6*$E708+$V$7*$F708+$V$8*$H708,IF(I708="southwest",$X$3+$X$4*$B708+$X$5*$D708+$X$6*$E708+$X$7*$F708+$X$8*$H708,error))))</f>
        <v>6949.269723540584</v>
      </c>
    </row>
    <row r="709" spans="2:15" x14ac:dyDescent="0.5">
      <c r="B709" s="2">
        <v>51</v>
      </c>
      <c r="C709" s="2" t="s">
        <v>7</v>
      </c>
      <c r="D709" s="2">
        <f>IF(C709="male",1,0)</f>
        <v>0</v>
      </c>
      <c r="E709" s="2">
        <v>38.06</v>
      </c>
      <c r="F709" s="2">
        <v>0</v>
      </c>
      <c r="G709" s="2" t="s">
        <v>8</v>
      </c>
      <c r="H709" s="2">
        <f t="shared" si="55"/>
        <v>1</v>
      </c>
      <c r="I709" s="2" t="s">
        <v>12</v>
      </c>
      <c r="J709" s="2">
        <f t="shared" si="56"/>
        <v>0</v>
      </c>
      <c r="K709" s="2">
        <f t="shared" si="57"/>
        <v>0</v>
      </c>
      <c r="L709" s="2">
        <f t="shared" si="58"/>
        <v>0</v>
      </c>
      <c r="M709" s="2">
        <v>44400.4064</v>
      </c>
      <c r="N709" s="16">
        <f t="shared" si="59"/>
        <v>0.69081454655777685</v>
      </c>
      <c r="O709" s="13" cm="1">
        <f t="array" ref="O709">IF(I709="northeast",$R$3+$R$4*$B709+$R$5*$D709+$R$6*$E709+$R$7*$F709+$R$8*$H709,IF(I709="northwest",$T$3+$T$4*$B709+$T$5*$D709+$T$6*$E709+$T$7*$F709+$T$8*$H709,IF(I709="southeast",$V$3+$V$4*$B709+$V$5*$D709+$V$6*$E709+$V$7*$F709+$V$8*$H709,IF(I709="southwest",$X$3+$X$4*$B709+$X$5*$D709+$X$6*$E709+$X$7*$F709+$X$8*$H709,error))))</f>
        <v>39294.601833900291</v>
      </c>
    </row>
    <row r="710" spans="2:15" x14ac:dyDescent="0.5">
      <c r="B710" s="2">
        <v>49</v>
      </c>
      <c r="C710" s="2" t="s">
        <v>10</v>
      </c>
      <c r="D710" s="2">
        <f>IF(C710="male",1,0)</f>
        <v>1</v>
      </c>
      <c r="E710" s="2">
        <v>28.69</v>
      </c>
      <c r="F710" s="2">
        <v>3</v>
      </c>
      <c r="G710" s="2" t="s">
        <v>11</v>
      </c>
      <c r="H710" s="2">
        <f t="shared" si="55"/>
        <v>0</v>
      </c>
      <c r="I710" s="2" t="s">
        <v>13</v>
      </c>
      <c r="J710" s="2">
        <f t="shared" si="56"/>
        <v>1</v>
      </c>
      <c r="K710" s="2">
        <f t="shared" si="57"/>
        <v>0</v>
      </c>
      <c r="L710" s="2">
        <f t="shared" si="58"/>
        <v>0</v>
      </c>
      <c r="M710" s="2">
        <v>10264.4421</v>
      </c>
      <c r="N710" s="16">
        <f t="shared" si="59"/>
        <v>0.14593422513705959</v>
      </c>
      <c r="O710" s="13" cm="1">
        <f t="array" ref="O710">IF(I710="northeast",$R$3+$R$4*$B710+$R$5*$D710+$R$6*$E710+$R$7*$F710+$R$8*$H710,IF(I710="northwest",$T$3+$T$4*$B710+$T$5*$D710+$T$6*$E710+$T$7*$F710+$T$8*$H710,IF(I710="southeast",$V$3+$V$4*$B710+$V$5*$D710+$V$6*$E710+$V$7*$F710+$V$8*$H710,IF(I710="southwest",$X$3+$X$4*$B710+$X$5*$D710+$X$6*$E710+$X$7*$F710+$X$8*$H710,error))))</f>
        <v>12424.68470538126</v>
      </c>
    </row>
    <row r="711" spans="2:15" x14ac:dyDescent="0.5">
      <c r="B711" s="2">
        <v>31</v>
      </c>
      <c r="C711" s="2" t="s">
        <v>7</v>
      </c>
      <c r="D711" s="2">
        <f>IF(C711="male",1,0)</f>
        <v>0</v>
      </c>
      <c r="E711" s="2">
        <v>30.495000000000001</v>
      </c>
      <c r="F711" s="2">
        <v>3</v>
      </c>
      <c r="G711" s="2" t="s">
        <v>11</v>
      </c>
      <c r="H711" s="2">
        <f t="shared" si="55"/>
        <v>0</v>
      </c>
      <c r="I711" s="2" t="s">
        <v>14</v>
      </c>
      <c r="J711" s="2">
        <f t="shared" si="56"/>
        <v>0</v>
      </c>
      <c r="K711" s="2">
        <f t="shared" si="57"/>
        <v>1</v>
      </c>
      <c r="L711" s="2">
        <f t="shared" si="58"/>
        <v>0</v>
      </c>
      <c r="M711" s="2">
        <v>6113.2310500000003</v>
      </c>
      <c r="N711" s="16">
        <f t="shared" si="59"/>
        <v>7.9672343933685066E-2</v>
      </c>
      <c r="O711" s="13" cm="1">
        <f t="array" ref="O711">IF(I711="northeast",$R$3+$R$4*$B711+$R$5*$D711+$R$6*$E711+$R$7*$F711+$R$8*$H711,IF(I711="northwest",$T$3+$T$4*$B711+$T$5*$D711+$T$6*$E711+$T$7*$F711+$T$8*$H711,IF(I711="southeast",$V$3+$V$4*$B711+$V$5*$D711+$V$6*$E711+$V$7*$F711+$V$8*$H711,IF(I711="southwest",$X$3+$X$4*$B711+$X$5*$D711+$X$6*$E711+$X$7*$F711+$X$8*$H711,error))))</f>
        <v>9026.321143941841</v>
      </c>
    </row>
    <row r="712" spans="2:15" x14ac:dyDescent="0.5">
      <c r="B712" s="2">
        <v>36</v>
      </c>
      <c r="C712" s="2" t="s">
        <v>7</v>
      </c>
      <c r="D712" s="2">
        <f>IF(C712="male",1,0)</f>
        <v>0</v>
      </c>
      <c r="E712" s="2">
        <v>27.74</v>
      </c>
      <c r="F712" s="2">
        <v>0</v>
      </c>
      <c r="G712" s="2" t="s">
        <v>11</v>
      </c>
      <c r="H712" s="2">
        <f t="shared" si="55"/>
        <v>0</v>
      </c>
      <c r="I712" s="2" t="s">
        <v>14</v>
      </c>
      <c r="J712" s="2">
        <f t="shared" si="56"/>
        <v>0</v>
      </c>
      <c r="K712" s="2">
        <f t="shared" si="57"/>
        <v>1</v>
      </c>
      <c r="L712" s="2">
        <f t="shared" si="58"/>
        <v>0</v>
      </c>
      <c r="M712" s="2">
        <v>5469.0065999999997</v>
      </c>
      <c r="N712" s="16">
        <f t="shared" si="59"/>
        <v>6.938919439971733E-2</v>
      </c>
      <c r="O712" s="13" cm="1">
        <f t="array" ref="O712">IF(I712="northeast",$R$3+$R$4*$B712+$R$5*$D712+$R$6*$E712+$R$7*$F712+$R$8*$H712,IF(I712="northwest",$T$3+$T$4*$B712+$T$5*$D712+$T$6*$E712+$T$7*$F712+$T$8*$H712,IF(I712="southeast",$V$3+$V$4*$B712+$V$5*$D712+$V$6*$E712+$V$7*$F712+$V$8*$H712,IF(I712="southwest",$X$3+$X$4*$B712+$X$5*$D712+$X$6*$E712+$X$7*$F712+$X$8*$H712,error))))</f>
        <v>6895.7328078025948</v>
      </c>
    </row>
    <row r="713" spans="2:15" x14ac:dyDescent="0.5">
      <c r="B713" s="2">
        <v>18</v>
      </c>
      <c r="C713" s="2" t="s">
        <v>10</v>
      </c>
      <c r="D713" s="2">
        <f>IF(C713="male",1,0)</f>
        <v>1</v>
      </c>
      <c r="E713" s="2">
        <v>35.200000000000003</v>
      </c>
      <c r="F713" s="2">
        <v>1</v>
      </c>
      <c r="G713" s="2" t="s">
        <v>11</v>
      </c>
      <c r="H713" s="2">
        <f t="shared" si="55"/>
        <v>0</v>
      </c>
      <c r="I713" s="2" t="s">
        <v>12</v>
      </c>
      <c r="J713" s="2">
        <f t="shared" si="56"/>
        <v>0</v>
      </c>
      <c r="K713" s="2">
        <f t="shared" si="57"/>
        <v>0</v>
      </c>
      <c r="L713" s="2">
        <f t="shared" si="58"/>
        <v>0</v>
      </c>
      <c r="M713" s="2">
        <v>1727.54</v>
      </c>
      <c r="N713" s="16">
        <f t="shared" si="59"/>
        <v>9.6676788252216522E-3</v>
      </c>
      <c r="O713" s="13" cm="1">
        <f t="array" ref="O713">IF(I713="northeast",$R$3+$R$4*$B713+$R$5*$D713+$R$6*$E713+$R$7*$F713+$R$8*$H713,IF(I713="northwest",$T$3+$T$4*$B713+$T$5*$D713+$T$6*$E713+$T$7*$F713+$T$8*$H713,IF(I713="southeast",$V$3+$V$4*$B713+$V$5*$D713+$V$6*$E713+$V$7*$F713+$V$8*$H713,IF(I713="southwest",$X$3+$X$4*$B713+$X$5*$D713+$X$6*$E713+$X$7*$F713+$X$8*$H713,error))))</f>
        <v>2848.7520979557585</v>
      </c>
    </row>
    <row r="714" spans="2:15" x14ac:dyDescent="0.5">
      <c r="B714" s="2">
        <v>50</v>
      </c>
      <c r="C714" s="2" t="s">
        <v>7</v>
      </c>
      <c r="D714" s="2">
        <f>IF(C714="male",1,0)</f>
        <v>0</v>
      </c>
      <c r="E714" s="2">
        <v>23.54</v>
      </c>
      <c r="F714" s="2">
        <v>2</v>
      </c>
      <c r="G714" s="2" t="s">
        <v>11</v>
      </c>
      <c r="H714" s="2">
        <f t="shared" si="55"/>
        <v>0</v>
      </c>
      <c r="I714" s="2" t="s">
        <v>12</v>
      </c>
      <c r="J714" s="2">
        <f t="shared" si="56"/>
        <v>0</v>
      </c>
      <c r="K714" s="2">
        <f t="shared" si="57"/>
        <v>0</v>
      </c>
      <c r="L714" s="2">
        <f t="shared" si="58"/>
        <v>0</v>
      </c>
      <c r="M714" s="2">
        <v>10107.220600000001</v>
      </c>
      <c r="N714" s="16">
        <f t="shared" si="59"/>
        <v>0.143424646069617</v>
      </c>
      <c r="O714" s="13" cm="1">
        <f t="array" ref="O714">IF(I714="northeast",$R$3+$R$4*$B714+$R$5*$D714+$R$6*$E714+$R$7*$F714+$R$8*$H714,IF(I714="northwest",$T$3+$T$4*$B714+$T$5*$D714+$T$6*$E714+$T$7*$F714+$T$8*$H714,IF(I714="southeast",$V$3+$V$4*$B714+$V$5*$D714+$V$6*$E714+$V$7*$F714+$V$8*$H714,IF(I714="southwest",$X$3+$X$4*$B714+$X$5*$D714+$X$6*$E714+$X$7*$F714+$X$8*$H714,error))))</f>
        <v>8285.4260018585028</v>
      </c>
    </row>
    <row r="715" spans="2:15" x14ac:dyDescent="0.5">
      <c r="B715" s="2">
        <v>43</v>
      </c>
      <c r="C715" s="2" t="s">
        <v>7</v>
      </c>
      <c r="D715" s="2">
        <f>IF(C715="male",1,0)</f>
        <v>0</v>
      </c>
      <c r="E715" s="2">
        <v>30.684999999999999</v>
      </c>
      <c r="F715" s="2">
        <v>2</v>
      </c>
      <c r="G715" s="2" t="s">
        <v>11</v>
      </c>
      <c r="H715" s="2">
        <f t="shared" si="55"/>
        <v>0</v>
      </c>
      <c r="I715" s="2" t="s">
        <v>13</v>
      </c>
      <c r="J715" s="2">
        <f t="shared" si="56"/>
        <v>1</v>
      </c>
      <c r="K715" s="2">
        <f t="shared" si="57"/>
        <v>0</v>
      </c>
      <c r="L715" s="2">
        <f t="shared" si="58"/>
        <v>0</v>
      </c>
      <c r="M715" s="2">
        <v>8310.8391499999998</v>
      </c>
      <c r="N715" s="16">
        <f t="shared" si="59"/>
        <v>0.1147506969973708</v>
      </c>
      <c r="O715" s="13" cm="1">
        <f t="array" ref="O715">IF(I715="northeast",$R$3+$R$4*$B715+$R$5*$D715+$R$6*$E715+$R$7*$F715+$R$8*$H715,IF(I715="northwest",$T$3+$T$4*$B715+$T$5*$D715+$T$6*$E715+$T$7*$F715+$T$8*$H715,IF(I715="southeast",$V$3+$V$4*$B715+$V$5*$D715+$V$6*$E715+$V$7*$F715+$V$8*$H715,IF(I715="southwest",$X$3+$X$4*$B715+$X$5*$D715+$X$6*$E715+$X$7*$F715+$X$8*$H715,error))))</f>
        <v>10718.309695746619</v>
      </c>
    </row>
    <row r="716" spans="2:15" x14ac:dyDescent="0.5">
      <c r="B716" s="2">
        <v>20</v>
      </c>
      <c r="C716" s="2" t="s">
        <v>10</v>
      </c>
      <c r="D716" s="2">
        <f>IF(C716="male",1,0)</f>
        <v>1</v>
      </c>
      <c r="E716" s="2">
        <v>40.47</v>
      </c>
      <c r="F716" s="2">
        <v>0</v>
      </c>
      <c r="G716" s="2" t="s">
        <v>11</v>
      </c>
      <c r="H716" s="2">
        <f t="shared" si="55"/>
        <v>0</v>
      </c>
      <c r="I716" s="2" t="s">
        <v>14</v>
      </c>
      <c r="J716" s="2">
        <f t="shared" si="56"/>
        <v>0</v>
      </c>
      <c r="K716" s="2">
        <f t="shared" si="57"/>
        <v>1</v>
      </c>
      <c r="L716" s="2">
        <f t="shared" si="58"/>
        <v>0</v>
      </c>
      <c r="M716" s="2">
        <v>1984.4532999999999</v>
      </c>
      <c r="N716" s="16">
        <f t="shared" si="59"/>
        <v>1.376854441820732E-2</v>
      </c>
      <c r="O716" s="13" cm="1">
        <f t="array" ref="O716">IF(I716="northeast",$R$3+$R$4*$B716+$R$5*$D716+$R$6*$E716+$R$7*$F716+$R$8*$H716,IF(I716="northwest",$T$3+$T$4*$B716+$T$5*$D716+$T$6*$E716+$T$7*$F716+$T$8*$H716,IF(I716="southeast",$V$3+$V$4*$B716+$V$5*$D716+$V$6*$E716+$V$7*$F716+$V$8*$H716,IF(I716="southwest",$X$3+$X$4*$B716+$X$5*$D716+$X$6*$E716+$X$7*$F716+$X$8*$H716,error))))</f>
        <v>8625.1428728102401</v>
      </c>
    </row>
    <row r="717" spans="2:15" x14ac:dyDescent="0.5">
      <c r="B717" s="2">
        <v>24</v>
      </c>
      <c r="C717" s="2" t="s">
        <v>7</v>
      </c>
      <c r="D717" s="2">
        <f>IF(C717="male",1,0)</f>
        <v>0</v>
      </c>
      <c r="E717" s="2">
        <v>22.6</v>
      </c>
      <c r="F717" s="2">
        <v>0</v>
      </c>
      <c r="G717" s="2" t="s">
        <v>11</v>
      </c>
      <c r="H717" s="2">
        <f t="shared" si="55"/>
        <v>0</v>
      </c>
      <c r="I717" s="2" t="s">
        <v>9</v>
      </c>
      <c r="J717" s="2">
        <f t="shared" si="56"/>
        <v>0</v>
      </c>
      <c r="K717" s="2">
        <f t="shared" si="57"/>
        <v>0</v>
      </c>
      <c r="L717" s="2">
        <f t="shared" si="58"/>
        <v>1</v>
      </c>
      <c r="M717" s="2">
        <v>2457.502</v>
      </c>
      <c r="N717" s="16">
        <f t="shared" si="59"/>
        <v>2.1319376304437424E-2</v>
      </c>
      <c r="O717" s="13" cm="1">
        <f t="array" ref="O717">IF(I717="northeast",$R$3+$R$4*$B717+$R$5*$D717+$R$6*$E717+$R$7*$F717+$R$8*$H717,IF(I717="northwest",$T$3+$T$4*$B717+$T$5*$D717+$T$6*$E717+$T$7*$F717+$T$8*$H717,IF(I717="southeast",$V$3+$V$4*$B717+$V$5*$D717+$V$6*$E717+$V$7*$F717+$V$8*$H717,IF(I717="southwest",$X$3+$X$4*$B717+$X$5*$D717+$X$6*$E717+$X$7*$F717+$X$8*$H717,error))))</f>
        <v>1809.5927248636253</v>
      </c>
    </row>
    <row r="718" spans="2:15" x14ac:dyDescent="0.5">
      <c r="B718" s="2">
        <v>60</v>
      </c>
      <c r="C718" s="2" t="s">
        <v>10</v>
      </c>
      <c r="D718" s="2">
        <f>IF(C718="male",1,0)</f>
        <v>1</v>
      </c>
      <c r="E718" s="2">
        <v>28.9</v>
      </c>
      <c r="F718" s="2">
        <v>0</v>
      </c>
      <c r="G718" s="2" t="s">
        <v>11</v>
      </c>
      <c r="H718" s="2">
        <f t="shared" si="55"/>
        <v>0</v>
      </c>
      <c r="I718" s="2" t="s">
        <v>9</v>
      </c>
      <c r="J718" s="2">
        <f t="shared" si="56"/>
        <v>0</v>
      </c>
      <c r="K718" s="2">
        <f t="shared" si="57"/>
        <v>0</v>
      </c>
      <c r="L718" s="2">
        <f t="shared" si="58"/>
        <v>1</v>
      </c>
      <c r="M718" s="2">
        <v>12146.971</v>
      </c>
      <c r="N718" s="16">
        <f t="shared" si="59"/>
        <v>0.17598326500308115</v>
      </c>
      <c r="O718" s="13" cm="1">
        <f t="array" ref="O718">IF(I718="northeast",$R$3+$R$4*$B718+$R$5*$D718+$R$6*$E718+$R$7*$F718+$R$8*$H718,IF(I718="northwest",$T$3+$T$4*$B718+$T$5*$D718+$T$6*$E718+$T$7*$F718+$T$8*$H718,IF(I718="southeast",$V$3+$V$4*$B718+$V$5*$D718+$V$6*$E718+$V$7*$F718+$V$8*$H718,IF(I718="southwest",$X$3+$X$4*$B718+$X$5*$D718+$X$6*$E718+$X$7*$F718+$X$8*$H718,error))))</f>
        <v>12658.750221014492</v>
      </c>
    </row>
    <row r="719" spans="2:15" x14ac:dyDescent="0.5">
      <c r="B719" s="2">
        <v>49</v>
      </c>
      <c r="C719" s="2" t="s">
        <v>7</v>
      </c>
      <c r="D719" s="2">
        <f>IF(C719="male",1,0)</f>
        <v>0</v>
      </c>
      <c r="E719" s="2">
        <v>22.61</v>
      </c>
      <c r="F719" s="2">
        <v>1</v>
      </c>
      <c r="G719" s="2" t="s">
        <v>11</v>
      </c>
      <c r="H719" s="2">
        <f t="shared" si="55"/>
        <v>0</v>
      </c>
      <c r="I719" s="2" t="s">
        <v>13</v>
      </c>
      <c r="J719" s="2">
        <f t="shared" si="56"/>
        <v>1</v>
      </c>
      <c r="K719" s="2">
        <f t="shared" si="57"/>
        <v>0</v>
      </c>
      <c r="L719" s="2">
        <f t="shared" si="58"/>
        <v>0</v>
      </c>
      <c r="M719" s="2">
        <v>9566.9909000000007</v>
      </c>
      <c r="N719" s="16">
        <f t="shared" si="59"/>
        <v>0.13480146700866932</v>
      </c>
      <c r="O719" s="13" cm="1">
        <f t="array" ref="O719">IF(I719="northeast",$R$3+$R$4*$B719+$R$5*$D719+$R$6*$E719+$R$7*$F719+$R$8*$H719,IF(I719="northwest",$T$3+$T$4*$B719+$T$5*$D719+$T$6*$E719+$T$7*$F719+$T$8*$H719,IF(I719="southeast",$V$3+$V$4*$B719+$V$5*$D719+$V$6*$E719+$V$7*$F719+$V$8*$H719,IF(I719="southwest",$X$3+$X$4*$B719+$X$5*$D719+$X$6*$E719+$X$7*$F719+$X$8*$H719,error))))</f>
        <v>8818.5954800240106</v>
      </c>
    </row>
    <row r="720" spans="2:15" x14ac:dyDescent="0.5">
      <c r="B720" s="2">
        <v>60</v>
      </c>
      <c r="C720" s="2" t="s">
        <v>10</v>
      </c>
      <c r="D720" s="2">
        <f>IF(C720="male",1,0)</f>
        <v>1</v>
      </c>
      <c r="E720" s="2">
        <v>24.32</v>
      </c>
      <c r="F720" s="2">
        <v>1</v>
      </c>
      <c r="G720" s="2" t="s">
        <v>11</v>
      </c>
      <c r="H720" s="2">
        <f t="shared" si="55"/>
        <v>0</v>
      </c>
      <c r="I720" s="2" t="s">
        <v>13</v>
      </c>
      <c r="J720" s="2">
        <f t="shared" si="56"/>
        <v>1</v>
      </c>
      <c r="K720" s="2">
        <f t="shared" si="57"/>
        <v>0</v>
      </c>
      <c r="L720" s="2">
        <f t="shared" si="58"/>
        <v>0</v>
      </c>
      <c r="M720" s="2">
        <v>13112.604799999999</v>
      </c>
      <c r="N720" s="16">
        <f t="shared" si="59"/>
        <v>0.19139676997088159</v>
      </c>
      <c r="O720" s="13" cm="1">
        <f t="array" ref="O720">IF(I720="northeast",$R$3+$R$4*$B720+$R$5*$D720+$R$6*$E720+$R$7*$F720+$R$8*$H720,IF(I720="northwest",$T$3+$T$4*$B720+$T$5*$D720+$T$6*$E720+$T$7*$F720+$T$8*$H720,IF(I720="southeast",$V$3+$V$4*$B720+$V$5*$D720+$V$6*$E720+$V$7*$F720+$V$8*$H720,IF(I720="southwest",$X$3+$X$4*$B720+$X$5*$D720+$X$6*$E720+$X$7*$F720+$X$8*$H720,error))))</f>
        <v>12068.360184474155</v>
      </c>
    </row>
    <row r="721" spans="2:15" x14ac:dyDescent="0.5">
      <c r="B721" s="2">
        <v>51</v>
      </c>
      <c r="C721" s="2" t="s">
        <v>7</v>
      </c>
      <c r="D721" s="2">
        <f>IF(C721="male",1,0)</f>
        <v>0</v>
      </c>
      <c r="E721" s="2">
        <v>36.67</v>
      </c>
      <c r="F721" s="2">
        <v>2</v>
      </c>
      <c r="G721" s="2" t="s">
        <v>11</v>
      </c>
      <c r="H721" s="2">
        <f t="shared" si="55"/>
        <v>0</v>
      </c>
      <c r="I721" s="2" t="s">
        <v>13</v>
      </c>
      <c r="J721" s="2">
        <f t="shared" si="56"/>
        <v>1</v>
      </c>
      <c r="K721" s="2">
        <f t="shared" si="57"/>
        <v>0</v>
      </c>
      <c r="L721" s="2">
        <f t="shared" si="58"/>
        <v>0</v>
      </c>
      <c r="M721" s="2">
        <v>10848.1343</v>
      </c>
      <c r="N721" s="16">
        <f t="shared" si="59"/>
        <v>0.15525115524489794</v>
      </c>
      <c r="O721" s="13" cm="1">
        <f t="array" ref="O721">IF(I721="northeast",$R$3+$R$4*$B721+$R$5*$D721+$R$6*$E721+$R$7*$F721+$R$8*$H721,IF(I721="northwest",$T$3+$T$4*$B721+$T$5*$D721+$T$6*$E721+$T$7*$F721+$T$8*$H721,IF(I721="southeast",$V$3+$V$4*$B721+$V$5*$D721+$V$6*$E721+$V$7*$F721+$V$8*$H721,IF(I721="southwest",$X$3+$X$4*$B721+$X$5*$D721+$X$6*$E721+$X$7*$F721+$X$8*$H721,error))))</f>
        <v>14570.784486158043</v>
      </c>
    </row>
    <row r="722" spans="2:15" x14ac:dyDescent="0.5">
      <c r="B722" s="2">
        <v>58</v>
      </c>
      <c r="C722" s="2" t="s">
        <v>7</v>
      </c>
      <c r="D722" s="2">
        <f>IF(C722="male",1,0)</f>
        <v>0</v>
      </c>
      <c r="E722" s="2">
        <v>33.44</v>
      </c>
      <c r="F722" s="2">
        <v>0</v>
      </c>
      <c r="G722" s="2" t="s">
        <v>11</v>
      </c>
      <c r="H722" s="2">
        <f t="shared" si="55"/>
        <v>0</v>
      </c>
      <c r="I722" s="2" t="s">
        <v>13</v>
      </c>
      <c r="J722" s="2">
        <f t="shared" si="56"/>
        <v>1</v>
      </c>
      <c r="K722" s="2">
        <f t="shared" si="57"/>
        <v>0</v>
      </c>
      <c r="L722" s="2">
        <f t="shared" si="58"/>
        <v>0</v>
      </c>
      <c r="M722" s="2">
        <v>12231.613600000001</v>
      </c>
      <c r="N722" s="16">
        <f t="shared" si="59"/>
        <v>0.17733433529037593</v>
      </c>
      <c r="O722" s="13" cm="1">
        <f t="array" ref="O722">IF(I722="northeast",$R$3+$R$4*$B722+$R$5*$D722+$R$6*$E722+$R$7*$F722+$R$8*$H722,IF(I722="northwest",$T$3+$T$4*$B722+$T$5*$D722+$T$6*$E722+$T$7*$F722+$T$8*$H722,IF(I722="southeast",$V$3+$V$4*$B722+$V$5*$D722+$V$6*$E722+$V$7*$F722+$V$8*$H722,IF(I722="southwest",$X$3+$X$4*$B722+$X$5*$D722+$X$6*$E722+$X$7*$F722+$X$8*$H722,error))))</f>
        <v>13582.803436633056</v>
      </c>
    </row>
    <row r="723" spans="2:15" x14ac:dyDescent="0.5">
      <c r="B723" s="2">
        <v>51</v>
      </c>
      <c r="C723" s="2" t="s">
        <v>7</v>
      </c>
      <c r="D723" s="2">
        <f>IF(C723="male",1,0)</f>
        <v>0</v>
      </c>
      <c r="E723" s="2">
        <v>40.659999999999997</v>
      </c>
      <c r="F723" s="2">
        <v>0</v>
      </c>
      <c r="G723" s="2" t="s">
        <v>11</v>
      </c>
      <c r="H723" s="2">
        <f t="shared" si="55"/>
        <v>0</v>
      </c>
      <c r="I723" s="2" t="s">
        <v>14</v>
      </c>
      <c r="J723" s="2">
        <f t="shared" si="56"/>
        <v>0</v>
      </c>
      <c r="K723" s="2">
        <f t="shared" si="57"/>
        <v>1</v>
      </c>
      <c r="L723" s="2">
        <f t="shared" si="58"/>
        <v>0</v>
      </c>
      <c r="M723" s="2">
        <v>9875.6803999999993</v>
      </c>
      <c r="N723" s="16">
        <f t="shared" si="59"/>
        <v>0.13972878742947253</v>
      </c>
      <c r="O723" s="13" cm="1">
        <f t="array" ref="O723">IF(I723="northeast",$R$3+$R$4*$B723+$R$5*$D723+$R$6*$E723+$R$7*$F723+$R$8*$H723,IF(I723="northwest",$T$3+$T$4*$B723+$T$5*$D723+$T$6*$E723+$T$7*$F723+$T$8*$H723,IF(I723="southeast",$V$3+$V$4*$B723+$V$5*$D723+$V$6*$E723+$V$7*$F723+$V$8*$H723,IF(I723="southwest",$X$3+$X$4*$B723+$X$5*$D723+$X$6*$E723+$X$7*$F723+$X$8*$H723,error))))</f>
        <v>15974.918427398128</v>
      </c>
    </row>
    <row r="724" spans="2:15" x14ac:dyDescent="0.5">
      <c r="B724" s="2">
        <v>53</v>
      </c>
      <c r="C724" s="2" t="s">
        <v>10</v>
      </c>
      <c r="D724" s="2">
        <f>IF(C724="male",1,0)</f>
        <v>1</v>
      </c>
      <c r="E724" s="2">
        <v>36.6</v>
      </c>
      <c r="F724" s="2">
        <v>3</v>
      </c>
      <c r="G724" s="2" t="s">
        <v>11</v>
      </c>
      <c r="H724" s="2">
        <f t="shared" si="55"/>
        <v>0</v>
      </c>
      <c r="I724" s="2" t="s">
        <v>9</v>
      </c>
      <c r="J724" s="2">
        <f t="shared" si="56"/>
        <v>0</v>
      </c>
      <c r="K724" s="2">
        <f t="shared" si="57"/>
        <v>0</v>
      </c>
      <c r="L724" s="2">
        <f t="shared" si="58"/>
        <v>1</v>
      </c>
      <c r="M724" s="2">
        <v>11264.540999999999</v>
      </c>
      <c r="N724" s="16">
        <f t="shared" si="59"/>
        <v>0.16189786411017934</v>
      </c>
      <c r="O724" s="13" cm="1">
        <f t="array" ref="O724">IF(I724="northeast",$R$3+$R$4*$B724+$R$5*$D724+$R$6*$E724+$R$7*$F724+$R$8*$H724,IF(I724="northwest",$T$3+$T$4*$B724+$T$5*$D724+$T$6*$E724+$T$7*$F724+$T$8*$H724,IF(I724="southeast",$V$3+$V$4*$B724+$V$5*$D724+$V$6*$E724+$V$7*$F724+$V$8*$H724,IF(I724="southwest",$X$3+$X$4*$B724+$X$5*$D724+$X$6*$E724+$X$7*$F724+$X$8*$H724,error))))</f>
        <v>12845.628239986921</v>
      </c>
    </row>
    <row r="725" spans="2:15" x14ac:dyDescent="0.5">
      <c r="B725" s="2">
        <v>62</v>
      </c>
      <c r="C725" s="2" t="s">
        <v>10</v>
      </c>
      <c r="D725" s="2">
        <f>IF(C725="male",1,0)</f>
        <v>1</v>
      </c>
      <c r="E725" s="2">
        <v>37.4</v>
      </c>
      <c r="F725" s="2">
        <v>0</v>
      </c>
      <c r="G725" s="2" t="s">
        <v>11</v>
      </c>
      <c r="H725" s="2">
        <f t="shared" si="55"/>
        <v>0</v>
      </c>
      <c r="I725" s="2" t="s">
        <v>9</v>
      </c>
      <c r="J725" s="2">
        <f t="shared" si="56"/>
        <v>0</v>
      </c>
      <c r="K725" s="2">
        <f t="shared" si="57"/>
        <v>0</v>
      </c>
      <c r="L725" s="2">
        <f t="shared" si="58"/>
        <v>1</v>
      </c>
      <c r="M725" s="2">
        <v>12979.358</v>
      </c>
      <c r="N725" s="16">
        <f t="shared" si="59"/>
        <v>0.18926987651112126</v>
      </c>
      <c r="O725" s="13" cm="1">
        <f t="array" ref="O725">IF(I725="northeast",$R$3+$R$4*$B725+$R$5*$D725+$R$6*$E725+$R$7*$F725+$R$8*$H725,IF(I725="northwest",$T$3+$T$4*$B725+$T$5*$D725+$T$6*$E725+$T$7*$F725+$T$8*$H725,IF(I725="southeast",$V$3+$V$4*$B725+$V$5*$D725+$V$6*$E725+$V$7*$F725+$V$8*$H725,IF(I725="southwest",$X$3+$X$4*$B725+$X$5*$D725+$X$6*$E725+$X$7*$F725+$X$8*$H725,error))))</f>
        <v>15397.615013165903</v>
      </c>
    </row>
    <row r="726" spans="2:15" x14ac:dyDescent="0.5">
      <c r="B726" s="2">
        <v>19</v>
      </c>
      <c r="C726" s="2" t="s">
        <v>10</v>
      </c>
      <c r="D726" s="2">
        <f>IF(C726="male",1,0)</f>
        <v>1</v>
      </c>
      <c r="E726" s="2">
        <v>35.4</v>
      </c>
      <c r="F726" s="2">
        <v>0</v>
      </c>
      <c r="G726" s="2" t="s">
        <v>11</v>
      </c>
      <c r="H726" s="2">
        <f t="shared" si="55"/>
        <v>0</v>
      </c>
      <c r="I726" s="2" t="s">
        <v>9</v>
      </c>
      <c r="J726" s="2">
        <f t="shared" si="56"/>
        <v>0</v>
      </c>
      <c r="K726" s="2">
        <f t="shared" si="57"/>
        <v>0</v>
      </c>
      <c r="L726" s="2">
        <f t="shared" si="58"/>
        <v>1</v>
      </c>
      <c r="M726" s="2">
        <v>1263.249</v>
      </c>
      <c r="N726" s="16">
        <f t="shared" si="59"/>
        <v>2.2566378747028988E-3</v>
      </c>
      <c r="O726" s="13" cm="1">
        <f t="array" ref="O726">IF(I726="northeast",$R$3+$R$4*$B726+$R$5*$D726+$R$6*$E726+$R$7*$F726+$R$8*$H726,IF(I726="northwest",$T$3+$T$4*$B726+$T$5*$D726+$T$6*$E726+$T$7*$F726+$T$8*$H726,IF(I726="southeast",$V$3+$V$4*$B726+$V$5*$D726+$V$6*$E726+$V$7*$F726+$V$8*$H726,IF(I726="southwest",$X$3+$X$4*$B726+$X$5*$D726+$X$6*$E726+$X$7*$F726+$X$8*$H726,error))))</f>
        <v>3309.4246939986624</v>
      </c>
    </row>
    <row r="727" spans="2:15" x14ac:dyDescent="0.5">
      <c r="B727" s="2">
        <v>50</v>
      </c>
      <c r="C727" s="2" t="s">
        <v>7</v>
      </c>
      <c r="D727" s="2">
        <f>IF(C727="male",1,0)</f>
        <v>0</v>
      </c>
      <c r="E727" s="2">
        <v>27.074999999999999</v>
      </c>
      <c r="F727" s="2">
        <v>1</v>
      </c>
      <c r="G727" s="2" t="s">
        <v>11</v>
      </c>
      <c r="H727" s="2">
        <f t="shared" si="55"/>
        <v>0</v>
      </c>
      <c r="I727" s="2" t="s">
        <v>14</v>
      </c>
      <c r="J727" s="2">
        <f t="shared" si="56"/>
        <v>0</v>
      </c>
      <c r="K727" s="2">
        <f t="shared" si="57"/>
        <v>1</v>
      </c>
      <c r="L727" s="2">
        <f t="shared" si="58"/>
        <v>0</v>
      </c>
      <c r="M727" s="2">
        <v>10106.134249999999</v>
      </c>
      <c r="N727" s="16">
        <f t="shared" si="59"/>
        <v>0.14340730568538254</v>
      </c>
      <c r="O727" s="13" cm="1">
        <f t="array" ref="O727">IF(I727="northeast",$R$3+$R$4*$B727+$R$5*$D727+$R$6*$E727+$R$7*$F727+$R$8*$H727,IF(I727="northwest",$T$3+$T$4*$B727+$T$5*$D727+$T$6*$E727+$T$7*$F727+$T$8*$H727,IF(I727="southeast",$V$3+$V$4*$B727+$V$5*$D727+$V$6*$E727+$V$7*$F727+$V$8*$H727,IF(I727="southwest",$X$3+$X$4*$B727+$X$5*$D727+$X$6*$E727+$X$7*$F727+$X$8*$H727,error))))</f>
        <v>10612.203536198262</v>
      </c>
    </row>
    <row r="728" spans="2:15" x14ac:dyDescent="0.5">
      <c r="B728" s="2">
        <v>30</v>
      </c>
      <c r="C728" s="2" t="s">
        <v>7</v>
      </c>
      <c r="D728" s="2">
        <f>IF(C728="male",1,0)</f>
        <v>0</v>
      </c>
      <c r="E728" s="2">
        <v>39.049999999999997</v>
      </c>
      <c r="F728" s="2">
        <v>3</v>
      </c>
      <c r="G728" s="2" t="s">
        <v>8</v>
      </c>
      <c r="H728" s="2">
        <f t="shared" si="55"/>
        <v>1</v>
      </c>
      <c r="I728" s="2" t="s">
        <v>12</v>
      </c>
      <c r="J728" s="2">
        <f t="shared" si="56"/>
        <v>0</v>
      </c>
      <c r="K728" s="2">
        <f t="shared" si="57"/>
        <v>0</v>
      </c>
      <c r="L728" s="2">
        <f t="shared" si="58"/>
        <v>0</v>
      </c>
      <c r="M728" s="2">
        <v>40932.429499999998</v>
      </c>
      <c r="N728" s="16">
        <f t="shared" si="59"/>
        <v>0.635458490073044</v>
      </c>
      <c r="O728" s="13" cm="1">
        <f t="array" ref="O728">IF(I728="northeast",$R$3+$R$4*$B728+$R$5*$D728+$R$6*$E728+$R$7*$F728+$R$8*$H728,IF(I728="northwest",$T$3+$T$4*$B728+$T$5*$D728+$T$6*$E728+$T$7*$F728+$T$8*$H728,IF(I728="southeast",$V$3+$V$4*$B728+$V$5*$D728+$V$6*$E728+$V$7*$F728+$V$8*$H728,IF(I728="southwest",$X$3+$X$4*$B728+$X$5*$D728+$X$6*$E728+$X$7*$F728+$X$8*$H728,error))))</f>
        <v>35343.217388626319</v>
      </c>
    </row>
    <row r="729" spans="2:15" x14ac:dyDescent="0.5">
      <c r="B729" s="2">
        <v>41</v>
      </c>
      <c r="C729" s="2" t="s">
        <v>10</v>
      </c>
      <c r="D729" s="2">
        <f>IF(C729="male",1,0)</f>
        <v>1</v>
      </c>
      <c r="E729" s="2">
        <v>28.405000000000001</v>
      </c>
      <c r="F729" s="2">
        <v>1</v>
      </c>
      <c r="G729" s="2" t="s">
        <v>11</v>
      </c>
      <c r="H729" s="2">
        <f t="shared" si="55"/>
        <v>0</v>
      </c>
      <c r="I729" s="2" t="s">
        <v>13</v>
      </c>
      <c r="J729" s="2">
        <f t="shared" si="56"/>
        <v>1</v>
      </c>
      <c r="K729" s="2">
        <f t="shared" si="57"/>
        <v>0</v>
      </c>
      <c r="L729" s="2">
        <f t="shared" si="58"/>
        <v>0</v>
      </c>
      <c r="M729" s="2">
        <v>6664.68595</v>
      </c>
      <c r="N729" s="16">
        <f t="shared" si="59"/>
        <v>8.8474700314196922E-2</v>
      </c>
      <c r="O729" s="13" cm="1">
        <f t="array" ref="O729">IF(I729="northeast",$R$3+$R$4*$B729+$R$5*$D729+$R$6*$E729+$R$7*$F729+$R$8*$H729,IF(I729="northwest",$T$3+$T$4*$B729+$T$5*$D729+$T$6*$E729+$T$7*$F729+$T$8*$H729,IF(I729="southeast",$V$3+$V$4*$B729+$V$5*$D729+$V$6*$E729+$V$7*$F729+$V$8*$H729,IF(I729="southwest",$X$3+$X$4*$B729+$X$5*$D729+$X$6*$E729+$X$7*$F729+$X$8*$H729,error))))</f>
        <v>8651.3449578557756</v>
      </c>
    </row>
    <row r="730" spans="2:15" x14ac:dyDescent="0.5">
      <c r="B730" s="2">
        <v>29</v>
      </c>
      <c r="C730" s="2" t="s">
        <v>7</v>
      </c>
      <c r="D730" s="2">
        <f>IF(C730="male",1,0)</f>
        <v>0</v>
      </c>
      <c r="E730" s="2">
        <v>21.754999999999999</v>
      </c>
      <c r="F730" s="2">
        <v>1</v>
      </c>
      <c r="G730" s="2" t="s">
        <v>8</v>
      </c>
      <c r="H730" s="2">
        <f t="shared" si="55"/>
        <v>1</v>
      </c>
      <c r="I730" s="2" t="s">
        <v>14</v>
      </c>
      <c r="J730" s="2">
        <f t="shared" si="56"/>
        <v>0</v>
      </c>
      <c r="K730" s="2">
        <f t="shared" si="57"/>
        <v>1</v>
      </c>
      <c r="L730" s="2">
        <f t="shared" si="58"/>
        <v>0</v>
      </c>
      <c r="M730" s="2">
        <v>16657.71745</v>
      </c>
      <c r="N730" s="16">
        <f t="shared" si="59"/>
        <v>0.24798407195035579</v>
      </c>
      <c r="O730" s="13" cm="1">
        <f t="array" ref="O730">IF(I730="northeast",$R$3+$R$4*$B730+$R$5*$D730+$R$6*$E730+$R$7*$F730+$R$8*$H730,IF(I730="northwest",$T$3+$T$4*$B730+$T$5*$D730+$T$6*$E730+$T$7*$F730+$T$8*$H730,IF(I730="southeast",$V$3+$V$4*$B730+$V$5*$D730+$V$6*$E730+$V$7*$F730+$V$8*$H730,IF(I730="southwest",$X$3+$X$4*$B730+$X$5*$D730+$X$6*$E730+$X$7*$F730+$X$8*$H730,error))))</f>
        <v>24527.827621868564</v>
      </c>
    </row>
    <row r="731" spans="2:15" x14ac:dyDescent="0.5">
      <c r="B731" s="2">
        <v>18</v>
      </c>
      <c r="C731" s="2" t="s">
        <v>7</v>
      </c>
      <c r="D731" s="2">
        <f>IF(C731="male",1,0)</f>
        <v>0</v>
      </c>
      <c r="E731" s="2">
        <v>40.28</v>
      </c>
      <c r="F731" s="2">
        <v>0</v>
      </c>
      <c r="G731" s="2" t="s">
        <v>11</v>
      </c>
      <c r="H731" s="2">
        <f t="shared" si="55"/>
        <v>0</v>
      </c>
      <c r="I731" s="2" t="s">
        <v>14</v>
      </c>
      <c r="J731" s="2">
        <f t="shared" si="56"/>
        <v>0</v>
      </c>
      <c r="K731" s="2">
        <f t="shared" si="57"/>
        <v>1</v>
      </c>
      <c r="L731" s="2">
        <f t="shared" si="58"/>
        <v>0</v>
      </c>
      <c r="M731" s="2">
        <v>2217.6012000000001</v>
      </c>
      <c r="N731" s="16">
        <f t="shared" si="59"/>
        <v>1.7490065262736835E-2</v>
      </c>
      <c r="O731" s="13" cm="1">
        <f t="array" ref="O731">IF(I731="northeast",$R$3+$R$4*$B731+$R$5*$D731+$R$6*$E731+$R$7*$F731+$R$8*$H731,IF(I731="northwest",$T$3+$T$4*$B731+$T$5*$D731+$T$6*$E731+$T$7*$F731+$T$8*$H731,IF(I731="southeast",$V$3+$V$4*$B731+$V$5*$D731+$V$6*$E731+$V$7*$F731+$V$8*$H731,IF(I731="southwest",$X$3+$X$4*$B731+$X$5*$D731+$X$6*$E731+$X$7*$F731+$X$8*$H731,error))))</f>
        <v>8046.7617244577705</v>
      </c>
    </row>
    <row r="732" spans="2:15" x14ac:dyDescent="0.5">
      <c r="B732" s="2">
        <v>41</v>
      </c>
      <c r="C732" s="2" t="s">
        <v>7</v>
      </c>
      <c r="D732" s="2">
        <f>IF(C732="male",1,0)</f>
        <v>0</v>
      </c>
      <c r="E732" s="2">
        <v>36.08</v>
      </c>
      <c r="F732" s="2">
        <v>1</v>
      </c>
      <c r="G732" s="2" t="s">
        <v>11</v>
      </c>
      <c r="H732" s="2">
        <f t="shared" si="55"/>
        <v>0</v>
      </c>
      <c r="I732" s="2" t="s">
        <v>12</v>
      </c>
      <c r="J732" s="2">
        <f t="shared" si="56"/>
        <v>0</v>
      </c>
      <c r="K732" s="2">
        <f t="shared" si="57"/>
        <v>0</v>
      </c>
      <c r="L732" s="2">
        <f t="shared" si="58"/>
        <v>0</v>
      </c>
      <c r="M732" s="2">
        <v>6781.3541999999998</v>
      </c>
      <c r="N732" s="16">
        <f t="shared" si="59"/>
        <v>9.0336965958750348E-2</v>
      </c>
      <c r="O732" s="13" cm="1">
        <f t="array" ref="O732">IF(I732="northeast",$R$3+$R$4*$B732+$R$5*$D732+$R$6*$E732+$R$7*$F732+$R$8*$H732,IF(I732="northwest",$T$3+$T$4*$B732+$T$5*$D732+$T$6*$E732+$T$7*$F732+$T$8*$H732,IF(I732="southeast",$V$3+$V$4*$B732+$V$5*$D732+$V$6*$E732+$V$7*$F732+$V$8*$H732,IF(I732="southwest",$X$3+$X$4*$B732+$X$5*$D732+$X$6*$E732+$X$7*$F732+$X$8*$H732,error))))</f>
        <v>9665.9068268539431</v>
      </c>
    </row>
    <row r="733" spans="2:15" x14ac:dyDescent="0.5">
      <c r="B733" s="2">
        <v>35</v>
      </c>
      <c r="C733" s="2" t="s">
        <v>10</v>
      </c>
      <c r="D733" s="2">
        <f>IF(C733="male",1,0)</f>
        <v>1</v>
      </c>
      <c r="E733" s="2">
        <v>24.42</v>
      </c>
      <c r="F733" s="2">
        <v>3</v>
      </c>
      <c r="G733" s="2" t="s">
        <v>8</v>
      </c>
      <c r="H733" s="2">
        <f t="shared" si="55"/>
        <v>1</v>
      </c>
      <c r="I733" s="2" t="s">
        <v>12</v>
      </c>
      <c r="J733" s="2">
        <f t="shared" si="56"/>
        <v>0</v>
      </c>
      <c r="K733" s="2">
        <f t="shared" si="57"/>
        <v>0</v>
      </c>
      <c r="L733" s="2">
        <f t="shared" si="58"/>
        <v>0</v>
      </c>
      <c r="M733" s="2">
        <v>19361.998800000001</v>
      </c>
      <c r="N733" s="16">
        <f t="shared" si="59"/>
        <v>0.29114997399578457</v>
      </c>
      <c r="O733" s="13" cm="1">
        <f t="array" ref="O733">IF(I733="northeast",$R$3+$R$4*$B733+$R$5*$D733+$R$6*$E733+$R$7*$F733+$R$8*$H733,IF(I733="northwest",$T$3+$T$4*$B733+$T$5*$D733+$T$6*$E733+$T$7*$F733+$T$8*$H733,IF(I733="southeast",$V$3+$V$4*$B733+$V$5*$D733+$V$6*$E733+$V$7*$F733+$V$8*$H733,IF(I733="southwest",$X$3+$X$4*$B733+$X$5*$D733+$X$6*$E733+$X$7*$F733+$X$8*$H733,error))))</f>
        <v>31424.62251368439</v>
      </c>
    </row>
    <row r="734" spans="2:15" x14ac:dyDescent="0.5">
      <c r="B734" s="2">
        <v>53</v>
      </c>
      <c r="C734" s="2" t="s">
        <v>10</v>
      </c>
      <c r="D734" s="2">
        <f>IF(C734="male",1,0)</f>
        <v>1</v>
      </c>
      <c r="E734" s="2">
        <v>21.4</v>
      </c>
      <c r="F734" s="2">
        <v>1</v>
      </c>
      <c r="G734" s="2" t="s">
        <v>11</v>
      </c>
      <c r="H734" s="2">
        <f t="shared" si="55"/>
        <v>0</v>
      </c>
      <c r="I734" s="2" t="s">
        <v>9</v>
      </c>
      <c r="J734" s="2">
        <f t="shared" si="56"/>
        <v>0</v>
      </c>
      <c r="K734" s="2">
        <f t="shared" si="57"/>
        <v>0</v>
      </c>
      <c r="L734" s="2">
        <f t="shared" si="58"/>
        <v>1</v>
      </c>
      <c r="M734" s="2">
        <v>10065.413</v>
      </c>
      <c r="N734" s="16">
        <f t="shared" si="59"/>
        <v>0.14275731063635874</v>
      </c>
      <c r="O734" s="13" cm="1">
        <f t="array" ref="O734">IF(I734="northeast",$R$3+$R$4*$B734+$R$5*$D734+$R$6*$E734+$R$7*$F734+$R$8*$H734,IF(I734="northwest",$T$3+$T$4*$B734+$T$5*$D734+$T$6*$E734+$T$7*$F734+$T$8*$H734,IF(I734="southeast",$V$3+$V$4*$B734+$V$5*$D734+$V$6*$E734+$V$7*$F734+$V$8*$H734,IF(I734="southwest",$X$3+$X$4*$B734+$X$5*$D734+$X$6*$E734+$X$7*$F734+$X$8*$H734,error))))</f>
        <v>8859.0147173240839</v>
      </c>
    </row>
    <row r="735" spans="2:15" x14ac:dyDescent="0.5">
      <c r="B735" s="2">
        <v>24</v>
      </c>
      <c r="C735" s="2" t="s">
        <v>7</v>
      </c>
      <c r="D735" s="2">
        <f>IF(C735="male",1,0)</f>
        <v>0</v>
      </c>
      <c r="E735" s="2">
        <v>30.1</v>
      </c>
      <c r="F735" s="2">
        <v>3</v>
      </c>
      <c r="G735" s="2" t="s">
        <v>11</v>
      </c>
      <c r="H735" s="2">
        <f t="shared" si="55"/>
        <v>0</v>
      </c>
      <c r="I735" s="2" t="s">
        <v>9</v>
      </c>
      <c r="J735" s="2">
        <f t="shared" si="56"/>
        <v>0</v>
      </c>
      <c r="K735" s="2">
        <f t="shared" si="57"/>
        <v>0</v>
      </c>
      <c r="L735" s="2">
        <f t="shared" si="58"/>
        <v>1</v>
      </c>
      <c r="M735" s="2">
        <v>4234.9269999999997</v>
      </c>
      <c r="N735" s="16">
        <f t="shared" si="59"/>
        <v>4.9690741378229063E-2</v>
      </c>
      <c r="O735" s="13" cm="1">
        <f t="array" ref="O735">IF(I735="northeast",$R$3+$R$4*$B735+$R$5*$D735+$R$6*$E735+$R$7*$F735+$R$8*$H735,IF(I735="northwest",$T$3+$T$4*$B735+$T$5*$D735+$T$6*$E735+$T$7*$F735+$T$8*$H735,IF(I735="southeast",$V$3+$V$4*$B735+$V$5*$D735+$V$6*$E735+$V$7*$F735+$V$8*$H735,IF(I735="southwest",$X$3+$X$4*$B735+$X$5*$D735+$X$6*$E735+$X$7*$F735+$X$8*$H735,error))))</f>
        <v>3828.2390863408809</v>
      </c>
    </row>
    <row r="736" spans="2:15" x14ac:dyDescent="0.5">
      <c r="B736" s="2">
        <v>48</v>
      </c>
      <c r="C736" s="2" t="s">
        <v>7</v>
      </c>
      <c r="D736" s="2">
        <f>IF(C736="male",1,0)</f>
        <v>0</v>
      </c>
      <c r="E736" s="2">
        <v>27.265000000000001</v>
      </c>
      <c r="F736" s="2">
        <v>1</v>
      </c>
      <c r="G736" s="2" t="s">
        <v>11</v>
      </c>
      <c r="H736" s="2">
        <f t="shared" si="55"/>
        <v>0</v>
      </c>
      <c r="I736" s="2" t="s">
        <v>14</v>
      </c>
      <c r="J736" s="2">
        <f t="shared" si="56"/>
        <v>0</v>
      </c>
      <c r="K736" s="2">
        <f t="shared" si="57"/>
        <v>1</v>
      </c>
      <c r="L736" s="2">
        <f t="shared" si="58"/>
        <v>0</v>
      </c>
      <c r="M736" s="2">
        <v>9447.2503500000003</v>
      </c>
      <c r="N736" s="16">
        <f t="shared" si="59"/>
        <v>0.1328901611261783</v>
      </c>
      <c r="O736" s="13" cm="1">
        <f t="array" ref="O736">IF(I736="northeast",$R$3+$R$4*$B736+$R$5*$D736+$R$6*$E736+$R$7*$F736+$R$8*$H736,IF(I736="northwest",$T$3+$T$4*$B736+$T$5*$D736+$T$6*$E736+$T$7*$F736+$T$8*$H736,IF(I736="southeast",$V$3+$V$4*$B736+$V$5*$D736+$V$6*$E736+$V$7*$F736+$V$8*$H736,IF(I736="southwest",$X$3+$X$4*$B736+$X$5*$D736+$X$6*$E736+$X$7*$F736+$X$8*$H736,error))))</f>
        <v>10223.214469252031</v>
      </c>
    </row>
    <row r="737" spans="2:15" x14ac:dyDescent="0.5">
      <c r="B737" s="2">
        <v>59</v>
      </c>
      <c r="C737" s="2" t="s">
        <v>7</v>
      </c>
      <c r="D737" s="2">
        <f>IF(C737="male",1,0)</f>
        <v>0</v>
      </c>
      <c r="E737" s="2">
        <v>32.1</v>
      </c>
      <c r="F737" s="2">
        <v>3</v>
      </c>
      <c r="G737" s="2" t="s">
        <v>11</v>
      </c>
      <c r="H737" s="2">
        <f t="shared" si="55"/>
        <v>0</v>
      </c>
      <c r="I737" s="2" t="s">
        <v>9</v>
      </c>
      <c r="J737" s="2">
        <f t="shared" si="56"/>
        <v>0</v>
      </c>
      <c r="K737" s="2">
        <f t="shared" si="57"/>
        <v>0</v>
      </c>
      <c r="L737" s="2">
        <f t="shared" si="58"/>
        <v>1</v>
      </c>
      <c r="M737" s="2">
        <v>14007.222</v>
      </c>
      <c r="N737" s="16">
        <f t="shared" si="59"/>
        <v>0.20567670368538052</v>
      </c>
      <c r="O737" s="13" cm="1">
        <f t="array" ref="O737">IF(I737="northeast",$R$3+$R$4*$B737+$R$5*$D737+$R$6*$E737+$R$7*$F737+$R$8*$H737,IF(I737="northwest",$T$3+$T$4*$B737+$T$5*$D737+$T$6*$E737+$T$7*$F737+$T$8*$H737,IF(I737="southeast",$V$3+$V$4*$B737+$V$5*$D737+$V$6*$E737+$V$7*$F737+$V$8*$H737,IF(I737="southwest",$X$3+$X$4*$B737+$X$5*$D737+$X$6*$E737+$X$7*$F737+$X$8*$H737,error))))</f>
        <v>13763.801175829147</v>
      </c>
    </row>
    <row r="738" spans="2:15" x14ac:dyDescent="0.5">
      <c r="B738" s="2">
        <v>49</v>
      </c>
      <c r="C738" s="2" t="s">
        <v>7</v>
      </c>
      <c r="D738" s="2">
        <f>IF(C738="male",1,0)</f>
        <v>0</v>
      </c>
      <c r="E738" s="2">
        <v>34.770000000000003</v>
      </c>
      <c r="F738" s="2">
        <v>1</v>
      </c>
      <c r="G738" s="2" t="s">
        <v>11</v>
      </c>
      <c r="H738" s="2">
        <f t="shared" si="55"/>
        <v>0</v>
      </c>
      <c r="I738" s="2" t="s">
        <v>13</v>
      </c>
      <c r="J738" s="2">
        <f t="shared" si="56"/>
        <v>1</v>
      </c>
      <c r="K738" s="2">
        <f t="shared" si="57"/>
        <v>0</v>
      </c>
      <c r="L738" s="2">
        <f t="shared" si="58"/>
        <v>0</v>
      </c>
      <c r="M738" s="2">
        <v>9583.8932999999997</v>
      </c>
      <c r="N738" s="16">
        <f t="shared" si="59"/>
        <v>0.13507126413711257</v>
      </c>
      <c r="O738" s="13" cm="1">
        <f t="array" ref="O738">IF(I738="northeast",$R$3+$R$4*$B738+$R$5*$D738+$R$6*$E738+$R$7*$F738+$R$8*$H738,IF(I738="northwest",$T$3+$T$4*$B738+$T$5*$D738+$T$6*$E738+$T$7*$F738+$T$8*$H738,IF(I738="southeast",$V$3+$V$4*$B738+$V$5*$D738+$V$6*$E738+$V$7*$F738+$V$8*$H738,IF(I738="southwest",$X$3+$X$4*$B738+$X$5*$D738+$X$6*$E738+$X$7*$F738+$X$8*$H738,error))))</f>
        <v>12627.936880558313</v>
      </c>
    </row>
    <row r="739" spans="2:15" x14ac:dyDescent="0.5">
      <c r="B739" s="2">
        <v>37</v>
      </c>
      <c r="C739" s="2" t="s">
        <v>7</v>
      </c>
      <c r="D739" s="2">
        <f>IF(C739="male",1,0)</f>
        <v>0</v>
      </c>
      <c r="E739" s="2">
        <v>38.39</v>
      </c>
      <c r="F739" s="2">
        <v>0</v>
      </c>
      <c r="G739" s="2" t="s">
        <v>8</v>
      </c>
      <c r="H739" s="2">
        <f t="shared" si="55"/>
        <v>1</v>
      </c>
      <c r="I739" s="2" t="s">
        <v>12</v>
      </c>
      <c r="J739" s="2">
        <f t="shared" si="56"/>
        <v>0</v>
      </c>
      <c r="K739" s="2">
        <f t="shared" si="57"/>
        <v>0</v>
      </c>
      <c r="L739" s="2">
        <f t="shared" si="58"/>
        <v>0</v>
      </c>
      <c r="M739" s="2">
        <v>40419.019099999998</v>
      </c>
      <c r="N739" s="16">
        <f t="shared" si="59"/>
        <v>0.62726340229658006</v>
      </c>
      <c r="O739" s="13" cm="1">
        <f t="array" ref="O739">IF(I739="northeast",$R$3+$R$4*$B739+$R$5*$D739+$R$6*$E739+$R$7*$F739+$R$8*$H739,IF(I739="northwest",$T$3+$T$4*$B739+$T$5*$D739+$T$6*$E739+$T$7*$F739+$T$8*$H739,IF(I739="southeast",$V$3+$V$4*$B739+$V$5*$D739+$V$6*$E739+$V$7*$F739+$V$8*$H739,IF(I739="southwest",$X$3+$X$4*$B739+$X$5*$D739+$X$6*$E739+$X$7*$F739+$X$8*$H739,error))))</f>
        <v>35600.044054153135</v>
      </c>
    </row>
    <row r="740" spans="2:15" x14ac:dyDescent="0.5">
      <c r="B740" s="2">
        <v>26</v>
      </c>
      <c r="C740" s="2" t="s">
        <v>10</v>
      </c>
      <c r="D740" s="2">
        <f>IF(C740="male",1,0)</f>
        <v>1</v>
      </c>
      <c r="E740" s="2">
        <v>23.7</v>
      </c>
      <c r="F740" s="2">
        <v>2</v>
      </c>
      <c r="G740" s="2" t="s">
        <v>11</v>
      </c>
      <c r="H740" s="2">
        <f t="shared" si="55"/>
        <v>0</v>
      </c>
      <c r="I740" s="2" t="s">
        <v>9</v>
      </c>
      <c r="J740" s="2">
        <f t="shared" si="56"/>
        <v>0</v>
      </c>
      <c r="K740" s="2">
        <f t="shared" si="57"/>
        <v>0</v>
      </c>
      <c r="L740" s="2">
        <f t="shared" si="58"/>
        <v>1</v>
      </c>
      <c r="M740" s="2">
        <v>3484.3310000000001</v>
      </c>
      <c r="N740" s="16">
        <f t="shared" si="59"/>
        <v>3.7709682746259951E-2</v>
      </c>
      <c r="O740" s="13" cm="1">
        <f t="array" ref="O740">IF(I740="northeast",$R$3+$R$4*$B740+$R$5*$D740+$R$6*$E740+$R$7*$F740+$R$8*$H740,IF(I740="northwest",$T$3+$T$4*$B740+$T$5*$D740+$T$6*$E740+$T$7*$F740+$T$8*$H740,IF(I740="southeast",$V$3+$V$4*$B740+$V$5*$D740+$V$6*$E740+$V$7*$F740+$V$8*$H740,IF(I740="southwest",$X$3+$X$4*$B740+$X$5*$D740+$X$6*$E740+$X$7*$F740+$X$8*$H740,error))))</f>
        <v>2214.9952041856845</v>
      </c>
    </row>
    <row r="741" spans="2:15" x14ac:dyDescent="0.5">
      <c r="B741" s="2">
        <v>23</v>
      </c>
      <c r="C741" s="2" t="s">
        <v>10</v>
      </c>
      <c r="D741" s="2">
        <f>IF(C741="male",1,0)</f>
        <v>1</v>
      </c>
      <c r="E741" s="2">
        <v>31.73</v>
      </c>
      <c r="F741" s="2">
        <v>3</v>
      </c>
      <c r="G741" s="2" t="s">
        <v>8</v>
      </c>
      <c r="H741" s="2">
        <f t="shared" si="55"/>
        <v>1</v>
      </c>
      <c r="I741" s="2" t="s">
        <v>14</v>
      </c>
      <c r="J741" s="2">
        <f t="shared" si="56"/>
        <v>0</v>
      </c>
      <c r="K741" s="2">
        <f t="shared" si="57"/>
        <v>1</v>
      </c>
      <c r="L741" s="2">
        <f t="shared" si="58"/>
        <v>0</v>
      </c>
      <c r="M741" s="2">
        <v>36189.101699999999</v>
      </c>
      <c r="N741" s="16">
        <f t="shared" si="59"/>
        <v>0.55974520558651719</v>
      </c>
      <c r="O741" s="13" cm="1">
        <f t="array" ref="O741">IF(I741="northeast",$R$3+$R$4*$B741+$R$5*$D741+$R$6*$E741+$R$7*$F741+$R$8*$H741,IF(I741="northwest",$T$3+$T$4*$B741+$T$5*$D741+$T$6*$E741+$T$7*$F741+$T$8*$H741,IF(I741="southeast",$V$3+$V$4*$B741+$V$5*$D741+$V$6*$E741+$V$7*$F741+$V$8*$H741,IF(I741="southwest",$X$3+$X$4*$B741+$X$5*$D741+$X$6*$E741+$X$7*$F741+$X$8*$H741,error))))</f>
        <v>28842.666075075555</v>
      </c>
    </row>
    <row r="742" spans="2:15" x14ac:dyDescent="0.5">
      <c r="B742" s="2">
        <v>29</v>
      </c>
      <c r="C742" s="2" t="s">
        <v>10</v>
      </c>
      <c r="D742" s="2">
        <f>IF(C742="male",1,0)</f>
        <v>1</v>
      </c>
      <c r="E742" s="2">
        <v>35.5</v>
      </c>
      <c r="F742" s="2">
        <v>2</v>
      </c>
      <c r="G742" s="2" t="s">
        <v>8</v>
      </c>
      <c r="H742" s="2">
        <f t="shared" si="55"/>
        <v>1</v>
      </c>
      <c r="I742" s="2" t="s">
        <v>9</v>
      </c>
      <c r="J742" s="2">
        <f t="shared" si="56"/>
        <v>0</v>
      </c>
      <c r="K742" s="2">
        <f t="shared" si="57"/>
        <v>0</v>
      </c>
      <c r="L742" s="2">
        <f t="shared" si="58"/>
        <v>1</v>
      </c>
      <c r="M742" s="2">
        <v>44585.455869999998</v>
      </c>
      <c r="N742" s="16">
        <f t="shared" si="59"/>
        <v>0.69376831736109157</v>
      </c>
      <c r="O742" s="13" cm="1">
        <f t="array" ref="O742">IF(I742="northeast",$R$3+$R$4*$B742+$R$5*$D742+$R$6*$E742+$R$7*$F742+$R$8*$H742,IF(I742="northwest",$T$3+$T$4*$B742+$T$5*$D742+$T$6*$E742+$T$7*$F742+$T$8*$H742,IF(I742="southeast",$V$3+$V$4*$B742+$V$5*$D742+$V$6*$E742+$V$7*$F742+$V$8*$H742,IF(I742="southwest",$X$3+$X$4*$B742+$X$5*$D742+$X$6*$E742+$X$7*$F742+$X$8*$H742,error))))</f>
        <v>31372.003397858556</v>
      </c>
    </row>
    <row r="743" spans="2:15" x14ac:dyDescent="0.5">
      <c r="B743" s="2">
        <v>45</v>
      </c>
      <c r="C743" s="2" t="s">
        <v>10</v>
      </c>
      <c r="D743" s="2">
        <f>IF(C743="male",1,0)</f>
        <v>1</v>
      </c>
      <c r="E743" s="2">
        <v>24.035</v>
      </c>
      <c r="F743" s="2">
        <v>2</v>
      </c>
      <c r="G743" s="2" t="s">
        <v>11</v>
      </c>
      <c r="H743" s="2">
        <f t="shared" si="55"/>
        <v>0</v>
      </c>
      <c r="I743" s="2" t="s">
        <v>14</v>
      </c>
      <c r="J743" s="2">
        <f t="shared" si="56"/>
        <v>0</v>
      </c>
      <c r="K743" s="2">
        <f t="shared" si="57"/>
        <v>1</v>
      </c>
      <c r="L743" s="2">
        <f t="shared" si="58"/>
        <v>0</v>
      </c>
      <c r="M743" s="2">
        <v>8604.4836500000001</v>
      </c>
      <c r="N743" s="16">
        <f t="shared" si="59"/>
        <v>0.1194378682205791</v>
      </c>
      <c r="O743" s="13" cm="1">
        <f t="array" ref="O743">IF(I743="northeast",$R$3+$R$4*$B743+$R$5*$D743+$R$6*$E743+$R$7*$F743+$R$8*$H743,IF(I743="northwest",$T$3+$T$4*$B743+$T$5*$D743+$T$6*$E743+$T$7*$F743+$T$8*$H743,IF(I743="southeast",$V$3+$V$4*$B743+$V$5*$D743+$V$6*$E743+$V$7*$F743+$V$8*$H743,IF(I743="southwest",$X$3+$X$4*$B743+$X$5*$D743+$X$6*$E743+$X$7*$F743+$X$8*$H743,error))))</f>
        <v>8863.962622991472</v>
      </c>
    </row>
    <row r="744" spans="2:15" x14ac:dyDescent="0.5">
      <c r="B744" s="2">
        <v>27</v>
      </c>
      <c r="C744" s="2" t="s">
        <v>10</v>
      </c>
      <c r="D744" s="2">
        <f>IF(C744="male",1,0)</f>
        <v>1</v>
      </c>
      <c r="E744" s="2">
        <v>29.15</v>
      </c>
      <c r="F744" s="2">
        <v>0</v>
      </c>
      <c r="G744" s="2" t="s">
        <v>8</v>
      </c>
      <c r="H744" s="2">
        <f t="shared" si="55"/>
        <v>1</v>
      </c>
      <c r="I744" s="2" t="s">
        <v>12</v>
      </c>
      <c r="J744" s="2">
        <f t="shared" si="56"/>
        <v>0</v>
      </c>
      <c r="K744" s="2">
        <f t="shared" si="57"/>
        <v>0</v>
      </c>
      <c r="L744" s="2">
        <f t="shared" si="58"/>
        <v>0</v>
      </c>
      <c r="M744" s="2">
        <v>18246.495500000001</v>
      </c>
      <c r="N744" s="16">
        <f t="shared" si="59"/>
        <v>0.27334424302805349</v>
      </c>
      <c r="O744" s="13" cm="1">
        <f t="array" ref="O744">IF(I744="northeast",$R$3+$R$4*$B744+$R$5*$D744+$R$6*$E744+$R$7*$F744+$R$8*$H744,IF(I744="northwest",$T$3+$T$4*$B744+$T$5*$D744+$T$6*$E744+$T$7*$F744+$T$8*$H744,IF(I744="southeast",$V$3+$V$4*$B744+$V$5*$D744+$V$6*$E744+$V$7*$F744+$V$8*$H744,IF(I744="southwest",$X$3+$X$4*$B744+$X$5*$D744+$X$6*$E744+$X$7*$F744+$X$8*$H744,error))))</f>
        <v>29450.753243077488</v>
      </c>
    </row>
    <row r="745" spans="2:15" x14ac:dyDescent="0.5">
      <c r="B745" s="2">
        <v>53</v>
      </c>
      <c r="C745" s="2" t="s">
        <v>10</v>
      </c>
      <c r="D745" s="2">
        <f>IF(C745="male",1,0)</f>
        <v>1</v>
      </c>
      <c r="E745" s="2">
        <v>34.104999999999997</v>
      </c>
      <c r="F745" s="2">
        <v>0</v>
      </c>
      <c r="G745" s="2" t="s">
        <v>8</v>
      </c>
      <c r="H745" s="2">
        <f t="shared" si="55"/>
        <v>1</v>
      </c>
      <c r="I745" s="2" t="s">
        <v>14</v>
      </c>
      <c r="J745" s="2">
        <f t="shared" si="56"/>
        <v>0</v>
      </c>
      <c r="K745" s="2">
        <f t="shared" si="57"/>
        <v>1</v>
      </c>
      <c r="L745" s="2">
        <f t="shared" si="58"/>
        <v>0</v>
      </c>
      <c r="M745" s="2">
        <v>43254.417950000003</v>
      </c>
      <c r="N745" s="16">
        <f t="shared" si="59"/>
        <v>0.67252220978671839</v>
      </c>
      <c r="O745" s="13" cm="1">
        <f t="array" ref="O745">IF(I745="northeast",$R$3+$R$4*$B745+$R$5*$D745+$R$6*$E745+$R$7*$F745+$R$8*$H745,IF(I745="northwest",$T$3+$T$4*$B745+$T$5*$D745+$T$6*$E745+$T$7*$F745+$T$8*$H745,IF(I745="southeast",$V$3+$V$4*$B745+$V$5*$D745+$V$6*$E745+$V$7*$F745+$V$8*$H745,IF(I745="southwest",$X$3+$X$4*$B745+$X$5*$D745+$X$6*$E745+$X$7*$F745+$X$8*$H745,error))))</f>
        <v>34798.147312733781</v>
      </c>
    </row>
    <row r="746" spans="2:15" x14ac:dyDescent="0.5">
      <c r="B746" s="2">
        <v>31</v>
      </c>
      <c r="C746" s="2" t="s">
        <v>7</v>
      </c>
      <c r="D746" s="2">
        <f>IF(C746="male",1,0)</f>
        <v>0</v>
      </c>
      <c r="E746" s="2">
        <v>26.62</v>
      </c>
      <c r="F746" s="2">
        <v>0</v>
      </c>
      <c r="G746" s="2" t="s">
        <v>11</v>
      </c>
      <c r="H746" s="2">
        <f t="shared" si="55"/>
        <v>0</v>
      </c>
      <c r="I746" s="2" t="s">
        <v>12</v>
      </c>
      <c r="J746" s="2">
        <f t="shared" si="56"/>
        <v>0</v>
      </c>
      <c r="K746" s="2">
        <f t="shared" si="57"/>
        <v>0</v>
      </c>
      <c r="L746" s="2">
        <f t="shared" si="58"/>
        <v>0</v>
      </c>
      <c r="M746" s="2">
        <v>3757.8447999999999</v>
      </c>
      <c r="N746" s="16">
        <f t="shared" si="59"/>
        <v>4.2075526521676648E-2</v>
      </c>
      <c r="O746" s="13" cm="1">
        <f t="array" ref="O746">IF(I746="northeast",$R$3+$R$4*$B746+$R$5*$D746+$R$6*$E746+$R$7*$F746+$R$8*$H746,IF(I746="northwest",$T$3+$T$4*$B746+$T$5*$D746+$T$6*$E746+$T$7*$F746+$T$8*$H746,IF(I746="southeast",$V$3+$V$4*$B746+$V$5*$D746+$V$6*$E746+$V$7*$F746+$V$8*$H746,IF(I746="southwest",$X$3+$X$4*$B746+$X$5*$D746+$X$6*$E746+$X$7*$F746+$X$8*$H746,error))))</f>
        <v>3227.2519865354097</v>
      </c>
    </row>
    <row r="747" spans="2:15" x14ac:dyDescent="0.5">
      <c r="B747" s="2">
        <v>50</v>
      </c>
      <c r="C747" s="2" t="s">
        <v>10</v>
      </c>
      <c r="D747" s="2">
        <f>IF(C747="male",1,0)</f>
        <v>1</v>
      </c>
      <c r="E747" s="2">
        <v>26.41</v>
      </c>
      <c r="F747" s="2">
        <v>0</v>
      </c>
      <c r="G747" s="2" t="s">
        <v>11</v>
      </c>
      <c r="H747" s="2">
        <f t="shared" si="55"/>
        <v>0</v>
      </c>
      <c r="I747" s="2" t="s">
        <v>13</v>
      </c>
      <c r="J747" s="2">
        <f t="shared" si="56"/>
        <v>1</v>
      </c>
      <c r="K747" s="2">
        <f t="shared" si="57"/>
        <v>0</v>
      </c>
      <c r="L747" s="2">
        <f t="shared" si="58"/>
        <v>0</v>
      </c>
      <c r="M747" s="2">
        <v>8827.2098999999998</v>
      </c>
      <c r="N747" s="16">
        <f t="shared" si="59"/>
        <v>0.12299303805911889</v>
      </c>
      <c r="O747" s="13" cm="1">
        <f t="array" ref="O747">IF(I747="northeast",$R$3+$R$4*$B747+$R$5*$D747+$R$6*$E747+$R$7*$F747+$R$8*$H747,IF(I747="northwest",$T$3+$T$4*$B747+$T$5*$D747+$T$6*$E747+$T$7*$F747+$T$8*$H747,IF(I747="southeast",$V$3+$V$4*$B747+$V$5*$D747+$V$6*$E747+$V$7*$F747+$V$8*$H747,IF(I747="southwest",$X$3+$X$4*$B747+$X$5*$D747+$X$6*$E747+$X$7*$F747+$X$8*$H747,error))))</f>
        <v>9397.8881560887985</v>
      </c>
    </row>
    <row r="748" spans="2:15" x14ac:dyDescent="0.5">
      <c r="B748" s="2">
        <v>50</v>
      </c>
      <c r="C748" s="2" t="s">
        <v>7</v>
      </c>
      <c r="D748" s="2">
        <f>IF(C748="male",1,0)</f>
        <v>0</v>
      </c>
      <c r="E748" s="2">
        <v>30.114999999999998</v>
      </c>
      <c r="F748" s="2">
        <v>1</v>
      </c>
      <c r="G748" s="2" t="s">
        <v>11</v>
      </c>
      <c r="H748" s="2">
        <f t="shared" si="55"/>
        <v>0</v>
      </c>
      <c r="I748" s="2" t="s">
        <v>13</v>
      </c>
      <c r="J748" s="2">
        <f t="shared" si="56"/>
        <v>1</v>
      </c>
      <c r="K748" s="2">
        <f t="shared" si="57"/>
        <v>0</v>
      </c>
      <c r="L748" s="2">
        <f t="shared" si="58"/>
        <v>0</v>
      </c>
      <c r="M748" s="2">
        <v>9910.3598500000007</v>
      </c>
      <c r="N748" s="16">
        <f t="shared" si="59"/>
        <v>0.14028234290242264</v>
      </c>
      <c r="O748" s="13" cm="1">
        <f t="array" ref="O748">IF(I748="northeast",$R$3+$R$4*$B748+$R$5*$D748+$R$6*$E748+$R$7*$F748+$R$8*$H748,IF(I748="northwest",$T$3+$T$4*$B748+$T$5*$D748+$T$6*$E748+$T$7*$F748+$T$8*$H748,IF(I748="southeast",$V$3+$V$4*$B748+$V$5*$D748+$V$6*$E748+$V$7*$F748+$V$8*$H748,IF(I748="southwest",$X$3+$X$4*$B748+$X$5*$D748+$X$6*$E748+$X$7*$F748+$X$8*$H748,error))))</f>
        <v>11416.868946895767</v>
      </c>
    </row>
    <row r="749" spans="2:15" x14ac:dyDescent="0.5">
      <c r="B749" s="2">
        <v>34</v>
      </c>
      <c r="C749" s="2" t="s">
        <v>10</v>
      </c>
      <c r="D749" s="2">
        <f>IF(C749="male",1,0)</f>
        <v>1</v>
      </c>
      <c r="E749" s="2">
        <v>27</v>
      </c>
      <c r="F749" s="2">
        <v>2</v>
      </c>
      <c r="G749" s="2" t="s">
        <v>11</v>
      </c>
      <c r="H749" s="2">
        <f t="shared" si="55"/>
        <v>0</v>
      </c>
      <c r="I749" s="2" t="s">
        <v>9</v>
      </c>
      <c r="J749" s="2">
        <f t="shared" si="56"/>
        <v>0</v>
      </c>
      <c r="K749" s="2">
        <f t="shared" si="57"/>
        <v>0</v>
      </c>
      <c r="L749" s="2">
        <f t="shared" si="58"/>
        <v>1</v>
      </c>
      <c r="M749" s="2">
        <v>11737.848840000001</v>
      </c>
      <c r="N749" s="16">
        <f t="shared" si="59"/>
        <v>0.1694528324047222</v>
      </c>
      <c r="O749" s="13" cm="1">
        <f t="array" ref="O749">IF(I749="northeast",$R$3+$R$4*$B749+$R$5*$D749+$R$6*$E749+$R$7*$F749+$R$8*$H749,IF(I749="northwest",$T$3+$T$4*$B749+$T$5*$D749+$T$6*$E749+$T$7*$F749+$T$8*$H749,IF(I749="southeast",$V$3+$V$4*$B749+$V$5*$D749+$V$6*$E749+$V$7*$F749+$V$8*$H749,IF(I749="southwest",$X$3+$X$4*$B749+$X$5*$D749+$X$6*$E749+$X$7*$F749+$X$8*$H749,error))))</f>
        <v>5222.0158485251886</v>
      </c>
    </row>
    <row r="750" spans="2:15" x14ac:dyDescent="0.5">
      <c r="B750" s="2">
        <v>19</v>
      </c>
      <c r="C750" s="2" t="s">
        <v>10</v>
      </c>
      <c r="D750" s="2">
        <f>IF(C750="male",1,0)</f>
        <v>1</v>
      </c>
      <c r="E750" s="2">
        <v>21.754999999999999</v>
      </c>
      <c r="F750" s="2">
        <v>0</v>
      </c>
      <c r="G750" s="2" t="s">
        <v>11</v>
      </c>
      <c r="H750" s="2">
        <f t="shared" si="55"/>
        <v>0</v>
      </c>
      <c r="I750" s="2" t="s">
        <v>13</v>
      </c>
      <c r="J750" s="2">
        <f t="shared" si="56"/>
        <v>1</v>
      </c>
      <c r="K750" s="2">
        <f t="shared" si="57"/>
        <v>0</v>
      </c>
      <c r="L750" s="2">
        <f t="shared" si="58"/>
        <v>0</v>
      </c>
      <c r="M750" s="2">
        <v>1627.2824499999999</v>
      </c>
      <c r="N750" s="16">
        <f t="shared" si="59"/>
        <v>8.0673617640494959E-3</v>
      </c>
      <c r="O750" s="13" cm="1">
        <f t="array" ref="O750">IF(I750="northeast",$R$3+$R$4*$B750+$R$5*$D750+$R$6*$E750+$R$7*$F750+$R$8*$H750,IF(I750="northwest",$T$3+$T$4*$B750+$T$5*$D750+$T$6*$E750+$T$7*$F750+$T$8*$H750,IF(I750="southeast",$V$3+$V$4*$B750+$V$5*$D750+$V$6*$E750+$V$7*$F750+$V$8*$H750,IF(I750="southwest",$X$3+$X$4*$B750+$X$5*$D750+$X$6*$E750+$X$7*$F750+$X$8*$H750,error))))</f>
        <v>276.56194308246813</v>
      </c>
    </row>
    <row r="751" spans="2:15" x14ac:dyDescent="0.5">
      <c r="B751" s="2">
        <v>47</v>
      </c>
      <c r="C751" s="2" t="s">
        <v>7</v>
      </c>
      <c r="D751" s="2">
        <f>IF(C751="male",1,0)</f>
        <v>0</v>
      </c>
      <c r="E751" s="2">
        <v>36</v>
      </c>
      <c r="F751" s="2">
        <v>1</v>
      </c>
      <c r="G751" s="2" t="s">
        <v>11</v>
      </c>
      <c r="H751" s="2">
        <f t="shared" si="55"/>
        <v>0</v>
      </c>
      <c r="I751" s="2" t="s">
        <v>9</v>
      </c>
      <c r="J751" s="2">
        <f t="shared" si="56"/>
        <v>0</v>
      </c>
      <c r="K751" s="2">
        <f t="shared" si="57"/>
        <v>0</v>
      </c>
      <c r="L751" s="2">
        <f t="shared" si="58"/>
        <v>1</v>
      </c>
      <c r="M751" s="2">
        <v>8556.9069999999992</v>
      </c>
      <c r="N751" s="16">
        <f t="shared" si="59"/>
        <v>0.11867844686320085</v>
      </c>
      <c r="O751" s="13" cm="1">
        <f t="array" ref="O751">IF(I751="northeast",$R$3+$R$4*$B751+$R$5*$D751+$R$6*$E751+$R$7*$F751+$R$8*$H751,IF(I751="northwest",$T$3+$T$4*$B751+$T$5*$D751+$T$6*$E751+$T$7*$F751+$T$8*$H751,IF(I751="southeast",$V$3+$V$4*$B751+$V$5*$D751+$V$6*$E751+$V$7*$F751+$V$8*$H751,IF(I751="southwest",$X$3+$X$4*$B751+$X$5*$D751+$X$6*$E751+$X$7*$F751+$X$8*$H751,error))))</f>
        <v>11493.365041986059</v>
      </c>
    </row>
    <row r="752" spans="2:15" x14ac:dyDescent="0.5">
      <c r="B752" s="2">
        <v>28</v>
      </c>
      <c r="C752" s="2" t="s">
        <v>10</v>
      </c>
      <c r="D752" s="2">
        <f>IF(C752="male",1,0)</f>
        <v>1</v>
      </c>
      <c r="E752" s="2">
        <v>30.875</v>
      </c>
      <c r="F752" s="2">
        <v>0</v>
      </c>
      <c r="G752" s="2" t="s">
        <v>11</v>
      </c>
      <c r="H752" s="2">
        <f t="shared" si="55"/>
        <v>0</v>
      </c>
      <c r="I752" s="2" t="s">
        <v>13</v>
      </c>
      <c r="J752" s="2">
        <f t="shared" si="56"/>
        <v>1</v>
      </c>
      <c r="K752" s="2">
        <f t="shared" si="57"/>
        <v>0</v>
      </c>
      <c r="L752" s="2">
        <f t="shared" si="58"/>
        <v>0</v>
      </c>
      <c r="M752" s="2">
        <v>3062.5082499999999</v>
      </c>
      <c r="N752" s="16">
        <f t="shared" si="59"/>
        <v>3.097652256415339E-2</v>
      </c>
      <c r="O752" s="13" cm="1">
        <f t="array" ref="O752">IF(I752="northeast",$R$3+$R$4*$B752+$R$5*$D752+$R$6*$E752+$R$7*$F752+$R$8*$H752,IF(I752="northwest",$T$3+$T$4*$B752+$T$5*$D752+$T$6*$E752+$T$7*$F752+$T$8*$H752,IF(I752="southeast",$V$3+$V$4*$B752+$V$5*$D752+$V$6*$E752+$V$7*$F752+$V$8*$H752,IF(I752="southwest",$X$3+$X$4*$B752+$X$5*$D752+$X$6*$E752+$X$7*$F752+$X$8*$H752,error))))</f>
        <v>5358.3281345486339</v>
      </c>
    </row>
    <row r="753" spans="2:15" x14ac:dyDescent="0.5">
      <c r="B753" s="2">
        <v>37</v>
      </c>
      <c r="C753" s="2" t="s">
        <v>7</v>
      </c>
      <c r="D753" s="2">
        <f>IF(C753="male",1,0)</f>
        <v>0</v>
      </c>
      <c r="E753" s="2">
        <v>26.4</v>
      </c>
      <c r="F753" s="2">
        <v>0</v>
      </c>
      <c r="G753" s="2" t="s">
        <v>8</v>
      </c>
      <c r="H753" s="2">
        <f t="shared" si="55"/>
        <v>1</v>
      </c>
      <c r="I753" s="2" t="s">
        <v>12</v>
      </c>
      <c r="J753" s="2">
        <f t="shared" si="56"/>
        <v>0</v>
      </c>
      <c r="K753" s="2">
        <f t="shared" si="57"/>
        <v>0</v>
      </c>
      <c r="L753" s="2">
        <f t="shared" si="58"/>
        <v>0</v>
      </c>
      <c r="M753" s="2">
        <v>19539.242999999999</v>
      </c>
      <c r="N753" s="16">
        <f t="shared" si="59"/>
        <v>0.29397915660850354</v>
      </c>
      <c r="O753" s="13" cm="1">
        <f t="array" ref="O753">IF(I753="northeast",$R$3+$R$4*$B753+$R$5*$D753+$R$6*$E753+$R$7*$F753+$R$8*$H753,IF(I753="northwest",$T$3+$T$4*$B753+$T$5*$D753+$T$6*$E753+$T$7*$F753+$T$8*$H753,IF(I753="southeast",$V$3+$V$4*$B753+$V$5*$D753+$V$6*$E753+$V$7*$F753+$V$8*$H753,IF(I753="southwest",$X$3+$X$4*$B753+$X$5*$D753+$X$6*$E753+$X$7*$F753+$X$8*$H753,error))))</f>
        <v>31486.845970929204</v>
      </c>
    </row>
    <row r="754" spans="2:15" x14ac:dyDescent="0.5">
      <c r="B754" s="2">
        <v>21</v>
      </c>
      <c r="C754" s="2" t="s">
        <v>10</v>
      </c>
      <c r="D754" s="2">
        <f>IF(C754="male",1,0)</f>
        <v>1</v>
      </c>
      <c r="E754" s="2">
        <v>28.975000000000001</v>
      </c>
      <c r="F754" s="2">
        <v>0</v>
      </c>
      <c r="G754" s="2" t="s">
        <v>11</v>
      </c>
      <c r="H754" s="2">
        <f t="shared" si="55"/>
        <v>0</v>
      </c>
      <c r="I754" s="2" t="s">
        <v>13</v>
      </c>
      <c r="J754" s="2">
        <f t="shared" si="56"/>
        <v>1</v>
      </c>
      <c r="K754" s="2">
        <f t="shared" si="57"/>
        <v>0</v>
      </c>
      <c r="L754" s="2">
        <f t="shared" si="58"/>
        <v>0</v>
      </c>
      <c r="M754" s="2">
        <v>1906.35825</v>
      </c>
      <c r="N754" s="16">
        <f t="shared" si="59"/>
        <v>1.2521986518995816E-2</v>
      </c>
      <c r="O754" s="13" cm="1">
        <f t="array" ref="O754">IF(I754="northeast",$R$3+$R$4*$B754+$R$5*$D754+$R$6*$E754+$R$7*$F754+$R$8*$H754,IF(I754="northwest",$T$3+$T$4*$B754+$T$5*$D754+$T$6*$E754+$T$7*$F754+$T$8*$H754,IF(I754="southeast",$V$3+$V$4*$B754+$V$5*$D754+$V$6*$E754+$V$7*$F754+$V$8*$H754,IF(I754="southwest",$X$3+$X$4*$B754+$X$5*$D754+$X$6*$E754+$X$7*$F754+$X$8*$H754,error))))</f>
        <v>3032.7495421086969</v>
      </c>
    </row>
    <row r="755" spans="2:15" x14ac:dyDescent="0.5">
      <c r="B755" s="2">
        <v>64</v>
      </c>
      <c r="C755" s="2" t="s">
        <v>10</v>
      </c>
      <c r="D755" s="2">
        <f>IF(C755="male",1,0)</f>
        <v>1</v>
      </c>
      <c r="E755" s="2">
        <v>37.905000000000001</v>
      </c>
      <c r="F755" s="2">
        <v>0</v>
      </c>
      <c r="G755" s="2" t="s">
        <v>11</v>
      </c>
      <c r="H755" s="2">
        <f t="shared" si="55"/>
        <v>0</v>
      </c>
      <c r="I755" s="2" t="s">
        <v>13</v>
      </c>
      <c r="J755" s="2">
        <f t="shared" si="56"/>
        <v>1</v>
      </c>
      <c r="K755" s="2">
        <f t="shared" si="57"/>
        <v>0</v>
      </c>
      <c r="L755" s="2">
        <f t="shared" si="58"/>
        <v>0</v>
      </c>
      <c r="M755" s="2">
        <v>14210.53595</v>
      </c>
      <c r="N755" s="16">
        <f t="shared" si="59"/>
        <v>0.20892201322026646</v>
      </c>
      <c r="O755" s="13" cm="1">
        <f t="array" ref="O755">IF(I755="northeast",$R$3+$R$4*$B755+$R$5*$D755+$R$6*$E755+$R$7*$F755+$R$8*$H755,IF(I755="northwest",$T$3+$T$4*$B755+$T$5*$D755+$T$6*$E755+$T$7*$F755+$T$8*$H755,IF(I755="southeast",$V$3+$V$4*$B755+$V$5*$D755+$V$6*$E755+$V$7*$F755+$V$8*$H755,IF(I755="southwest",$X$3+$X$4*$B755+$X$5*$D755+$X$6*$E755+$X$7*$F755+$X$8*$H755,error))))</f>
        <v>16459.644195994289</v>
      </c>
    </row>
    <row r="756" spans="2:15" x14ac:dyDescent="0.5">
      <c r="B756" s="2">
        <v>58</v>
      </c>
      <c r="C756" s="2" t="s">
        <v>7</v>
      </c>
      <c r="D756" s="2">
        <f>IF(C756="male",1,0)</f>
        <v>0</v>
      </c>
      <c r="E756" s="2">
        <v>22.77</v>
      </c>
      <c r="F756" s="2">
        <v>0</v>
      </c>
      <c r="G756" s="2" t="s">
        <v>11</v>
      </c>
      <c r="H756" s="2">
        <f t="shared" si="55"/>
        <v>0</v>
      </c>
      <c r="I756" s="2" t="s">
        <v>12</v>
      </c>
      <c r="J756" s="2">
        <f t="shared" si="56"/>
        <v>0</v>
      </c>
      <c r="K756" s="2">
        <f t="shared" si="57"/>
        <v>0</v>
      </c>
      <c r="L756" s="2">
        <f t="shared" si="58"/>
        <v>0</v>
      </c>
      <c r="M756" s="2">
        <v>11833.782300000001</v>
      </c>
      <c r="N756" s="16">
        <f t="shared" si="59"/>
        <v>0.17098412808046209</v>
      </c>
      <c r="O756" s="13" cm="1">
        <f t="array" ref="O756">IF(I756="northeast",$R$3+$R$4*$B756+$R$5*$D756+$R$6*$E756+$R$7*$F756+$R$8*$H756,IF(I756="northwest",$T$3+$T$4*$B756+$T$5*$D756+$T$6*$E756+$T$7*$F756+$T$8*$H756,IF(I756="southeast",$V$3+$V$4*$B756+$V$5*$D756+$V$6*$E756+$V$7*$F756+$V$8*$H756,IF(I756="southwest",$X$3+$X$4*$B756+$X$5*$D756+$X$6*$E756+$X$7*$F756+$X$8*$H756,error))))</f>
        <v>9250.0472222872359</v>
      </c>
    </row>
    <row r="757" spans="2:15" x14ac:dyDescent="0.5">
      <c r="B757" s="2">
        <v>24</v>
      </c>
      <c r="C757" s="2" t="s">
        <v>10</v>
      </c>
      <c r="D757" s="2">
        <f>IF(C757="male",1,0)</f>
        <v>1</v>
      </c>
      <c r="E757" s="2">
        <v>33.630000000000003</v>
      </c>
      <c r="F757" s="2">
        <v>4</v>
      </c>
      <c r="G757" s="2" t="s">
        <v>11</v>
      </c>
      <c r="H757" s="2">
        <f t="shared" si="55"/>
        <v>0</v>
      </c>
      <c r="I757" s="2" t="s">
        <v>14</v>
      </c>
      <c r="J757" s="2">
        <f t="shared" si="56"/>
        <v>0</v>
      </c>
      <c r="K757" s="2">
        <f t="shared" si="57"/>
        <v>1</v>
      </c>
      <c r="L757" s="2">
        <f t="shared" si="58"/>
        <v>0</v>
      </c>
      <c r="M757" s="2">
        <v>17128.426080000001</v>
      </c>
      <c r="N757" s="16">
        <f t="shared" si="59"/>
        <v>0.25549755149808034</v>
      </c>
      <c r="O757" s="13" cm="1">
        <f t="array" ref="O757">IF(I757="northeast",$R$3+$R$4*$B757+$R$5*$D757+$R$6*$E757+$R$7*$F757+$R$8*$H757,IF(I757="northwest",$T$3+$T$4*$B757+$T$5*$D757+$T$6*$E757+$T$7*$F757+$T$8*$H757,IF(I757="southeast",$V$3+$V$4*$B757+$V$5*$D757+$V$6*$E757+$V$7*$F757+$V$8*$H757,IF(I757="southwest",$X$3+$X$4*$B757+$X$5*$D757+$X$6*$E757+$X$7*$F757+$X$8*$H757,error))))</f>
        <v>9459.8948717518906</v>
      </c>
    </row>
    <row r="758" spans="2:15" x14ac:dyDescent="0.5">
      <c r="B758" s="2">
        <v>31</v>
      </c>
      <c r="C758" s="2" t="s">
        <v>10</v>
      </c>
      <c r="D758" s="2">
        <f>IF(C758="male",1,0)</f>
        <v>1</v>
      </c>
      <c r="E758" s="2">
        <v>27.645</v>
      </c>
      <c r="F758" s="2">
        <v>2</v>
      </c>
      <c r="G758" s="2" t="s">
        <v>11</v>
      </c>
      <c r="H758" s="2">
        <f t="shared" si="55"/>
        <v>0</v>
      </c>
      <c r="I758" s="2" t="s">
        <v>14</v>
      </c>
      <c r="J758" s="2">
        <f t="shared" si="56"/>
        <v>0</v>
      </c>
      <c r="K758" s="2">
        <f t="shared" si="57"/>
        <v>1</v>
      </c>
      <c r="L758" s="2">
        <f t="shared" si="58"/>
        <v>0</v>
      </c>
      <c r="M758" s="2">
        <v>5031.26955</v>
      </c>
      <c r="N758" s="16">
        <f t="shared" si="59"/>
        <v>6.2402009200974995E-2</v>
      </c>
      <c r="O758" s="13" cm="1">
        <f t="array" ref="O758">IF(I758="northeast",$R$3+$R$4*$B758+$R$5*$D758+$R$6*$E758+$R$7*$F758+$R$8*$H758,IF(I758="northwest",$T$3+$T$4*$B758+$T$5*$D758+$T$6*$E758+$T$7*$F758+$T$8*$H758,IF(I758="southeast",$V$3+$V$4*$B758+$V$5*$D758+$V$6*$E758+$V$7*$F758+$V$8*$H758,IF(I758="southwest",$X$3+$X$4*$B758+$X$5*$D758+$X$6*$E758+$X$7*$F758+$X$8*$H758,error))))</f>
        <v>7120.3929478775844</v>
      </c>
    </row>
    <row r="759" spans="2:15" x14ac:dyDescent="0.5">
      <c r="B759" s="2">
        <v>39</v>
      </c>
      <c r="C759" s="2" t="s">
        <v>7</v>
      </c>
      <c r="D759" s="2">
        <f>IF(C759="male",1,0)</f>
        <v>0</v>
      </c>
      <c r="E759" s="2">
        <v>22.8</v>
      </c>
      <c r="F759" s="2">
        <v>3</v>
      </c>
      <c r="G759" s="2" t="s">
        <v>11</v>
      </c>
      <c r="H759" s="2">
        <f t="shared" si="55"/>
        <v>0</v>
      </c>
      <c r="I759" s="2" t="s">
        <v>14</v>
      </c>
      <c r="J759" s="2">
        <f t="shared" si="56"/>
        <v>0</v>
      </c>
      <c r="K759" s="2">
        <f t="shared" si="57"/>
        <v>1</v>
      </c>
      <c r="L759" s="2">
        <f t="shared" si="58"/>
        <v>0</v>
      </c>
      <c r="M759" s="2">
        <v>7985.8149999999996</v>
      </c>
      <c r="N759" s="16">
        <f t="shared" si="59"/>
        <v>0.10956264190787403</v>
      </c>
      <c r="O759" s="13" cm="1">
        <f t="array" ref="O759">IF(I759="northeast",$R$3+$R$4*$B759+$R$5*$D759+$R$6*$E759+$R$7*$F759+$R$8*$H759,IF(I759="northwest",$T$3+$T$4*$B759+$T$5*$D759+$T$6*$E759+$T$7*$F759+$T$8*$H759,IF(I759="southeast",$V$3+$V$4*$B759+$V$5*$D759+$V$6*$E759+$V$7*$F759+$V$8*$H759,IF(I759="southwest",$X$3+$X$4*$B759+$X$5*$D759+$X$6*$E759+$X$7*$F759+$X$8*$H759,error))))</f>
        <v>7603.4096231346448</v>
      </c>
    </row>
    <row r="760" spans="2:15" x14ac:dyDescent="0.5">
      <c r="B760" s="2">
        <v>47</v>
      </c>
      <c r="C760" s="2" t="s">
        <v>7</v>
      </c>
      <c r="D760" s="2">
        <f>IF(C760="male",1,0)</f>
        <v>0</v>
      </c>
      <c r="E760" s="2">
        <v>27.83</v>
      </c>
      <c r="F760" s="2">
        <v>0</v>
      </c>
      <c r="G760" s="2" t="s">
        <v>8</v>
      </c>
      <c r="H760" s="2">
        <f t="shared" si="55"/>
        <v>1</v>
      </c>
      <c r="I760" s="2" t="s">
        <v>12</v>
      </c>
      <c r="J760" s="2">
        <f t="shared" si="56"/>
        <v>0</v>
      </c>
      <c r="K760" s="2">
        <f t="shared" si="57"/>
        <v>0</v>
      </c>
      <c r="L760" s="2">
        <f t="shared" si="58"/>
        <v>0</v>
      </c>
      <c r="M760" s="2">
        <v>23065.420699999999</v>
      </c>
      <c r="N760" s="16">
        <f t="shared" si="59"/>
        <v>0.35026421777382022</v>
      </c>
      <c r="O760" s="13" cm="1">
        <f t="array" ref="O760">IF(I760="northeast",$R$3+$R$4*$B760+$R$5*$D760+$R$6*$E760+$R$7*$F760+$R$8*$H760,IF(I760="northwest",$T$3+$T$4*$B760+$T$5*$D760+$T$6*$E760+$T$7*$F760+$T$8*$H760,IF(I760="southeast",$V$3+$V$4*$B760+$V$5*$D760+$V$6*$E760+$V$7*$F760+$V$8*$H760,IF(I760="southwest",$X$3+$X$4*$B760+$X$5*$D760+$X$6*$E760+$X$7*$F760+$X$8*$H760,error))))</f>
        <v>34697.243070252844</v>
      </c>
    </row>
    <row r="761" spans="2:15" x14ac:dyDescent="0.5">
      <c r="B761" s="2">
        <v>30</v>
      </c>
      <c r="C761" s="2" t="s">
        <v>10</v>
      </c>
      <c r="D761" s="2">
        <f>IF(C761="male",1,0)</f>
        <v>1</v>
      </c>
      <c r="E761" s="2">
        <v>37.43</v>
      </c>
      <c r="F761" s="2">
        <v>3</v>
      </c>
      <c r="G761" s="2" t="s">
        <v>11</v>
      </c>
      <c r="H761" s="2">
        <f t="shared" si="55"/>
        <v>0</v>
      </c>
      <c r="I761" s="2" t="s">
        <v>14</v>
      </c>
      <c r="J761" s="2">
        <f t="shared" si="56"/>
        <v>0</v>
      </c>
      <c r="K761" s="2">
        <f t="shared" si="57"/>
        <v>1</v>
      </c>
      <c r="L761" s="2">
        <f t="shared" si="58"/>
        <v>0</v>
      </c>
      <c r="M761" s="2">
        <v>5428.7277000000004</v>
      </c>
      <c r="N761" s="16">
        <f t="shared" si="59"/>
        <v>6.8746260168078444E-2</v>
      </c>
      <c r="O761" s="13" cm="1">
        <f t="array" ref="O761">IF(I761="northeast",$R$3+$R$4*$B761+$R$5*$D761+$R$6*$E761+$R$7*$F761+$R$8*$H761,IF(I761="northwest",$T$3+$T$4*$B761+$T$5*$D761+$T$6*$E761+$T$7*$F761+$T$8*$H761,IF(I761="southeast",$V$3+$V$4*$B761+$V$5*$D761+$V$6*$E761+$V$7*$F761+$V$8*$H761,IF(I761="southwest",$X$3+$X$4*$B761+$X$5*$D761+$X$6*$E761+$X$7*$F761+$X$8*$H761,error))))</f>
        <v>11796.054440152564</v>
      </c>
    </row>
    <row r="762" spans="2:15" x14ac:dyDescent="0.5">
      <c r="B762" s="2">
        <v>18</v>
      </c>
      <c r="C762" s="2" t="s">
        <v>10</v>
      </c>
      <c r="D762" s="2">
        <f>IF(C762="male",1,0)</f>
        <v>1</v>
      </c>
      <c r="E762" s="2">
        <v>38.17</v>
      </c>
      <c r="F762" s="2">
        <v>0</v>
      </c>
      <c r="G762" s="2" t="s">
        <v>8</v>
      </c>
      <c r="H762" s="2">
        <f t="shared" si="55"/>
        <v>1</v>
      </c>
      <c r="I762" s="2" t="s">
        <v>12</v>
      </c>
      <c r="J762" s="2">
        <f t="shared" si="56"/>
        <v>0</v>
      </c>
      <c r="K762" s="2">
        <f t="shared" si="57"/>
        <v>0</v>
      </c>
      <c r="L762" s="2">
        <f t="shared" si="58"/>
        <v>0</v>
      </c>
      <c r="M762" s="2">
        <v>36307.798300000002</v>
      </c>
      <c r="N762" s="16">
        <f t="shared" si="59"/>
        <v>0.56163984787613164</v>
      </c>
      <c r="O762" s="13" cm="1">
        <f t="array" ref="O762">IF(I762="northeast",$R$3+$R$4*$B762+$R$5*$D762+$R$6*$E762+$R$7*$F762+$R$8*$H762,IF(I762="northwest",$T$3+$T$4*$B762+$T$5*$D762+$T$6*$E762+$T$7*$F762+$T$8*$H762,IF(I762="southeast",$V$3+$V$4*$B762+$V$5*$D762+$V$6*$E762+$V$7*$F762+$V$8*$H762,IF(I762="southwest",$X$3+$X$4*$B762+$X$5*$D762+$X$6*$E762+$X$7*$F762+$X$8*$H762,error))))</f>
        <v>30097.236774769539</v>
      </c>
    </row>
    <row r="763" spans="2:15" x14ac:dyDescent="0.5">
      <c r="B763" s="2">
        <v>22</v>
      </c>
      <c r="C763" s="2" t="s">
        <v>7</v>
      </c>
      <c r="D763" s="2">
        <f>IF(C763="male",1,0)</f>
        <v>0</v>
      </c>
      <c r="E763" s="2">
        <v>34.58</v>
      </c>
      <c r="F763" s="2">
        <v>2</v>
      </c>
      <c r="G763" s="2" t="s">
        <v>11</v>
      </c>
      <c r="H763" s="2">
        <f t="shared" si="55"/>
        <v>0</v>
      </c>
      <c r="I763" s="2" t="s">
        <v>14</v>
      </c>
      <c r="J763" s="2">
        <f t="shared" si="56"/>
        <v>0</v>
      </c>
      <c r="K763" s="2">
        <f t="shared" si="57"/>
        <v>1</v>
      </c>
      <c r="L763" s="2">
        <f t="shared" si="58"/>
        <v>0</v>
      </c>
      <c r="M763" s="2">
        <v>3925.7582000000002</v>
      </c>
      <c r="N763" s="16">
        <f t="shared" si="59"/>
        <v>4.4755770341911888E-2</v>
      </c>
      <c r="O763" s="13" cm="1">
        <f t="array" ref="O763">IF(I763="northeast",$R$3+$R$4*$B763+$R$5*$D763+$R$6*$E763+$R$7*$F763+$R$8*$H763,IF(I763="northwest",$T$3+$T$4*$B763+$T$5*$D763+$T$6*$E763+$T$7*$F763+$T$8*$H763,IF(I763="southeast",$V$3+$V$4*$B763+$V$5*$D763+$V$6*$E763+$V$7*$F763+$V$8*$H763,IF(I763="southwest",$X$3+$X$4*$B763+$X$5*$D763+$X$6*$E763+$X$7*$F763+$X$8*$H763,error))))</f>
        <v>7955.3858134908951</v>
      </c>
    </row>
    <row r="764" spans="2:15" x14ac:dyDescent="0.5">
      <c r="B764" s="2">
        <v>23</v>
      </c>
      <c r="C764" s="2" t="s">
        <v>10</v>
      </c>
      <c r="D764" s="2">
        <f>IF(C764="male",1,0)</f>
        <v>1</v>
      </c>
      <c r="E764" s="2">
        <v>35.200000000000003</v>
      </c>
      <c r="F764" s="2">
        <v>1</v>
      </c>
      <c r="G764" s="2" t="s">
        <v>11</v>
      </c>
      <c r="H764" s="2">
        <f t="shared" si="55"/>
        <v>0</v>
      </c>
      <c r="I764" s="2" t="s">
        <v>9</v>
      </c>
      <c r="J764" s="2">
        <f t="shared" si="56"/>
        <v>0</v>
      </c>
      <c r="K764" s="2">
        <f t="shared" si="57"/>
        <v>0</v>
      </c>
      <c r="L764" s="2">
        <f t="shared" si="58"/>
        <v>1</v>
      </c>
      <c r="M764" s="2">
        <v>2416.9549999999999</v>
      </c>
      <c r="N764" s="16">
        <f t="shared" si="59"/>
        <v>2.0672162644425313E-2</v>
      </c>
      <c r="O764" s="13" cm="1">
        <f t="array" ref="O764">IF(I764="northeast",$R$3+$R$4*$B764+$R$5*$D764+$R$6*$E764+$R$7*$F764+$R$8*$H764,IF(I764="northwest",$T$3+$T$4*$B764+$T$5*$D764+$T$6*$E764+$T$7*$F764+$T$8*$H764,IF(I764="southeast",$V$3+$V$4*$B764+$V$5*$D764+$V$6*$E764+$V$7*$F764+$V$8*$H764,IF(I764="southwest",$X$3+$X$4*$B764+$X$5*$D764+$X$6*$E764+$X$7*$F764+$X$8*$H764,error))))</f>
        <v>4359.572590062864</v>
      </c>
    </row>
    <row r="765" spans="2:15" x14ac:dyDescent="0.5">
      <c r="B765" s="2">
        <v>33</v>
      </c>
      <c r="C765" s="2" t="s">
        <v>10</v>
      </c>
      <c r="D765" s="2">
        <f>IF(C765="male",1,0)</f>
        <v>1</v>
      </c>
      <c r="E765" s="2">
        <v>27.1</v>
      </c>
      <c r="F765" s="2">
        <v>1</v>
      </c>
      <c r="G765" s="2" t="s">
        <v>8</v>
      </c>
      <c r="H765" s="2">
        <f t="shared" si="55"/>
        <v>1</v>
      </c>
      <c r="I765" s="2" t="s">
        <v>9</v>
      </c>
      <c r="J765" s="2">
        <f t="shared" si="56"/>
        <v>0</v>
      </c>
      <c r="K765" s="2">
        <f t="shared" si="57"/>
        <v>0</v>
      </c>
      <c r="L765" s="2">
        <f t="shared" si="58"/>
        <v>1</v>
      </c>
      <c r="M765" s="2">
        <v>19040.876</v>
      </c>
      <c r="N765" s="16">
        <f t="shared" si="59"/>
        <v>0.28602419249033806</v>
      </c>
      <c r="O765" s="13" cm="1">
        <f t="array" ref="O765">IF(I765="northeast",$R$3+$R$4*$B765+$R$5*$D765+$R$6*$E765+$R$7*$F765+$R$8*$H765,IF(I765="northwest",$T$3+$T$4*$B765+$T$5*$D765+$T$6*$E765+$T$7*$F765+$T$8*$H765,IF(I765="southeast",$V$3+$V$4*$B765+$V$5*$D765+$V$6*$E765+$V$7*$F765+$V$8*$H765,IF(I765="southwest",$X$3+$X$4*$B765+$X$5*$D765+$X$6*$E765+$X$7*$F765+$X$8*$H765,error))))</f>
        <v>30247.885317509528</v>
      </c>
    </row>
    <row r="766" spans="2:15" x14ac:dyDescent="0.5">
      <c r="B766" s="2">
        <v>27</v>
      </c>
      <c r="C766" s="2" t="s">
        <v>10</v>
      </c>
      <c r="D766" s="2">
        <f>IF(C766="male",1,0)</f>
        <v>1</v>
      </c>
      <c r="E766" s="2">
        <v>26.03</v>
      </c>
      <c r="F766" s="2">
        <v>0</v>
      </c>
      <c r="G766" s="2" t="s">
        <v>11</v>
      </c>
      <c r="H766" s="2">
        <f t="shared" si="55"/>
        <v>0</v>
      </c>
      <c r="I766" s="2" t="s">
        <v>14</v>
      </c>
      <c r="J766" s="2">
        <f t="shared" si="56"/>
        <v>0</v>
      </c>
      <c r="K766" s="2">
        <f t="shared" si="57"/>
        <v>1</v>
      </c>
      <c r="L766" s="2">
        <f t="shared" si="58"/>
        <v>0</v>
      </c>
      <c r="M766" s="2">
        <v>3070.8087</v>
      </c>
      <c r="N766" s="16">
        <f t="shared" si="59"/>
        <v>3.1109014847780975E-2</v>
      </c>
      <c r="O766" s="13" cm="1">
        <f t="array" ref="O766">IF(I766="northeast",$R$3+$R$4*$B766+$R$5*$D766+$R$6*$E766+$R$7*$F766+$R$8*$H766,IF(I766="northwest",$T$3+$T$4*$B766+$T$5*$D766+$T$6*$E766+$T$7*$F766+$T$8*$H766,IF(I766="southeast",$V$3+$V$4*$B766+$V$5*$D766+$V$6*$E766+$V$7*$F766+$V$8*$H766,IF(I766="southwest",$X$3+$X$4*$B766+$X$5*$D766+$X$6*$E766+$X$7*$F766+$X$8*$H766,error))))</f>
        <v>4069.6754380007014</v>
      </c>
    </row>
    <row r="767" spans="2:15" x14ac:dyDescent="0.5">
      <c r="B767" s="2">
        <v>45</v>
      </c>
      <c r="C767" s="2" t="s">
        <v>7</v>
      </c>
      <c r="D767" s="2">
        <f>IF(C767="male",1,0)</f>
        <v>0</v>
      </c>
      <c r="E767" s="2">
        <v>25.175000000000001</v>
      </c>
      <c r="F767" s="2">
        <v>2</v>
      </c>
      <c r="G767" s="2" t="s">
        <v>11</v>
      </c>
      <c r="H767" s="2">
        <f t="shared" si="55"/>
        <v>0</v>
      </c>
      <c r="I767" s="2" t="s">
        <v>14</v>
      </c>
      <c r="J767" s="2">
        <f t="shared" si="56"/>
        <v>0</v>
      </c>
      <c r="K767" s="2">
        <f t="shared" si="57"/>
        <v>1</v>
      </c>
      <c r="L767" s="2">
        <f t="shared" si="58"/>
        <v>0</v>
      </c>
      <c r="M767" s="2">
        <v>9095.0682500000003</v>
      </c>
      <c r="N767" s="16">
        <f t="shared" si="59"/>
        <v>0.12726860920046856</v>
      </c>
      <c r="O767" s="13" cm="1">
        <f t="array" ref="O767">IF(I767="northeast",$R$3+$R$4*$B767+$R$5*$D767+$R$6*$E767+$R$7*$F767+$R$8*$H767,IF(I767="northwest",$T$3+$T$4*$B767+$T$5*$D767+$T$6*$E767+$T$7*$F767+$T$8*$H767,IF(I767="southeast",$V$3+$V$4*$B767+$V$5*$D767+$V$6*$E767+$V$7*$F767+$V$8*$H767,IF(I767="southwest",$X$3+$X$4*$B767+$X$5*$D767+$X$6*$E767+$X$7*$F767+$X$8*$H767,error))))</f>
        <v>9327.4730705917282</v>
      </c>
    </row>
    <row r="768" spans="2:15" x14ac:dyDescent="0.5">
      <c r="B768" s="2">
        <v>57</v>
      </c>
      <c r="C768" s="2" t="s">
        <v>7</v>
      </c>
      <c r="D768" s="2">
        <f>IF(C768="male",1,0)</f>
        <v>0</v>
      </c>
      <c r="E768" s="2">
        <v>31.824999999999999</v>
      </c>
      <c r="F768" s="2">
        <v>0</v>
      </c>
      <c r="G768" s="2" t="s">
        <v>11</v>
      </c>
      <c r="H768" s="2">
        <f t="shared" si="55"/>
        <v>0</v>
      </c>
      <c r="I768" s="2" t="s">
        <v>13</v>
      </c>
      <c r="J768" s="2">
        <f t="shared" si="56"/>
        <v>1</v>
      </c>
      <c r="K768" s="2">
        <f t="shared" si="57"/>
        <v>0</v>
      </c>
      <c r="L768" s="2">
        <f t="shared" si="58"/>
        <v>0</v>
      </c>
      <c r="M768" s="2">
        <v>11842.623750000001</v>
      </c>
      <c r="N768" s="16">
        <f t="shared" si="59"/>
        <v>0.17112525583872568</v>
      </c>
      <c r="O768" s="13" cm="1">
        <f t="array" ref="O768">IF(I768="northeast",$R$3+$R$4*$B768+$R$5*$D768+$R$6*$E768+$R$7*$F768+$R$8*$H768,IF(I768="northwest",$T$3+$T$4*$B768+$T$5*$D768+$T$6*$E768+$T$7*$F768+$T$8*$H768,IF(I768="southeast",$V$3+$V$4*$B768+$V$5*$D768+$V$6*$E768+$V$7*$F768+$V$8*$H768,IF(I768="southwest",$X$3+$X$4*$B768+$X$5*$D768+$X$6*$E768+$X$7*$F768+$X$8*$H768,error))))</f>
        <v>12829.679710645101</v>
      </c>
    </row>
    <row r="769" spans="2:15" x14ac:dyDescent="0.5">
      <c r="B769" s="2">
        <v>47</v>
      </c>
      <c r="C769" s="2" t="s">
        <v>10</v>
      </c>
      <c r="D769" s="2">
        <f>IF(C769="male",1,0)</f>
        <v>1</v>
      </c>
      <c r="E769" s="2">
        <v>32.299999999999997</v>
      </c>
      <c r="F769" s="2">
        <v>1</v>
      </c>
      <c r="G769" s="2" t="s">
        <v>11</v>
      </c>
      <c r="H769" s="2">
        <f t="shared" si="55"/>
        <v>0</v>
      </c>
      <c r="I769" s="2" t="s">
        <v>9</v>
      </c>
      <c r="J769" s="2">
        <f t="shared" si="56"/>
        <v>0</v>
      </c>
      <c r="K769" s="2">
        <f t="shared" si="57"/>
        <v>0</v>
      </c>
      <c r="L769" s="2">
        <f t="shared" si="58"/>
        <v>1</v>
      </c>
      <c r="M769" s="2">
        <v>8062.7640000000001</v>
      </c>
      <c r="N769" s="16">
        <f t="shared" si="59"/>
        <v>0.11079090648784967</v>
      </c>
      <c r="O769" s="13" cm="1">
        <f t="array" ref="O769">IF(I769="northeast",$R$3+$R$4*$B769+$R$5*$D769+$R$6*$E769+$R$7*$F769+$R$8*$H769,IF(I769="northwest",$T$3+$T$4*$B769+$T$5*$D769+$T$6*$E769+$T$7*$F769+$T$8*$H769,IF(I769="southeast",$V$3+$V$4*$B769+$V$5*$D769+$V$6*$E769+$V$7*$F769+$V$8*$H769,IF(I769="southwest",$X$3+$X$4*$B769+$X$5*$D769+$X$6*$E769+$X$7*$F769+$X$8*$H769,error))))</f>
        <v>10066.627581367811</v>
      </c>
    </row>
    <row r="770" spans="2:15" x14ac:dyDescent="0.5">
      <c r="B770" s="2">
        <v>42</v>
      </c>
      <c r="C770" s="2" t="s">
        <v>7</v>
      </c>
      <c r="D770" s="2">
        <f>IF(C770="male",1,0)</f>
        <v>0</v>
      </c>
      <c r="E770" s="2">
        <v>29</v>
      </c>
      <c r="F770" s="2">
        <v>1</v>
      </c>
      <c r="G770" s="2" t="s">
        <v>11</v>
      </c>
      <c r="H770" s="2">
        <f t="shared" si="55"/>
        <v>0</v>
      </c>
      <c r="I770" s="2" t="s">
        <v>9</v>
      </c>
      <c r="J770" s="2">
        <f t="shared" si="56"/>
        <v>0</v>
      </c>
      <c r="K770" s="2">
        <f t="shared" si="57"/>
        <v>0</v>
      </c>
      <c r="L770" s="2">
        <f t="shared" si="58"/>
        <v>1</v>
      </c>
      <c r="M770" s="2">
        <v>7050.6419999999998</v>
      </c>
      <c r="N770" s="16">
        <f t="shared" si="59"/>
        <v>9.46353540672321E-2</v>
      </c>
      <c r="O770" s="13" cm="1">
        <f t="array" ref="O770">IF(I770="northeast",$R$3+$R$4*$B770+$R$5*$D770+$R$6*$E770+$R$7*$F770+$R$8*$H770,IF(I770="northwest",$T$3+$T$4*$B770+$T$5*$D770+$T$6*$E770+$T$7*$F770+$T$8*$H770,IF(I770="southeast",$V$3+$V$4*$B770+$V$5*$D770+$V$6*$E770+$V$7*$F770+$V$8*$H770,IF(I770="southwest",$X$3+$X$4*$B770+$X$5*$D770+$X$6*$E770+$X$7*$F770+$X$8*$H770,error))))</f>
        <v>8335.6248521870912</v>
      </c>
    </row>
    <row r="771" spans="2:15" x14ac:dyDescent="0.5">
      <c r="B771" s="2">
        <v>64</v>
      </c>
      <c r="C771" s="2" t="s">
        <v>7</v>
      </c>
      <c r="D771" s="2">
        <f>IF(C771="male",1,0)</f>
        <v>0</v>
      </c>
      <c r="E771" s="2">
        <v>39.700000000000003</v>
      </c>
      <c r="F771" s="2">
        <v>0</v>
      </c>
      <c r="G771" s="2" t="s">
        <v>11</v>
      </c>
      <c r="H771" s="2">
        <f t="shared" si="55"/>
        <v>0</v>
      </c>
      <c r="I771" s="2" t="s">
        <v>9</v>
      </c>
      <c r="J771" s="2">
        <f t="shared" si="56"/>
        <v>0</v>
      </c>
      <c r="K771" s="2">
        <f t="shared" si="57"/>
        <v>0</v>
      </c>
      <c r="L771" s="2">
        <f t="shared" si="58"/>
        <v>1</v>
      </c>
      <c r="M771" s="2">
        <v>14319.031000000001</v>
      </c>
      <c r="N771" s="16">
        <f t="shared" si="59"/>
        <v>0.21065381775336872</v>
      </c>
      <c r="O771" s="13" cm="1">
        <f t="array" ref="O771">IF(I771="northeast",$R$3+$R$4*$B771+$R$5*$D771+$R$6*$E771+$R$7*$F771+$R$8*$H771,IF(I771="northwest",$T$3+$T$4*$B771+$T$5*$D771+$T$6*$E771+$T$7*$F771+$T$8*$H771,IF(I771="southeast",$V$3+$V$4*$B771+$V$5*$D771+$V$6*$E771+$V$7*$F771+$V$8*$H771,IF(I771="southwest",$X$3+$X$4*$B771+$X$5*$D771+$X$6*$E771+$X$7*$F771+$X$8*$H771,error))))</f>
        <v>17000.040021953973</v>
      </c>
    </row>
    <row r="772" spans="2:15" x14ac:dyDescent="0.5">
      <c r="B772" s="2">
        <v>38</v>
      </c>
      <c r="C772" s="2" t="s">
        <v>7</v>
      </c>
      <c r="D772" s="2">
        <f>IF(C772="male",1,0)</f>
        <v>0</v>
      </c>
      <c r="E772" s="2">
        <v>19.475000000000001</v>
      </c>
      <c r="F772" s="2">
        <v>2</v>
      </c>
      <c r="G772" s="2" t="s">
        <v>11</v>
      </c>
      <c r="H772" s="2">
        <f t="shared" ref="H772:H835" si="60">IF(G772="yes",1,0)</f>
        <v>0</v>
      </c>
      <c r="I772" s="2" t="s">
        <v>13</v>
      </c>
      <c r="J772" s="2">
        <f t="shared" ref="J772:J835" si="61">IF(I772="northwest",1,0)</f>
        <v>1</v>
      </c>
      <c r="K772" s="2">
        <f t="shared" ref="K772:K835" si="62">IF(I772="northeast",1,0)</f>
        <v>0</v>
      </c>
      <c r="L772" s="2">
        <f t="shared" ref="L772:L835" si="63">IF(I772="southwest",1,0)</f>
        <v>0</v>
      </c>
      <c r="M772" s="2">
        <v>6933.2422500000002</v>
      </c>
      <c r="N772" s="16">
        <f t="shared" ref="N772:N835" si="64">(M772-MIN($M$3:$M$1340))/(MAX($M$3:$M$1340)-MIN($M$3:$M$1340))</f>
        <v>9.2761412175550687E-2</v>
      </c>
      <c r="O772" s="13" cm="1">
        <f t="array" ref="O772">IF(I772="northeast",$R$3+$R$4*$B772+$R$5*$D772+$R$6*$E772+$R$7*$F772+$R$8*$H772,IF(I772="northwest",$T$3+$T$4*$B772+$T$5*$D772+$T$6*$E772+$T$7*$F772+$T$8*$H772,IF(I772="southeast",$V$3+$V$4*$B772+$V$5*$D772+$V$6*$E772+$V$7*$F772+$V$8*$H772,IF(I772="southwest",$X$3+$X$4*$B772+$X$5*$D772+$X$6*$E772+$X$7*$F772+$X$8*$H772,error))))</f>
        <v>5970.5952359815929</v>
      </c>
    </row>
    <row r="773" spans="2:15" x14ac:dyDescent="0.5">
      <c r="B773" s="2">
        <v>61</v>
      </c>
      <c r="C773" s="2" t="s">
        <v>10</v>
      </c>
      <c r="D773" s="2">
        <f>IF(C773="male",1,0)</f>
        <v>1</v>
      </c>
      <c r="E773" s="2">
        <v>36.1</v>
      </c>
      <c r="F773" s="2">
        <v>3</v>
      </c>
      <c r="G773" s="2" t="s">
        <v>11</v>
      </c>
      <c r="H773" s="2">
        <f t="shared" si="60"/>
        <v>0</v>
      </c>
      <c r="I773" s="2" t="s">
        <v>9</v>
      </c>
      <c r="J773" s="2">
        <f t="shared" si="61"/>
        <v>0</v>
      </c>
      <c r="K773" s="2">
        <f t="shared" si="62"/>
        <v>0</v>
      </c>
      <c r="L773" s="2">
        <f t="shared" si="63"/>
        <v>1</v>
      </c>
      <c r="M773" s="2">
        <v>27941.28758</v>
      </c>
      <c r="N773" s="16">
        <f t="shared" si="64"/>
        <v>0.42809309905077392</v>
      </c>
      <c r="O773" s="13" cm="1">
        <f t="array" ref="O773">IF(I773="northeast",$R$3+$R$4*$B773+$R$5*$D773+$R$6*$E773+$R$7*$F773+$R$8*$H773,IF(I773="northwest",$T$3+$T$4*$B773+$T$5*$D773+$T$6*$E773+$T$7*$F773+$T$8*$H773,IF(I773="southeast",$V$3+$V$4*$B773+$V$5*$D773+$V$6*$E773+$V$7*$F773+$V$8*$H773,IF(I773="southwest",$X$3+$X$4*$B773+$X$5*$D773+$X$6*$E773+$X$7*$F773+$X$8*$H773,error))))</f>
        <v>14868.803073505211</v>
      </c>
    </row>
    <row r="774" spans="2:15" x14ac:dyDescent="0.5">
      <c r="B774" s="2">
        <v>53</v>
      </c>
      <c r="C774" s="2" t="s">
        <v>7</v>
      </c>
      <c r="D774" s="2">
        <f>IF(C774="male",1,0)</f>
        <v>0</v>
      </c>
      <c r="E774" s="2">
        <v>26.7</v>
      </c>
      <c r="F774" s="2">
        <v>2</v>
      </c>
      <c r="G774" s="2" t="s">
        <v>11</v>
      </c>
      <c r="H774" s="2">
        <f t="shared" si="60"/>
        <v>0</v>
      </c>
      <c r="I774" s="2" t="s">
        <v>9</v>
      </c>
      <c r="J774" s="2">
        <f t="shared" si="61"/>
        <v>0</v>
      </c>
      <c r="K774" s="2">
        <f t="shared" si="62"/>
        <v>0</v>
      </c>
      <c r="L774" s="2">
        <f t="shared" si="63"/>
        <v>1</v>
      </c>
      <c r="M774" s="2">
        <v>11150.78</v>
      </c>
      <c r="N774" s="16">
        <f t="shared" si="64"/>
        <v>0.16008200416550683</v>
      </c>
      <c r="O774" s="13" cm="1">
        <f t="array" ref="O774">IF(I774="northeast",$R$3+$R$4*$B774+$R$5*$D774+$R$6*$E774+$R$7*$F774+$R$8*$H774,IF(I774="northwest",$T$3+$T$4*$B774+$T$5*$D774+$T$6*$E774+$T$7*$F774+$T$8*$H774,IF(I774="southeast",$V$3+$V$4*$B774+$V$5*$D774+$V$6*$E774+$V$7*$F774+$V$8*$H774,IF(I774="southwest",$X$3+$X$4*$B774+$X$5*$D774+$X$6*$E774+$X$7*$F774+$X$8*$H774,error))))</f>
        <v>10725.618185345513</v>
      </c>
    </row>
    <row r="775" spans="2:15" x14ac:dyDescent="0.5">
      <c r="B775" s="2">
        <v>44</v>
      </c>
      <c r="C775" s="2" t="s">
        <v>7</v>
      </c>
      <c r="D775" s="2">
        <f>IF(C775="male",1,0)</f>
        <v>0</v>
      </c>
      <c r="E775" s="2">
        <v>36.479999999999997</v>
      </c>
      <c r="F775" s="2">
        <v>0</v>
      </c>
      <c r="G775" s="2" t="s">
        <v>11</v>
      </c>
      <c r="H775" s="2">
        <f t="shared" si="60"/>
        <v>0</v>
      </c>
      <c r="I775" s="2" t="s">
        <v>14</v>
      </c>
      <c r="J775" s="2">
        <f t="shared" si="61"/>
        <v>0</v>
      </c>
      <c r="K775" s="2">
        <f t="shared" si="62"/>
        <v>1</v>
      </c>
      <c r="L775" s="2">
        <f t="shared" si="63"/>
        <v>0</v>
      </c>
      <c r="M775" s="2">
        <v>12797.20962</v>
      </c>
      <c r="N775" s="16">
        <f t="shared" si="64"/>
        <v>0.18636241308139584</v>
      </c>
      <c r="O775" s="13" cm="1">
        <f t="array" ref="O775">IF(I775="northeast",$R$3+$R$4*$B775+$R$5*$D775+$R$6*$E775+$R$7*$F775+$R$8*$H775,IF(I775="northwest",$T$3+$T$4*$B775+$T$5*$D775+$T$6*$E775+$T$7*$F775+$T$8*$H775,IF(I775="southeast",$V$3+$V$4*$B775+$V$5*$D775+$V$6*$E775+$V$7*$F775+$V$8*$H775,IF(I775="southwest",$X$3+$X$4*$B775+$X$5*$D775+$X$6*$E775+$X$7*$F775+$X$8*$H775,error))))</f>
        <v>12532.329881878113</v>
      </c>
    </row>
    <row r="776" spans="2:15" x14ac:dyDescent="0.5">
      <c r="B776" s="2">
        <v>19</v>
      </c>
      <c r="C776" s="2" t="s">
        <v>7</v>
      </c>
      <c r="D776" s="2">
        <f>IF(C776="male",1,0)</f>
        <v>0</v>
      </c>
      <c r="E776" s="2">
        <v>28.88</v>
      </c>
      <c r="F776" s="2">
        <v>0</v>
      </c>
      <c r="G776" s="2" t="s">
        <v>8</v>
      </c>
      <c r="H776" s="2">
        <f t="shared" si="60"/>
        <v>1</v>
      </c>
      <c r="I776" s="2" t="s">
        <v>13</v>
      </c>
      <c r="J776" s="2">
        <f t="shared" si="61"/>
        <v>1</v>
      </c>
      <c r="K776" s="2">
        <f t="shared" si="62"/>
        <v>0</v>
      </c>
      <c r="L776" s="2">
        <f t="shared" si="63"/>
        <v>0</v>
      </c>
      <c r="M776" s="2">
        <v>17748.5062</v>
      </c>
      <c r="N776" s="16">
        <f t="shared" si="64"/>
        <v>0.26539530778007286</v>
      </c>
      <c r="O776" s="13" cm="1">
        <f t="array" ref="O776">IF(I776="northeast",$R$3+$R$4*$B776+$R$5*$D776+$R$6*$E776+$R$7*$F776+$R$8*$H776,IF(I776="northwest",$T$3+$T$4*$B776+$T$5*$D776+$T$6*$E776+$T$7*$F776+$T$8*$H776,IF(I776="southeast",$V$3+$V$4*$B776+$V$5*$D776+$V$6*$E776+$V$7*$F776+$V$8*$H776,IF(I776="southwest",$X$3+$X$4*$B776+$X$5*$D776+$X$6*$E776+$X$7*$F776+$X$8*$H776,error))))</f>
        <v>23999.441425740024</v>
      </c>
    </row>
    <row r="777" spans="2:15" x14ac:dyDescent="0.5">
      <c r="B777" s="2">
        <v>41</v>
      </c>
      <c r="C777" s="2" t="s">
        <v>10</v>
      </c>
      <c r="D777" s="2">
        <f>IF(C777="male",1,0)</f>
        <v>1</v>
      </c>
      <c r="E777" s="2">
        <v>34.200000000000003</v>
      </c>
      <c r="F777" s="2">
        <v>2</v>
      </c>
      <c r="G777" s="2" t="s">
        <v>11</v>
      </c>
      <c r="H777" s="2">
        <f t="shared" si="60"/>
        <v>0</v>
      </c>
      <c r="I777" s="2" t="s">
        <v>13</v>
      </c>
      <c r="J777" s="2">
        <f t="shared" si="61"/>
        <v>1</v>
      </c>
      <c r="K777" s="2">
        <f t="shared" si="62"/>
        <v>0</v>
      </c>
      <c r="L777" s="2">
        <f t="shared" si="63"/>
        <v>0</v>
      </c>
      <c r="M777" s="2">
        <v>7261.741</v>
      </c>
      <c r="N777" s="16">
        <f t="shared" si="64"/>
        <v>9.800492903985393E-2</v>
      </c>
      <c r="O777" s="13" cm="1">
        <f t="array" ref="O777">IF(I777="northeast",$R$3+$R$4*$B777+$R$5*$D777+$R$6*$E777+$R$7*$F777+$R$8*$H777,IF(I777="northwest",$T$3+$T$4*$B777+$T$5*$D777+$T$6*$E777+$T$7*$F777+$T$8*$H777,IF(I777="southeast",$V$3+$V$4*$B777+$V$5*$D777+$V$6*$E777+$V$7*$F777+$V$8*$H777,IF(I777="southwest",$X$3+$X$4*$B777+$X$5*$D777+$X$6*$E777+$X$7*$F777+$X$8*$H777,error))))</f>
        <v>11319.981088355164</v>
      </c>
    </row>
    <row r="778" spans="2:15" x14ac:dyDescent="0.5">
      <c r="B778" s="2">
        <v>51</v>
      </c>
      <c r="C778" s="2" t="s">
        <v>10</v>
      </c>
      <c r="D778" s="2">
        <f>IF(C778="male",1,0)</f>
        <v>1</v>
      </c>
      <c r="E778" s="2">
        <v>33.33</v>
      </c>
      <c r="F778" s="2">
        <v>3</v>
      </c>
      <c r="G778" s="2" t="s">
        <v>11</v>
      </c>
      <c r="H778" s="2">
        <f t="shared" si="60"/>
        <v>0</v>
      </c>
      <c r="I778" s="2" t="s">
        <v>12</v>
      </c>
      <c r="J778" s="2">
        <f t="shared" si="61"/>
        <v>0</v>
      </c>
      <c r="K778" s="2">
        <f t="shared" si="62"/>
        <v>0</v>
      </c>
      <c r="L778" s="2">
        <f t="shared" si="63"/>
        <v>0</v>
      </c>
      <c r="M778" s="2">
        <v>10560.4917</v>
      </c>
      <c r="N778" s="16">
        <f t="shared" si="64"/>
        <v>0.15065978671155639</v>
      </c>
      <c r="O778" s="13" cm="1">
        <f t="array" ref="O778">IF(I778="northeast",$R$3+$R$4*$B778+$R$5*$D778+$R$6*$E778+$R$7*$F778+$R$8*$H778,IF(I778="northwest",$T$3+$T$4*$B778+$T$5*$D778+$T$6*$E778+$T$7*$F778+$T$8*$H778,IF(I778="southeast",$V$3+$V$4*$B778+$V$5*$D778+$V$6*$E778+$V$7*$F778+$V$8*$H778,IF(I778="southwest",$X$3+$X$4*$B778+$X$5*$D778+$X$6*$E778+$X$7*$F778+$X$8*$H778,error))))</f>
        <v>12129.784564265776</v>
      </c>
    </row>
    <row r="779" spans="2:15" x14ac:dyDescent="0.5">
      <c r="B779" s="2">
        <v>40</v>
      </c>
      <c r="C779" s="2" t="s">
        <v>10</v>
      </c>
      <c r="D779" s="2">
        <f>IF(C779="male",1,0)</f>
        <v>1</v>
      </c>
      <c r="E779" s="2">
        <v>32.299999999999997</v>
      </c>
      <c r="F779" s="2">
        <v>2</v>
      </c>
      <c r="G779" s="2" t="s">
        <v>11</v>
      </c>
      <c r="H779" s="2">
        <f t="shared" si="60"/>
        <v>0</v>
      </c>
      <c r="I779" s="2" t="s">
        <v>13</v>
      </c>
      <c r="J779" s="2">
        <f t="shared" si="61"/>
        <v>1</v>
      </c>
      <c r="K779" s="2">
        <f t="shared" si="62"/>
        <v>0</v>
      </c>
      <c r="L779" s="2">
        <f t="shared" si="63"/>
        <v>0</v>
      </c>
      <c r="M779" s="2">
        <v>6986.6970000000001</v>
      </c>
      <c r="N779" s="16">
        <f t="shared" si="64"/>
        <v>9.3614660119727369E-2</v>
      </c>
      <c r="O779" s="13" cm="1">
        <f t="array" ref="O779">IF(I779="northeast",$R$3+$R$4*$B779+$R$5*$D779+$R$6*$E779+$R$7*$F779+$R$8*$H779,IF(I779="northwest",$T$3+$T$4*$B779+$T$5*$D779+$T$6*$E779+$T$7*$F779+$T$8*$H779,IF(I779="southeast",$V$3+$V$4*$B779+$V$5*$D779+$V$6*$E779+$V$7*$F779+$V$8*$H779,IF(I779="southwest",$X$3+$X$4*$B779+$X$5*$D779+$X$6*$E779+$X$7*$F779+$X$8*$H779,error))))</f>
        <v>10477.575923292185</v>
      </c>
    </row>
    <row r="780" spans="2:15" x14ac:dyDescent="0.5">
      <c r="B780" s="2">
        <v>45</v>
      </c>
      <c r="C780" s="2" t="s">
        <v>10</v>
      </c>
      <c r="D780" s="2">
        <f>IF(C780="male",1,0)</f>
        <v>1</v>
      </c>
      <c r="E780" s="2">
        <v>39.805</v>
      </c>
      <c r="F780" s="2">
        <v>0</v>
      </c>
      <c r="G780" s="2" t="s">
        <v>11</v>
      </c>
      <c r="H780" s="2">
        <f t="shared" si="60"/>
        <v>0</v>
      </c>
      <c r="I780" s="2" t="s">
        <v>14</v>
      </c>
      <c r="J780" s="2">
        <f t="shared" si="61"/>
        <v>0</v>
      </c>
      <c r="K780" s="2">
        <f t="shared" si="62"/>
        <v>1</v>
      </c>
      <c r="L780" s="2">
        <f t="shared" si="63"/>
        <v>0</v>
      </c>
      <c r="M780" s="2">
        <v>7448.4039499999999</v>
      </c>
      <c r="N780" s="16">
        <f t="shared" si="64"/>
        <v>0.10098445430826239</v>
      </c>
      <c r="O780" s="13" cm="1">
        <f t="array" ref="O780">IF(I780="northeast",$R$3+$R$4*$B780+$R$5*$D780+$R$6*$E780+$R$7*$F780+$R$8*$H780,IF(I780="northwest",$T$3+$T$4*$B780+$T$5*$D780+$T$6*$E780+$T$7*$F780+$T$8*$H780,IF(I780="southeast",$V$3+$V$4*$B780+$V$5*$D780+$V$6*$E780+$V$7*$F780+$V$8*$H780,IF(I780="southwest",$X$3+$X$4*$B780+$X$5*$D780+$X$6*$E780+$X$7*$F780+$X$8*$H780,error))))</f>
        <v>14222.021554770459</v>
      </c>
    </row>
    <row r="781" spans="2:15" x14ac:dyDescent="0.5">
      <c r="B781" s="2">
        <v>35</v>
      </c>
      <c r="C781" s="2" t="s">
        <v>10</v>
      </c>
      <c r="D781" s="2">
        <f>IF(C781="male",1,0)</f>
        <v>1</v>
      </c>
      <c r="E781" s="2">
        <v>34.32</v>
      </c>
      <c r="F781" s="2">
        <v>3</v>
      </c>
      <c r="G781" s="2" t="s">
        <v>11</v>
      </c>
      <c r="H781" s="2">
        <f t="shared" si="60"/>
        <v>0</v>
      </c>
      <c r="I781" s="2" t="s">
        <v>12</v>
      </c>
      <c r="J781" s="2">
        <f t="shared" si="61"/>
        <v>0</v>
      </c>
      <c r="K781" s="2">
        <f t="shared" si="62"/>
        <v>0</v>
      </c>
      <c r="L781" s="2">
        <f t="shared" si="63"/>
        <v>0</v>
      </c>
      <c r="M781" s="2">
        <v>5934.3797999999997</v>
      </c>
      <c r="N781" s="16">
        <f t="shared" si="64"/>
        <v>7.6817509491920177E-2</v>
      </c>
      <c r="O781" s="13" cm="1">
        <f t="array" ref="O781">IF(I781="northeast",$R$3+$R$4*$B781+$R$5*$D781+$R$6*$E781+$R$7*$F781+$R$8*$H781,IF(I781="northwest",$T$3+$T$4*$B781+$T$5*$D781+$T$6*$E781+$T$7*$F781+$T$8*$H781,IF(I781="southeast",$V$3+$V$4*$B781+$V$5*$D781+$V$6*$E781+$V$7*$F781+$V$8*$H781,IF(I781="southwest",$X$3+$X$4*$B781+$X$5*$D781+$X$6*$E781+$X$7*$F781+$X$8*$H781,error))))</f>
        <v>8117.6749198440393</v>
      </c>
    </row>
    <row r="782" spans="2:15" x14ac:dyDescent="0.5">
      <c r="B782" s="2">
        <v>53</v>
      </c>
      <c r="C782" s="2" t="s">
        <v>10</v>
      </c>
      <c r="D782" s="2">
        <f>IF(C782="male",1,0)</f>
        <v>1</v>
      </c>
      <c r="E782" s="2">
        <v>28.88</v>
      </c>
      <c r="F782" s="2">
        <v>0</v>
      </c>
      <c r="G782" s="2" t="s">
        <v>11</v>
      </c>
      <c r="H782" s="2">
        <f t="shared" si="60"/>
        <v>0</v>
      </c>
      <c r="I782" s="2" t="s">
        <v>13</v>
      </c>
      <c r="J782" s="2">
        <f t="shared" si="61"/>
        <v>1</v>
      </c>
      <c r="K782" s="2">
        <f t="shared" si="62"/>
        <v>0</v>
      </c>
      <c r="L782" s="2">
        <f t="shared" si="63"/>
        <v>0</v>
      </c>
      <c r="M782" s="2">
        <v>9869.8101999999999</v>
      </c>
      <c r="N782" s="16">
        <f t="shared" si="64"/>
        <v>0.13963508694295065</v>
      </c>
      <c r="O782" s="13" cm="1">
        <f t="array" ref="O782">IF(I782="northeast",$R$3+$R$4*$B782+$R$5*$D782+$R$6*$E782+$R$7*$F782+$R$8*$H782,IF(I782="northwest",$T$3+$T$4*$B782+$T$5*$D782+$T$6*$E782+$T$7*$F782+$T$8*$H782,IF(I782="southeast",$V$3+$V$4*$B782+$V$5*$D782+$V$6*$E782+$V$7*$F782+$V$8*$H782,IF(I782="southwest",$X$3+$X$4*$B782+$X$5*$D782+$X$6*$E782+$X$7*$F782+$X$8*$H782,error))))</f>
        <v>10913.247341760809</v>
      </c>
    </row>
    <row r="783" spans="2:15" x14ac:dyDescent="0.5">
      <c r="B783" s="2">
        <v>30</v>
      </c>
      <c r="C783" s="2" t="s">
        <v>10</v>
      </c>
      <c r="D783" s="2">
        <f>IF(C783="male",1,0)</f>
        <v>1</v>
      </c>
      <c r="E783" s="2">
        <v>24.4</v>
      </c>
      <c r="F783" s="2">
        <v>3</v>
      </c>
      <c r="G783" s="2" t="s">
        <v>8</v>
      </c>
      <c r="H783" s="2">
        <f t="shared" si="60"/>
        <v>1</v>
      </c>
      <c r="I783" s="2" t="s">
        <v>9</v>
      </c>
      <c r="J783" s="2">
        <f t="shared" si="61"/>
        <v>0</v>
      </c>
      <c r="K783" s="2">
        <f t="shared" si="62"/>
        <v>0</v>
      </c>
      <c r="L783" s="2">
        <f t="shared" si="63"/>
        <v>1</v>
      </c>
      <c r="M783" s="2">
        <v>18259.216</v>
      </c>
      <c r="N783" s="16">
        <f t="shared" si="64"/>
        <v>0.27354728841642217</v>
      </c>
      <c r="O783" s="13" cm="1">
        <f t="array" ref="O783">IF(I783="northeast",$R$3+$R$4*$B783+$R$5*$D783+$R$6*$E783+$R$7*$F783+$R$8*$H783,IF(I783="northwest",$T$3+$T$4*$B783+$T$5*$D783+$T$6*$E783+$T$7*$F783+$T$8*$H783,IF(I783="southeast",$V$3+$V$4*$B783+$V$5*$D783+$V$6*$E783+$V$7*$F783+$V$8*$H783,IF(I783="southwest",$X$3+$X$4*$B783+$X$5*$D783+$X$6*$E783+$X$7*$F783+$X$8*$H783,error))))</f>
        <v>28792.831671490181</v>
      </c>
    </row>
    <row r="784" spans="2:15" x14ac:dyDescent="0.5">
      <c r="B784" s="2">
        <v>18</v>
      </c>
      <c r="C784" s="2" t="s">
        <v>10</v>
      </c>
      <c r="D784" s="2">
        <f>IF(C784="male",1,0)</f>
        <v>1</v>
      </c>
      <c r="E784" s="2">
        <v>41.14</v>
      </c>
      <c r="F784" s="2">
        <v>0</v>
      </c>
      <c r="G784" s="2" t="s">
        <v>11</v>
      </c>
      <c r="H784" s="2">
        <f t="shared" si="60"/>
        <v>0</v>
      </c>
      <c r="I784" s="2" t="s">
        <v>12</v>
      </c>
      <c r="J784" s="2">
        <f t="shared" si="61"/>
        <v>0</v>
      </c>
      <c r="K784" s="2">
        <f t="shared" si="62"/>
        <v>0</v>
      </c>
      <c r="L784" s="2">
        <f t="shared" si="63"/>
        <v>0</v>
      </c>
      <c r="M784" s="2">
        <v>1146.7965999999999</v>
      </c>
      <c r="N784" s="16">
        <f t="shared" si="64"/>
        <v>3.9781764087068808E-4</v>
      </c>
      <c r="O784" s="13" cm="1">
        <f t="array" ref="O784">IF(I784="northeast",$R$3+$R$4*$B784+$R$5*$D784+$R$6*$E784+$R$7*$F784+$R$8*$H784,IF(I784="northwest",$T$3+$T$4*$B784+$T$5*$D784+$T$6*$E784+$T$7*$F784+$T$8*$H784,IF(I784="southeast",$V$3+$V$4*$B784+$V$5*$D784+$V$6*$E784+$V$7*$F784+$V$8*$H784,IF(I784="southwest",$X$3+$X$4*$B784+$X$5*$D784+$X$6*$E784+$X$7*$F784+$X$8*$H784,error))))</f>
        <v>4412.9361603502166</v>
      </c>
    </row>
    <row r="785" spans="2:15" x14ac:dyDescent="0.5">
      <c r="B785" s="2">
        <v>51</v>
      </c>
      <c r="C785" s="2" t="s">
        <v>10</v>
      </c>
      <c r="D785" s="2">
        <f>IF(C785="male",1,0)</f>
        <v>1</v>
      </c>
      <c r="E785" s="2">
        <v>35.97</v>
      </c>
      <c r="F785" s="2">
        <v>1</v>
      </c>
      <c r="G785" s="2" t="s">
        <v>11</v>
      </c>
      <c r="H785" s="2">
        <f t="shared" si="60"/>
        <v>0</v>
      </c>
      <c r="I785" s="2" t="s">
        <v>12</v>
      </c>
      <c r="J785" s="2">
        <f t="shared" si="61"/>
        <v>0</v>
      </c>
      <c r="K785" s="2">
        <f t="shared" si="62"/>
        <v>0</v>
      </c>
      <c r="L785" s="2">
        <f t="shared" si="63"/>
        <v>0</v>
      </c>
      <c r="M785" s="2">
        <v>9386.1612999999998</v>
      </c>
      <c r="N785" s="16">
        <f t="shared" si="64"/>
        <v>0.13191505402485973</v>
      </c>
      <c r="O785" s="13" cm="1">
        <f t="array" ref="O785">IF(I785="northeast",$R$3+$R$4*$B785+$R$5*$D785+$R$6*$E785+$R$7*$F785+$R$8*$H785,IF(I785="northwest",$T$3+$T$4*$B785+$T$5*$D785+$T$6*$E785+$T$7*$F785+$T$8*$H785,IF(I785="southeast",$V$3+$V$4*$B785+$V$5*$D785+$V$6*$E785+$V$7*$F785+$V$8*$H785,IF(I785="southwest",$X$3+$X$4*$B785+$X$5*$D785+$X$6*$E785+$X$7*$F785+$X$8*$H785,error))))</f>
        <v>12088.348661616066</v>
      </c>
    </row>
    <row r="786" spans="2:15" x14ac:dyDescent="0.5">
      <c r="B786" s="2">
        <v>50</v>
      </c>
      <c r="C786" s="2" t="s">
        <v>7</v>
      </c>
      <c r="D786" s="2">
        <f>IF(C786="male",1,0)</f>
        <v>0</v>
      </c>
      <c r="E786" s="2">
        <v>27.6</v>
      </c>
      <c r="F786" s="2">
        <v>1</v>
      </c>
      <c r="G786" s="2" t="s">
        <v>8</v>
      </c>
      <c r="H786" s="2">
        <f t="shared" si="60"/>
        <v>1</v>
      </c>
      <c r="I786" s="2" t="s">
        <v>9</v>
      </c>
      <c r="J786" s="2">
        <f t="shared" si="61"/>
        <v>0</v>
      </c>
      <c r="K786" s="2">
        <f t="shared" si="62"/>
        <v>0</v>
      </c>
      <c r="L786" s="2">
        <f t="shared" si="63"/>
        <v>1</v>
      </c>
      <c r="M786" s="2">
        <v>24520.263999999999</v>
      </c>
      <c r="N786" s="16">
        <f t="shared" si="64"/>
        <v>0.37348651429235674</v>
      </c>
      <c r="O786" s="13" cm="1">
        <f t="array" ref="O786">IF(I786="northeast",$R$3+$R$4*$B786+$R$5*$D786+$R$6*$E786+$R$7*$F786+$R$8*$H786,IF(I786="northwest",$T$3+$T$4*$B786+$T$5*$D786+$T$6*$E786+$T$7*$F786+$T$8*$H786,IF(I786="southeast",$V$3+$V$4*$B786+$V$5*$D786+$V$6*$E786+$V$7*$F786+$V$8*$H786,IF(I786="southwest",$X$3+$X$4*$B786+$X$5*$D786+$X$6*$E786+$X$7*$F786+$X$8*$H786,error))))</f>
        <v>35420.456030767207</v>
      </c>
    </row>
    <row r="787" spans="2:15" x14ac:dyDescent="0.5">
      <c r="B787" s="2">
        <v>31</v>
      </c>
      <c r="C787" s="2" t="s">
        <v>7</v>
      </c>
      <c r="D787" s="2">
        <f>IF(C787="male",1,0)</f>
        <v>0</v>
      </c>
      <c r="E787" s="2">
        <v>29.26</v>
      </c>
      <c r="F787" s="2">
        <v>1</v>
      </c>
      <c r="G787" s="2" t="s">
        <v>11</v>
      </c>
      <c r="H787" s="2">
        <f t="shared" si="60"/>
        <v>0</v>
      </c>
      <c r="I787" s="2" t="s">
        <v>12</v>
      </c>
      <c r="J787" s="2">
        <f t="shared" si="61"/>
        <v>0</v>
      </c>
      <c r="K787" s="2">
        <f t="shared" si="62"/>
        <v>0</v>
      </c>
      <c r="L787" s="2">
        <f t="shared" si="63"/>
        <v>0</v>
      </c>
      <c r="M787" s="2">
        <v>4350.5144</v>
      </c>
      <c r="N787" s="16">
        <f t="shared" si="64"/>
        <v>5.1535754429879843E-2</v>
      </c>
      <c r="O787" s="13" cm="1">
        <f t="array" ref="O787">IF(I787="northeast",$R$3+$R$4*$B787+$R$5*$D787+$R$6*$E787+$R$7*$F787+$R$8*$H787,IF(I787="northwest",$T$3+$T$4*$B787+$T$5*$D787+$T$6*$E787+$T$7*$F787+$T$8*$H787,IF(I787="southeast",$V$3+$V$4*$B787+$V$5*$D787+$V$6*$E787+$V$7*$F787+$V$8*$H787,IF(I787="southwest",$X$3+$X$4*$B787+$X$5*$D787+$X$6*$E787+$X$7*$F787+$X$8*$H787,error))))</f>
        <v>4606.4573781911049</v>
      </c>
    </row>
    <row r="788" spans="2:15" x14ac:dyDescent="0.5">
      <c r="B788" s="2">
        <v>35</v>
      </c>
      <c r="C788" s="2" t="s">
        <v>7</v>
      </c>
      <c r="D788" s="2">
        <f>IF(C788="male",1,0)</f>
        <v>0</v>
      </c>
      <c r="E788" s="2">
        <v>27.7</v>
      </c>
      <c r="F788" s="2">
        <v>3</v>
      </c>
      <c r="G788" s="2" t="s">
        <v>11</v>
      </c>
      <c r="H788" s="2">
        <f t="shared" si="60"/>
        <v>0</v>
      </c>
      <c r="I788" s="2" t="s">
        <v>9</v>
      </c>
      <c r="J788" s="2">
        <f t="shared" si="61"/>
        <v>0</v>
      </c>
      <c r="K788" s="2">
        <f t="shared" si="62"/>
        <v>0</v>
      </c>
      <c r="L788" s="2">
        <f t="shared" si="63"/>
        <v>1</v>
      </c>
      <c r="M788" s="2">
        <v>6414.1779999999999</v>
      </c>
      <c r="N788" s="16">
        <f t="shared" si="64"/>
        <v>8.4476077304316236E-2</v>
      </c>
      <c r="O788" s="13" cm="1">
        <f t="array" ref="O788">IF(I788="northeast",$R$3+$R$4*$B788+$R$5*$D788+$R$6*$E788+$R$7*$F788+$R$8*$H788,IF(I788="northwest",$T$3+$T$4*$B788+$T$5*$D788+$T$6*$E788+$T$7*$F788+$T$8*$H788,IF(I788="southeast",$V$3+$V$4*$B788+$V$5*$D788+$V$6*$E788+$V$7*$F788+$V$8*$H788,IF(I788="southwest",$X$3+$X$4*$B788+$X$5*$D788+$X$6*$E788+$X$7*$F788+$X$8*$H788,error))))</f>
        <v>6166.7266005781794</v>
      </c>
    </row>
    <row r="789" spans="2:15" x14ac:dyDescent="0.5">
      <c r="B789" s="2">
        <v>60</v>
      </c>
      <c r="C789" s="2" t="s">
        <v>10</v>
      </c>
      <c r="D789" s="2">
        <f>IF(C789="male",1,0)</f>
        <v>1</v>
      </c>
      <c r="E789" s="2">
        <v>36.954999999999998</v>
      </c>
      <c r="F789" s="2">
        <v>0</v>
      </c>
      <c r="G789" s="2" t="s">
        <v>11</v>
      </c>
      <c r="H789" s="2">
        <f t="shared" si="60"/>
        <v>0</v>
      </c>
      <c r="I789" s="2" t="s">
        <v>14</v>
      </c>
      <c r="J789" s="2">
        <f t="shared" si="61"/>
        <v>0</v>
      </c>
      <c r="K789" s="2">
        <f t="shared" si="62"/>
        <v>1</v>
      </c>
      <c r="L789" s="2">
        <f t="shared" si="63"/>
        <v>0</v>
      </c>
      <c r="M789" s="2">
        <v>12741.167450000001</v>
      </c>
      <c r="N789" s="16">
        <f t="shared" si="64"/>
        <v>0.18546786458309211</v>
      </c>
      <c r="O789" s="13" cm="1">
        <f t="array" ref="O789">IF(I789="northeast",$R$3+$R$4*$B789+$R$5*$D789+$R$6*$E789+$R$7*$F789+$R$8*$H789,IF(I789="northwest",$T$3+$T$4*$B789+$T$5*$D789+$T$6*$E789+$T$7*$F789+$T$8*$H789,IF(I789="southeast",$V$3+$V$4*$B789+$V$5*$D789+$V$6*$E789+$V$7*$F789+$V$8*$H789,IF(I789="southwest",$X$3+$X$4*$B789+$X$5*$D789+$X$6*$E789+$X$7*$F789+$X$8*$H789,error))))</f>
        <v>16527.343435923616</v>
      </c>
    </row>
    <row r="790" spans="2:15" x14ac:dyDescent="0.5">
      <c r="B790" s="2">
        <v>21</v>
      </c>
      <c r="C790" s="2" t="s">
        <v>10</v>
      </c>
      <c r="D790" s="2">
        <f>IF(C790="male",1,0)</f>
        <v>1</v>
      </c>
      <c r="E790" s="2">
        <v>36.86</v>
      </c>
      <c r="F790" s="2">
        <v>0</v>
      </c>
      <c r="G790" s="2" t="s">
        <v>11</v>
      </c>
      <c r="H790" s="2">
        <f t="shared" si="60"/>
        <v>0</v>
      </c>
      <c r="I790" s="2" t="s">
        <v>13</v>
      </c>
      <c r="J790" s="2">
        <f t="shared" si="61"/>
        <v>1</v>
      </c>
      <c r="K790" s="2">
        <f t="shared" si="62"/>
        <v>0</v>
      </c>
      <c r="L790" s="2">
        <f t="shared" si="63"/>
        <v>0</v>
      </c>
      <c r="M790" s="2">
        <v>1917.3184000000001</v>
      </c>
      <c r="N790" s="16">
        <f t="shared" si="64"/>
        <v>1.2696933094470743E-2</v>
      </c>
      <c r="O790" s="13" cm="1">
        <f t="array" ref="O790">IF(I790="northeast",$R$3+$R$4*$B790+$R$5*$D790+$R$6*$E790+$R$7*$F790+$R$8*$H790,IF(I790="northwest",$T$3+$T$4*$B790+$T$5*$D790+$T$6*$E790+$T$7*$F790+$T$8*$H790,IF(I790="southeast",$V$3+$V$4*$B790+$V$5*$D790+$V$6*$E790+$V$7*$F790+$V$8*$H790,IF(I790="southwest",$X$3+$X$4*$B790+$X$5*$D790+$X$6*$E790+$X$7*$F790+$X$8*$H790,error))))</f>
        <v>5502.8693565176582</v>
      </c>
    </row>
    <row r="791" spans="2:15" x14ac:dyDescent="0.5">
      <c r="B791" s="2">
        <v>29</v>
      </c>
      <c r="C791" s="2" t="s">
        <v>10</v>
      </c>
      <c r="D791" s="2">
        <f>IF(C791="male",1,0)</f>
        <v>1</v>
      </c>
      <c r="E791" s="2">
        <v>22.515000000000001</v>
      </c>
      <c r="F791" s="2">
        <v>3</v>
      </c>
      <c r="G791" s="2" t="s">
        <v>11</v>
      </c>
      <c r="H791" s="2">
        <f t="shared" si="60"/>
        <v>0</v>
      </c>
      <c r="I791" s="2" t="s">
        <v>14</v>
      </c>
      <c r="J791" s="2">
        <f t="shared" si="61"/>
        <v>0</v>
      </c>
      <c r="K791" s="2">
        <f t="shared" si="62"/>
        <v>1</v>
      </c>
      <c r="L791" s="2">
        <f t="shared" si="63"/>
        <v>0</v>
      </c>
      <c r="M791" s="2">
        <v>5209.5788499999999</v>
      </c>
      <c r="N791" s="16">
        <f t="shared" si="64"/>
        <v>6.5248193004146568E-2</v>
      </c>
      <c r="O791" s="13" cm="1">
        <f t="array" ref="O791">IF(I791="northeast",$R$3+$R$4*$B791+$R$5*$D791+$R$6*$E791+$R$7*$F791+$R$8*$H791,IF(I791="northwest",$T$3+$T$4*$B791+$T$5*$D791+$T$6*$E791+$T$7*$F791+$T$8*$H791,IF(I791="southeast",$V$3+$V$4*$B791+$V$5*$D791+$V$6*$E791+$V$7*$F791+$V$8*$H791,IF(I791="southwest",$X$3+$X$4*$B791+$X$5*$D791+$X$6*$E791+$X$7*$F791+$X$8*$H791,error))))</f>
        <v>5154.1474327403157</v>
      </c>
    </row>
    <row r="792" spans="2:15" x14ac:dyDescent="0.5">
      <c r="B792" s="2">
        <v>62</v>
      </c>
      <c r="C792" s="2" t="s">
        <v>7</v>
      </c>
      <c r="D792" s="2">
        <f>IF(C792="male",1,0)</f>
        <v>0</v>
      </c>
      <c r="E792" s="2">
        <v>29.92</v>
      </c>
      <c r="F792" s="2">
        <v>0</v>
      </c>
      <c r="G792" s="2" t="s">
        <v>11</v>
      </c>
      <c r="H792" s="2">
        <f t="shared" si="60"/>
        <v>0</v>
      </c>
      <c r="I792" s="2" t="s">
        <v>12</v>
      </c>
      <c r="J792" s="2">
        <f t="shared" si="61"/>
        <v>0</v>
      </c>
      <c r="K792" s="2">
        <f t="shared" si="62"/>
        <v>0</v>
      </c>
      <c r="L792" s="2">
        <f t="shared" si="63"/>
        <v>0</v>
      </c>
      <c r="M792" s="2">
        <v>13457.960800000001</v>
      </c>
      <c r="N792" s="16">
        <f t="shared" si="64"/>
        <v>0.19690936327660444</v>
      </c>
      <c r="O792" s="13" cm="1">
        <f t="array" ref="O792">IF(I792="northeast",$R$3+$R$4*$B792+$R$5*$D792+$R$6*$E792+$R$7*$F792+$R$8*$H792,IF(I792="northwest",$T$3+$T$4*$B792+$T$5*$D792+$T$6*$E792+$T$7*$F792+$T$8*$H792,IF(I792="southeast",$V$3+$V$4*$B792+$V$5*$D792+$V$6*$E792+$V$7*$F792+$V$8*$H792,IF(I792="southwest",$X$3+$X$4*$B792+$X$5*$D792+$X$6*$E792+$X$7*$F792+$X$8*$H792,error))))</f>
        <v>12790.804643455143</v>
      </c>
    </row>
    <row r="793" spans="2:15" x14ac:dyDescent="0.5">
      <c r="B793" s="2">
        <v>39</v>
      </c>
      <c r="C793" s="2" t="s">
        <v>7</v>
      </c>
      <c r="D793" s="2">
        <f>IF(C793="male",1,0)</f>
        <v>0</v>
      </c>
      <c r="E793" s="2">
        <v>41.8</v>
      </c>
      <c r="F793" s="2">
        <v>0</v>
      </c>
      <c r="G793" s="2" t="s">
        <v>11</v>
      </c>
      <c r="H793" s="2">
        <f t="shared" si="60"/>
        <v>0</v>
      </c>
      <c r="I793" s="2" t="s">
        <v>12</v>
      </c>
      <c r="J793" s="2">
        <f t="shared" si="61"/>
        <v>0</v>
      </c>
      <c r="K793" s="2">
        <f t="shared" si="62"/>
        <v>0</v>
      </c>
      <c r="L793" s="2">
        <f t="shared" si="63"/>
        <v>0</v>
      </c>
      <c r="M793" s="2">
        <v>5662.2250000000004</v>
      </c>
      <c r="N793" s="16">
        <f t="shared" si="64"/>
        <v>7.2473358156485632E-2</v>
      </c>
      <c r="O793" s="13" cm="1">
        <f t="array" ref="O793">IF(I793="northeast",$R$3+$R$4*$B793+$R$5*$D793+$R$6*$E793+$R$7*$F793+$R$8*$H793,IF(I793="northwest",$T$3+$T$4*$B793+$T$5*$D793+$T$6*$E793+$T$7*$F793+$T$8*$H793,IF(I793="southeast",$V$3+$V$4*$B793+$V$5*$D793+$V$6*$E793+$V$7*$F793+$V$8*$H793,IF(I793="southwest",$X$3+$X$4*$B793+$X$5*$D793+$X$6*$E793+$X$7*$F793+$X$8*$H793,error))))</f>
        <v>10610.652926722521</v>
      </c>
    </row>
    <row r="794" spans="2:15" x14ac:dyDescent="0.5">
      <c r="B794" s="2">
        <v>19</v>
      </c>
      <c r="C794" s="2" t="s">
        <v>10</v>
      </c>
      <c r="D794" s="2">
        <f>IF(C794="male",1,0)</f>
        <v>1</v>
      </c>
      <c r="E794" s="2">
        <v>27.6</v>
      </c>
      <c r="F794" s="2">
        <v>0</v>
      </c>
      <c r="G794" s="2" t="s">
        <v>11</v>
      </c>
      <c r="H794" s="2">
        <f t="shared" si="60"/>
        <v>0</v>
      </c>
      <c r="I794" s="2" t="s">
        <v>9</v>
      </c>
      <c r="J794" s="2">
        <f t="shared" si="61"/>
        <v>0</v>
      </c>
      <c r="K794" s="2">
        <f t="shared" si="62"/>
        <v>0</v>
      </c>
      <c r="L794" s="2">
        <f t="shared" si="63"/>
        <v>1</v>
      </c>
      <c r="M794" s="2">
        <v>1252.4069999999999</v>
      </c>
      <c r="N794" s="16">
        <f t="shared" si="64"/>
        <v>2.0835772166554133E-3</v>
      </c>
      <c r="O794" s="13" cm="1">
        <f t="array" ref="O794">IF(I794="northeast",$R$3+$R$4*$B794+$R$5*$D794+$R$6*$E794+$R$7*$F794+$R$8*$H794,IF(I794="northwest",$T$3+$T$4*$B794+$T$5*$D794+$T$6*$E794+$T$7*$F794+$T$8*$H794,IF(I794="southeast",$V$3+$V$4*$B794+$V$5*$D794+$V$6*$E794+$V$7*$F794+$V$8*$H794,IF(I794="southwest",$X$3+$X$4*$B794+$X$5*$D794+$X$6*$E794+$X$7*$F794+$X$8*$H794,error))))</f>
        <v>1289.9517138919591</v>
      </c>
    </row>
    <row r="795" spans="2:15" x14ac:dyDescent="0.5">
      <c r="B795" s="2">
        <v>22</v>
      </c>
      <c r="C795" s="2" t="s">
        <v>7</v>
      </c>
      <c r="D795" s="2">
        <f>IF(C795="male",1,0)</f>
        <v>0</v>
      </c>
      <c r="E795" s="2">
        <v>23.18</v>
      </c>
      <c r="F795" s="2">
        <v>0</v>
      </c>
      <c r="G795" s="2" t="s">
        <v>11</v>
      </c>
      <c r="H795" s="2">
        <f t="shared" si="60"/>
        <v>0</v>
      </c>
      <c r="I795" s="2" t="s">
        <v>14</v>
      </c>
      <c r="J795" s="2">
        <f t="shared" si="61"/>
        <v>0</v>
      </c>
      <c r="K795" s="2">
        <f t="shared" si="62"/>
        <v>1</v>
      </c>
      <c r="L795" s="2">
        <f t="shared" si="63"/>
        <v>0</v>
      </c>
      <c r="M795" s="2">
        <v>2731.9122000000002</v>
      </c>
      <c r="N795" s="16">
        <f t="shared" si="64"/>
        <v>2.5699528470729777E-2</v>
      </c>
      <c r="O795" s="13" cm="1">
        <f t="array" ref="O795">IF(I795="northeast",$R$3+$R$4*$B795+$R$5*$D795+$R$6*$E795+$R$7*$F795+$R$8*$H795,IF(I795="northwest",$T$3+$T$4*$B795+$T$5*$D795+$T$6*$E795+$T$7*$F795+$T$8*$H795,IF(I795="southeast",$V$3+$V$4*$B795+$V$5*$D795+$V$6*$E795+$V$7*$F795+$V$8*$H795,IF(I795="southwest",$X$3+$X$4*$B795+$X$5*$D795+$X$6*$E795+$X$7*$F795+$X$8*$H795,error))))</f>
        <v>1642.8120392787987</v>
      </c>
    </row>
    <row r="796" spans="2:15" x14ac:dyDescent="0.5">
      <c r="B796" s="2">
        <v>53</v>
      </c>
      <c r="C796" s="2" t="s">
        <v>10</v>
      </c>
      <c r="D796" s="2">
        <f>IF(C796="male",1,0)</f>
        <v>1</v>
      </c>
      <c r="E796" s="2">
        <v>20.9</v>
      </c>
      <c r="F796" s="2">
        <v>0</v>
      </c>
      <c r="G796" s="2" t="s">
        <v>8</v>
      </c>
      <c r="H796" s="2">
        <f t="shared" si="60"/>
        <v>1</v>
      </c>
      <c r="I796" s="2" t="s">
        <v>12</v>
      </c>
      <c r="J796" s="2">
        <f t="shared" si="61"/>
        <v>0</v>
      </c>
      <c r="K796" s="2">
        <f t="shared" si="62"/>
        <v>0</v>
      </c>
      <c r="L796" s="2">
        <f t="shared" si="63"/>
        <v>0</v>
      </c>
      <c r="M796" s="2">
        <v>21195.817999999999</v>
      </c>
      <c r="N796" s="16">
        <f t="shared" si="64"/>
        <v>0.32042150669197622</v>
      </c>
      <c r="O796" s="13" cm="1">
        <f t="array" ref="O796">IF(I796="northeast",$R$3+$R$4*$B796+$R$5*$D796+$R$6*$E796+$R$7*$F796+$R$8*$H796,IF(I796="northwest",$T$3+$T$4*$B796+$T$5*$D796+$T$6*$E796+$T$7*$F796+$T$8*$H796,IF(I796="southeast",$V$3+$V$4*$B796+$V$5*$D796+$V$6*$E796+$V$7*$F796+$V$8*$H796,IF(I796="southwest",$X$3+$X$4*$B796+$X$5*$D796+$X$6*$E796+$X$7*$F796+$X$8*$H796,error))))</f>
        <v>33692.134770541292</v>
      </c>
    </row>
    <row r="797" spans="2:15" x14ac:dyDescent="0.5">
      <c r="B797" s="2">
        <v>39</v>
      </c>
      <c r="C797" s="2" t="s">
        <v>7</v>
      </c>
      <c r="D797" s="2">
        <f>IF(C797="male",1,0)</f>
        <v>0</v>
      </c>
      <c r="E797" s="2">
        <v>31.92</v>
      </c>
      <c r="F797" s="2">
        <v>2</v>
      </c>
      <c r="G797" s="2" t="s">
        <v>11</v>
      </c>
      <c r="H797" s="2">
        <f t="shared" si="60"/>
        <v>0</v>
      </c>
      <c r="I797" s="2" t="s">
        <v>13</v>
      </c>
      <c r="J797" s="2">
        <f t="shared" si="61"/>
        <v>1</v>
      </c>
      <c r="K797" s="2">
        <f t="shared" si="62"/>
        <v>0</v>
      </c>
      <c r="L797" s="2">
        <f t="shared" si="63"/>
        <v>0</v>
      </c>
      <c r="M797" s="2">
        <v>7209.4917999999998</v>
      </c>
      <c r="N797" s="16">
        <f t="shared" si="64"/>
        <v>9.7170924157502461E-2</v>
      </c>
      <c r="O797" s="13" cm="1">
        <f t="array" ref="O797">IF(I797="northeast",$R$3+$R$4*$B797+$R$5*$D797+$R$6*$E797+$R$7*$F797+$R$8*$H797,IF(I797="northwest",$T$3+$T$4*$B797+$T$5*$D797+$T$6*$E797+$T$7*$F797+$T$8*$H797,IF(I797="southeast",$V$3+$V$4*$B797+$V$5*$D797+$V$6*$E797+$V$7*$F797+$V$8*$H797,IF(I797="southwest",$X$3+$X$4*$B797+$X$5*$D797+$X$6*$E797+$X$7*$F797+$X$8*$H797,error))))</f>
        <v>10116.413646820411</v>
      </c>
    </row>
    <row r="798" spans="2:15" x14ac:dyDescent="0.5">
      <c r="B798" s="2">
        <v>27</v>
      </c>
      <c r="C798" s="2" t="s">
        <v>10</v>
      </c>
      <c r="D798" s="2">
        <f>IF(C798="male",1,0)</f>
        <v>1</v>
      </c>
      <c r="E798" s="2">
        <v>28.5</v>
      </c>
      <c r="F798" s="2">
        <v>0</v>
      </c>
      <c r="G798" s="2" t="s">
        <v>8</v>
      </c>
      <c r="H798" s="2">
        <f t="shared" si="60"/>
        <v>1</v>
      </c>
      <c r="I798" s="2" t="s">
        <v>13</v>
      </c>
      <c r="J798" s="2">
        <f t="shared" si="61"/>
        <v>1</v>
      </c>
      <c r="K798" s="2">
        <f t="shared" si="62"/>
        <v>0</v>
      </c>
      <c r="L798" s="2">
        <f t="shared" si="63"/>
        <v>0</v>
      </c>
      <c r="M798" s="2">
        <v>18310.741999999998</v>
      </c>
      <c r="N798" s="16">
        <f t="shared" si="64"/>
        <v>0.27436974953674631</v>
      </c>
      <c r="O798" s="13" cm="1">
        <f t="array" ref="O798">IF(I798="northeast",$R$3+$R$4*$B798+$R$5*$D798+$R$6*$E798+$R$7*$F798+$R$8*$H798,IF(I798="northwest",$T$3+$T$4*$B798+$T$5*$D798+$T$6*$E798+$T$7*$F798+$T$8*$H798,IF(I798="southeast",$V$3+$V$4*$B798+$V$5*$D798+$V$6*$E798+$V$7*$F798+$V$8*$H798,IF(I798="southwest",$X$3+$X$4*$B798+$X$5*$D798+$X$6*$E798+$X$7*$F798+$X$8*$H798,error))))</f>
        <v>25852.888863284861</v>
      </c>
    </row>
    <row r="799" spans="2:15" x14ac:dyDescent="0.5">
      <c r="B799" s="2">
        <v>30</v>
      </c>
      <c r="C799" s="2" t="s">
        <v>10</v>
      </c>
      <c r="D799" s="2">
        <f>IF(C799="male",1,0)</f>
        <v>1</v>
      </c>
      <c r="E799" s="2">
        <v>44.22</v>
      </c>
      <c r="F799" s="2">
        <v>2</v>
      </c>
      <c r="G799" s="2" t="s">
        <v>11</v>
      </c>
      <c r="H799" s="2">
        <f t="shared" si="60"/>
        <v>0</v>
      </c>
      <c r="I799" s="2" t="s">
        <v>12</v>
      </c>
      <c r="J799" s="2">
        <f t="shared" si="61"/>
        <v>0</v>
      </c>
      <c r="K799" s="2">
        <f t="shared" si="62"/>
        <v>0</v>
      </c>
      <c r="L799" s="2">
        <f t="shared" si="63"/>
        <v>0</v>
      </c>
      <c r="M799" s="2">
        <v>4266.1657999999998</v>
      </c>
      <c r="N799" s="16">
        <f t="shared" si="64"/>
        <v>5.0189376988320718E-2</v>
      </c>
      <c r="O799" s="13" cm="1">
        <f t="array" ref="O799">IF(I799="northeast",$R$3+$R$4*$B799+$R$5*$D799+$R$6*$E799+$R$7*$F799+$R$8*$H799,IF(I799="northwest",$T$3+$T$4*$B799+$T$5*$D799+$T$6*$E799+$T$7*$F799+$T$8*$H799,IF(I799="southeast",$V$3+$V$4*$B799+$V$5*$D799+$V$6*$E799+$V$7*$F799+$V$8*$H799,IF(I799="southwest",$X$3+$X$4*$B799+$X$5*$D799+$X$6*$E799+$X$7*$F799+$X$8*$H799,error))))</f>
        <v>9680.4303274116992</v>
      </c>
    </row>
    <row r="800" spans="2:15" x14ac:dyDescent="0.5">
      <c r="B800" s="2">
        <v>30</v>
      </c>
      <c r="C800" s="2" t="s">
        <v>7</v>
      </c>
      <c r="D800" s="2">
        <f>IF(C800="male",1,0)</f>
        <v>0</v>
      </c>
      <c r="E800" s="2">
        <v>22.895</v>
      </c>
      <c r="F800" s="2">
        <v>1</v>
      </c>
      <c r="G800" s="2" t="s">
        <v>11</v>
      </c>
      <c r="H800" s="2">
        <f t="shared" si="60"/>
        <v>0</v>
      </c>
      <c r="I800" s="2" t="s">
        <v>14</v>
      </c>
      <c r="J800" s="2">
        <f t="shared" si="61"/>
        <v>0</v>
      </c>
      <c r="K800" s="2">
        <f t="shared" si="62"/>
        <v>1</v>
      </c>
      <c r="L800" s="2">
        <f t="shared" si="63"/>
        <v>0</v>
      </c>
      <c r="M800" s="2">
        <v>4719.52405</v>
      </c>
      <c r="N800" s="16">
        <f t="shared" si="64"/>
        <v>5.7425908723817469E-2</v>
      </c>
      <c r="O800" s="13" cm="1">
        <f t="array" ref="O800">IF(I800="northeast",$R$3+$R$4*$B800+$R$5*$D800+$R$6*$E800+$R$7*$F800+$R$8*$H800,IF(I800="northwest",$T$3+$T$4*$B800+$T$5*$D800+$T$6*$E800+$T$7*$F800+$T$8*$H800,IF(I800="southeast",$V$3+$V$4*$B800+$V$5*$D800+$V$6*$E800+$V$7*$F800+$V$8*$H800,IF(I800="southwest",$X$3+$X$4*$B800+$X$5*$D800+$X$6*$E800+$X$7*$F800+$X$8*$H800,error))))</f>
        <v>4110.7027507099556</v>
      </c>
    </row>
    <row r="801" spans="2:15" x14ac:dyDescent="0.5">
      <c r="B801" s="2">
        <v>58</v>
      </c>
      <c r="C801" s="2" t="s">
        <v>7</v>
      </c>
      <c r="D801" s="2">
        <f>IF(C801="male",1,0)</f>
        <v>0</v>
      </c>
      <c r="E801" s="2">
        <v>33.1</v>
      </c>
      <c r="F801" s="2">
        <v>0</v>
      </c>
      <c r="G801" s="2" t="s">
        <v>11</v>
      </c>
      <c r="H801" s="2">
        <f t="shared" si="60"/>
        <v>0</v>
      </c>
      <c r="I801" s="2" t="s">
        <v>9</v>
      </c>
      <c r="J801" s="2">
        <f t="shared" si="61"/>
        <v>0</v>
      </c>
      <c r="K801" s="2">
        <f t="shared" si="62"/>
        <v>0</v>
      </c>
      <c r="L801" s="2">
        <f t="shared" si="63"/>
        <v>1</v>
      </c>
      <c r="M801" s="2">
        <v>11848.141</v>
      </c>
      <c r="N801" s="16">
        <f t="shared" si="64"/>
        <v>0.17121332251605573</v>
      </c>
      <c r="O801" s="13" cm="1">
        <f t="array" ref="O801">IF(I801="northeast",$R$3+$R$4*$B801+$R$5*$D801+$R$6*$E801+$R$7*$F801+$R$8*$H801,IF(I801="northwest",$T$3+$T$4*$B801+$T$5*$D801+$T$6*$E801+$T$7*$F801+$T$8*$H801,IF(I801="southeast",$V$3+$V$4*$B801+$V$5*$D801+$V$6*$E801+$V$7*$F801+$V$8*$H801,IF(I801="southwest",$X$3+$X$4*$B801+$X$5*$D801+$X$6*$E801+$X$7*$F801+$X$8*$H801,error))))</f>
        <v>13676.784020373681</v>
      </c>
    </row>
    <row r="802" spans="2:15" x14ac:dyDescent="0.5">
      <c r="B802" s="2">
        <v>33</v>
      </c>
      <c r="C802" s="2" t="s">
        <v>10</v>
      </c>
      <c r="D802" s="2">
        <f>IF(C802="male",1,0)</f>
        <v>1</v>
      </c>
      <c r="E802" s="2">
        <v>24.795000000000002</v>
      </c>
      <c r="F802" s="2">
        <v>0</v>
      </c>
      <c r="G802" s="2" t="s">
        <v>8</v>
      </c>
      <c r="H802" s="2">
        <f t="shared" si="60"/>
        <v>1</v>
      </c>
      <c r="I802" s="2" t="s">
        <v>14</v>
      </c>
      <c r="J802" s="2">
        <f t="shared" si="61"/>
        <v>0</v>
      </c>
      <c r="K802" s="2">
        <f t="shared" si="62"/>
        <v>1</v>
      </c>
      <c r="L802" s="2">
        <f t="shared" si="63"/>
        <v>0</v>
      </c>
      <c r="M802" s="2">
        <v>17904.527050000001</v>
      </c>
      <c r="N802" s="16">
        <f t="shared" si="64"/>
        <v>0.26788572199978583</v>
      </c>
      <c r="O802" s="13" cm="1">
        <f t="array" ref="O802">IF(I802="northeast",$R$3+$R$4*$B802+$R$5*$D802+$R$6*$E802+$R$7*$F802+$R$8*$H802,IF(I802="northwest",$T$3+$T$4*$B802+$T$5*$D802+$T$6*$E802+$T$7*$F802+$T$8*$H802,IF(I802="southeast",$V$3+$V$4*$B802+$V$5*$D802+$V$6*$E802+$V$7*$F802+$V$8*$H802,IF(I802="southwest",$X$3+$X$4*$B802+$X$5*$D802+$X$6*$E802+$X$7*$F802+$X$8*$H802,error))))</f>
        <v>26093.10049184856</v>
      </c>
    </row>
    <row r="803" spans="2:15" x14ac:dyDescent="0.5">
      <c r="B803" s="2">
        <v>42</v>
      </c>
      <c r="C803" s="2" t="s">
        <v>7</v>
      </c>
      <c r="D803" s="2">
        <f>IF(C803="male",1,0)</f>
        <v>0</v>
      </c>
      <c r="E803" s="2">
        <v>26.18</v>
      </c>
      <c r="F803" s="2">
        <v>1</v>
      </c>
      <c r="G803" s="2" t="s">
        <v>11</v>
      </c>
      <c r="H803" s="2">
        <f t="shared" si="60"/>
        <v>0</v>
      </c>
      <c r="I803" s="2" t="s">
        <v>12</v>
      </c>
      <c r="J803" s="2">
        <f t="shared" si="61"/>
        <v>0</v>
      </c>
      <c r="K803" s="2">
        <f t="shared" si="62"/>
        <v>0</v>
      </c>
      <c r="L803" s="2">
        <f t="shared" si="63"/>
        <v>0</v>
      </c>
      <c r="M803" s="2">
        <v>7046.7222000000002</v>
      </c>
      <c r="N803" s="16">
        <f t="shared" si="64"/>
        <v>9.4572785983168789E-2</v>
      </c>
      <c r="O803" s="13" cm="1">
        <f t="array" ref="O803">IF(I803="northeast",$R$3+$R$4*$B803+$R$5*$D803+$R$6*$E803+$R$7*$F803+$R$8*$H803,IF(I803="northwest",$T$3+$T$4*$B803+$T$5*$D803+$T$6*$E803+$T$7*$F803+$T$8*$H803,IF(I803="southeast",$V$3+$V$4*$B803+$V$5*$D803+$V$6*$E803+$V$7*$F803+$V$8*$H803,IF(I803="southwest",$X$3+$X$4*$B803+$X$5*$D803+$X$6*$E803+$X$7*$F803+$X$8*$H803,error))))</f>
        <v>6541.6714450583704</v>
      </c>
    </row>
    <row r="804" spans="2:15" x14ac:dyDescent="0.5">
      <c r="B804" s="2">
        <v>64</v>
      </c>
      <c r="C804" s="2" t="s">
        <v>7</v>
      </c>
      <c r="D804" s="2">
        <f>IF(C804="male",1,0)</f>
        <v>0</v>
      </c>
      <c r="E804" s="2">
        <v>35.97</v>
      </c>
      <c r="F804" s="2">
        <v>0</v>
      </c>
      <c r="G804" s="2" t="s">
        <v>11</v>
      </c>
      <c r="H804" s="2">
        <f t="shared" si="60"/>
        <v>0</v>
      </c>
      <c r="I804" s="2" t="s">
        <v>12</v>
      </c>
      <c r="J804" s="2">
        <f t="shared" si="61"/>
        <v>0</v>
      </c>
      <c r="K804" s="2">
        <f t="shared" si="62"/>
        <v>0</v>
      </c>
      <c r="L804" s="2">
        <f t="shared" si="63"/>
        <v>0</v>
      </c>
      <c r="M804" s="2">
        <v>14313.846299999999</v>
      </c>
      <c r="N804" s="16">
        <f t="shared" si="64"/>
        <v>0.21057105925919983</v>
      </c>
      <c r="O804" s="13" cm="1">
        <f t="array" ref="O804">IF(I804="northeast",$R$3+$R$4*$B804+$R$5*$D804+$R$6*$E804+$R$7*$F804+$R$8*$H804,IF(I804="northwest",$T$3+$T$4*$B804+$T$5*$D804+$T$6*$E804+$T$7*$F804+$T$8*$H804,IF(I804="southeast",$V$3+$V$4*$B804+$V$5*$D804+$V$6*$E804+$V$7*$F804+$V$8*$H804,IF(I804="southwest",$X$3+$X$4*$B804+$X$5*$D804+$X$6*$E804+$X$7*$F804+$X$8*$H804,error))))</f>
        <v>15410.238004245872</v>
      </c>
    </row>
    <row r="805" spans="2:15" x14ac:dyDescent="0.5">
      <c r="B805" s="2">
        <v>21</v>
      </c>
      <c r="C805" s="2" t="s">
        <v>10</v>
      </c>
      <c r="D805" s="2">
        <f>IF(C805="male",1,0)</f>
        <v>1</v>
      </c>
      <c r="E805" s="2">
        <v>22.3</v>
      </c>
      <c r="F805" s="2">
        <v>1</v>
      </c>
      <c r="G805" s="2" t="s">
        <v>11</v>
      </c>
      <c r="H805" s="2">
        <f t="shared" si="60"/>
        <v>0</v>
      </c>
      <c r="I805" s="2" t="s">
        <v>9</v>
      </c>
      <c r="J805" s="2">
        <f t="shared" si="61"/>
        <v>0</v>
      </c>
      <c r="K805" s="2">
        <f t="shared" si="62"/>
        <v>0</v>
      </c>
      <c r="L805" s="2">
        <f t="shared" si="63"/>
        <v>1</v>
      </c>
      <c r="M805" s="2">
        <v>2103.08</v>
      </c>
      <c r="N805" s="16">
        <f t="shared" si="64"/>
        <v>1.5662070959804947E-2</v>
      </c>
      <c r="O805" s="13" cm="1">
        <f t="array" ref="O805">IF(I805="northeast",$R$3+$R$4*$B805+$R$5*$D805+$R$6*$E805+$R$7*$F805+$R$8*$H805,IF(I805="northwest",$T$3+$T$4*$B805+$T$5*$D805+$T$6*$E805+$T$7*$F805+$T$8*$H805,IF(I805="southeast",$V$3+$V$4*$B805+$V$5*$D805+$V$6*$E805+$V$7*$F805+$V$8*$H805,IF(I805="southwest",$X$3+$X$4*$B805+$X$5*$D805+$X$6*$E805+$X$7*$F805+$X$8*$H805,error))))</f>
        <v>481.51791169741534</v>
      </c>
    </row>
    <row r="806" spans="2:15" x14ac:dyDescent="0.5">
      <c r="B806" s="2">
        <v>18</v>
      </c>
      <c r="C806" s="2" t="s">
        <v>7</v>
      </c>
      <c r="D806" s="2">
        <f>IF(C806="male",1,0)</f>
        <v>0</v>
      </c>
      <c r="E806" s="2">
        <v>42.24</v>
      </c>
      <c r="F806" s="2">
        <v>0</v>
      </c>
      <c r="G806" s="2" t="s">
        <v>8</v>
      </c>
      <c r="H806" s="2">
        <f t="shared" si="60"/>
        <v>1</v>
      </c>
      <c r="I806" s="2" t="s">
        <v>12</v>
      </c>
      <c r="J806" s="2">
        <f t="shared" si="61"/>
        <v>0</v>
      </c>
      <c r="K806" s="2">
        <f t="shared" si="62"/>
        <v>0</v>
      </c>
      <c r="L806" s="2">
        <f t="shared" si="63"/>
        <v>0</v>
      </c>
      <c r="M806" s="2">
        <v>38792.685599999997</v>
      </c>
      <c r="N806" s="16">
        <f t="shared" si="64"/>
        <v>0.60130376886043657</v>
      </c>
      <c r="O806" s="13" cm="1">
        <f t="array" ref="O806">IF(I806="northeast",$R$3+$R$4*$B806+$R$5*$D806+$R$6*$E806+$R$7*$F806+$R$8*$H806,IF(I806="northwest",$T$3+$T$4*$B806+$T$5*$D806+$T$6*$E806+$T$7*$F806+$T$8*$H806,IF(I806="southeast",$V$3+$V$4*$B806+$V$5*$D806+$V$6*$E806+$V$7*$F806+$V$8*$H806,IF(I806="southwest",$X$3+$X$4*$B806+$X$5*$D806+$X$6*$E806+$X$7*$F806+$X$8*$H806,error))))</f>
        <v>31753.114570653535</v>
      </c>
    </row>
    <row r="807" spans="2:15" x14ac:dyDescent="0.5">
      <c r="B807" s="2">
        <v>23</v>
      </c>
      <c r="C807" s="2" t="s">
        <v>10</v>
      </c>
      <c r="D807" s="2">
        <f>IF(C807="male",1,0)</f>
        <v>1</v>
      </c>
      <c r="E807" s="2">
        <v>26.51</v>
      </c>
      <c r="F807" s="2">
        <v>0</v>
      </c>
      <c r="G807" s="2" t="s">
        <v>11</v>
      </c>
      <c r="H807" s="2">
        <f t="shared" si="60"/>
        <v>0</v>
      </c>
      <c r="I807" s="2" t="s">
        <v>12</v>
      </c>
      <c r="J807" s="2">
        <f t="shared" si="61"/>
        <v>0</v>
      </c>
      <c r="K807" s="2">
        <f t="shared" si="62"/>
        <v>0</v>
      </c>
      <c r="L807" s="2">
        <f t="shared" si="63"/>
        <v>0</v>
      </c>
      <c r="M807" s="2">
        <v>1815.8759</v>
      </c>
      <c r="N807" s="16">
        <f t="shared" si="64"/>
        <v>1.1077701789916057E-2</v>
      </c>
      <c r="O807" s="13" cm="1">
        <f t="array" ref="O807">IF(I807="northeast",$R$3+$R$4*$B807+$R$5*$D807+$R$6*$E807+$R$7*$F807+$R$8*$H807,IF(I807="northwest",$T$3+$T$4*$B807+$T$5*$D807+$T$6*$E807+$T$7*$F807+$T$8*$H807,IF(I807="southeast",$V$3+$V$4*$B807+$V$5*$D807+$V$6*$E807+$V$7*$F807+$V$8*$H807,IF(I807="southwest",$X$3+$X$4*$B807+$X$5*$D807+$X$6*$E807+$X$7*$F807+$X$8*$H807,error))))</f>
        <v>753.99587873003111</v>
      </c>
    </row>
    <row r="808" spans="2:15" x14ac:dyDescent="0.5">
      <c r="B808" s="2">
        <v>45</v>
      </c>
      <c r="C808" s="2" t="s">
        <v>7</v>
      </c>
      <c r="D808" s="2">
        <f>IF(C808="male",1,0)</f>
        <v>0</v>
      </c>
      <c r="E808" s="2">
        <v>35.814999999999998</v>
      </c>
      <c r="F808" s="2">
        <v>0</v>
      </c>
      <c r="G808" s="2" t="s">
        <v>11</v>
      </c>
      <c r="H808" s="2">
        <f t="shared" si="60"/>
        <v>0</v>
      </c>
      <c r="I808" s="2" t="s">
        <v>13</v>
      </c>
      <c r="J808" s="2">
        <f t="shared" si="61"/>
        <v>1</v>
      </c>
      <c r="K808" s="2">
        <f t="shared" si="62"/>
        <v>0</v>
      </c>
      <c r="L808" s="2">
        <f t="shared" si="63"/>
        <v>0</v>
      </c>
      <c r="M808" s="2">
        <v>7731.8578500000003</v>
      </c>
      <c r="N808" s="16">
        <f t="shared" si="64"/>
        <v>0.10550896255951915</v>
      </c>
      <c r="O808" s="13" cm="1">
        <f t="array" ref="O808">IF(I808="northeast",$R$3+$R$4*$B808+$R$5*$D808+$R$6*$E808+$R$7*$F808+$R$8*$H808,IF(I808="northwest",$T$3+$T$4*$B808+$T$5*$D808+$T$6*$E808+$T$7*$F808+$T$8*$H808,IF(I808="southeast",$V$3+$V$4*$B808+$V$5*$D808+$V$6*$E808+$V$7*$F808+$V$8*$H808,IF(I808="southwest",$X$3+$X$4*$B808+$X$5*$D808+$X$6*$E808+$X$7*$F808+$X$8*$H808,error))))</f>
        <v>11113.273002941496</v>
      </c>
    </row>
    <row r="809" spans="2:15" x14ac:dyDescent="0.5">
      <c r="B809" s="2">
        <v>40</v>
      </c>
      <c r="C809" s="2" t="s">
        <v>7</v>
      </c>
      <c r="D809" s="2">
        <f>IF(C809="male",1,0)</f>
        <v>0</v>
      </c>
      <c r="E809" s="2">
        <v>41.42</v>
      </c>
      <c r="F809" s="2">
        <v>1</v>
      </c>
      <c r="G809" s="2" t="s">
        <v>11</v>
      </c>
      <c r="H809" s="2">
        <f t="shared" si="60"/>
        <v>0</v>
      </c>
      <c r="I809" s="2" t="s">
        <v>13</v>
      </c>
      <c r="J809" s="2">
        <f t="shared" si="61"/>
        <v>1</v>
      </c>
      <c r="K809" s="2">
        <f t="shared" si="62"/>
        <v>0</v>
      </c>
      <c r="L809" s="2">
        <f t="shared" si="63"/>
        <v>0</v>
      </c>
      <c r="M809" s="2">
        <v>28476.734990000001</v>
      </c>
      <c r="N809" s="16">
        <f t="shared" si="64"/>
        <v>0.43663994291024827</v>
      </c>
      <c r="O809" s="13" cm="1">
        <f t="array" ref="O809">IF(I809="northeast",$R$3+$R$4*$B809+$R$5*$D809+$R$6*$E809+$R$7*$F809+$R$8*$H809,IF(I809="northwest",$T$3+$T$4*$B809+$T$5*$D809+$T$6*$E809+$T$7*$F809+$T$8*$H809,IF(I809="southeast",$V$3+$V$4*$B809+$V$5*$D809+$V$6*$E809+$V$7*$F809+$V$8*$H809,IF(I809="southwest",$X$3+$X$4*$B809+$X$5*$D809+$X$6*$E809+$X$7*$F809+$X$8*$H809,error))))</f>
        <v>12486.410317910069</v>
      </c>
    </row>
    <row r="810" spans="2:15" x14ac:dyDescent="0.5">
      <c r="B810" s="2">
        <v>19</v>
      </c>
      <c r="C810" s="2" t="s">
        <v>7</v>
      </c>
      <c r="D810" s="2">
        <f>IF(C810="male",1,0)</f>
        <v>0</v>
      </c>
      <c r="E810" s="2">
        <v>36.575000000000003</v>
      </c>
      <c r="F810" s="2">
        <v>0</v>
      </c>
      <c r="G810" s="2" t="s">
        <v>11</v>
      </c>
      <c r="H810" s="2">
        <f t="shared" si="60"/>
        <v>0</v>
      </c>
      <c r="I810" s="2" t="s">
        <v>13</v>
      </c>
      <c r="J810" s="2">
        <f t="shared" si="61"/>
        <v>1</v>
      </c>
      <c r="K810" s="2">
        <f t="shared" si="62"/>
        <v>0</v>
      </c>
      <c r="L810" s="2">
        <f t="shared" si="63"/>
        <v>0</v>
      </c>
      <c r="M810" s="2">
        <v>2136.8822500000001</v>
      </c>
      <c r="N810" s="16">
        <f t="shared" si="64"/>
        <v>1.6201624513437634E-2</v>
      </c>
      <c r="O810" s="13" cm="1">
        <f t="array" ref="O810">IF(I810="northeast",$R$3+$R$4*$B810+$R$5*$D810+$R$6*$E810+$R$7*$F810+$R$8*$H810,IF(I810="northwest",$T$3+$T$4*$B810+$T$5*$D810+$T$6*$E810+$T$7*$F810+$T$8*$H810,IF(I810="southeast",$V$3+$V$4*$B810+$V$5*$D810+$V$6*$E810+$V$7*$F810+$V$8*$H810,IF(I810="southwest",$X$3+$X$4*$B810+$X$5*$D810+$X$6*$E810+$X$7*$F810+$X$8*$H810,error))))</f>
        <v>4924.2719885080651</v>
      </c>
    </row>
    <row r="811" spans="2:15" x14ac:dyDescent="0.5">
      <c r="B811" s="2">
        <v>18</v>
      </c>
      <c r="C811" s="2" t="s">
        <v>10</v>
      </c>
      <c r="D811" s="2">
        <f>IF(C811="male",1,0)</f>
        <v>1</v>
      </c>
      <c r="E811" s="2">
        <v>30.14</v>
      </c>
      <c r="F811" s="2">
        <v>0</v>
      </c>
      <c r="G811" s="2" t="s">
        <v>11</v>
      </c>
      <c r="H811" s="2">
        <f t="shared" si="60"/>
        <v>0</v>
      </c>
      <c r="I811" s="2" t="s">
        <v>12</v>
      </c>
      <c r="J811" s="2">
        <f t="shared" si="61"/>
        <v>0</v>
      </c>
      <c r="K811" s="2">
        <f t="shared" si="62"/>
        <v>0</v>
      </c>
      <c r="L811" s="2">
        <f t="shared" si="63"/>
        <v>0</v>
      </c>
      <c r="M811" s="2">
        <v>1131.5065999999999</v>
      </c>
      <c r="N811" s="16">
        <f t="shared" si="64"/>
        <v>1.537577384960319E-4</v>
      </c>
      <c r="O811" s="13" cm="1">
        <f t="array" ref="O811">IF(I811="northeast",$R$3+$R$4*$B811+$R$5*$D811+$R$6*$E811+$R$7*$F811+$R$8*$H811,IF(I811="northwest",$T$3+$T$4*$B811+$T$5*$D811+$T$6*$E811+$T$7*$F811+$T$8*$H811,IF(I811="southeast",$V$3+$V$4*$B811+$V$5*$D811+$V$6*$E811+$V$7*$F811+$V$8*$H811,IF(I811="southwest",$X$3+$X$4*$B811+$X$5*$D811+$X$6*$E811+$X$7*$F811+$X$8*$H811,error))))</f>
        <v>639.35993720899387</v>
      </c>
    </row>
    <row r="812" spans="2:15" x14ac:dyDescent="0.5">
      <c r="B812" s="2">
        <v>25</v>
      </c>
      <c r="C812" s="2" t="s">
        <v>10</v>
      </c>
      <c r="D812" s="2">
        <f>IF(C812="male",1,0)</f>
        <v>1</v>
      </c>
      <c r="E812" s="2">
        <v>25.84</v>
      </c>
      <c r="F812" s="2">
        <v>1</v>
      </c>
      <c r="G812" s="2" t="s">
        <v>11</v>
      </c>
      <c r="H812" s="2">
        <f t="shared" si="60"/>
        <v>0</v>
      </c>
      <c r="I812" s="2" t="s">
        <v>14</v>
      </c>
      <c r="J812" s="2">
        <f t="shared" si="61"/>
        <v>0</v>
      </c>
      <c r="K812" s="2">
        <f t="shared" si="62"/>
        <v>1</v>
      </c>
      <c r="L812" s="2">
        <f t="shared" si="63"/>
        <v>0</v>
      </c>
      <c r="M812" s="2">
        <v>3309.7926000000002</v>
      </c>
      <c r="N812" s="16">
        <f t="shared" si="64"/>
        <v>3.4923690276369254E-2</v>
      </c>
      <c r="O812" s="13" cm="1">
        <f t="array" ref="O812">IF(I812="northeast",$R$3+$R$4*$B812+$R$5*$D812+$R$6*$E812+$R$7*$F812+$R$8*$H812,IF(I812="northwest",$T$3+$T$4*$B812+$T$5*$D812+$T$6*$E812+$T$7*$F812+$T$8*$H812,IF(I812="southeast",$V$3+$V$4*$B812+$V$5*$D812+$V$6*$E812+$V$7*$F812+$V$8*$H812,IF(I812="southwest",$X$3+$X$4*$B812+$X$5*$D812+$X$6*$E812+$X$7*$F812+$X$8*$H812,error))))</f>
        <v>4225.3631421345408</v>
      </c>
    </row>
    <row r="813" spans="2:15" x14ac:dyDescent="0.5">
      <c r="B813" s="2">
        <v>46</v>
      </c>
      <c r="C813" s="2" t="s">
        <v>7</v>
      </c>
      <c r="D813" s="2">
        <f>IF(C813="male",1,0)</f>
        <v>0</v>
      </c>
      <c r="E813" s="2">
        <v>30.8</v>
      </c>
      <c r="F813" s="2">
        <v>3</v>
      </c>
      <c r="G813" s="2" t="s">
        <v>11</v>
      </c>
      <c r="H813" s="2">
        <f t="shared" si="60"/>
        <v>0</v>
      </c>
      <c r="I813" s="2" t="s">
        <v>9</v>
      </c>
      <c r="J813" s="2">
        <f t="shared" si="61"/>
        <v>0</v>
      </c>
      <c r="K813" s="2">
        <f t="shared" si="62"/>
        <v>0</v>
      </c>
      <c r="L813" s="2">
        <f t="shared" si="63"/>
        <v>1</v>
      </c>
      <c r="M813" s="2">
        <v>9414.92</v>
      </c>
      <c r="N813" s="16">
        <f t="shared" si="64"/>
        <v>0.1323741021291385</v>
      </c>
      <c r="O813" s="13" cm="1">
        <f t="array" ref="O813">IF(I813="northeast",$R$3+$R$4*$B813+$R$5*$D813+$R$6*$E813+$R$7*$F813+$R$8*$H813,IF(I813="northwest",$T$3+$T$4*$B813+$T$5*$D813+$T$6*$E813+$T$7*$F813+$T$8*$H813,IF(I813="southeast",$V$3+$V$4*$B813+$V$5*$D813+$V$6*$E813+$V$7*$F813+$V$8*$H813,IF(I813="southwest",$X$3+$X$4*$B813+$X$5*$D813+$X$6*$E813+$X$7*$F813+$X$8*$H813,error))))</f>
        <v>9929.2014725830268</v>
      </c>
    </row>
    <row r="814" spans="2:15" x14ac:dyDescent="0.5">
      <c r="B814" s="2">
        <v>33</v>
      </c>
      <c r="C814" s="2" t="s">
        <v>7</v>
      </c>
      <c r="D814" s="2">
        <f>IF(C814="male",1,0)</f>
        <v>0</v>
      </c>
      <c r="E814" s="2">
        <v>42.94</v>
      </c>
      <c r="F814" s="2">
        <v>3</v>
      </c>
      <c r="G814" s="2" t="s">
        <v>11</v>
      </c>
      <c r="H814" s="2">
        <f t="shared" si="60"/>
        <v>0</v>
      </c>
      <c r="I814" s="2" t="s">
        <v>13</v>
      </c>
      <c r="J814" s="2">
        <f t="shared" si="61"/>
        <v>1</v>
      </c>
      <c r="K814" s="2">
        <f t="shared" si="62"/>
        <v>0</v>
      </c>
      <c r="L814" s="2">
        <f t="shared" si="63"/>
        <v>0</v>
      </c>
      <c r="M814" s="2">
        <v>6360.9935999999998</v>
      </c>
      <c r="N814" s="16">
        <f t="shared" si="64"/>
        <v>8.3627144703148498E-2</v>
      </c>
      <c r="O814" s="13" cm="1">
        <f t="array" ref="O814">IF(I814="northeast",$R$3+$R$4*$B814+$R$5*$D814+$R$6*$E814+$R$7*$F814+$R$8*$H814,IF(I814="northwest",$T$3+$T$4*$B814+$T$5*$D814+$T$6*$E814+$T$7*$F814+$T$8*$H814,IF(I814="southeast",$V$3+$V$4*$B814+$V$5*$D814+$V$6*$E814+$V$7*$F814+$V$8*$H814,IF(I814="southwest",$X$3+$X$4*$B814+$X$5*$D814+$X$6*$E814+$X$7*$F814+$X$8*$H814,error))))</f>
        <v>12938.702732984917</v>
      </c>
    </row>
    <row r="815" spans="2:15" x14ac:dyDescent="0.5">
      <c r="B815" s="2">
        <v>54</v>
      </c>
      <c r="C815" s="2" t="s">
        <v>10</v>
      </c>
      <c r="D815" s="2">
        <f>IF(C815="male",1,0)</f>
        <v>1</v>
      </c>
      <c r="E815" s="2">
        <v>21.01</v>
      </c>
      <c r="F815" s="2">
        <v>2</v>
      </c>
      <c r="G815" s="2" t="s">
        <v>11</v>
      </c>
      <c r="H815" s="2">
        <f t="shared" si="60"/>
        <v>0</v>
      </c>
      <c r="I815" s="2" t="s">
        <v>12</v>
      </c>
      <c r="J815" s="2">
        <f t="shared" si="61"/>
        <v>0</v>
      </c>
      <c r="K815" s="2">
        <f t="shared" si="62"/>
        <v>0</v>
      </c>
      <c r="L815" s="2">
        <f t="shared" si="63"/>
        <v>0</v>
      </c>
      <c r="M815" s="2">
        <v>11013.7119</v>
      </c>
      <c r="N815" s="16">
        <f t="shared" si="64"/>
        <v>0.15789411488462521</v>
      </c>
      <c r="O815" s="13" cm="1">
        <f t="array" ref="O815">IF(I815="northeast",$R$3+$R$4*$B815+$R$5*$D815+$R$6*$E815+$R$7*$F815+$R$8*$H815,IF(I815="northwest",$T$3+$T$4*$B815+$T$5*$D815+$T$6*$E815+$T$7*$F815+$T$8*$H815,IF(I815="southeast",$V$3+$V$4*$B815+$V$5*$D815+$V$6*$E815+$V$7*$F815+$V$8*$H815,IF(I815="southwest",$X$3+$X$4*$B815+$X$5*$D815+$X$6*$E815+$X$7*$F815+$X$8*$H815,error))))</f>
        <v>8245.7817533403886</v>
      </c>
    </row>
    <row r="816" spans="2:15" x14ac:dyDescent="0.5">
      <c r="B816" s="2">
        <v>28</v>
      </c>
      <c r="C816" s="2" t="s">
        <v>10</v>
      </c>
      <c r="D816" s="2">
        <f>IF(C816="male",1,0)</f>
        <v>1</v>
      </c>
      <c r="E816" s="2">
        <v>22.515000000000001</v>
      </c>
      <c r="F816" s="2">
        <v>2</v>
      </c>
      <c r="G816" s="2" t="s">
        <v>11</v>
      </c>
      <c r="H816" s="2">
        <f t="shared" si="60"/>
        <v>0</v>
      </c>
      <c r="I816" s="2" t="s">
        <v>14</v>
      </c>
      <c r="J816" s="2">
        <f t="shared" si="61"/>
        <v>0</v>
      </c>
      <c r="K816" s="2">
        <f t="shared" si="62"/>
        <v>1</v>
      </c>
      <c r="L816" s="2">
        <f t="shared" si="63"/>
        <v>0</v>
      </c>
      <c r="M816" s="2">
        <v>4428.8878500000001</v>
      </c>
      <c r="N816" s="16">
        <f t="shared" si="64"/>
        <v>5.2786756166685933E-2</v>
      </c>
      <c r="O816" s="13" cm="1">
        <f t="array" ref="O816">IF(I816="northeast",$R$3+$R$4*$B816+$R$5*$D816+$R$6*$E816+$R$7*$F816+$R$8*$H816,IF(I816="northwest",$T$3+$T$4*$B816+$T$5*$D816+$T$6*$E816+$T$7*$F816+$T$8*$H816,IF(I816="southeast",$V$3+$V$4*$B816+$V$5*$D816+$V$6*$E816+$V$7*$F816+$V$8*$H816,IF(I816="southwest",$X$3+$X$4*$B816+$X$5*$D816+$X$6*$E816+$X$7*$F816+$X$8*$H816,error))))</f>
        <v>4210.9440878725964</v>
      </c>
    </row>
    <row r="817" spans="2:15" x14ac:dyDescent="0.5">
      <c r="B817" s="2">
        <v>36</v>
      </c>
      <c r="C817" s="2" t="s">
        <v>10</v>
      </c>
      <c r="D817" s="2">
        <f>IF(C817="male",1,0)</f>
        <v>1</v>
      </c>
      <c r="E817" s="2">
        <v>34.43</v>
      </c>
      <c r="F817" s="2">
        <v>2</v>
      </c>
      <c r="G817" s="2" t="s">
        <v>11</v>
      </c>
      <c r="H817" s="2">
        <f t="shared" si="60"/>
        <v>0</v>
      </c>
      <c r="I817" s="2" t="s">
        <v>12</v>
      </c>
      <c r="J817" s="2">
        <f t="shared" si="61"/>
        <v>0</v>
      </c>
      <c r="K817" s="2">
        <f t="shared" si="62"/>
        <v>0</v>
      </c>
      <c r="L817" s="2">
        <f t="shared" si="63"/>
        <v>0</v>
      </c>
      <c r="M817" s="2">
        <v>5584.3056999999999</v>
      </c>
      <c r="N817" s="16">
        <f t="shared" si="64"/>
        <v>7.1229605589376313E-2</v>
      </c>
      <c r="O817" s="13" cm="1">
        <f t="array" ref="O817">IF(I817="northeast",$R$3+$R$4*$B817+$R$5*$D817+$R$6*$E817+$R$7*$F817+$R$8*$H817,IF(I817="northwest",$T$3+$T$4*$B817+$T$5*$D817+$T$6*$E817+$T$7*$F817+$T$8*$H817,IF(I817="southeast",$V$3+$V$4*$B817+$V$5*$D817+$V$6*$E817+$V$7*$F817+$V$8*$H817,IF(I817="southwest",$X$3+$X$4*$B817+$X$5*$D817+$X$6*$E817+$X$7*$F817+$X$8*$H817,error))))</f>
        <v>7953.8468030051772</v>
      </c>
    </row>
    <row r="818" spans="2:15" x14ac:dyDescent="0.5">
      <c r="B818" s="2">
        <v>20</v>
      </c>
      <c r="C818" s="2" t="s">
        <v>7</v>
      </c>
      <c r="D818" s="2">
        <f>IF(C818="male",1,0)</f>
        <v>0</v>
      </c>
      <c r="E818" s="2">
        <v>31.46</v>
      </c>
      <c r="F818" s="2">
        <v>0</v>
      </c>
      <c r="G818" s="2" t="s">
        <v>11</v>
      </c>
      <c r="H818" s="2">
        <f t="shared" si="60"/>
        <v>0</v>
      </c>
      <c r="I818" s="2" t="s">
        <v>12</v>
      </c>
      <c r="J818" s="2">
        <f t="shared" si="61"/>
        <v>0</v>
      </c>
      <c r="K818" s="2">
        <f t="shared" si="62"/>
        <v>0</v>
      </c>
      <c r="L818" s="2">
        <f t="shared" si="63"/>
        <v>0</v>
      </c>
      <c r="M818" s="2">
        <v>1877.9294</v>
      </c>
      <c r="N818" s="16">
        <f t="shared" si="64"/>
        <v>1.2068203500315386E-2</v>
      </c>
      <c r="O818" s="13" cm="1">
        <f t="array" ref="O818">IF(I818="northeast",$R$3+$R$4*$B818+$R$5*$D818+$R$6*$E818+$R$7*$F818+$R$8*$H818,IF(I818="northwest",$T$3+$T$4*$B818+$T$5*$D818+$T$6*$E818+$T$7*$F818+$T$8*$H818,IF(I818="southeast",$V$3+$V$4*$B818+$V$5*$D818+$V$6*$E818+$V$7*$F818+$V$8*$H818,IF(I818="southwest",$X$3+$X$4*$B818+$X$5*$D818+$X$6*$E818+$X$7*$F818+$X$8*$H818,error))))</f>
        <v>1895.8101153707412</v>
      </c>
    </row>
    <row r="819" spans="2:15" x14ac:dyDescent="0.5">
      <c r="B819" s="2">
        <v>24</v>
      </c>
      <c r="C819" s="2" t="s">
        <v>7</v>
      </c>
      <c r="D819" s="2">
        <f>IF(C819="male",1,0)</f>
        <v>0</v>
      </c>
      <c r="E819" s="2">
        <v>24.225000000000001</v>
      </c>
      <c r="F819" s="2">
        <v>0</v>
      </c>
      <c r="G819" s="2" t="s">
        <v>11</v>
      </c>
      <c r="H819" s="2">
        <f t="shared" si="60"/>
        <v>0</v>
      </c>
      <c r="I819" s="2" t="s">
        <v>13</v>
      </c>
      <c r="J819" s="2">
        <f t="shared" si="61"/>
        <v>1</v>
      </c>
      <c r="K819" s="2">
        <f t="shared" si="62"/>
        <v>0</v>
      </c>
      <c r="L819" s="2">
        <f t="shared" si="63"/>
        <v>0</v>
      </c>
      <c r="M819" s="2">
        <v>2842.7607499999999</v>
      </c>
      <c r="N819" s="16">
        <f t="shared" si="64"/>
        <v>2.7468899712807748E-2</v>
      </c>
      <c r="O819" s="13" cm="1">
        <f t="array" ref="O819">IF(I819="northeast",$R$3+$R$4*$B819+$R$5*$D819+$R$6*$E819+$R$7*$F819+$R$8*$H819,IF(I819="northwest",$T$3+$T$4*$B819+$T$5*$D819+$T$6*$E819+$T$7*$F819+$T$8*$H819,IF(I819="southeast",$V$3+$V$4*$B819+$V$5*$D819+$V$6*$E819+$V$7*$F819+$V$8*$H819,IF(I819="southwest",$X$3+$X$4*$B819+$X$5*$D819+$X$6*$E819+$X$7*$F819+$X$8*$H819,error))))</f>
        <v>2291.387484737882</v>
      </c>
    </row>
    <row r="820" spans="2:15" x14ac:dyDescent="0.5">
      <c r="B820" s="2">
        <v>23</v>
      </c>
      <c r="C820" s="2" t="s">
        <v>10</v>
      </c>
      <c r="D820" s="2">
        <f>IF(C820="male",1,0)</f>
        <v>1</v>
      </c>
      <c r="E820" s="2">
        <v>37.1</v>
      </c>
      <c r="F820" s="2">
        <v>3</v>
      </c>
      <c r="G820" s="2" t="s">
        <v>11</v>
      </c>
      <c r="H820" s="2">
        <f t="shared" si="60"/>
        <v>0</v>
      </c>
      <c r="I820" s="2" t="s">
        <v>9</v>
      </c>
      <c r="J820" s="2">
        <f t="shared" si="61"/>
        <v>0</v>
      </c>
      <c r="K820" s="2">
        <f t="shared" si="62"/>
        <v>0</v>
      </c>
      <c r="L820" s="2">
        <f t="shared" si="63"/>
        <v>1</v>
      </c>
      <c r="M820" s="2">
        <v>3597.596</v>
      </c>
      <c r="N820" s="16">
        <f t="shared" si="64"/>
        <v>3.9517625509011126E-2</v>
      </c>
      <c r="O820" s="13" cm="1">
        <f t="array" ref="O820">IF(I820="northeast",$R$3+$R$4*$B820+$R$5*$D820+$R$6*$E820+$R$7*$F820+$R$8*$H820,IF(I820="northwest",$T$3+$T$4*$B820+$T$5*$D820+$T$6*$E820+$T$7*$F820+$T$8*$H820,IF(I820="southeast",$V$3+$V$4*$B820+$V$5*$D820+$V$6*$E820+$V$7*$F820+$V$8*$H820,IF(I820="southwest",$X$3+$X$4*$B820+$X$5*$D820+$X$6*$E820+$X$7*$F820+$X$8*$H820,error))))</f>
        <v>4902.7257748514467</v>
      </c>
    </row>
    <row r="821" spans="2:15" x14ac:dyDescent="0.5">
      <c r="B821" s="2">
        <v>47</v>
      </c>
      <c r="C821" s="2" t="s">
        <v>7</v>
      </c>
      <c r="D821" s="2">
        <f>IF(C821="male",1,0)</f>
        <v>0</v>
      </c>
      <c r="E821" s="2">
        <v>26.125</v>
      </c>
      <c r="F821" s="2">
        <v>1</v>
      </c>
      <c r="G821" s="2" t="s">
        <v>8</v>
      </c>
      <c r="H821" s="2">
        <f t="shared" si="60"/>
        <v>1</v>
      </c>
      <c r="I821" s="2" t="s">
        <v>14</v>
      </c>
      <c r="J821" s="2">
        <f t="shared" si="61"/>
        <v>0</v>
      </c>
      <c r="K821" s="2">
        <f t="shared" si="62"/>
        <v>1</v>
      </c>
      <c r="L821" s="2">
        <f t="shared" si="63"/>
        <v>0</v>
      </c>
      <c r="M821" s="2">
        <v>23401.30575</v>
      </c>
      <c r="N821" s="16">
        <f t="shared" si="64"/>
        <v>0.35562563520430462</v>
      </c>
      <c r="O821" s="13" cm="1">
        <f t="array" ref="O821">IF(I821="northeast",$R$3+$R$4*$B821+$R$5*$D821+$R$6*$E821+$R$7*$F821+$R$8*$H821,IF(I821="northwest",$T$3+$T$4*$B821+$T$5*$D821+$T$6*$E821+$T$7*$F821+$T$8*$H821,IF(I821="southeast",$V$3+$V$4*$B821+$V$5*$D821+$V$6*$E821+$V$7*$F821+$V$8*$H821,IF(I821="southwest",$X$3+$X$4*$B821+$X$5*$D821+$X$6*$E821+$X$7*$F821+$X$8*$H821,error))))</f>
        <v>30640.339340410639</v>
      </c>
    </row>
    <row r="822" spans="2:15" x14ac:dyDescent="0.5">
      <c r="B822" s="2">
        <v>33</v>
      </c>
      <c r="C822" s="2" t="s">
        <v>7</v>
      </c>
      <c r="D822" s="2">
        <f>IF(C822="male",1,0)</f>
        <v>0</v>
      </c>
      <c r="E822" s="2">
        <v>35.53</v>
      </c>
      <c r="F822" s="2">
        <v>0</v>
      </c>
      <c r="G822" s="2" t="s">
        <v>8</v>
      </c>
      <c r="H822" s="2">
        <f t="shared" si="60"/>
        <v>1</v>
      </c>
      <c r="I822" s="2" t="s">
        <v>13</v>
      </c>
      <c r="J822" s="2">
        <f t="shared" si="61"/>
        <v>1</v>
      </c>
      <c r="K822" s="2">
        <f t="shared" si="62"/>
        <v>0</v>
      </c>
      <c r="L822" s="2">
        <f t="shared" si="63"/>
        <v>0</v>
      </c>
      <c r="M822" s="2">
        <v>55135.402090000003</v>
      </c>
      <c r="N822" s="16">
        <f t="shared" si="64"/>
        <v>0.86216719535396791</v>
      </c>
      <c r="O822" s="13" cm="1">
        <f t="array" ref="O822">IF(I822="northeast",$R$3+$R$4*$B822+$R$5*$D822+$R$6*$E822+$R$7*$F822+$R$8*$H822,IF(I822="northwest",$T$3+$T$4*$B822+$T$5*$D822+$T$6*$E822+$T$7*$F822+$T$8*$H822,IF(I822="southeast",$V$3+$V$4*$B822+$V$5*$D822+$V$6*$E822+$V$7*$F822+$V$8*$H822,IF(I822="southwest",$X$3+$X$4*$B822+$X$5*$D822+$X$6*$E822+$X$7*$F822+$X$8*$H822,error))))</f>
        <v>29543.413001370129</v>
      </c>
    </row>
    <row r="823" spans="2:15" x14ac:dyDescent="0.5">
      <c r="B823" s="2">
        <v>45</v>
      </c>
      <c r="C823" s="2" t="s">
        <v>10</v>
      </c>
      <c r="D823" s="2">
        <f>IF(C823="male",1,0)</f>
        <v>1</v>
      </c>
      <c r="E823" s="2">
        <v>33.700000000000003</v>
      </c>
      <c r="F823" s="2">
        <v>1</v>
      </c>
      <c r="G823" s="2" t="s">
        <v>11</v>
      </c>
      <c r="H823" s="2">
        <f t="shared" si="60"/>
        <v>0</v>
      </c>
      <c r="I823" s="2" t="s">
        <v>9</v>
      </c>
      <c r="J823" s="2">
        <f t="shared" si="61"/>
        <v>0</v>
      </c>
      <c r="K823" s="2">
        <f t="shared" si="62"/>
        <v>0</v>
      </c>
      <c r="L823" s="2">
        <f t="shared" si="63"/>
        <v>1</v>
      </c>
      <c r="M823" s="2">
        <v>7445.9179999999997</v>
      </c>
      <c r="N823" s="16">
        <f t="shared" si="64"/>
        <v>0.10094477342439657</v>
      </c>
      <c r="O823" s="13" cm="1">
        <f t="array" ref="O823">IF(I823="northeast",$R$3+$R$4*$B823+$R$5*$D823+$R$6*$E823+$R$7*$F823+$R$8*$H823,IF(I823="northwest",$T$3+$T$4*$B823+$T$5*$D823+$T$6*$E823+$T$7*$F823+$T$8*$H823,IF(I823="southeast",$V$3+$V$4*$B823+$V$5*$D823+$V$6*$E823+$V$7*$F823+$V$8*$H823,IF(I823="southwest",$X$3+$X$4*$B823+$X$5*$D823+$X$6*$E823+$X$7*$F823+$X$8*$H823,error))))</f>
        <v>9890.9400331979887</v>
      </c>
    </row>
    <row r="824" spans="2:15" x14ac:dyDescent="0.5">
      <c r="B824" s="2">
        <v>26</v>
      </c>
      <c r="C824" s="2" t="s">
        <v>10</v>
      </c>
      <c r="D824" s="2">
        <f>IF(C824="male",1,0)</f>
        <v>1</v>
      </c>
      <c r="E824" s="2">
        <v>17.670000000000002</v>
      </c>
      <c r="F824" s="2">
        <v>0</v>
      </c>
      <c r="G824" s="2" t="s">
        <v>11</v>
      </c>
      <c r="H824" s="2">
        <f t="shared" si="60"/>
        <v>0</v>
      </c>
      <c r="I824" s="2" t="s">
        <v>13</v>
      </c>
      <c r="J824" s="2">
        <f t="shared" si="61"/>
        <v>1</v>
      </c>
      <c r="K824" s="2">
        <f t="shared" si="62"/>
        <v>0</v>
      </c>
      <c r="L824" s="2">
        <f t="shared" si="63"/>
        <v>0</v>
      </c>
      <c r="M824" s="2">
        <v>2680.9493000000002</v>
      </c>
      <c r="N824" s="16">
        <f t="shared" si="64"/>
        <v>2.4886055586574814E-2</v>
      </c>
      <c r="O824" s="13" cm="1">
        <f t="array" ref="O824">IF(I824="northeast",$R$3+$R$4*$B824+$R$5*$D824+$R$6*$E824+$R$7*$F824+$R$8*$H824,IF(I824="northwest",$T$3+$T$4*$B824+$T$5*$D824+$T$6*$E824+$T$7*$F824+$T$8*$H824,IF(I824="southeast",$V$3+$V$4*$B824+$V$5*$D824+$V$6*$E824+$V$7*$F824+$V$8*$H824,IF(I824="southwest",$X$3+$X$4*$B824+$X$5*$D824+$X$6*$E824+$X$7*$F824+$X$8*$H824,error))))</f>
        <v>727.23031494693078</v>
      </c>
    </row>
    <row r="825" spans="2:15" x14ac:dyDescent="0.5">
      <c r="B825" s="2">
        <v>18</v>
      </c>
      <c r="C825" s="2" t="s">
        <v>7</v>
      </c>
      <c r="D825" s="2">
        <f>IF(C825="male",1,0)</f>
        <v>0</v>
      </c>
      <c r="E825" s="2">
        <v>31.13</v>
      </c>
      <c r="F825" s="2">
        <v>0</v>
      </c>
      <c r="G825" s="2" t="s">
        <v>11</v>
      </c>
      <c r="H825" s="2">
        <f t="shared" si="60"/>
        <v>0</v>
      </c>
      <c r="I825" s="2" t="s">
        <v>12</v>
      </c>
      <c r="J825" s="2">
        <f t="shared" si="61"/>
        <v>0</v>
      </c>
      <c r="K825" s="2">
        <f t="shared" si="62"/>
        <v>0</v>
      </c>
      <c r="L825" s="2">
        <f t="shared" si="63"/>
        <v>0</v>
      </c>
      <c r="M825" s="2">
        <v>1621.8827000000001</v>
      </c>
      <c r="N825" s="16">
        <f t="shared" si="64"/>
        <v>7.9811706288076701E-3</v>
      </c>
      <c r="O825" s="13" cm="1">
        <f t="array" ref="O825">IF(I825="northeast",$R$3+$R$4*$B825+$R$5*$D825+$R$6*$E825+$R$7*$F825+$R$8*$H825,IF(I825="northwest",$T$3+$T$4*$B825+$T$5*$D825+$T$6*$E825+$T$7*$F825+$T$8*$H825,IF(I825="southeast",$V$3+$V$4*$B825+$V$5*$D825+$V$6*$E825+$V$7*$F825+$V$8*$H825,IF(I825="southwest",$X$3+$X$4*$B825+$X$5*$D825+$X$6*$E825+$X$7*$F825+$X$8*$H825,error))))</f>
        <v>1238.6363906134466</v>
      </c>
    </row>
    <row r="826" spans="2:15" x14ac:dyDescent="0.5">
      <c r="B826" s="2">
        <v>44</v>
      </c>
      <c r="C826" s="2" t="s">
        <v>7</v>
      </c>
      <c r="D826" s="2">
        <f>IF(C826="male",1,0)</f>
        <v>0</v>
      </c>
      <c r="E826" s="2">
        <v>29.81</v>
      </c>
      <c r="F826" s="2">
        <v>2</v>
      </c>
      <c r="G826" s="2" t="s">
        <v>11</v>
      </c>
      <c r="H826" s="2">
        <f t="shared" si="60"/>
        <v>0</v>
      </c>
      <c r="I826" s="2" t="s">
        <v>12</v>
      </c>
      <c r="J826" s="2">
        <f t="shared" si="61"/>
        <v>0</v>
      </c>
      <c r="K826" s="2">
        <f t="shared" si="62"/>
        <v>0</v>
      </c>
      <c r="L826" s="2">
        <f t="shared" si="63"/>
        <v>0</v>
      </c>
      <c r="M826" s="2">
        <v>8219.2039000000004</v>
      </c>
      <c r="N826" s="16">
        <f t="shared" si="64"/>
        <v>0.11328800960894195</v>
      </c>
      <c r="O826" s="13" cm="1">
        <f t="array" ref="O826">IF(I826="northeast",$R$3+$R$4*$B826+$R$5*$D826+$R$6*$E826+$R$7*$F826+$R$8*$H826,IF(I826="northwest",$T$3+$T$4*$B826+$T$5*$D826+$T$6*$E826+$T$7*$F826+$T$8*$H826,IF(I826="southeast",$V$3+$V$4*$B826+$V$5*$D826+$V$6*$E826+$V$7*$F826+$V$8*$H826,IF(I826="southwest",$X$3+$X$4*$B826+$X$5*$D826+$X$6*$E826+$X$7*$F826+$X$8*$H826,error))))</f>
        <v>8804.4651348598309</v>
      </c>
    </row>
    <row r="827" spans="2:15" x14ac:dyDescent="0.5">
      <c r="B827" s="2">
        <v>60</v>
      </c>
      <c r="C827" s="2" t="s">
        <v>10</v>
      </c>
      <c r="D827" s="2">
        <f>IF(C827="male",1,0)</f>
        <v>1</v>
      </c>
      <c r="E827" s="2">
        <v>24.32</v>
      </c>
      <c r="F827" s="2">
        <v>0</v>
      </c>
      <c r="G827" s="2" t="s">
        <v>11</v>
      </c>
      <c r="H827" s="2">
        <f t="shared" si="60"/>
        <v>0</v>
      </c>
      <c r="I827" s="2" t="s">
        <v>13</v>
      </c>
      <c r="J827" s="2">
        <f t="shared" si="61"/>
        <v>1</v>
      </c>
      <c r="K827" s="2">
        <f t="shared" si="62"/>
        <v>0</v>
      </c>
      <c r="L827" s="2">
        <f t="shared" si="63"/>
        <v>0</v>
      </c>
      <c r="M827" s="2">
        <v>12523.604799999999</v>
      </c>
      <c r="N827" s="16">
        <f t="shared" si="64"/>
        <v>0.18199511643924829</v>
      </c>
      <c r="O827" s="13" cm="1">
        <f t="array" ref="O827">IF(I827="northeast",$R$3+$R$4*$B827+$R$5*$D827+$R$6*$E827+$R$7*$F827+$R$8*$H827,IF(I827="northwest",$T$3+$T$4*$B827+$T$5*$D827+$T$6*$E827+$T$7*$F827+$T$8*$H827,IF(I827="southeast",$V$3+$V$4*$B827+$V$5*$D827+$V$6*$E827+$V$7*$F827+$V$8*$H827,IF(I827="southwest",$X$3+$X$4*$B827+$X$5*$D827+$X$6*$E827+$X$7*$F827+$X$8*$H827,error))))</f>
        <v>11215.113315166898</v>
      </c>
    </row>
    <row r="828" spans="2:15" x14ac:dyDescent="0.5">
      <c r="B828" s="2">
        <v>64</v>
      </c>
      <c r="C828" s="2" t="s">
        <v>7</v>
      </c>
      <c r="D828" s="2">
        <f>IF(C828="male",1,0)</f>
        <v>0</v>
      </c>
      <c r="E828" s="2">
        <v>31.824999999999999</v>
      </c>
      <c r="F828" s="2">
        <v>2</v>
      </c>
      <c r="G828" s="2" t="s">
        <v>11</v>
      </c>
      <c r="H828" s="2">
        <f t="shared" si="60"/>
        <v>0</v>
      </c>
      <c r="I828" s="2" t="s">
        <v>14</v>
      </c>
      <c r="J828" s="2">
        <f t="shared" si="61"/>
        <v>0</v>
      </c>
      <c r="K828" s="2">
        <f t="shared" si="62"/>
        <v>1</v>
      </c>
      <c r="L828" s="2">
        <f t="shared" si="63"/>
        <v>0</v>
      </c>
      <c r="M828" s="2">
        <v>16069.08475</v>
      </c>
      <c r="N828" s="16">
        <f t="shared" si="64"/>
        <v>0.23858828128348003</v>
      </c>
      <c r="O828" s="13" cm="1">
        <f t="array" ref="O828">IF(I828="northeast",$R$3+$R$4*$B828+$R$5*$D828+$R$6*$E828+$R$7*$F828+$R$8*$H828,IF(I828="northwest",$T$3+$T$4*$B828+$T$5*$D828+$T$6*$E828+$T$7*$F828+$T$8*$H828,IF(I828="southeast",$V$3+$V$4*$B828+$V$5*$D828+$V$6*$E828+$V$7*$F828+$V$8*$H828,IF(I828="southwest",$X$3+$X$4*$B828+$X$5*$D828+$X$6*$E828+$X$7*$F828+$X$8*$H828,error))))</f>
        <v>16654.639524179565</v>
      </c>
    </row>
    <row r="829" spans="2:15" x14ac:dyDescent="0.5">
      <c r="B829" s="2">
        <v>56</v>
      </c>
      <c r="C829" s="2" t="s">
        <v>10</v>
      </c>
      <c r="D829" s="2">
        <f>IF(C829="male",1,0)</f>
        <v>1</v>
      </c>
      <c r="E829" s="2">
        <v>31.79</v>
      </c>
      <c r="F829" s="2">
        <v>2</v>
      </c>
      <c r="G829" s="2" t="s">
        <v>8</v>
      </c>
      <c r="H829" s="2">
        <f t="shared" si="60"/>
        <v>1</v>
      </c>
      <c r="I829" s="2" t="s">
        <v>12</v>
      </c>
      <c r="J829" s="2">
        <f t="shared" si="61"/>
        <v>0</v>
      </c>
      <c r="K829" s="2">
        <f t="shared" si="62"/>
        <v>0</v>
      </c>
      <c r="L829" s="2">
        <f t="shared" si="63"/>
        <v>0</v>
      </c>
      <c r="M829" s="2">
        <v>43813.866099999999</v>
      </c>
      <c r="N829" s="16">
        <f t="shared" si="64"/>
        <v>0.68145215490592581</v>
      </c>
      <c r="O829" s="13" cm="1">
        <f t="array" ref="O829">IF(I829="northeast",$R$3+$R$4*$B829+$R$5*$D829+$R$6*$E829+$R$7*$F829+$R$8*$H829,IF(I829="northwest",$T$3+$T$4*$B829+$T$5*$D829+$T$6*$E829+$T$7*$F829+$T$8*$H829,IF(I829="southeast",$V$3+$V$4*$B829+$V$5*$D829+$V$6*$E829+$V$7*$F829+$V$8*$H829,IF(I829="southwest",$X$3+$X$4*$B829+$X$5*$D829+$X$6*$E829+$X$7*$F829+$X$8*$H829,error))))</f>
        <v>39191.019084749292</v>
      </c>
    </row>
    <row r="830" spans="2:15" x14ac:dyDescent="0.5">
      <c r="B830" s="2">
        <v>36</v>
      </c>
      <c r="C830" s="2" t="s">
        <v>10</v>
      </c>
      <c r="D830" s="2">
        <f>IF(C830="male",1,0)</f>
        <v>1</v>
      </c>
      <c r="E830" s="2">
        <v>28.024999999999999</v>
      </c>
      <c r="F830" s="2">
        <v>1</v>
      </c>
      <c r="G830" s="2" t="s">
        <v>8</v>
      </c>
      <c r="H830" s="2">
        <f t="shared" si="60"/>
        <v>1</v>
      </c>
      <c r="I830" s="2" t="s">
        <v>14</v>
      </c>
      <c r="J830" s="2">
        <f t="shared" si="61"/>
        <v>0</v>
      </c>
      <c r="K830" s="2">
        <f t="shared" si="62"/>
        <v>1</v>
      </c>
      <c r="L830" s="2">
        <f t="shared" si="63"/>
        <v>0</v>
      </c>
      <c r="M830" s="2">
        <v>20773.62775</v>
      </c>
      <c r="N830" s="16">
        <f t="shared" si="64"/>
        <v>0.31368248045270009</v>
      </c>
      <c r="O830" s="13" cm="1">
        <f t="array" ref="O830">IF(I830="northeast",$R$3+$R$4*$B830+$R$5*$D830+$R$6*$E830+$R$7*$F830+$R$8*$H830,IF(I830="northwest",$T$3+$T$4*$B830+$T$5*$D830+$T$6*$E830+$T$7*$F830+$T$8*$H830,IF(I830="southeast",$V$3+$V$4*$B830+$V$5*$D830+$V$6*$E830+$V$7*$F830+$V$8*$H830,IF(I830="southwest",$X$3+$X$4*$B830+$X$5*$D830+$X$6*$E830+$X$7*$F830+$X$8*$H830,error))))</f>
        <v>28894.323593927122</v>
      </c>
    </row>
    <row r="831" spans="2:15" x14ac:dyDescent="0.5">
      <c r="B831" s="2">
        <v>41</v>
      </c>
      <c r="C831" s="2" t="s">
        <v>10</v>
      </c>
      <c r="D831" s="2">
        <f>IF(C831="male",1,0)</f>
        <v>1</v>
      </c>
      <c r="E831" s="2">
        <v>30.78</v>
      </c>
      <c r="F831" s="2">
        <v>3</v>
      </c>
      <c r="G831" s="2" t="s">
        <v>8</v>
      </c>
      <c r="H831" s="2">
        <f t="shared" si="60"/>
        <v>1</v>
      </c>
      <c r="I831" s="2" t="s">
        <v>14</v>
      </c>
      <c r="J831" s="2">
        <f t="shared" si="61"/>
        <v>0</v>
      </c>
      <c r="K831" s="2">
        <f t="shared" si="62"/>
        <v>1</v>
      </c>
      <c r="L831" s="2">
        <f t="shared" si="63"/>
        <v>0</v>
      </c>
      <c r="M831" s="2">
        <v>39597.407200000001</v>
      </c>
      <c r="N831" s="16">
        <f t="shared" si="64"/>
        <v>0.61414878358475178</v>
      </c>
      <c r="O831" s="13" cm="1">
        <f t="array" ref="O831">IF(I831="northeast",$R$3+$R$4*$B831+$R$5*$D831+$R$6*$E831+$R$7*$F831+$R$8*$H831,IF(I831="northwest",$T$3+$T$4*$B831+$T$5*$D831+$T$6*$E831+$T$7*$F831+$T$8*$H831,IF(I831="southeast",$V$3+$V$4*$B831+$V$5*$D831+$V$6*$E831+$V$7*$F831+$V$8*$H831,IF(I831="southwest",$X$3+$X$4*$B831+$X$5*$D831+$X$6*$E831+$X$7*$F831+$X$8*$H831,error))))</f>
        <v>32670.018942094895</v>
      </c>
    </row>
    <row r="832" spans="2:15" x14ac:dyDescent="0.5">
      <c r="B832" s="2">
        <v>39</v>
      </c>
      <c r="C832" s="2" t="s">
        <v>10</v>
      </c>
      <c r="D832" s="2">
        <f>IF(C832="male",1,0)</f>
        <v>1</v>
      </c>
      <c r="E832" s="2">
        <v>21.85</v>
      </c>
      <c r="F832" s="2">
        <v>1</v>
      </c>
      <c r="G832" s="2" t="s">
        <v>11</v>
      </c>
      <c r="H832" s="2">
        <f t="shared" si="60"/>
        <v>0</v>
      </c>
      <c r="I832" s="2" t="s">
        <v>13</v>
      </c>
      <c r="J832" s="2">
        <f t="shared" si="61"/>
        <v>1</v>
      </c>
      <c r="K832" s="2">
        <f t="shared" si="62"/>
        <v>0</v>
      </c>
      <c r="L832" s="2">
        <f t="shared" si="63"/>
        <v>0</v>
      </c>
      <c r="M832" s="2">
        <v>6117.4944999999998</v>
      </c>
      <c r="N832" s="16">
        <f t="shared" si="64"/>
        <v>7.9740397379779213E-2</v>
      </c>
      <c r="O832" s="13" cm="1">
        <f t="array" ref="O832">IF(I832="northeast",$R$3+$R$4*$B832+$R$5*$D832+$R$6*$E832+$R$7*$F832+$R$8*$H832,IF(I832="northwest",$T$3+$T$4*$B832+$T$5*$D832+$T$6*$E832+$T$7*$F832+$T$8*$H832,IF(I832="southeast",$V$3+$V$4*$B832+$V$5*$D832+$V$6*$E832+$V$7*$F832+$V$8*$H832,IF(I832="southwest",$X$3+$X$4*$B832+$X$5*$D832+$X$6*$E832+$X$7*$F832+$X$8*$H832,error))))</f>
        <v>6103.4807166712671</v>
      </c>
    </row>
    <row r="833" spans="2:15" x14ac:dyDescent="0.5">
      <c r="B833" s="2">
        <v>63</v>
      </c>
      <c r="C833" s="2" t="s">
        <v>10</v>
      </c>
      <c r="D833" s="2">
        <f>IF(C833="male",1,0)</f>
        <v>1</v>
      </c>
      <c r="E833" s="2">
        <v>33.1</v>
      </c>
      <c r="F833" s="2">
        <v>0</v>
      </c>
      <c r="G833" s="2" t="s">
        <v>11</v>
      </c>
      <c r="H833" s="2">
        <f t="shared" si="60"/>
        <v>0</v>
      </c>
      <c r="I833" s="2" t="s">
        <v>9</v>
      </c>
      <c r="J833" s="2">
        <f t="shared" si="61"/>
        <v>0</v>
      </c>
      <c r="K833" s="2">
        <f t="shared" si="62"/>
        <v>0</v>
      </c>
      <c r="L833" s="2">
        <f t="shared" si="63"/>
        <v>1</v>
      </c>
      <c r="M833" s="2">
        <v>13393.755999999999</v>
      </c>
      <c r="N833" s="16">
        <f t="shared" si="64"/>
        <v>0.19588452238582715</v>
      </c>
      <c r="O833" s="13" cm="1">
        <f t="array" ref="O833">IF(I833="northeast",$R$3+$R$4*$B833+$R$5*$D833+$R$6*$E833+$R$7*$F833+$R$8*$H833,IF(I833="northwest",$T$3+$T$4*$B833+$T$5*$D833+$T$6*$E833+$T$7*$F833+$T$8*$H833,IF(I833="southeast",$V$3+$V$4*$B833+$V$5*$D833+$V$6*$E833+$V$7*$F833+$V$8*$H833,IF(I833="southwest",$X$3+$X$4*$B833+$X$5*$D833+$X$6*$E833+$X$7*$F833+$X$8*$H833,error))))</f>
        <v>14553.394334893872</v>
      </c>
    </row>
    <row r="834" spans="2:15" x14ac:dyDescent="0.5">
      <c r="B834" s="2">
        <v>36</v>
      </c>
      <c r="C834" s="2" t="s">
        <v>7</v>
      </c>
      <c r="D834" s="2">
        <f>IF(C834="male",1,0)</f>
        <v>0</v>
      </c>
      <c r="E834" s="2">
        <v>25.84</v>
      </c>
      <c r="F834" s="2">
        <v>0</v>
      </c>
      <c r="G834" s="2" t="s">
        <v>11</v>
      </c>
      <c r="H834" s="2">
        <f t="shared" si="60"/>
        <v>0</v>
      </c>
      <c r="I834" s="2" t="s">
        <v>13</v>
      </c>
      <c r="J834" s="2">
        <f t="shared" si="61"/>
        <v>1</v>
      </c>
      <c r="K834" s="2">
        <f t="shared" si="62"/>
        <v>0</v>
      </c>
      <c r="L834" s="2">
        <f t="shared" si="63"/>
        <v>0</v>
      </c>
      <c r="M834" s="2">
        <v>5266.3656000000001</v>
      </c>
      <c r="N834" s="16">
        <f t="shared" si="64"/>
        <v>6.6154626533327349E-2</v>
      </c>
      <c r="O834" s="13" cm="1">
        <f t="array" ref="O834">IF(I834="northeast",$R$3+$R$4*$B834+$R$5*$D834+$R$6*$E834+$R$7*$F834+$R$8*$H834,IF(I834="northwest",$T$3+$T$4*$B834+$T$5*$D834+$T$6*$E834+$T$7*$F834+$T$8*$H834,IF(I834="southeast",$V$3+$V$4*$B834+$V$5*$D834+$V$6*$E834+$V$7*$F834+$V$8*$H834,IF(I834="southwest",$X$3+$X$4*$B834+$X$5*$D834+$X$6*$E834+$X$7*$F834+$X$8*$H834,error))))</f>
        <v>5763.662494250264</v>
      </c>
    </row>
    <row r="835" spans="2:15" x14ac:dyDescent="0.5">
      <c r="B835" s="2">
        <v>28</v>
      </c>
      <c r="C835" s="2" t="s">
        <v>7</v>
      </c>
      <c r="D835" s="2">
        <f>IF(C835="male",1,0)</f>
        <v>0</v>
      </c>
      <c r="E835" s="2">
        <v>23.844999999999999</v>
      </c>
      <c r="F835" s="2">
        <v>2</v>
      </c>
      <c r="G835" s="2" t="s">
        <v>11</v>
      </c>
      <c r="H835" s="2">
        <f t="shared" si="60"/>
        <v>0</v>
      </c>
      <c r="I835" s="2" t="s">
        <v>13</v>
      </c>
      <c r="J835" s="2">
        <f t="shared" si="61"/>
        <v>1</v>
      </c>
      <c r="K835" s="2">
        <f t="shared" si="62"/>
        <v>0</v>
      </c>
      <c r="L835" s="2">
        <f t="shared" si="63"/>
        <v>0</v>
      </c>
      <c r="M835" s="2">
        <v>4719.7365499999996</v>
      </c>
      <c r="N835" s="16">
        <f t="shared" si="64"/>
        <v>5.7429300661636602E-2</v>
      </c>
      <c r="O835" s="13" cm="1">
        <f t="array" ref="O835">IF(I835="northeast",$R$3+$R$4*$B835+$R$5*$D835+$R$6*$E835+$R$7*$F835+$R$8*$H835,IF(I835="northwest",$T$3+$T$4*$B835+$T$5*$D835+$T$6*$E835+$T$7*$F835+$T$8*$H835,IF(I835="southeast",$V$3+$V$4*$B835+$V$5*$D835+$V$6*$E835+$V$7*$F835+$V$8*$H835,IF(I835="southwest",$X$3+$X$4*$B835+$X$5*$D835+$X$6*$E835+$X$7*$F835+$X$8*$H835,error))))</f>
        <v>4867.621589503673</v>
      </c>
    </row>
    <row r="836" spans="2:15" x14ac:dyDescent="0.5">
      <c r="B836" s="2">
        <v>58</v>
      </c>
      <c r="C836" s="2" t="s">
        <v>10</v>
      </c>
      <c r="D836" s="2">
        <f>IF(C836="male",1,0)</f>
        <v>1</v>
      </c>
      <c r="E836" s="2">
        <v>34.39</v>
      </c>
      <c r="F836" s="2">
        <v>0</v>
      </c>
      <c r="G836" s="2" t="s">
        <v>11</v>
      </c>
      <c r="H836" s="2">
        <f t="shared" ref="H836:H899" si="65">IF(G836="yes",1,0)</f>
        <v>0</v>
      </c>
      <c r="I836" s="2" t="s">
        <v>13</v>
      </c>
      <c r="J836" s="2">
        <f t="shared" ref="J836:J899" si="66">IF(I836="northwest",1,0)</f>
        <v>1</v>
      </c>
      <c r="K836" s="2">
        <f t="shared" ref="K836:K899" si="67">IF(I836="northeast",1,0)</f>
        <v>0</v>
      </c>
      <c r="L836" s="2">
        <f t="shared" ref="L836:L899" si="68">IF(I836="southwest",1,0)</f>
        <v>0</v>
      </c>
      <c r="M836" s="2">
        <v>11743.9341</v>
      </c>
      <c r="N836" s="16">
        <f t="shared" ref="N836:N899" si="69">(M836-MIN($M$3:$M$1340))/(MAX($M$3:$M$1340)-MIN($M$3:$M$1340))</f>
        <v>0.16954996569193764</v>
      </c>
      <c r="O836" s="13" cm="1">
        <f t="array" ref="O836">IF(I836="northeast",$R$3+$R$4*$B836+$R$5*$D836+$R$6*$E836+$R$7*$F836+$R$8*$H836,IF(I836="northwest",$T$3+$T$4*$B836+$T$5*$D836+$T$6*$E836+$T$7*$F836+$T$8*$H836,IF(I836="southeast",$V$3+$V$4*$B836+$V$5*$D836+$V$6*$E836+$V$7*$F836+$V$8*$H836,IF(I836="southwest",$X$3+$X$4*$B836+$X$5*$D836+$X$6*$E836+$X$7*$F836+$X$8*$H836,error))))</f>
        <v>13875.333020025382</v>
      </c>
    </row>
    <row r="837" spans="2:15" x14ac:dyDescent="0.5">
      <c r="B837" s="2">
        <v>36</v>
      </c>
      <c r="C837" s="2" t="s">
        <v>10</v>
      </c>
      <c r="D837" s="2">
        <f>IF(C837="male",1,0)</f>
        <v>1</v>
      </c>
      <c r="E837" s="2">
        <v>33.82</v>
      </c>
      <c r="F837" s="2">
        <v>1</v>
      </c>
      <c r="G837" s="2" t="s">
        <v>11</v>
      </c>
      <c r="H837" s="2">
        <f t="shared" si="65"/>
        <v>0</v>
      </c>
      <c r="I837" s="2" t="s">
        <v>13</v>
      </c>
      <c r="J837" s="2">
        <f t="shared" si="66"/>
        <v>1</v>
      </c>
      <c r="K837" s="2">
        <f t="shared" si="67"/>
        <v>0</v>
      </c>
      <c r="L837" s="2">
        <f t="shared" si="68"/>
        <v>0</v>
      </c>
      <c r="M837" s="2">
        <v>5377.4578000000001</v>
      </c>
      <c r="N837" s="16">
        <f t="shared" si="69"/>
        <v>6.7927886931403586E-2</v>
      </c>
      <c r="O837" s="13" cm="1">
        <f t="array" ref="O837">IF(I837="northeast",$R$3+$R$4*$B837+$R$5*$D837+$R$6*$E837+$R$7*$F837+$R$8*$H837,IF(I837="northwest",$T$3+$T$4*$B837+$T$5*$D837+$T$6*$E837+$T$7*$F837+$T$8*$H837,IF(I837="southeast",$V$3+$V$4*$B837+$V$5*$D837+$V$6*$E837+$V$7*$F837+$V$8*$H837,IF(I837="southwest",$X$3+$X$4*$B837+$X$5*$D837+$X$6*$E837+$X$7*$F837+$X$8*$H837,error))))</f>
        <v>9111.7144441337405</v>
      </c>
    </row>
    <row r="838" spans="2:15" x14ac:dyDescent="0.5">
      <c r="B838" s="2">
        <v>42</v>
      </c>
      <c r="C838" s="2" t="s">
        <v>10</v>
      </c>
      <c r="D838" s="2">
        <f>IF(C838="male",1,0)</f>
        <v>1</v>
      </c>
      <c r="E838" s="2">
        <v>35.97</v>
      </c>
      <c r="F838" s="2">
        <v>2</v>
      </c>
      <c r="G838" s="2" t="s">
        <v>11</v>
      </c>
      <c r="H838" s="2">
        <f t="shared" si="65"/>
        <v>0</v>
      </c>
      <c r="I838" s="2" t="s">
        <v>12</v>
      </c>
      <c r="J838" s="2">
        <f t="shared" si="66"/>
        <v>0</v>
      </c>
      <c r="K838" s="2">
        <f t="shared" si="67"/>
        <v>0</v>
      </c>
      <c r="L838" s="2">
        <f t="shared" si="68"/>
        <v>0</v>
      </c>
      <c r="M838" s="2">
        <v>7160.3302999999996</v>
      </c>
      <c r="N838" s="16">
        <f t="shared" si="69"/>
        <v>9.6386205328817587E-2</v>
      </c>
      <c r="O838" s="13" cm="1">
        <f t="array" ref="O838">IF(I838="northeast",$R$3+$R$4*$B838+$R$5*$D838+$R$6*$E838+$R$7*$F838+$R$8*$H838,IF(I838="northwest",$T$3+$T$4*$B838+$T$5*$D838+$T$6*$E838+$T$7*$F838+$T$8*$H838,IF(I838="southeast",$V$3+$V$4*$B838+$V$5*$D838+$V$6*$E838+$V$7*$F838+$V$8*$H838,IF(I838="southwest",$X$3+$X$4*$B838+$X$5*$D838+$X$6*$E838+$X$7*$F838+$X$8*$H838,error))))</f>
        <v>10114.046788434116</v>
      </c>
    </row>
    <row r="839" spans="2:15" x14ac:dyDescent="0.5">
      <c r="B839" s="2">
        <v>36</v>
      </c>
      <c r="C839" s="2" t="s">
        <v>10</v>
      </c>
      <c r="D839" s="2">
        <f>IF(C839="male",1,0)</f>
        <v>1</v>
      </c>
      <c r="E839" s="2">
        <v>31.5</v>
      </c>
      <c r="F839" s="2">
        <v>0</v>
      </c>
      <c r="G839" s="2" t="s">
        <v>11</v>
      </c>
      <c r="H839" s="2">
        <f t="shared" si="65"/>
        <v>0</v>
      </c>
      <c r="I839" s="2" t="s">
        <v>9</v>
      </c>
      <c r="J839" s="2">
        <f t="shared" si="66"/>
        <v>0</v>
      </c>
      <c r="K839" s="2">
        <f t="shared" si="67"/>
        <v>0</v>
      </c>
      <c r="L839" s="2">
        <f t="shared" si="68"/>
        <v>1</v>
      </c>
      <c r="M839" s="2">
        <v>4402.2330000000002</v>
      </c>
      <c r="N839" s="16">
        <f t="shared" si="69"/>
        <v>5.2361289843022685E-2</v>
      </c>
      <c r="O839" s="13" cm="1">
        <f t="array" ref="O839">IF(I839="northeast",$R$3+$R$4*$B839+$R$5*$D839+$R$6*$E839+$R$7*$F839+$R$8*$H839,IF(I839="northwest",$T$3+$T$4*$B839+$T$5*$D839+$T$6*$E839+$T$7*$F839+$T$8*$H839,IF(I839="southeast",$V$3+$V$4*$B839+$V$5*$D839+$V$6*$E839+$V$7*$F839+$V$8*$H839,IF(I839="southwest",$X$3+$X$4*$B839+$X$5*$D839+$X$6*$E839+$X$7*$F839+$X$8*$H839,error))))</f>
        <v>6874.0231920131346</v>
      </c>
    </row>
    <row r="840" spans="2:15" x14ac:dyDescent="0.5">
      <c r="B840" s="2">
        <v>56</v>
      </c>
      <c r="C840" s="2" t="s">
        <v>7</v>
      </c>
      <c r="D840" s="2">
        <f>IF(C840="male",1,0)</f>
        <v>0</v>
      </c>
      <c r="E840" s="2">
        <v>28.31</v>
      </c>
      <c r="F840" s="2">
        <v>0</v>
      </c>
      <c r="G840" s="2" t="s">
        <v>11</v>
      </c>
      <c r="H840" s="2">
        <f t="shared" si="65"/>
        <v>0</v>
      </c>
      <c r="I840" s="2" t="s">
        <v>14</v>
      </c>
      <c r="J840" s="2">
        <f t="shared" si="66"/>
        <v>0</v>
      </c>
      <c r="K840" s="2">
        <f t="shared" si="67"/>
        <v>1</v>
      </c>
      <c r="L840" s="2">
        <f t="shared" si="68"/>
        <v>0</v>
      </c>
      <c r="M840" s="2">
        <v>11657.7189</v>
      </c>
      <c r="N840" s="16">
        <f t="shared" si="69"/>
        <v>0.16817379346857522</v>
      </c>
      <c r="O840" s="13" cm="1">
        <f t="array" ref="O840">IF(I840="northeast",$R$3+$R$4*$B840+$R$5*$D840+$R$6*$E840+$R$7*$F840+$R$8*$H840,IF(I840="northwest",$T$3+$T$4*$B840+$T$5*$D840+$T$6*$E840+$T$7*$F840+$T$8*$H840,IF(I840="southeast",$V$3+$V$4*$B840+$V$5*$D840+$V$6*$E840+$V$7*$F840+$V$8*$H840,IF(I840="southwest",$X$3+$X$4*$B840+$X$5*$D840+$X$6*$E840+$X$7*$F840+$X$8*$H840,error))))</f>
        <v>11846.590086900476</v>
      </c>
    </row>
    <row r="841" spans="2:15" x14ac:dyDescent="0.5">
      <c r="B841" s="2">
        <v>35</v>
      </c>
      <c r="C841" s="2" t="s">
        <v>7</v>
      </c>
      <c r="D841" s="2">
        <f>IF(C841="male",1,0)</f>
        <v>0</v>
      </c>
      <c r="E841" s="2">
        <v>23.465</v>
      </c>
      <c r="F841" s="2">
        <v>2</v>
      </c>
      <c r="G841" s="2" t="s">
        <v>11</v>
      </c>
      <c r="H841" s="2">
        <f t="shared" si="65"/>
        <v>0</v>
      </c>
      <c r="I841" s="2" t="s">
        <v>14</v>
      </c>
      <c r="J841" s="2">
        <f t="shared" si="66"/>
        <v>0</v>
      </c>
      <c r="K841" s="2">
        <f t="shared" si="67"/>
        <v>1</v>
      </c>
      <c r="L841" s="2">
        <f t="shared" si="68"/>
        <v>0</v>
      </c>
      <c r="M841" s="2">
        <v>6402.2913500000004</v>
      </c>
      <c r="N841" s="16">
        <f t="shared" si="69"/>
        <v>8.4286341879949905E-2</v>
      </c>
      <c r="O841" s="13" cm="1">
        <f t="array" ref="O841">IF(I841="northeast",$R$3+$R$4*$B841+$R$5*$D841+$R$6*$E841+$R$7*$F841+$R$8*$H841,IF(I841="northwest",$T$3+$T$4*$B841+$T$5*$D841+$T$6*$E841+$T$7*$F841+$T$8*$H841,IF(I841="southeast",$V$3+$V$4*$B841+$V$5*$D841+$V$6*$E841+$V$7*$F841+$V$8*$H841,IF(I841="southwest",$X$3+$X$4*$B841+$X$5*$D841+$X$6*$E841+$X$7*$F841+$X$8*$H841,error))))</f>
        <v>6239.9483100991984</v>
      </c>
    </row>
    <row r="842" spans="2:15" x14ac:dyDescent="0.5">
      <c r="B842" s="2">
        <v>59</v>
      </c>
      <c r="C842" s="2" t="s">
        <v>7</v>
      </c>
      <c r="D842" s="2">
        <f>IF(C842="male",1,0)</f>
        <v>0</v>
      </c>
      <c r="E842" s="2">
        <v>31.35</v>
      </c>
      <c r="F842" s="2">
        <v>0</v>
      </c>
      <c r="G842" s="2" t="s">
        <v>11</v>
      </c>
      <c r="H842" s="2">
        <f t="shared" si="65"/>
        <v>0</v>
      </c>
      <c r="I842" s="2" t="s">
        <v>13</v>
      </c>
      <c r="J842" s="2">
        <f t="shared" si="66"/>
        <v>1</v>
      </c>
      <c r="K842" s="2">
        <f t="shared" si="67"/>
        <v>0</v>
      </c>
      <c r="L842" s="2">
        <f t="shared" si="68"/>
        <v>0</v>
      </c>
      <c r="M842" s="2">
        <v>12622.1795</v>
      </c>
      <c r="N842" s="16">
        <f t="shared" si="69"/>
        <v>0.18356857174720195</v>
      </c>
      <c r="O842" s="13" cm="1">
        <f t="array" ref="O842">IF(I842="northeast",$R$3+$R$4*$B842+$R$5*$D842+$R$6*$E842+$R$7*$F842+$R$8*$H842,IF(I842="northwest",$T$3+$T$4*$B842+$T$5*$D842+$T$6*$E842+$T$7*$F842+$T$8*$H842,IF(I842="southeast",$V$3+$V$4*$B842+$V$5*$D842+$V$6*$E842+$V$7*$F842+$V$8*$H842,IF(I842="southwest",$X$3+$X$4*$B842+$X$5*$D842+$X$6*$E842+$X$7*$F842+$X$8*$H842,error))))</f>
        <v>13175.268454645717</v>
      </c>
    </row>
    <row r="843" spans="2:15" x14ac:dyDescent="0.5">
      <c r="B843" s="2">
        <v>21</v>
      </c>
      <c r="C843" s="2" t="s">
        <v>10</v>
      </c>
      <c r="D843" s="2">
        <f>IF(C843="male",1,0)</f>
        <v>1</v>
      </c>
      <c r="E843" s="2">
        <v>31.1</v>
      </c>
      <c r="F843" s="2">
        <v>0</v>
      </c>
      <c r="G843" s="2" t="s">
        <v>11</v>
      </c>
      <c r="H843" s="2">
        <f t="shared" si="65"/>
        <v>0</v>
      </c>
      <c r="I843" s="2" t="s">
        <v>9</v>
      </c>
      <c r="J843" s="2">
        <f t="shared" si="66"/>
        <v>0</v>
      </c>
      <c r="K843" s="2">
        <f t="shared" si="67"/>
        <v>0</v>
      </c>
      <c r="L843" s="2">
        <f t="shared" si="68"/>
        <v>1</v>
      </c>
      <c r="M843" s="2">
        <v>1526.3119999999999</v>
      </c>
      <c r="N843" s="16">
        <f t="shared" si="69"/>
        <v>6.4556653500713939E-3</v>
      </c>
      <c r="O843" s="13" cm="1">
        <f t="array" ref="O843">IF(I843="northeast",$R$3+$R$4*$B843+$R$5*$D843+$R$6*$E843+$R$7*$F843+$R$8*$H843,IF(I843="northwest",$T$3+$T$4*$B843+$T$5*$D843+$T$6*$E843+$T$7*$F843+$T$8*$H843,IF(I843="southeast",$V$3+$V$4*$B843+$V$5*$D843+$V$6*$E843+$V$7*$F843+$V$8*$H843,IF(I843="southwest",$X$3+$X$4*$B843+$X$5*$D843+$X$6*$E843+$X$7*$F843+$X$8*$H843,error))))</f>
        <v>2734.2825444365053</v>
      </c>
    </row>
    <row r="844" spans="2:15" x14ac:dyDescent="0.5">
      <c r="B844" s="2">
        <v>59</v>
      </c>
      <c r="C844" s="2" t="s">
        <v>10</v>
      </c>
      <c r="D844" s="2">
        <f>IF(C844="male",1,0)</f>
        <v>1</v>
      </c>
      <c r="E844" s="2">
        <v>24.7</v>
      </c>
      <c r="F844" s="2">
        <v>0</v>
      </c>
      <c r="G844" s="2" t="s">
        <v>11</v>
      </c>
      <c r="H844" s="2">
        <f t="shared" si="65"/>
        <v>0</v>
      </c>
      <c r="I844" s="2" t="s">
        <v>14</v>
      </c>
      <c r="J844" s="2">
        <f t="shared" si="66"/>
        <v>0</v>
      </c>
      <c r="K844" s="2">
        <f t="shared" si="67"/>
        <v>1</v>
      </c>
      <c r="L844" s="2">
        <f t="shared" si="68"/>
        <v>0</v>
      </c>
      <c r="M844" s="2">
        <v>12323.936</v>
      </c>
      <c r="N844" s="16">
        <f t="shared" si="69"/>
        <v>0.17880799100855735</v>
      </c>
      <c r="O844" s="13" cm="1">
        <f t="array" ref="O844">IF(I844="northeast",$R$3+$R$4*$B844+$R$5*$D844+$R$6*$E844+$R$7*$F844+$R$8*$H844,IF(I844="northwest",$T$3+$T$4*$B844+$T$5*$D844+$T$6*$E844+$T$7*$F844+$T$8*$H844,IF(I844="southeast",$V$3+$V$4*$B844+$V$5*$D844+$V$6*$E844+$V$7*$F844+$V$8*$H844,IF(I844="southwest",$X$3+$X$4*$B844+$X$5*$D844+$X$6*$E844+$X$7*$F844+$X$8*$H844,error))))</f>
        <v>11028.015854272737</v>
      </c>
    </row>
    <row r="845" spans="2:15" x14ac:dyDescent="0.5">
      <c r="B845" s="2">
        <v>23</v>
      </c>
      <c r="C845" s="2" t="s">
        <v>7</v>
      </c>
      <c r="D845" s="2">
        <f>IF(C845="male",1,0)</f>
        <v>0</v>
      </c>
      <c r="E845" s="2">
        <v>32.78</v>
      </c>
      <c r="F845" s="2">
        <v>2</v>
      </c>
      <c r="G845" s="2" t="s">
        <v>8</v>
      </c>
      <c r="H845" s="2">
        <f t="shared" si="65"/>
        <v>1</v>
      </c>
      <c r="I845" s="2" t="s">
        <v>12</v>
      </c>
      <c r="J845" s="2">
        <f t="shared" si="66"/>
        <v>0</v>
      </c>
      <c r="K845" s="2">
        <f t="shared" si="67"/>
        <v>0</v>
      </c>
      <c r="L845" s="2">
        <f t="shared" si="68"/>
        <v>0</v>
      </c>
      <c r="M845" s="2">
        <v>36021.011200000001</v>
      </c>
      <c r="N845" s="16">
        <f t="shared" si="69"/>
        <v>0.55706213488539835</v>
      </c>
      <c r="O845" s="13" cm="1">
        <f t="array" ref="O845">IF(I845="northeast",$R$3+$R$4*$B845+$R$5*$D845+$R$6*$E845+$R$7*$F845+$R$8*$H845,IF(I845="northwest",$T$3+$T$4*$B845+$T$5*$D845+$T$6*$E845+$T$7*$F845+$T$8*$H845,IF(I845="southeast",$V$3+$V$4*$B845+$V$5*$D845+$V$6*$E845+$V$7*$F845+$V$8*$H845,IF(I845="southwest",$X$3+$X$4*$B845+$X$5*$D845+$X$6*$E845+$X$7*$F845+$X$8*$H845,error))))</f>
        <v>30814.849310113328</v>
      </c>
    </row>
    <row r="846" spans="2:15" x14ac:dyDescent="0.5">
      <c r="B846" s="2">
        <v>57</v>
      </c>
      <c r="C846" s="2" t="s">
        <v>7</v>
      </c>
      <c r="D846" s="2">
        <f>IF(C846="male",1,0)</f>
        <v>0</v>
      </c>
      <c r="E846" s="2">
        <v>29.81</v>
      </c>
      <c r="F846" s="2">
        <v>0</v>
      </c>
      <c r="G846" s="2" t="s">
        <v>8</v>
      </c>
      <c r="H846" s="2">
        <f t="shared" si="65"/>
        <v>1</v>
      </c>
      <c r="I846" s="2" t="s">
        <v>12</v>
      </c>
      <c r="J846" s="2">
        <f t="shared" si="66"/>
        <v>0</v>
      </c>
      <c r="K846" s="2">
        <f t="shared" si="67"/>
        <v>0</v>
      </c>
      <c r="L846" s="2">
        <f t="shared" si="68"/>
        <v>0</v>
      </c>
      <c r="M846" s="2">
        <v>27533.912899999999</v>
      </c>
      <c r="N846" s="16">
        <f t="shared" si="69"/>
        <v>0.42159055983359228</v>
      </c>
      <c r="O846" s="13" cm="1">
        <f t="array" ref="O846">IF(I846="northeast",$R$3+$R$4*$B846+$R$5*$D846+$R$6*$E846+$R$7*$F846+$R$8*$H846,IF(I846="northwest",$T$3+$T$4*$B846+$T$5*$D846+$T$6*$E846+$T$7*$F846+$T$8*$H846,IF(I846="southeast",$V$3+$V$4*$B846+$V$5*$D846+$V$6*$E846+$V$7*$F846+$V$8*$H846,IF(I846="southwest",$X$3+$X$4*$B846+$X$5*$D846+$X$6*$E846+$X$7*$F846+$X$8*$H846,error))))</f>
        <v>38096.318980733544</v>
      </c>
    </row>
    <row r="847" spans="2:15" x14ac:dyDescent="0.5">
      <c r="B847" s="2">
        <v>53</v>
      </c>
      <c r="C847" s="2" t="s">
        <v>10</v>
      </c>
      <c r="D847" s="2">
        <f>IF(C847="male",1,0)</f>
        <v>1</v>
      </c>
      <c r="E847" s="2">
        <v>30.495000000000001</v>
      </c>
      <c r="F847" s="2">
        <v>0</v>
      </c>
      <c r="G847" s="2" t="s">
        <v>11</v>
      </c>
      <c r="H847" s="2">
        <f t="shared" si="65"/>
        <v>0</v>
      </c>
      <c r="I847" s="2" t="s">
        <v>14</v>
      </c>
      <c r="J847" s="2">
        <f t="shared" si="66"/>
        <v>0</v>
      </c>
      <c r="K847" s="2">
        <f t="shared" si="67"/>
        <v>1</v>
      </c>
      <c r="L847" s="2">
        <f t="shared" si="68"/>
        <v>0</v>
      </c>
      <c r="M847" s="2">
        <v>10072.055050000001</v>
      </c>
      <c r="N847" s="16">
        <f t="shared" si="69"/>
        <v>0.14286333143914276</v>
      </c>
      <c r="O847" s="13" cm="1">
        <f t="array" ref="O847">IF(I847="northeast",$R$3+$R$4*$B847+$R$5*$D847+$R$6*$E847+$R$7*$F847+$R$8*$H847,IF(I847="northwest",$T$3+$T$4*$B847+$T$5*$D847+$T$6*$E847+$T$7*$F847+$T$8*$H847,IF(I847="southeast",$V$3+$V$4*$B847+$V$5*$D847+$V$6*$E847+$V$7*$F847+$V$8*$H847,IF(I847="southwest",$X$3+$X$4*$B847+$X$5*$D847+$X$6*$E847+$X$7*$F847+$X$8*$H847,error))))</f>
        <v>12105.40109689386</v>
      </c>
    </row>
    <row r="848" spans="2:15" x14ac:dyDescent="0.5">
      <c r="B848" s="2">
        <v>60</v>
      </c>
      <c r="C848" s="2" t="s">
        <v>7</v>
      </c>
      <c r="D848" s="2">
        <f>IF(C848="male",1,0)</f>
        <v>0</v>
      </c>
      <c r="E848" s="2">
        <v>32.450000000000003</v>
      </c>
      <c r="F848" s="2">
        <v>0</v>
      </c>
      <c r="G848" s="2" t="s">
        <v>8</v>
      </c>
      <c r="H848" s="2">
        <f t="shared" si="65"/>
        <v>1</v>
      </c>
      <c r="I848" s="2" t="s">
        <v>12</v>
      </c>
      <c r="J848" s="2">
        <f t="shared" si="66"/>
        <v>0</v>
      </c>
      <c r="K848" s="2">
        <f t="shared" si="67"/>
        <v>0</v>
      </c>
      <c r="L848" s="2">
        <f t="shared" si="68"/>
        <v>0</v>
      </c>
      <c r="M848" s="2">
        <v>45008.955499999996</v>
      </c>
      <c r="N848" s="16">
        <f t="shared" si="69"/>
        <v>0.70052824400291647</v>
      </c>
      <c r="O848" s="13" cm="1">
        <f t="array" ref="O848">IF(I848="northeast",$R$3+$R$4*$B848+$R$5*$D848+$R$6*$E848+$R$7*$F848+$R$8*$H848,IF(I848="northwest",$T$3+$T$4*$B848+$T$5*$D848+$T$6*$E848+$T$7*$F848+$T$8*$H848,IF(I848="southeast",$V$3+$V$4*$B848+$V$5*$D848+$V$6*$E848+$V$7*$F848+$V$8*$H848,IF(I848="southwest",$X$3+$X$4*$B848+$X$5*$D848+$X$6*$E848+$X$7*$F848+$X$8*$H848,error))))</f>
        <v>39817.926931382019</v>
      </c>
    </row>
    <row r="849" spans="2:15" x14ac:dyDescent="0.5">
      <c r="B849" s="2">
        <v>51</v>
      </c>
      <c r="C849" s="2" t="s">
        <v>7</v>
      </c>
      <c r="D849" s="2">
        <f>IF(C849="male",1,0)</f>
        <v>0</v>
      </c>
      <c r="E849" s="2">
        <v>34.200000000000003</v>
      </c>
      <c r="F849" s="2">
        <v>1</v>
      </c>
      <c r="G849" s="2" t="s">
        <v>11</v>
      </c>
      <c r="H849" s="2">
        <f t="shared" si="65"/>
        <v>0</v>
      </c>
      <c r="I849" s="2" t="s">
        <v>9</v>
      </c>
      <c r="J849" s="2">
        <f t="shared" si="66"/>
        <v>0</v>
      </c>
      <c r="K849" s="2">
        <f t="shared" si="67"/>
        <v>0</v>
      </c>
      <c r="L849" s="2">
        <f t="shared" si="68"/>
        <v>1</v>
      </c>
      <c r="M849" s="2">
        <v>9872.7009999999991</v>
      </c>
      <c r="N849" s="16">
        <f t="shared" si="69"/>
        <v>0.13968123006693917</v>
      </c>
      <c r="O849" s="13" cm="1">
        <f t="array" ref="O849">IF(I849="northeast",$R$3+$R$4*$B849+$R$5*$D849+$R$6*$E849+$R$7*$F849+$R$8*$H849,IF(I849="northwest",$T$3+$T$4*$B849+$T$5*$D849+$T$6*$E849+$T$7*$F849+$T$8*$H849,IF(I849="southeast",$V$3+$V$4*$B849+$V$5*$D849+$V$6*$E849+$V$7*$F849+$V$8*$H849,IF(I849="southwest",$X$3+$X$4*$B849+$X$5*$D849+$X$6*$E849+$X$7*$F849+$X$8*$H849,error))))</f>
        <v>12103.646930647077</v>
      </c>
    </row>
    <row r="850" spans="2:15" x14ac:dyDescent="0.5">
      <c r="B850" s="2">
        <v>23</v>
      </c>
      <c r="C850" s="2" t="s">
        <v>10</v>
      </c>
      <c r="D850" s="2">
        <f>IF(C850="male",1,0)</f>
        <v>1</v>
      </c>
      <c r="E850" s="2">
        <v>50.38</v>
      </c>
      <c r="F850" s="2">
        <v>1</v>
      </c>
      <c r="G850" s="2" t="s">
        <v>11</v>
      </c>
      <c r="H850" s="2">
        <f t="shared" si="65"/>
        <v>0</v>
      </c>
      <c r="I850" s="2" t="s">
        <v>12</v>
      </c>
      <c r="J850" s="2">
        <f t="shared" si="66"/>
        <v>0</v>
      </c>
      <c r="K850" s="2">
        <f t="shared" si="67"/>
        <v>0</v>
      </c>
      <c r="L850" s="2">
        <f t="shared" si="68"/>
        <v>0</v>
      </c>
      <c r="M850" s="2">
        <v>2438.0551999999998</v>
      </c>
      <c r="N850" s="16">
        <f t="shared" si="69"/>
        <v>2.1008965309702334E-2</v>
      </c>
      <c r="O850" s="13" cm="1">
        <f t="array" ref="O850">IF(I850="northeast",$R$3+$R$4*$B850+$R$5*$D850+$R$6*$E850+$R$7*$F850+$R$8*$H850,IF(I850="northwest",$T$3+$T$4*$B850+$T$5*$D850+$T$6*$E850+$T$7*$F850+$T$8*$H850,IF(I850="southeast",$V$3+$V$4*$B850+$V$5*$D850+$V$6*$E850+$V$7*$F850+$V$8*$H850,IF(I850="southwest",$X$3+$X$4*$B850+$X$5*$D850+$X$6*$E850+$X$7*$F850+$X$8*$H850,error))))</f>
        <v>9416.2033810482899</v>
      </c>
    </row>
    <row r="851" spans="2:15" x14ac:dyDescent="0.5">
      <c r="B851" s="2">
        <v>27</v>
      </c>
      <c r="C851" s="2" t="s">
        <v>7</v>
      </c>
      <c r="D851" s="2">
        <f>IF(C851="male",1,0)</f>
        <v>0</v>
      </c>
      <c r="E851" s="2">
        <v>24.1</v>
      </c>
      <c r="F851" s="2">
        <v>0</v>
      </c>
      <c r="G851" s="2" t="s">
        <v>11</v>
      </c>
      <c r="H851" s="2">
        <f t="shared" si="65"/>
        <v>0</v>
      </c>
      <c r="I851" s="2" t="s">
        <v>9</v>
      </c>
      <c r="J851" s="2">
        <f t="shared" si="66"/>
        <v>0</v>
      </c>
      <c r="K851" s="2">
        <f t="shared" si="67"/>
        <v>0</v>
      </c>
      <c r="L851" s="2">
        <f t="shared" si="68"/>
        <v>1</v>
      </c>
      <c r="M851" s="2">
        <v>2974.1260000000002</v>
      </c>
      <c r="N851" s="16">
        <f t="shared" si="69"/>
        <v>2.9565759757962912E-2</v>
      </c>
      <c r="O851" s="13" cm="1">
        <f t="array" ref="O851">IF(I851="northeast",$R$3+$R$4*$B851+$R$5*$D851+$R$6*$E851+$R$7*$F851+$R$8*$H851,IF(I851="northwest",$T$3+$T$4*$B851+$T$5*$D851+$T$6*$E851+$T$7*$F851+$T$8*$H851,IF(I851="southeast",$V$3+$V$4*$B851+$V$5*$D851+$V$6*$E851+$V$7*$F851+$V$8*$H851,IF(I851="southwest",$X$3+$X$4*$B851+$X$5*$D851+$X$6*$E851+$X$7*$F851+$X$8*$H851,error))))</f>
        <v>3005.1884994753</v>
      </c>
    </row>
    <row r="852" spans="2:15" x14ac:dyDescent="0.5">
      <c r="B852" s="2">
        <v>55</v>
      </c>
      <c r="C852" s="2" t="s">
        <v>10</v>
      </c>
      <c r="D852" s="2">
        <f>IF(C852="male",1,0)</f>
        <v>1</v>
      </c>
      <c r="E852" s="2">
        <v>32.774999999999999</v>
      </c>
      <c r="F852" s="2">
        <v>0</v>
      </c>
      <c r="G852" s="2" t="s">
        <v>11</v>
      </c>
      <c r="H852" s="2">
        <f t="shared" si="65"/>
        <v>0</v>
      </c>
      <c r="I852" s="2" t="s">
        <v>13</v>
      </c>
      <c r="J852" s="2">
        <f t="shared" si="66"/>
        <v>1</v>
      </c>
      <c r="K852" s="2">
        <f t="shared" si="67"/>
        <v>0</v>
      </c>
      <c r="L852" s="2">
        <f t="shared" si="68"/>
        <v>0</v>
      </c>
      <c r="M852" s="2">
        <v>10601.632250000001</v>
      </c>
      <c r="N852" s="16">
        <f t="shared" si="69"/>
        <v>0.15131647465247461</v>
      </c>
      <c r="O852" s="13" cm="1">
        <f t="array" ref="O852">IF(I852="northeast",$R$3+$R$4*$B852+$R$5*$D852+$R$6*$E852+$R$7*$F852+$R$8*$H852,IF(I852="northwest",$T$3+$T$4*$B852+$T$5*$D852+$T$6*$E852+$T$7*$F852+$T$8*$H852,IF(I852="southeast",$V$3+$V$4*$B852+$V$5*$D852+$V$6*$E852+$V$7*$F852+$V$8*$H852,IF(I852="southwest",$X$3+$X$4*$B852+$X$5*$D852+$X$6*$E852+$X$7*$F852+$X$8*$H852,error))))</f>
        <v>12627.818151578438</v>
      </c>
    </row>
    <row r="853" spans="2:15" x14ac:dyDescent="0.5">
      <c r="B853" s="2">
        <v>37</v>
      </c>
      <c r="C853" s="2" t="s">
        <v>7</v>
      </c>
      <c r="D853" s="2">
        <f>IF(C853="male",1,0)</f>
        <v>0</v>
      </c>
      <c r="E853" s="2">
        <v>30.78</v>
      </c>
      <c r="F853" s="2">
        <v>0</v>
      </c>
      <c r="G853" s="2" t="s">
        <v>8</v>
      </c>
      <c r="H853" s="2">
        <f t="shared" si="65"/>
        <v>1</v>
      </c>
      <c r="I853" s="2" t="s">
        <v>14</v>
      </c>
      <c r="J853" s="2">
        <f t="shared" si="66"/>
        <v>0</v>
      </c>
      <c r="K853" s="2">
        <f t="shared" si="67"/>
        <v>1</v>
      </c>
      <c r="L853" s="2">
        <f t="shared" si="68"/>
        <v>0</v>
      </c>
      <c r="M853" s="2">
        <v>37270.1512</v>
      </c>
      <c r="N853" s="16">
        <f t="shared" si="69"/>
        <v>0.57700098292021063</v>
      </c>
      <c r="O853" s="13" cm="1">
        <f t="array" ref="O853">IF(I853="northeast",$R$3+$R$4*$B853+$R$5*$D853+$R$6*$E853+$R$7*$F853+$R$8*$H853,IF(I853="northwest",$T$3+$T$4*$B853+$T$5*$D853+$T$6*$E853+$T$7*$F853+$T$8*$H853,IF(I853="southeast",$V$3+$V$4*$B853+$V$5*$D853+$V$6*$E853+$V$7*$F853+$V$8*$H853,IF(I853="southwest",$X$3+$X$4*$B853+$X$5*$D853+$X$6*$E853+$X$7*$F853+$X$8*$H853,error))))</f>
        <v>29578.941516801104</v>
      </c>
    </row>
    <row r="854" spans="2:15" x14ac:dyDescent="0.5">
      <c r="B854" s="2">
        <v>61</v>
      </c>
      <c r="C854" s="2" t="s">
        <v>10</v>
      </c>
      <c r="D854" s="2">
        <f>IF(C854="male",1,0)</f>
        <v>1</v>
      </c>
      <c r="E854" s="2">
        <v>32.299999999999997</v>
      </c>
      <c r="F854" s="2">
        <v>2</v>
      </c>
      <c r="G854" s="2" t="s">
        <v>11</v>
      </c>
      <c r="H854" s="2">
        <f t="shared" si="65"/>
        <v>0</v>
      </c>
      <c r="I854" s="2" t="s">
        <v>13</v>
      </c>
      <c r="J854" s="2">
        <f t="shared" si="66"/>
        <v>1</v>
      </c>
      <c r="K854" s="2">
        <f t="shared" si="67"/>
        <v>0</v>
      </c>
      <c r="L854" s="2">
        <f t="shared" si="68"/>
        <v>0</v>
      </c>
      <c r="M854" s="2">
        <v>14119.62</v>
      </c>
      <c r="N854" s="16">
        <f t="shared" si="69"/>
        <v>0.20747080734182963</v>
      </c>
      <c r="O854" s="13" cm="1">
        <f t="array" ref="O854">IF(I854="northeast",$R$3+$R$4*$B854+$R$5*$D854+$R$6*$E854+$R$7*$F854+$R$8*$H854,IF(I854="northwest",$T$3+$T$4*$B854+$T$5*$D854+$T$6*$E854+$T$7*$F854+$T$8*$H854,IF(I854="southeast",$V$3+$V$4*$B854+$V$5*$D854+$V$6*$E854+$V$7*$F854+$V$8*$H854,IF(I854="southwest",$X$3+$X$4*$B854+$X$5*$D854+$X$6*$E854+$X$7*$F854+$X$8*$H854,error))))</f>
        <v>15668.682919111543</v>
      </c>
    </row>
    <row r="855" spans="2:15" x14ac:dyDescent="0.5">
      <c r="B855" s="2">
        <v>46</v>
      </c>
      <c r="C855" s="2" t="s">
        <v>7</v>
      </c>
      <c r="D855" s="2">
        <f>IF(C855="male",1,0)</f>
        <v>0</v>
      </c>
      <c r="E855" s="2">
        <v>35.53</v>
      </c>
      <c r="F855" s="2">
        <v>0</v>
      </c>
      <c r="G855" s="2" t="s">
        <v>8</v>
      </c>
      <c r="H855" s="2">
        <f t="shared" si="65"/>
        <v>1</v>
      </c>
      <c r="I855" s="2" t="s">
        <v>14</v>
      </c>
      <c r="J855" s="2">
        <f t="shared" si="66"/>
        <v>0</v>
      </c>
      <c r="K855" s="2">
        <f t="shared" si="67"/>
        <v>1</v>
      </c>
      <c r="L855" s="2">
        <f t="shared" si="68"/>
        <v>0</v>
      </c>
      <c r="M855" s="2">
        <v>42111.664700000001</v>
      </c>
      <c r="N855" s="16">
        <f t="shared" si="69"/>
        <v>0.6542815134732245</v>
      </c>
      <c r="O855" s="13" cm="1">
        <f t="array" ref="O855">IF(I855="northeast",$R$3+$R$4*$B855+$R$5*$D855+$R$6*$E855+$R$7*$F855+$R$8*$H855,IF(I855="northwest",$T$3+$T$4*$B855+$T$5*$D855+$T$6*$E855+$T$7*$F855+$T$8*$H855,IF(I855="southeast",$V$3+$V$4*$B855+$V$5*$D855+$V$6*$E855+$V$7*$F855+$V$8*$H855,IF(I855="southwest",$X$3+$X$4*$B855+$X$5*$D855+$X$6*$E855+$X$7*$F855+$X$8*$H855,error))))</f>
        <v>33736.970393770607</v>
      </c>
    </row>
    <row r="856" spans="2:15" x14ac:dyDescent="0.5">
      <c r="B856" s="2">
        <v>53</v>
      </c>
      <c r="C856" s="2" t="s">
        <v>7</v>
      </c>
      <c r="D856" s="2">
        <f>IF(C856="male",1,0)</f>
        <v>0</v>
      </c>
      <c r="E856" s="2">
        <v>23.75</v>
      </c>
      <c r="F856" s="2">
        <v>2</v>
      </c>
      <c r="G856" s="2" t="s">
        <v>11</v>
      </c>
      <c r="H856" s="2">
        <f t="shared" si="65"/>
        <v>0</v>
      </c>
      <c r="I856" s="2" t="s">
        <v>14</v>
      </c>
      <c r="J856" s="2">
        <f t="shared" si="66"/>
        <v>0</v>
      </c>
      <c r="K856" s="2">
        <f t="shared" si="67"/>
        <v>1</v>
      </c>
      <c r="L856" s="2">
        <f t="shared" si="68"/>
        <v>0</v>
      </c>
      <c r="M856" s="2">
        <v>11729.6795</v>
      </c>
      <c r="N856" s="16">
        <f t="shared" si="69"/>
        <v>0.16932243290682386</v>
      </c>
      <c r="O856" s="13" cm="1">
        <f t="array" ref="O856">IF(I856="northeast",$R$3+$R$4*$B856+$R$5*$D856+$R$6*$E856+$R$7*$F856+$R$8*$H856,IF(I856="northwest",$T$3+$T$4*$B856+$T$5*$D856+$T$6*$E856+$T$7*$F856+$T$8*$H856,IF(I856="southeast",$V$3+$V$4*$B856+$V$5*$D856+$V$6*$E856+$V$7*$F856+$V$8*$H856,IF(I856="southwest",$X$3+$X$4*$B856+$X$5*$D856+$X$6*$E856+$X$7*$F856+$X$8*$H856,error))))</f>
        <v>10597.784481936318</v>
      </c>
    </row>
    <row r="857" spans="2:15" x14ac:dyDescent="0.5">
      <c r="B857" s="2">
        <v>49</v>
      </c>
      <c r="C857" s="2" t="s">
        <v>7</v>
      </c>
      <c r="D857" s="2">
        <f>IF(C857="male",1,0)</f>
        <v>0</v>
      </c>
      <c r="E857" s="2">
        <v>23.844999999999999</v>
      </c>
      <c r="F857" s="2">
        <v>3</v>
      </c>
      <c r="G857" s="2" t="s">
        <v>8</v>
      </c>
      <c r="H857" s="2">
        <f t="shared" si="65"/>
        <v>1</v>
      </c>
      <c r="I857" s="2" t="s">
        <v>14</v>
      </c>
      <c r="J857" s="2">
        <f t="shared" si="66"/>
        <v>0</v>
      </c>
      <c r="K857" s="2">
        <f t="shared" si="67"/>
        <v>1</v>
      </c>
      <c r="L857" s="2">
        <f t="shared" si="68"/>
        <v>0</v>
      </c>
      <c r="M857" s="2">
        <v>24106.912550000001</v>
      </c>
      <c r="N857" s="16">
        <f t="shared" si="69"/>
        <v>0.36688857351188436</v>
      </c>
      <c r="O857" s="13" cm="1">
        <f t="array" ref="O857">IF(I857="northeast",$R$3+$R$4*$B857+$R$5*$D857+$R$6*$E857+$R$7*$F857+$R$8*$H857,IF(I857="northwest",$T$3+$T$4*$B857+$T$5*$D857+$T$6*$E857+$T$7*$F857+$T$8*$H857,IF(I857="southeast",$V$3+$V$4*$B857+$V$5*$D857+$V$6*$E857+$V$7*$F857+$V$8*$H857,IF(I857="southwest",$X$3+$X$4*$B857+$X$5*$D857+$X$6*$E857+$X$7*$F857+$X$8*$H857,error))))</f>
        <v>31547.392236636333</v>
      </c>
    </row>
    <row r="858" spans="2:15" x14ac:dyDescent="0.5">
      <c r="B858" s="2">
        <v>20</v>
      </c>
      <c r="C858" s="2" t="s">
        <v>7</v>
      </c>
      <c r="D858" s="2">
        <f>IF(C858="male",1,0)</f>
        <v>0</v>
      </c>
      <c r="E858" s="2">
        <v>29.6</v>
      </c>
      <c r="F858" s="2">
        <v>0</v>
      </c>
      <c r="G858" s="2" t="s">
        <v>11</v>
      </c>
      <c r="H858" s="2">
        <f t="shared" si="65"/>
        <v>0</v>
      </c>
      <c r="I858" s="2" t="s">
        <v>9</v>
      </c>
      <c r="J858" s="2">
        <f t="shared" si="66"/>
        <v>0</v>
      </c>
      <c r="K858" s="2">
        <f t="shared" si="67"/>
        <v>0</v>
      </c>
      <c r="L858" s="2">
        <f t="shared" si="68"/>
        <v>1</v>
      </c>
      <c r="M858" s="2">
        <v>1875.3440000000001</v>
      </c>
      <c r="N858" s="16">
        <f t="shared" si="69"/>
        <v>1.2026935189550218E-2</v>
      </c>
      <c r="O858" s="13" cm="1">
        <f t="array" ref="O858">IF(I858="northeast",$R$3+$R$4*$B858+$R$5*$D858+$R$6*$E858+$R$7*$F858+$R$8*$H858,IF(I858="northwest",$T$3+$T$4*$B858+$T$5*$D858+$T$6*$E858+$T$7*$F858+$T$8*$H858,IF(I858="southeast",$V$3+$V$4*$B858+$V$5*$D858+$V$6*$E858+$V$7*$F858+$V$8*$H858,IF(I858="southwest",$X$3+$X$4*$B858+$X$5*$D858+$X$6*$E858+$X$7*$F858+$X$8*$H858,error))))</f>
        <v>2545.6261562737445</v>
      </c>
    </row>
    <row r="859" spans="2:15" x14ac:dyDescent="0.5">
      <c r="B859" s="2">
        <v>48</v>
      </c>
      <c r="C859" s="2" t="s">
        <v>7</v>
      </c>
      <c r="D859" s="2">
        <f>IF(C859="male",1,0)</f>
        <v>0</v>
      </c>
      <c r="E859" s="2">
        <v>33.11</v>
      </c>
      <c r="F859" s="2">
        <v>0</v>
      </c>
      <c r="G859" s="2" t="s">
        <v>8</v>
      </c>
      <c r="H859" s="2">
        <f t="shared" si="65"/>
        <v>1</v>
      </c>
      <c r="I859" s="2" t="s">
        <v>12</v>
      </c>
      <c r="J859" s="2">
        <f t="shared" si="66"/>
        <v>0</v>
      </c>
      <c r="K859" s="2">
        <f t="shared" si="67"/>
        <v>0</v>
      </c>
      <c r="L859" s="2">
        <f t="shared" si="68"/>
        <v>0</v>
      </c>
      <c r="M859" s="2">
        <v>40974.164900000003</v>
      </c>
      <c r="N859" s="16">
        <f t="shared" si="69"/>
        <v>0.63612467304554687</v>
      </c>
      <c r="O859" s="13" cm="1">
        <f t="array" ref="O859">IF(I859="northeast",$R$3+$R$4*$B859+$R$5*$D859+$R$6*$E859+$R$7*$F859+$R$8*$H859,IF(I859="northwest",$T$3+$T$4*$B859+$T$5*$D859+$T$6*$E859+$T$7*$F859+$T$8*$H859,IF(I859="southeast",$V$3+$V$4*$B859+$V$5*$D859+$V$6*$E859+$V$7*$F859+$V$8*$H859,IF(I859="southwest",$X$3+$X$4*$B859+$X$5*$D859+$X$6*$E859+$X$7*$F859+$X$8*$H859,error))))</f>
        <v>36780.542876392159</v>
      </c>
    </row>
    <row r="860" spans="2:15" x14ac:dyDescent="0.5">
      <c r="B860" s="2">
        <v>25</v>
      </c>
      <c r="C860" s="2" t="s">
        <v>10</v>
      </c>
      <c r="D860" s="2">
        <f>IF(C860="male",1,0)</f>
        <v>1</v>
      </c>
      <c r="E860" s="2">
        <v>24.13</v>
      </c>
      <c r="F860" s="2">
        <v>0</v>
      </c>
      <c r="G860" s="2" t="s">
        <v>8</v>
      </c>
      <c r="H860" s="2">
        <f t="shared" si="65"/>
        <v>1</v>
      </c>
      <c r="I860" s="2" t="s">
        <v>13</v>
      </c>
      <c r="J860" s="2">
        <f t="shared" si="66"/>
        <v>1</v>
      </c>
      <c r="K860" s="2">
        <f t="shared" si="67"/>
        <v>0</v>
      </c>
      <c r="L860" s="2">
        <f t="shared" si="68"/>
        <v>0</v>
      </c>
      <c r="M860" s="2">
        <v>15817.985699999999</v>
      </c>
      <c r="N860" s="16">
        <f t="shared" si="69"/>
        <v>0.23458022309974103</v>
      </c>
      <c r="O860" s="13" cm="1">
        <f t="array" ref="O860">IF(I860="northeast",$R$3+$R$4*$B860+$R$5*$D860+$R$6*$E860+$R$7*$F860+$R$8*$H860,IF(I860="northwest",$T$3+$T$4*$B860+$T$5*$D860+$T$6*$E860+$T$7*$F860+$T$8*$H860,IF(I860="southeast",$V$3+$V$4*$B860+$V$5*$D860+$V$6*$E860+$V$7*$F860+$V$8*$H860,IF(I860="southwest",$X$3+$X$4*$B860+$X$5*$D860+$X$6*$E860+$X$7*$F860+$X$8*$H860,error))))</f>
        <v>23989.515655008858</v>
      </c>
    </row>
    <row r="861" spans="2:15" x14ac:dyDescent="0.5">
      <c r="B861" s="2">
        <v>25</v>
      </c>
      <c r="C861" s="2" t="s">
        <v>7</v>
      </c>
      <c r="D861" s="2">
        <f>IF(C861="male",1,0)</f>
        <v>0</v>
      </c>
      <c r="E861" s="2">
        <v>32.229999999999997</v>
      </c>
      <c r="F861" s="2">
        <v>1</v>
      </c>
      <c r="G861" s="2" t="s">
        <v>11</v>
      </c>
      <c r="H861" s="2">
        <f t="shared" si="65"/>
        <v>0</v>
      </c>
      <c r="I861" s="2" t="s">
        <v>12</v>
      </c>
      <c r="J861" s="2">
        <f t="shared" si="66"/>
        <v>0</v>
      </c>
      <c r="K861" s="2">
        <f t="shared" si="67"/>
        <v>0</v>
      </c>
      <c r="L861" s="2">
        <f t="shared" si="68"/>
        <v>0</v>
      </c>
      <c r="M861" s="2">
        <v>18218.161390000001</v>
      </c>
      <c r="N861" s="16">
        <f t="shared" si="69"/>
        <v>0.27289197225496831</v>
      </c>
      <c r="O861" s="13" cm="1">
        <f t="array" ref="O861">IF(I861="northeast",$R$3+$R$4*$B861+$R$5*$D861+$R$6*$E861+$R$7*$F861+$R$8*$H861,IF(I861="northwest",$T$3+$T$4*$B861+$T$5*$D861+$T$6*$E861+$T$7*$F861+$T$8*$H861,IF(I861="southeast",$V$3+$V$4*$B861+$V$5*$D861+$V$6*$E861+$V$7*$F861+$V$8*$H861,IF(I861="southwest",$X$3+$X$4*$B861+$X$5*$D861+$X$6*$E861+$X$7*$F861+$X$8*$H861,error))))</f>
        <v>3993.4236442500678</v>
      </c>
    </row>
    <row r="862" spans="2:15" x14ac:dyDescent="0.5">
      <c r="B862" s="2">
        <v>57</v>
      </c>
      <c r="C862" s="2" t="s">
        <v>10</v>
      </c>
      <c r="D862" s="2">
        <f>IF(C862="male",1,0)</f>
        <v>1</v>
      </c>
      <c r="E862" s="2">
        <v>28.1</v>
      </c>
      <c r="F862" s="2">
        <v>0</v>
      </c>
      <c r="G862" s="2" t="s">
        <v>11</v>
      </c>
      <c r="H862" s="2">
        <f t="shared" si="65"/>
        <v>0</v>
      </c>
      <c r="I862" s="2" t="s">
        <v>9</v>
      </c>
      <c r="J862" s="2">
        <f t="shared" si="66"/>
        <v>0</v>
      </c>
      <c r="K862" s="2">
        <f t="shared" si="67"/>
        <v>0</v>
      </c>
      <c r="L862" s="2">
        <f t="shared" si="68"/>
        <v>1</v>
      </c>
      <c r="M862" s="2">
        <v>10965.446</v>
      </c>
      <c r="N862" s="16">
        <f t="shared" si="69"/>
        <v>0.15712369167716772</v>
      </c>
      <c r="O862" s="13" cm="1">
        <f t="array" ref="O862">IF(I862="northeast",$R$3+$R$4*$B862+$R$5*$D862+$R$6*$E862+$R$7*$F862+$R$8*$H862,IF(I862="northwest",$T$3+$T$4*$B862+$T$5*$D862+$T$6*$E862+$T$7*$F862+$T$8*$H862,IF(I862="southeast",$V$3+$V$4*$B862+$V$5*$D862+$V$6*$E862+$V$7*$F862+$V$8*$H862,IF(I862="southwest",$X$3+$X$4*$B862+$X$5*$D862+$X$6*$E862+$X$7*$F862+$X$8*$H862,error))))</f>
        <v>11644.38920102778</v>
      </c>
    </row>
    <row r="863" spans="2:15" x14ac:dyDescent="0.5">
      <c r="B863" s="2">
        <v>37</v>
      </c>
      <c r="C863" s="2" t="s">
        <v>7</v>
      </c>
      <c r="D863" s="2">
        <f>IF(C863="male",1,0)</f>
        <v>0</v>
      </c>
      <c r="E863" s="2">
        <v>47.6</v>
      </c>
      <c r="F863" s="2">
        <v>2</v>
      </c>
      <c r="G863" s="2" t="s">
        <v>8</v>
      </c>
      <c r="H863" s="2">
        <f t="shared" si="65"/>
        <v>1</v>
      </c>
      <c r="I863" s="2" t="s">
        <v>9</v>
      </c>
      <c r="J863" s="2">
        <f t="shared" si="66"/>
        <v>0</v>
      </c>
      <c r="K863" s="2">
        <f t="shared" si="67"/>
        <v>0</v>
      </c>
      <c r="L863" s="2">
        <f t="shared" si="68"/>
        <v>1</v>
      </c>
      <c r="M863" s="2">
        <v>46113.510999999999</v>
      </c>
      <c r="N863" s="16">
        <f t="shared" si="69"/>
        <v>0.7181592255266176</v>
      </c>
      <c r="O863" s="13" cm="1">
        <f t="array" ref="O863">IF(I863="northeast",$R$3+$R$4*$B863+$R$5*$D863+$R$6*$E863+$R$7*$F863+$R$8*$H863,IF(I863="northwest",$T$3+$T$4*$B863+$T$5*$D863+$T$6*$E863+$T$7*$F863+$T$8*$H863,IF(I863="southeast",$V$3+$V$4*$B863+$V$5*$D863+$V$6*$E863+$V$7*$F863+$V$8*$H863,IF(I863="southwest",$X$3+$X$4*$B863+$X$5*$D863+$X$6*$E863+$X$7*$F863+$X$8*$H863,error))))</f>
        <v>37126.186143655308</v>
      </c>
    </row>
    <row r="864" spans="2:15" x14ac:dyDescent="0.5">
      <c r="B864" s="2">
        <v>38</v>
      </c>
      <c r="C864" s="2" t="s">
        <v>7</v>
      </c>
      <c r="D864" s="2">
        <f>IF(C864="male",1,0)</f>
        <v>0</v>
      </c>
      <c r="E864" s="2">
        <v>28</v>
      </c>
      <c r="F864" s="2">
        <v>3</v>
      </c>
      <c r="G864" s="2" t="s">
        <v>11</v>
      </c>
      <c r="H864" s="2">
        <f t="shared" si="65"/>
        <v>0</v>
      </c>
      <c r="I864" s="2" t="s">
        <v>9</v>
      </c>
      <c r="J864" s="2">
        <f t="shared" si="66"/>
        <v>0</v>
      </c>
      <c r="K864" s="2">
        <f t="shared" si="67"/>
        <v>0</v>
      </c>
      <c r="L864" s="2">
        <f t="shared" si="68"/>
        <v>1</v>
      </c>
      <c r="M864" s="2">
        <v>7151.0919999999996</v>
      </c>
      <c r="N864" s="16">
        <f t="shared" si="69"/>
        <v>9.6238743026913889E-2</v>
      </c>
      <c r="O864" s="13" cm="1">
        <f t="array" ref="O864">IF(I864="northeast",$R$3+$R$4*$B864+$R$5*$D864+$R$6*$E864+$R$7*$F864+$R$8*$H864,IF(I864="northwest",$T$3+$T$4*$B864+$T$5*$D864+$T$6*$E864+$T$7*$F864+$T$8*$H864,IF(I864="southeast",$V$3+$V$4*$B864+$V$5*$D864+$V$6*$E864+$V$7*$F864+$V$8*$H864,IF(I864="southwest",$X$3+$X$4*$B864+$X$5*$D864+$X$6*$E864+$X$7*$F864+$X$8*$H864,error))))</f>
        <v>7051.6342244042071</v>
      </c>
    </row>
    <row r="865" spans="2:15" x14ac:dyDescent="0.5">
      <c r="B865" s="2">
        <v>55</v>
      </c>
      <c r="C865" s="2" t="s">
        <v>7</v>
      </c>
      <c r="D865" s="2">
        <f>IF(C865="male",1,0)</f>
        <v>0</v>
      </c>
      <c r="E865" s="2">
        <v>33.534999999999997</v>
      </c>
      <c r="F865" s="2">
        <v>2</v>
      </c>
      <c r="G865" s="2" t="s">
        <v>11</v>
      </c>
      <c r="H865" s="2">
        <f t="shared" si="65"/>
        <v>0</v>
      </c>
      <c r="I865" s="2" t="s">
        <v>13</v>
      </c>
      <c r="J865" s="2">
        <f t="shared" si="66"/>
        <v>1</v>
      </c>
      <c r="K865" s="2">
        <f t="shared" si="67"/>
        <v>0</v>
      </c>
      <c r="L865" s="2">
        <f t="shared" si="68"/>
        <v>0</v>
      </c>
      <c r="M865" s="2">
        <v>12269.68865</v>
      </c>
      <c r="N865" s="16">
        <f t="shared" si="69"/>
        <v>0.17794209153536678</v>
      </c>
      <c r="O865" s="13" cm="1">
        <f t="array" ref="O865">IF(I865="northeast",$R$3+$R$4*$B865+$R$5*$D865+$R$6*$E865+$R$7*$F865+$R$8*$H865,IF(I865="northwest",$T$3+$T$4*$B865+$T$5*$D865+$T$6*$E865+$T$7*$F865+$T$8*$H865,IF(I865="southeast",$V$3+$V$4*$B865+$V$5*$D865+$V$6*$E865+$V$7*$F865+$V$8*$H865,IF(I865="southwest",$X$3+$X$4*$B865+$X$5*$D865+$X$6*$E865+$X$7*$F865+$X$8*$H865,error))))</f>
        <v>14577.470941250764</v>
      </c>
    </row>
    <row r="866" spans="2:15" x14ac:dyDescent="0.5">
      <c r="B866" s="2">
        <v>36</v>
      </c>
      <c r="C866" s="2" t="s">
        <v>7</v>
      </c>
      <c r="D866" s="2">
        <f>IF(C866="male",1,0)</f>
        <v>0</v>
      </c>
      <c r="E866" s="2">
        <v>19.855</v>
      </c>
      <c r="F866" s="2">
        <v>0</v>
      </c>
      <c r="G866" s="2" t="s">
        <v>11</v>
      </c>
      <c r="H866" s="2">
        <f t="shared" si="65"/>
        <v>0</v>
      </c>
      <c r="I866" s="2" t="s">
        <v>14</v>
      </c>
      <c r="J866" s="2">
        <f t="shared" si="66"/>
        <v>0</v>
      </c>
      <c r="K866" s="2">
        <f t="shared" si="67"/>
        <v>1</v>
      </c>
      <c r="L866" s="2">
        <f t="shared" si="68"/>
        <v>0</v>
      </c>
      <c r="M866" s="2">
        <v>5458.0464499999998</v>
      </c>
      <c r="N866" s="16">
        <f t="shared" si="69"/>
        <v>6.9214247824242389E-2</v>
      </c>
      <c r="O866" s="13" cm="1">
        <f t="array" ref="O866">IF(I866="northeast",$R$3+$R$4*$B866+$R$5*$D866+$R$6*$E866+$R$7*$F866+$R$8*$H866,IF(I866="northwest",$T$3+$T$4*$B866+$T$5*$D866+$T$6*$E866+$T$7*$F866+$T$8*$H866,IF(I866="southeast",$V$3+$V$4*$B866+$V$5*$D866+$V$6*$E866+$V$7*$F866+$V$8*$H866,IF(I866="southwest",$X$3+$X$4*$B866+$X$5*$D866+$X$6*$E866+$X$7*$F866+$X$8*$H866,error))))</f>
        <v>3508.8009385814075</v>
      </c>
    </row>
    <row r="867" spans="2:15" x14ac:dyDescent="0.5">
      <c r="B867" s="2">
        <v>51</v>
      </c>
      <c r="C867" s="2" t="s">
        <v>10</v>
      </c>
      <c r="D867" s="2">
        <f>IF(C867="male",1,0)</f>
        <v>1</v>
      </c>
      <c r="E867" s="2">
        <v>25.4</v>
      </c>
      <c r="F867" s="2">
        <v>0</v>
      </c>
      <c r="G867" s="2" t="s">
        <v>11</v>
      </c>
      <c r="H867" s="2">
        <f t="shared" si="65"/>
        <v>0</v>
      </c>
      <c r="I867" s="2" t="s">
        <v>9</v>
      </c>
      <c r="J867" s="2">
        <f t="shared" si="66"/>
        <v>0</v>
      </c>
      <c r="K867" s="2">
        <f t="shared" si="67"/>
        <v>0</v>
      </c>
      <c r="L867" s="2">
        <f t="shared" si="68"/>
        <v>1</v>
      </c>
      <c r="M867" s="2">
        <v>8782.4689999999991</v>
      </c>
      <c r="N867" s="16">
        <f t="shared" si="69"/>
        <v>0.12227888111430826</v>
      </c>
      <c r="O867" s="13" cm="1">
        <f t="array" ref="O867">IF(I867="northeast",$R$3+$R$4*$B867+$R$5*$D867+$R$6*$E867+$R$7*$F867+$R$8*$H867,IF(I867="northwest",$T$3+$T$4*$B867+$T$5*$D867+$T$6*$E867+$T$7*$F867+$T$8*$H867,IF(I867="southeast",$V$3+$V$4*$B867+$V$5*$D867+$V$6*$E867+$V$7*$F867+$V$8*$H867,IF(I867="southwest",$X$3+$X$4*$B867+$X$5*$D867+$X$6*$E867+$X$7*$F867+$X$8*$H867,error))))</f>
        <v>9330.8696895008434</v>
      </c>
    </row>
    <row r="868" spans="2:15" x14ac:dyDescent="0.5">
      <c r="B868" s="2">
        <v>40</v>
      </c>
      <c r="C868" s="2" t="s">
        <v>10</v>
      </c>
      <c r="D868" s="2">
        <f>IF(C868="male",1,0)</f>
        <v>1</v>
      </c>
      <c r="E868" s="2">
        <v>29.9</v>
      </c>
      <c r="F868" s="2">
        <v>2</v>
      </c>
      <c r="G868" s="2" t="s">
        <v>11</v>
      </c>
      <c r="H868" s="2">
        <f t="shared" si="65"/>
        <v>0</v>
      </c>
      <c r="I868" s="2" t="s">
        <v>9</v>
      </c>
      <c r="J868" s="2">
        <f t="shared" si="66"/>
        <v>0</v>
      </c>
      <c r="K868" s="2">
        <f t="shared" si="67"/>
        <v>0</v>
      </c>
      <c r="L868" s="2">
        <f t="shared" si="68"/>
        <v>1</v>
      </c>
      <c r="M868" s="2">
        <v>6600.3609999999999</v>
      </c>
      <c r="N868" s="16">
        <f t="shared" si="69"/>
        <v>8.7447941581871566E-2</v>
      </c>
      <c r="O868" s="13" cm="1">
        <f t="array" ref="O868">IF(I868="northeast",$R$3+$R$4*$B868+$R$5*$D868+$R$6*$E868+$R$7*$F868+$R$8*$H868,IF(I868="northwest",$T$3+$T$4*$B868+$T$5*$D868+$T$6*$E868+$T$7*$F868+$T$8*$H868,IF(I868="southeast",$V$3+$V$4*$B868+$V$5*$D868+$V$6*$E868+$V$7*$F868+$V$8*$H868,IF(I868="southwest",$X$3+$X$4*$B868+$X$5*$D868+$X$6*$E868+$X$7*$F868+$X$8*$H868,error))))</f>
        <v>7587.3167185164011</v>
      </c>
    </row>
    <row r="869" spans="2:15" x14ac:dyDescent="0.5">
      <c r="B869" s="2">
        <v>18</v>
      </c>
      <c r="C869" s="2" t="s">
        <v>10</v>
      </c>
      <c r="D869" s="2">
        <f>IF(C869="male",1,0)</f>
        <v>1</v>
      </c>
      <c r="E869" s="2">
        <v>37.29</v>
      </c>
      <c r="F869" s="2">
        <v>0</v>
      </c>
      <c r="G869" s="2" t="s">
        <v>11</v>
      </c>
      <c r="H869" s="2">
        <f t="shared" si="65"/>
        <v>0</v>
      </c>
      <c r="I869" s="2" t="s">
        <v>12</v>
      </c>
      <c r="J869" s="2">
        <f t="shared" si="66"/>
        <v>0</v>
      </c>
      <c r="K869" s="2">
        <f t="shared" si="67"/>
        <v>0</v>
      </c>
      <c r="L869" s="2">
        <f t="shared" si="68"/>
        <v>0</v>
      </c>
      <c r="M869" s="2">
        <v>1141.4450999999999</v>
      </c>
      <c r="N869" s="16">
        <f t="shared" si="69"/>
        <v>3.1239667503955843E-4</v>
      </c>
      <c r="O869" s="13" cm="1">
        <f t="array" ref="O869">IF(I869="northeast",$R$3+$R$4*$B869+$R$5*$D869+$R$6*$E869+$R$7*$F869+$R$8*$H869,IF(I869="northwest",$T$3+$T$4*$B869+$T$5*$D869+$T$6*$E869+$T$7*$F869+$T$8*$H869,IF(I869="southeast",$V$3+$V$4*$B869+$V$5*$D869+$V$6*$E869+$V$7*$F869+$V$8*$H869,IF(I869="southwest",$X$3+$X$4*$B869+$X$5*$D869+$X$6*$E869+$X$7*$F869+$X$8*$H869,error))))</f>
        <v>3092.1844822507883</v>
      </c>
    </row>
    <row r="870" spans="2:15" x14ac:dyDescent="0.5">
      <c r="B870" s="2">
        <v>57</v>
      </c>
      <c r="C870" s="2" t="s">
        <v>10</v>
      </c>
      <c r="D870" s="2">
        <f>IF(C870="male",1,0)</f>
        <v>1</v>
      </c>
      <c r="E870" s="2">
        <v>43.7</v>
      </c>
      <c r="F870" s="2">
        <v>1</v>
      </c>
      <c r="G870" s="2" t="s">
        <v>11</v>
      </c>
      <c r="H870" s="2">
        <f t="shared" si="65"/>
        <v>0</v>
      </c>
      <c r="I870" s="2" t="s">
        <v>9</v>
      </c>
      <c r="J870" s="2">
        <f t="shared" si="66"/>
        <v>0</v>
      </c>
      <c r="K870" s="2">
        <f t="shared" si="67"/>
        <v>0</v>
      </c>
      <c r="L870" s="2">
        <f t="shared" si="68"/>
        <v>1</v>
      </c>
      <c r="M870" s="2">
        <v>11576.13</v>
      </c>
      <c r="N870" s="16">
        <f t="shared" si="69"/>
        <v>0.16687146652489596</v>
      </c>
      <c r="O870" s="13" cm="1">
        <f t="array" ref="O870">IF(I870="northeast",$R$3+$R$4*$B870+$R$5*$D870+$R$6*$E870+$R$7*$F870+$R$8*$H870,IF(I870="northwest",$T$3+$T$4*$B870+$T$5*$D870+$T$6*$E870+$T$7*$F870+$T$8*$H870,IF(I870="southeast",$V$3+$V$4*$B870+$V$5*$D870+$V$6*$E870+$V$7*$F870+$V$8*$H870,IF(I870="southwest",$X$3+$X$4*$B870+$X$5*$D870+$X$6*$E870+$X$7*$F870+$X$8*$H870,error))))</f>
        <v>15708.950300930177</v>
      </c>
    </row>
    <row r="871" spans="2:15" x14ac:dyDescent="0.5">
      <c r="B871" s="2">
        <v>61</v>
      </c>
      <c r="C871" s="2" t="s">
        <v>10</v>
      </c>
      <c r="D871" s="2">
        <f>IF(C871="male",1,0)</f>
        <v>1</v>
      </c>
      <c r="E871" s="2">
        <v>23.655000000000001</v>
      </c>
      <c r="F871" s="2">
        <v>0</v>
      </c>
      <c r="G871" s="2" t="s">
        <v>11</v>
      </c>
      <c r="H871" s="2">
        <f t="shared" si="65"/>
        <v>0</v>
      </c>
      <c r="I871" s="2" t="s">
        <v>14</v>
      </c>
      <c r="J871" s="2">
        <f t="shared" si="66"/>
        <v>0</v>
      </c>
      <c r="K871" s="2">
        <f t="shared" si="67"/>
        <v>1</v>
      </c>
      <c r="L871" s="2">
        <f t="shared" si="68"/>
        <v>0</v>
      </c>
      <c r="M871" s="2">
        <v>13129.603450000001</v>
      </c>
      <c r="N871" s="16">
        <f t="shared" si="69"/>
        <v>0.19166810344763116</v>
      </c>
      <c r="O871" s="13" cm="1">
        <f t="array" ref="O871">IF(I871="northeast",$R$3+$R$4*$B871+$R$5*$D871+$R$6*$E871+$R$7*$F871+$R$8*$H871,IF(I871="northwest",$T$3+$T$4*$B871+$T$5*$D871+$T$6*$E871+$T$7*$F871+$T$8*$H871,IF(I871="southeast",$V$3+$V$4*$B871+$V$5*$D871+$V$6*$E871+$V$7*$F871+$V$8*$H871,IF(I871="southwest",$X$3+$X$4*$B871+$X$5*$D871+$X$6*$E871+$X$7*$F871+$X$8*$H871,error))))</f>
        <v>11049.747248652817</v>
      </c>
    </row>
    <row r="872" spans="2:15" x14ac:dyDescent="0.5">
      <c r="B872" s="2">
        <v>25</v>
      </c>
      <c r="C872" s="2" t="s">
        <v>7</v>
      </c>
      <c r="D872" s="2">
        <f>IF(C872="male",1,0)</f>
        <v>0</v>
      </c>
      <c r="E872" s="2">
        <v>24.3</v>
      </c>
      <c r="F872" s="2">
        <v>3</v>
      </c>
      <c r="G872" s="2" t="s">
        <v>11</v>
      </c>
      <c r="H872" s="2">
        <f t="shared" si="65"/>
        <v>0</v>
      </c>
      <c r="I872" s="2" t="s">
        <v>9</v>
      </c>
      <c r="J872" s="2">
        <f t="shared" si="66"/>
        <v>0</v>
      </c>
      <c r="K872" s="2">
        <f t="shared" si="67"/>
        <v>0</v>
      </c>
      <c r="L872" s="2">
        <f t="shared" si="68"/>
        <v>1</v>
      </c>
      <c r="M872" s="2">
        <v>4391.652</v>
      </c>
      <c r="N872" s="16">
        <f t="shared" si="69"/>
        <v>5.2192395282720114E-2</v>
      </c>
      <c r="O872" s="13" cm="1">
        <f t="array" ref="O872">IF(I872="northeast",$R$3+$R$4*$B872+$R$5*$D872+$R$6*$E872+$R$7*$F872+$R$8*$H872,IF(I872="northwest",$T$3+$T$4*$B872+$T$5*$D872+$T$6*$E872+$T$7*$F872+$T$8*$H872,IF(I872="southeast",$V$3+$V$4*$B872+$V$5*$D872+$V$6*$E872+$V$7*$F872+$V$8*$H872,IF(I872="southwest",$X$3+$X$4*$B872+$X$5*$D872+$X$6*$E872+$X$7*$F872+$X$8*$H872,error))))</f>
        <v>2595.6582195867923</v>
      </c>
    </row>
    <row r="873" spans="2:15" x14ac:dyDescent="0.5">
      <c r="B873" s="2">
        <v>50</v>
      </c>
      <c r="C873" s="2" t="s">
        <v>10</v>
      </c>
      <c r="D873" s="2">
        <f>IF(C873="male",1,0)</f>
        <v>1</v>
      </c>
      <c r="E873" s="2">
        <v>36.200000000000003</v>
      </c>
      <c r="F873" s="2">
        <v>0</v>
      </c>
      <c r="G873" s="2" t="s">
        <v>11</v>
      </c>
      <c r="H873" s="2">
        <f t="shared" si="65"/>
        <v>0</v>
      </c>
      <c r="I873" s="2" t="s">
        <v>9</v>
      </c>
      <c r="J873" s="2">
        <f t="shared" si="66"/>
        <v>0</v>
      </c>
      <c r="K873" s="2">
        <f t="shared" si="67"/>
        <v>0</v>
      </c>
      <c r="L873" s="2">
        <f t="shared" si="68"/>
        <v>1</v>
      </c>
      <c r="M873" s="2">
        <v>8457.8179999999993</v>
      </c>
      <c r="N873" s="16">
        <f t="shared" si="69"/>
        <v>0.11709678226762189</v>
      </c>
      <c r="O873" s="13" cm="1">
        <f t="array" ref="O873">IF(I873="northeast",$R$3+$R$4*$B873+$R$5*$D873+$R$6*$E873+$R$7*$F873+$R$8*$H873,IF(I873="northwest",$T$3+$T$4*$B873+$T$5*$D873+$T$6*$E873+$T$7*$F873+$T$8*$H873,IF(I873="southeast",$V$3+$V$4*$B873+$V$5*$D873+$V$6*$E873+$V$7*$F873+$V$8*$H873,IF(I873="southwest",$X$3+$X$4*$B873+$X$5*$D873+$X$6*$E873+$X$7*$F873+$X$8*$H873,error))))</f>
        <v>11857.984517861792</v>
      </c>
    </row>
    <row r="874" spans="2:15" x14ac:dyDescent="0.5">
      <c r="B874" s="2">
        <v>26</v>
      </c>
      <c r="C874" s="2" t="s">
        <v>7</v>
      </c>
      <c r="D874" s="2">
        <f>IF(C874="male",1,0)</f>
        <v>0</v>
      </c>
      <c r="E874" s="2">
        <v>29.48</v>
      </c>
      <c r="F874" s="2">
        <v>1</v>
      </c>
      <c r="G874" s="2" t="s">
        <v>11</v>
      </c>
      <c r="H874" s="2">
        <f t="shared" si="65"/>
        <v>0</v>
      </c>
      <c r="I874" s="2" t="s">
        <v>12</v>
      </c>
      <c r="J874" s="2">
        <f t="shared" si="66"/>
        <v>0</v>
      </c>
      <c r="K874" s="2">
        <f t="shared" si="67"/>
        <v>0</v>
      </c>
      <c r="L874" s="2">
        <f t="shared" si="68"/>
        <v>0</v>
      </c>
      <c r="M874" s="2">
        <v>3392.3652000000002</v>
      </c>
      <c r="N874" s="16">
        <f t="shared" si="69"/>
        <v>3.6241719098790544E-2</v>
      </c>
      <c r="O874" s="13" cm="1">
        <f t="array" ref="O874">IF(I874="northeast",$R$3+$R$4*$B874+$R$5*$D874+$R$6*$E874+$R$7*$F874+$R$8*$H874,IF(I874="northwest",$T$3+$T$4*$B874+$T$5*$D874+$T$6*$E874+$T$7*$F874+$T$8*$H874,IF(I874="southeast",$V$3+$V$4*$B874+$V$5*$D874+$V$6*$E874+$V$7*$F874+$V$8*$H874,IF(I874="southwest",$X$3+$X$4*$B874+$X$5*$D874+$X$6*$E874+$X$7*$F874+$X$8*$H874,error))))</f>
        <v>3322.0128074962895</v>
      </c>
    </row>
    <row r="875" spans="2:15" x14ac:dyDescent="0.5">
      <c r="B875" s="2">
        <v>42</v>
      </c>
      <c r="C875" s="2" t="s">
        <v>10</v>
      </c>
      <c r="D875" s="2">
        <f>IF(C875="male",1,0)</f>
        <v>1</v>
      </c>
      <c r="E875" s="2">
        <v>24.86</v>
      </c>
      <c r="F875" s="2">
        <v>0</v>
      </c>
      <c r="G875" s="2" t="s">
        <v>11</v>
      </c>
      <c r="H875" s="2">
        <f t="shared" si="65"/>
        <v>0</v>
      </c>
      <c r="I875" s="2" t="s">
        <v>12</v>
      </c>
      <c r="J875" s="2">
        <f t="shared" si="66"/>
        <v>0</v>
      </c>
      <c r="K875" s="2">
        <f t="shared" si="67"/>
        <v>0</v>
      </c>
      <c r="L875" s="2">
        <f t="shared" si="68"/>
        <v>0</v>
      </c>
      <c r="M875" s="2">
        <v>5966.8873999999996</v>
      </c>
      <c r="N875" s="16">
        <f t="shared" si="69"/>
        <v>7.7336397764152631E-2</v>
      </c>
      <c r="O875" s="13" cm="1">
        <f t="array" ref="O875">IF(I875="northeast",$R$3+$R$4*$B875+$R$5*$D875+$R$6*$E875+$R$7*$F875+$R$8*$H875,IF(I875="northwest",$T$3+$T$4*$B875+$T$5*$D875+$T$6*$E875+$T$7*$F875+$T$8*$H875,IF(I875="southeast",$V$3+$V$4*$B875+$V$5*$D875+$V$6*$E875+$V$7*$F875+$V$8*$H875,IF(I875="southwest",$X$3+$X$4*$B875+$X$5*$D875+$X$6*$E875+$X$7*$F875+$X$8*$H875,error))))</f>
        <v>5355.6406068578763</v>
      </c>
    </row>
    <row r="876" spans="2:15" x14ac:dyDescent="0.5">
      <c r="B876" s="2">
        <v>43</v>
      </c>
      <c r="C876" s="2" t="s">
        <v>10</v>
      </c>
      <c r="D876" s="2">
        <f>IF(C876="male",1,0)</f>
        <v>1</v>
      </c>
      <c r="E876" s="2">
        <v>30.1</v>
      </c>
      <c r="F876" s="2">
        <v>1</v>
      </c>
      <c r="G876" s="2" t="s">
        <v>11</v>
      </c>
      <c r="H876" s="2">
        <f t="shared" si="65"/>
        <v>0</v>
      </c>
      <c r="I876" s="2" t="s">
        <v>9</v>
      </c>
      <c r="J876" s="2">
        <f t="shared" si="66"/>
        <v>0</v>
      </c>
      <c r="K876" s="2">
        <f t="shared" si="67"/>
        <v>0</v>
      </c>
      <c r="L876" s="2">
        <f t="shared" si="68"/>
        <v>1</v>
      </c>
      <c r="M876" s="2">
        <v>6849.0259999999998</v>
      </c>
      <c r="N876" s="16">
        <f t="shared" si="69"/>
        <v>9.1417147312675612E-2</v>
      </c>
      <c r="O876" s="13" cm="1">
        <f t="array" ref="O876">IF(I876="northeast",$R$3+$R$4*$B876+$R$5*$D876+$R$6*$E876+$R$7*$F876+$R$8*$H876,IF(I876="northwest",$T$3+$T$4*$B876+$T$5*$D876+$T$6*$E876+$T$7*$F876+$T$8*$H876,IF(I876="southeast",$V$3+$V$4*$B876+$V$5*$D876+$V$6*$E876+$V$7*$F876+$V$8*$H876,IF(I876="southwest",$X$3+$X$4*$B876+$X$5*$D876+$X$6*$E876+$X$7*$F876+$X$8*$H876,error))))</f>
        <v>8420.7185234213048</v>
      </c>
    </row>
    <row r="877" spans="2:15" x14ac:dyDescent="0.5">
      <c r="B877" s="2">
        <v>44</v>
      </c>
      <c r="C877" s="2" t="s">
        <v>10</v>
      </c>
      <c r="D877" s="2">
        <f>IF(C877="male",1,0)</f>
        <v>1</v>
      </c>
      <c r="E877" s="2">
        <v>21.85</v>
      </c>
      <c r="F877" s="2">
        <v>3</v>
      </c>
      <c r="G877" s="2" t="s">
        <v>11</v>
      </c>
      <c r="H877" s="2">
        <f t="shared" si="65"/>
        <v>0</v>
      </c>
      <c r="I877" s="2" t="s">
        <v>14</v>
      </c>
      <c r="J877" s="2">
        <f t="shared" si="66"/>
        <v>0</v>
      </c>
      <c r="K877" s="2">
        <f t="shared" si="67"/>
        <v>1</v>
      </c>
      <c r="L877" s="2">
        <f t="shared" si="68"/>
        <v>0</v>
      </c>
      <c r="M877" s="2">
        <v>8891.1394999999993</v>
      </c>
      <c r="N877" s="16">
        <f t="shared" si="69"/>
        <v>0.1240134861908946</v>
      </c>
      <c r="O877" s="13" cm="1">
        <f t="array" ref="O877">IF(I877="northeast",$R$3+$R$4*$B877+$R$5*$D877+$R$6*$E877+$R$7*$F877+$R$8*$H877,IF(I877="northwest",$T$3+$T$4*$B877+$T$5*$D877+$T$6*$E877+$T$7*$F877+$T$8*$H877,IF(I877="southeast",$V$3+$V$4*$B877+$V$5*$D877+$V$6*$E877+$V$7*$F877+$V$8*$H877,IF(I877="southwest",$X$3+$X$4*$B877+$X$5*$D877+$X$6*$E877+$X$7*$F877+$X$8*$H877,error))))</f>
        <v>8398.0166993403109</v>
      </c>
    </row>
    <row r="878" spans="2:15" x14ac:dyDescent="0.5">
      <c r="B878" s="2">
        <v>23</v>
      </c>
      <c r="C878" s="2" t="s">
        <v>7</v>
      </c>
      <c r="D878" s="2">
        <f>IF(C878="male",1,0)</f>
        <v>0</v>
      </c>
      <c r="E878" s="2">
        <v>28.12</v>
      </c>
      <c r="F878" s="2">
        <v>0</v>
      </c>
      <c r="G878" s="2" t="s">
        <v>11</v>
      </c>
      <c r="H878" s="2">
        <f t="shared" si="65"/>
        <v>0</v>
      </c>
      <c r="I878" s="2" t="s">
        <v>13</v>
      </c>
      <c r="J878" s="2">
        <f t="shared" si="66"/>
        <v>1</v>
      </c>
      <c r="K878" s="2">
        <f t="shared" si="67"/>
        <v>0</v>
      </c>
      <c r="L878" s="2">
        <f t="shared" si="68"/>
        <v>0</v>
      </c>
      <c r="M878" s="2">
        <v>2690.1138000000001</v>
      </c>
      <c r="N878" s="16">
        <f t="shared" si="69"/>
        <v>2.5032339888426517E-2</v>
      </c>
      <c r="O878" s="13" cm="1">
        <f t="array" ref="O878">IF(I878="northeast",$R$3+$R$4*$B878+$R$5*$D878+$R$6*$E878+$R$7*$F878+$R$8*$H878,IF(I878="northwest",$T$3+$T$4*$B878+$T$5*$D878+$T$6*$E878+$T$7*$F878+$T$8*$H878,IF(I878="southeast",$V$3+$V$4*$B878+$V$5*$D878+$V$6*$E878+$V$7*$F878+$V$8*$H878,IF(I878="southwest",$X$3+$X$4*$B878+$X$5*$D878+$X$6*$E878+$X$7*$F878+$X$8*$H878,error))))</f>
        <v>3264.3715808670322</v>
      </c>
    </row>
    <row r="879" spans="2:15" x14ac:dyDescent="0.5">
      <c r="B879" s="2">
        <v>49</v>
      </c>
      <c r="C879" s="2" t="s">
        <v>7</v>
      </c>
      <c r="D879" s="2">
        <f>IF(C879="male",1,0)</f>
        <v>0</v>
      </c>
      <c r="E879" s="2">
        <v>27.1</v>
      </c>
      <c r="F879" s="2">
        <v>1</v>
      </c>
      <c r="G879" s="2" t="s">
        <v>11</v>
      </c>
      <c r="H879" s="2">
        <f t="shared" si="65"/>
        <v>0</v>
      </c>
      <c r="I879" s="2" t="s">
        <v>9</v>
      </c>
      <c r="J879" s="2">
        <f t="shared" si="66"/>
        <v>0</v>
      </c>
      <c r="K879" s="2">
        <f t="shared" si="67"/>
        <v>0</v>
      </c>
      <c r="L879" s="2">
        <f t="shared" si="68"/>
        <v>1</v>
      </c>
      <c r="M879" s="2">
        <v>26140.3603</v>
      </c>
      <c r="N879" s="16">
        <f t="shared" si="69"/>
        <v>0.39934658916583893</v>
      </c>
      <c r="O879" s="13" cm="1">
        <f t="array" ref="O879">IF(I879="northeast",$R$3+$R$4*$B879+$R$5*$D879+$R$6*$E879+$R$7*$F879+$R$8*$H879,IF(I879="northwest",$T$3+$T$4*$B879+$T$5*$D879+$T$6*$E879+$T$7*$F879+$T$8*$H879,IF(I879="southeast",$V$3+$V$4*$B879+$V$5*$D879+$V$6*$E879+$V$7*$F879+$V$8*$H879,IF(I879="southwest",$X$3+$X$4*$B879+$X$5*$D879+$X$6*$E879+$X$7*$F879+$X$8*$H879,error))))</f>
        <v>9727.2516477455865</v>
      </c>
    </row>
    <row r="880" spans="2:15" x14ac:dyDescent="0.5">
      <c r="B880" s="2">
        <v>33</v>
      </c>
      <c r="C880" s="2" t="s">
        <v>10</v>
      </c>
      <c r="D880" s="2">
        <f>IF(C880="male",1,0)</f>
        <v>1</v>
      </c>
      <c r="E880" s="2">
        <v>33.44</v>
      </c>
      <c r="F880" s="2">
        <v>5</v>
      </c>
      <c r="G880" s="2" t="s">
        <v>11</v>
      </c>
      <c r="H880" s="2">
        <f t="shared" si="65"/>
        <v>0</v>
      </c>
      <c r="I880" s="2" t="s">
        <v>12</v>
      </c>
      <c r="J880" s="2">
        <f t="shared" si="66"/>
        <v>0</v>
      </c>
      <c r="K880" s="2">
        <f t="shared" si="67"/>
        <v>0</v>
      </c>
      <c r="L880" s="2">
        <f t="shared" si="68"/>
        <v>0</v>
      </c>
      <c r="M880" s="2">
        <v>6653.7885999999999</v>
      </c>
      <c r="N880" s="16">
        <f t="shared" si="69"/>
        <v>8.830075615611041E-2</v>
      </c>
      <c r="O880" s="13" cm="1">
        <f t="array" ref="O880">IF(I880="northeast",$R$3+$R$4*$B880+$R$5*$D880+$R$6*$E880+$R$7*$F880+$R$8*$H880,IF(I880="northwest",$T$3+$T$4*$B880+$T$5*$D880+$T$6*$E880+$T$7*$F880+$T$8*$H880,IF(I880="southeast",$V$3+$V$4*$B880+$V$5*$D880+$V$6*$E880+$V$7*$F880+$V$8*$H880,IF(I880="southwest",$X$3+$X$4*$B880+$X$5*$D880+$X$6*$E880+$X$7*$F880+$X$8*$H880,error))))</f>
        <v>8218.9165801332892</v>
      </c>
    </row>
    <row r="881" spans="2:15" x14ac:dyDescent="0.5">
      <c r="B881" s="2">
        <v>41</v>
      </c>
      <c r="C881" s="2" t="s">
        <v>10</v>
      </c>
      <c r="D881" s="2">
        <f>IF(C881="male",1,0)</f>
        <v>1</v>
      </c>
      <c r="E881" s="2">
        <v>28.8</v>
      </c>
      <c r="F881" s="2">
        <v>1</v>
      </c>
      <c r="G881" s="2" t="s">
        <v>11</v>
      </c>
      <c r="H881" s="2">
        <f t="shared" si="65"/>
        <v>0</v>
      </c>
      <c r="I881" s="2" t="s">
        <v>9</v>
      </c>
      <c r="J881" s="2">
        <f t="shared" si="66"/>
        <v>0</v>
      </c>
      <c r="K881" s="2">
        <f t="shared" si="67"/>
        <v>0</v>
      </c>
      <c r="L881" s="2">
        <f t="shared" si="68"/>
        <v>1</v>
      </c>
      <c r="M881" s="2">
        <v>6282.2349999999997</v>
      </c>
      <c r="N881" s="16">
        <f t="shared" si="69"/>
        <v>8.2369995178808122E-2</v>
      </c>
      <c r="O881" s="13" cm="1">
        <f t="array" ref="O881">IF(I881="northeast",$R$3+$R$4*$B881+$R$5*$D881+$R$6*$E881+$R$7*$F881+$R$8*$H881,IF(I881="northwest",$T$3+$T$4*$B881+$T$5*$D881+$T$6*$E881+$T$7*$F881+$T$8*$H881,IF(I881="southeast",$V$3+$V$4*$B881+$V$5*$D881+$V$6*$E881+$V$7*$F881+$V$8*$H881,IF(I881="southwest",$X$3+$X$4*$B881+$X$5*$D881+$X$6*$E881+$X$7*$F881+$X$8*$H881,error))))</f>
        <v>7545.9826359837753</v>
      </c>
    </row>
    <row r="882" spans="2:15" x14ac:dyDescent="0.5">
      <c r="B882" s="2">
        <v>37</v>
      </c>
      <c r="C882" s="2" t="s">
        <v>7</v>
      </c>
      <c r="D882" s="2">
        <f>IF(C882="male",1,0)</f>
        <v>0</v>
      </c>
      <c r="E882" s="2">
        <v>29.5</v>
      </c>
      <c r="F882" s="2">
        <v>2</v>
      </c>
      <c r="G882" s="2" t="s">
        <v>11</v>
      </c>
      <c r="H882" s="2">
        <f t="shared" si="65"/>
        <v>0</v>
      </c>
      <c r="I882" s="2" t="s">
        <v>9</v>
      </c>
      <c r="J882" s="2">
        <f t="shared" si="66"/>
        <v>0</v>
      </c>
      <c r="K882" s="2">
        <f t="shared" si="67"/>
        <v>0</v>
      </c>
      <c r="L882" s="2">
        <f t="shared" si="68"/>
        <v>1</v>
      </c>
      <c r="M882" s="2">
        <v>6311.9520000000002</v>
      </c>
      <c r="N882" s="16">
        <f t="shared" si="69"/>
        <v>8.2844339725496666E-2</v>
      </c>
      <c r="O882" s="13" cm="1">
        <f t="array" ref="O882">IF(I882="northeast",$R$3+$R$4*$B882+$R$5*$D882+$R$6*$E882+$R$7*$F882+$R$8*$H882,IF(I882="northwest",$T$3+$T$4*$B882+$T$5*$D882+$T$6*$E882+$T$7*$F882+$T$8*$H882,IF(I882="southeast",$V$3+$V$4*$B882+$V$5*$D882+$V$6*$E882+$V$7*$F882+$V$8*$H882,IF(I882="southwest",$X$3+$X$4*$B882+$X$5*$D882+$X$6*$E882+$X$7*$F882+$X$8*$H882,error))))</f>
        <v>7145.3007444874056</v>
      </c>
    </row>
    <row r="883" spans="2:15" x14ac:dyDescent="0.5">
      <c r="B883" s="2">
        <v>22</v>
      </c>
      <c r="C883" s="2" t="s">
        <v>10</v>
      </c>
      <c r="D883" s="2">
        <f>IF(C883="male",1,0)</f>
        <v>1</v>
      </c>
      <c r="E883" s="2">
        <v>34.799999999999997</v>
      </c>
      <c r="F883" s="2">
        <v>3</v>
      </c>
      <c r="G883" s="2" t="s">
        <v>11</v>
      </c>
      <c r="H883" s="2">
        <f t="shared" si="65"/>
        <v>0</v>
      </c>
      <c r="I883" s="2" t="s">
        <v>9</v>
      </c>
      <c r="J883" s="2">
        <f t="shared" si="66"/>
        <v>0</v>
      </c>
      <c r="K883" s="2">
        <f t="shared" si="67"/>
        <v>0</v>
      </c>
      <c r="L883" s="2">
        <f t="shared" si="68"/>
        <v>1</v>
      </c>
      <c r="M883" s="2">
        <v>3443.0639999999999</v>
      </c>
      <c r="N883" s="16">
        <f t="shared" si="69"/>
        <v>3.705097640281358E-2</v>
      </c>
      <c r="O883" s="13" cm="1">
        <f t="array" ref="O883">IF(I883="northeast",$R$3+$R$4*$B883+$R$5*$D883+$R$6*$E883+$R$7*$F883+$R$8*$H883,IF(I883="northwest",$T$3+$T$4*$B883+$T$5*$D883+$T$6*$E883+$T$7*$F883+$T$8*$H883,IF(I883="southeast",$V$3+$V$4*$B883+$V$5*$D883+$V$6*$E883+$V$7*$F883+$V$8*$H883,IF(I883="southwest",$X$3+$X$4*$B883+$X$5*$D883+$X$6*$E883+$X$7*$F883+$X$8*$H883,error))))</f>
        <v>4038.161623802418</v>
      </c>
    </row>
    <row r="884" spans="2:15" x14ac:dyDescent="0.5">
      <c r="B884" s="2">
        <v>23</v>
      </c>
      <c r="C884" s="2" t="s">
        <v>10</v>
      </c>
      <c r="D884" s="2">
        <f>IF(C884="male",1,0)</f>
        <v>1</v>
      </c>
      <c r="E884" s="2">
        <v>27.36</v>
      </c>
      <c r="F884" s="2">
        <v>1</v>
      </c>
      <c r="G884" s="2" t="s">
        <v>11</v>
      </c>
      <c r="H884" s="2">
        <f t="shared" si="65"/>
        <v>0</v>
      </c>
      <c r="I884" s="2" t="s">
        <v>13</v>
      </c>
      <c r="J884" s="2">
        <f t="shared" si="66"/>
        <v>1</v>
      </c>
      <c r="K884" s="2">
        <f t="shared" si="67"/>
        <v>0</v>
      </c>
      <c r="L884" s="2">
        <f t="shared" si="68"/>
        <v>0</v>
      </c>
      <c r="M884" s="2">
        <v>2789.0574000000001</v>
      </c>
      <c r="N884" s="16">
        <f t="shared" si="69"/>
        <v>2.6611683600434175E-2</v>
      </c>
      <c r="O884" s="13" cm="1">
        <f t="array" ref="O884">IF(I884="northeast",$R$3+$R$4*$B884+$R$5*$D884+$R$6*$E884+$R$7*$F884+$R$8*$H884,IF(I884="northwest",$T$3+$T$4*$B884+$T$5*$D884+$T$6*$E884+$T$7*$F884+$T$8*$H884,IF(I884="southeast",$V$3+$V$4*$B884+$V$5*$D884+$V$6*$E884+$V$7*$F884+$V$8*$H884,IF(I884="southwest",$X$3+$X$4*$B884+$X$5*$D884+$X$6*$E884+$X$7*$F884+$X$8*$H884,error))))</f>
        <v>3874.4593991164802</v>
      </c>
    </row>
    <row r="885" spans="2:15" x14ac:dyDescent="0.5">
      <c r="B885" s="2">
        <v>21</v>
      </c>
      <c r="C885" s="2" t="s">
        <v>7</v>
      </c>
      <c r="D885" s="2">
        <f>IF(C885="male",1,0)</f>
        <v>0</v>
      </c>
      <c r="E885" s="2">
        <v>22.135000000000002</v>
      </c>
      <c r="F885" s="2">
        <v>0</v>
      </c>
      <c r="G885" s="2" t="s">
        <v>11</v>
      </c>
      <c r="H885" s="2">
        <f t="shared" si="65"/>
        <v>0</v>
      </c>
      <c r="I885" s="2" t="s">
        <v>14</v>
      </c>
      <c r="J885" s="2">
        <f t="shared" si="66"/>
        <v>0</v>
      </c>
      <c r="K885" s="2">
        <f t="shared" si="67"/>
        <v>1</v>
      </c>
      <c r="L885" s="2">
        <f t="shared" si="68"/>
        <v>0</v>
      </c>
      <c r="M885" s="2">
        <v>2585.8506499999999</v>
      </c>
      <c r="N885" s="16">
        <f t="shared" si="69"/>
        <v>2.3368085198415118E-2</v>
      </c>
      <c r="O885" s="13" cm="1">
        <f t="array" ref="O885">IF(I885="northeast",$R$3+$R$4*$B885+$R$5*$D885+$R$6*$E885+$R$7*$F885+$R$8*$H885,IF(I885="northwest",$T$3+$T$4*$B885+$T$5*$D885+$T$6*$E885+$T$7*$F885+$T$8*$H885,IF(I885="southeast",$V$3+$V$4*$B885+$V$5*$D885+$V$6*$E885+$V$7*$F885+$V$8*$H885,IF(I885="southwest",$X$3+$X$4*$B885+$X$5*$D885+$X$6*$E885+$X$7*$F885+$X$8*$H885,error))))</f>
        <v>958.64060905081169</v>
      </c>
    </row>
    <row r="886" spans="2:15" x14ac:dyDescent="0.5">
      <c r="B886" s="2">
        <v>51</v>
      </c>
      <c r="C886" s="2" t="s">
        <v>7</v>
      </c>
      <c r="D886" s="2">
        <f>IF(C886="male",1,0)</f>
        <v>0</v>
      </c>
      <c r="E886" s="2">
        <v>37.049999999999997</v>
      </c>
      <c r="F886" s="2">
        <v>3</v>
      </c>
      <c r="G886" s="2" t="s">
        <v>8</v>
      </c>
      <c r="H886" s="2">
        <f t="shared" si="65"/>
        <v>1</v>
      </c>
      <c r="I886" s="2" t="s">
        <v>14</v>
      </c>
      <c r="J886" s="2">
        <f t="shared" si="66"/>
        <v>0</v>
      </c>
      <c r="K886" s="2">
        <f t="shared" si="67"/>
        <v>1</v>
      </c>
      <c r="L886" s="2">
        <f t="shared" si="68"/>
        <v>0</v>
      </c>
      <c r="M886" s="2">
        <v>46255.112500000003</v>
      </c>
      <c r="N886" s="16">
        <f t="shared" si="69"/>
        <v>0.72041947721177824</v>
      </c>
      <c r="O886" s="13" cm="1">
        <f t="array" ref="O886">IF(I886="northeast",$R$3+$R$4*$B886+$R$5*$D886+$R$6*$E886+$R$7*$F886+$R$8*$H886,IF(I886="northwest",$T$3+$T$4*$B886+$T$5*$D886+$T$6*$E886+$T$7*$F886+$T$8*$H886,IF(I886="southeast",$V$3+$V$4*$B886+$V$5*$D886+$V$6*$E886+$V$7*$F886+$V$8*$H886,IF(I886="southwest",$X$3+$X$4*$B886+$X$5*$D886+$X$6*$E886+$X$7*$F886+$X$8*$H886,error))))</f>
        <v>37690.084840452299</v>
      </c>
    </row>
    <row r="887" spans="2:15" x14ac:dyDescent="0.5">
      <c r="B887" s="2">
        <v>25</v>
      </c>
      <c r="C887" s="2" t="s">
        <v>10</v>
      </c>
      <c r="D887" s="2">
        <f>IF(C887="male",1,0)</f>
        <v>1</v>
      </c>
      <c r="E887" s="2">
        <v>26.695</v>
      </c>
      <c r="F887" s="2">
        <v>4</v>
      </c>
      <c r="G887" s="2" t="s">
        <v>11</v>
      </c>
      <c r="H887" s="2">
        <f t="shared" si="65"/>
        <v>0</v>
      </c>
      <c r="I887" s="2" t="s">
        <v>13</v>
      </c>
      <c r="J887" s="2">
        <f t="shared" si="66"/>
        <v>1</v>
      </c>
      <c r="K887" s="2">
        <f t="shared" si="67"/>
        <v>0</v>
      </c>
      <c r="L887" s="2">
        <f t="shared" si="68"/>
        <v>0</v>
      </c>
      <c r="M887" s="2">
        <v>4877.9810500000003</v>
      </c>
      <c r="N887" s="16">
        <f t="shared" si="69"/>
        <v>5.9955208916792027E-2</v>
      </c>
      <c r="O887" s="13" cm="1">
        <f t="array" ref="O887">IF(I887="northeast",$R$3+$R$4*$B887+$R$5*$D887+$R$6*$E887+$R$7*$F887+$R$8*$H887,IF(I887="northwest",$T$3+$T$4*$B887+$T$5*$D887+$T$6*$E887+$T$7*$F887+$T$8*$H887,IF(I887="southeast",$V$3+$V$4*$B887+$V$5*$D887+$V$6*$E887+$V$7*$F887+$V$8*$H887,IF(I887="southwest",$X$3+$X$4*$B887+$X$5*$D887+$X$6*$E887+$X$7*$F887+$X$8*$H887,error))))</f>
        <v>6720.2677916555185</v>
      </c>
    </row>
    <row r="888" spans="2:15" x14ac:dyDescent="0.5">
      <c r="B888" s="2">
        <v>32</v>
      </c>
      <c r="C888" s="2" t="s">
        <v>10</v>
      </c>
      <c r="D888" s="2">
        <f>IF(C888="male",1,0)</f>
        <v>1</v>
      </c>
      <c r="E888" s="2">
        <v>28.93</v>
      </c>
      <c r="F888" s="2">
        <v>1</v>
      </c>
      <c r="G888" s="2" t="s">
        <v>8</v>
      </c>
      <c r="H888" s="2">
        <f t="shared" si="65"/>
        <v>1</v>
      </c>
      <c r="I888" s="2" t="s">
        <v>12</v>
      </c>
      <c r="J888" s="2">
        <f t="shared" si="66"/>
        <v>0</v>
      </c>
      <c r="K888" s="2">
        <f t="shared" si="67"/>
        <v>0</v>
      </c>
      <c r="L888" s="2">
        <f t="shared" si="68"/>
        <v>0</v>
      </c>
      <c r="M888" s="2">
        <v>19719.6947</v>
      </c>
      <c r="N888" s="16">
        <f t="shared" si="69"/>
        <v>0.29685953752971617</v>
      </c>
      <c r="O888" s="13" cm="1">
        <f t="array" ref="O888">IF(I888="northeast",$R$3+$R$4*$B888+$R$5*$D888+$R$6*$E888+$R$7*$F888+$R$8*$H888,IF(I888="northwest",$T$3+$T$4*$B888+$T$5*$D888+$T$6*$E888+$T$7*$F888+$T$8*$H888,IF(I888="southeast",$V$3+$V$4*$B888+$V$5*$D888+$V$6*$E888+$V$7*$F888+$V$8*$H888,IF(I888="southwest",$X$3+$X$4*$B888+$X$5*$D888+$X$6*$E888+$X$7*$F888+$X$8*$H888,error))))</f>
        <v>31208.744911874102</v>
      </c>
    </row>
    <row r="889" spans="2:15" x14ac:dyDescent="0.5">
      <c r="B889" s="2">
        <v>57</v>
      </c>
      <c r="C889" s="2" t="s">
        <v>10</v>
      </c>
      <c r="D889" s="2">
        <f>IF(C889="male",1,0)</f>
        <v>1</v>
      </c>
      <c r="E889" s="2">
        <v>28.975000000000001</v>
      </c>
      <c r="F889" s="2">
        <v>0</v>
      </c>
      <c r="G889" s="2" t="s">
        <v>8</v>
      </c>
      <c r="H889" s="2">
        <f t="shared" si="65"/>
        <v>1</v>
      </c>
      <c r="I889" s="2" t="s">
        <v>14</v>
      </c>
      <c r="J889" s="2">
        <f t="shared" si="66"/>
        <v>0</v>
      </c>
      <c r="K889" s="2">
        <f t="shared" si="67"/>
        <v>1</v>
      </c>
      <c r="L889" s="2">
        <f t="shared" si="68"/>
        <v>0</v>
      </c>
      <c r="M889" s="2">
        <v>27218.437249999999</v>
      </c>
      <c r="N889" s="16">
        <f t="shared" si="69"/>
        <v>0.41655491847711212</v>
      </c>
      <c r="O889" s="13" cm="1">
        <f t="array" ref="O889">IF(I889="northeast",$R$3+$R$4*$B889+$R$5*$D889+$R$6*$E889+$R$7*$F889+$R$8*$H889,IF(I889="northwest",$T$3+$T$4*$B889+$T$5*$D889+$T$6*$E889+$T$7*$F889+$T$8*$H889,IF(I889="southeast",$V$3+$V$4*$B889+$V$5*$D889+$V$6*$E889+$V$7*$F889+$V$8*$H889,IF(I889="southwest",$X$3+$X$4*$B889+$X$5*$D889+$X$6*$E889+$X$7*$F889+$X$8*$H889,error))))</f>
        <v>33535.805043480956</v>
      </c>
    </row>
    <row r="890" spans="2:15" x14ac:dyDescent="0.5">
      <c r="B890" s="2">
        <v>36</v>
      </c>
      <c r="C890" s="2" t="s">
        <v>7</v>
      </c>
      <c r="D890" s="2">
        <f>IF(C890="male",1,0)</f>
        <v>0</v>
      </c>
      <c r="E890" s="2">
        <v>30.02</v>
      </c>
      <c r="F890" s="2">
        <v>0</v>
      </c>
      <c r="G890" s="2" t="s">
        <v>11</v>
      </c>
      <c r="H890" s="2">
        <f t="shared" si="65"/>
        <v>0</v>
      </c>
      <c r="I890" s="2" t="s">
        <v>13</v>
      </c>
      <c r="J890" s="2">
        <f t="shared" si="66"/>
        <v>1</v>
      </c>
      <c r="K890" s="2">
        <f t="shared" si="67"/>
        <v>0</v>
      </c>
      <c r="L890" s="2">
        <f t="shared" si="68"/>
        <v>0</v>
      </c>
      <c r="M890" s="2">
        <v>5272.1758</v>
      </c>
      <c r="N890" s="16">
        <f t="shared" si="69"/>
        <v>6.6247369296229722E-2</v>
      </c>
      <c r="O890" s="13" cm="1">
        <f t="array" ref="O890">IF(I890="northeast",$R$3+$R$4*$B890+$R$5*$D890+$R$6*$E890+$R$7*$F890+$R$8*$H890,IF(I890="northwest",$T$3+$T$4*$B890+$T$5*$D890+$T$6*$E890+$T$7*$F890+$T$8*$H890,IF(I890="southeast",$V$3+$V$4*$B890+$V$5*$D890+$V$6*$E890+$V$7*$F890+$V$8*$H890,IF(I890="southwest",$X$3+$X$4*$B890+$X$5*$D890+$X$6*$E890+$X$7*$F890+$X$8*$H890,error))))</f>
        <v>7073.1236006839299</v>
      </c>
    </row>
    <row r="891" spans="2:15" x14ac:dyDescent="0.5">
      <c r="B891" s="2">
        <v>22</v>
      </c>
      <c r="C891" s="2" t="s">
        <v>10</v>
      </c>
      <c r="D891" s="2">
        <f>IF(C891="male",1,0)</f>
        <v>1</v>
      </c>
      <c r="E891" s="2">
        <v>39.5</v>
      </c>
      <c r="F891" s="2">
        <v>0</v>
      </c>
      <c r="G891" s="2" t="s">
        <v>11</v>
      </c>
      <c r="H891" s="2">
        <f t="shared" si="65"/>
        <v>0</v>
      </c>
      <c r="I891" s="2" t="s">
        <v>9</v>
      </c>
      <c r="J891" s="2">
        <f t="shared" si="66"/>
        <v>0</v>
      </c>
      <c r="K891" s="2">
        <f t="shared" si="67"/>
        <v>0</v>
      </c>
      <c r="L891" s="2">
        <f t="shared" si="68"/>
        <v>1</v>
      </c>
      <c r="M891" s="2">
        <v>1682.597</v>
      </c>
      <c r="N891" s="16">
        <f t="shared" si="69"/>
        <v>8.9502959480192851E-3</v>
      </c>
      <c r="O891" s="13" cm="1">
        <f t="array" ref="O891">IF(I891="northeast",$R$3+$R$4*$B891+$R$5*$D891+$R$6*$E891+$R$7*$F891+$R$8*$H891,IF(I891="northwest",$T$3+$T$4*$B891+$T$5*$D891+$T$6*$E891+$T$7*$F891+$T$8*$H891,IF(I891="southeast",$V$3+$V$4*$B891+$V$5*$D891+$V$6*$E891+$V$7*$F891+$V$8*$H891,IF(I891="southwest",$X$3+$X$4*$B891+$X$5*$D891+$X$6*$E891+$X$7*$F891+$X$8*$H891,error))))</f>
        <v>5178.1781286459054</v>
      </c>
    </row>
    <row r="892" spans="2:15" x14ac:dyDescent="0.5">
      <c r="B892" s="2">
        <v>57</v>
      </c>
      <c r="C892" s="2" t="s">
        <v>10</v>
      </c>
      <c r="D892" s="2">
        <f>IF(C892="male",1,0)</f>
        <v>1</v>
      </c>
      <c r="E892" s="2">
        <v>33.630000000000003</v>
      </c>
      <c r="F892" s="2">
        <v>1</v>
      </c>
      <c r="G892" s="2" t="s">
        <v>11</v>
      </c>
      <c r="H892" s="2">
        <f t="shared" si="65"/>
        <v>0</v>
      </c>
      <c r="I892" s="2" t="s">
        <v>13</v>
      </c>
      <c r="J892" s="2">
        <f t="shared" si="66"/>
        <v>1</v>
      </c>
      <c r="K892" s="2">
        <f t="shared" si="67"/>
        <v>0</v>
      </c>
      <c r="L892" s="2">
        <f t="shared" si="68"/>
        <v>0</v>
      </c>
      <c r="M892" s="2">
        <v>11945.1327</v>
      </c>
      <c r="N892" s="16">
        <f t="shared" si="69"/>
        <v>0.17276150988251432</v>
      </c>
      <c r="O892" s="13" cm="1">
        <f t="array" ref="O892">IF(I892="northeast",$R$3+$R$4*$B892+$R$5*$D892+$R$6*$E892+$R$7*$F892+$R$8*$H892,IF(I892="northwest",$T$3+$T$4*$B892+$T$5*$D892+$T$6*$E892+$T$7*$F892+$T$8*$H892,IF(I892="southeast",$V$3+$V$4*$B892+$V$5*$D892+$V$6*$E892+$V$7*$F892+$V$8*$H892,IF(I892="southwest",$X$3+$X$4*$B892+$X$5*$D892+$X$6*$E892+$X$7*$F892+$X$8*$H892,error))))</f>
        <v>14243.300480569753</v>
      </c>
    </row>
    <row r="893" spans="2:15" x14ac:dyDescent="0.5">
      <c r="B893" s="2">
        <v>64</v>
      </c>
      <c r="C893" s="2" t="s">
        <v>7</v>
      </c>
      <c r="D893" s="2">
        <f>IF(C893="male",1,0)</f>
        <v>0</v>
      </c>
      <c r="E893" s="2">
        <v>26.885000000000002</v>
      </c>
      <c r="F893" s="2">
        <v>0</v>
      </c>
      <c r="G893" s="2" t="s">
        <v>8</v>
      </c>
      <c r="H893" s="2">
        <f t="shared" si="65"/>
        <v>1</v>
      </c>
      <c r="I893" s="2" t="s">
        <v>13</v>
      </c>
      <c r="J893" s="2">
        <f t="shared" si="66"/>
        <v>1</v>
      </c>
      <c r="K893" s="2">
        <f t="shared" si="67"/>
        <v>0</v>
      </c>
      <c r="L893" s="2">
        <f t="shared" si="68"/>
        <v>0</v>
      </c>
      <c r="M893" s="2">
        <v>29330.98315</v>
      </c>
      <c r="N893" s="16">
        <f t="shared" si="69"/>
        <v>0.45027550357299057</v>
      </c>
      <c r="O893" s="13" cm="1">
        <f t="array" ref="O893">IF(I893="northeast",$R$3+$R$4*$B893+$R$5*$D893+$R$6*$E893+$R$7*$F893+$R$8*$H893,IF(I893="northwest",$T$3+$T$4*$B893+$T$5*$D893+$T$6*$E893+$T$7*$F893+$T$8*$H893,IF(I893="southeast",$V$3+$V$4*$B893+$V$5*$D893+$V$6*$E893+$V$7*$F893+$V$8*$H893,IF(I893="southwest",$X$3+$X$4*$B893+$X$5*$D893+$X$6*$E893+$X$7*$F893+$X$8*$H893,error))))</f>
        <v>34498.272057542068</v>
      </c>
    </row>
    <row r="894" spans="2:15" x14ac:dyDescent="0.5">
      <c r="B894" s="2">
        <v>36</v>
      </c>
      <c r="C894" s="2" t="s">
        <v>7</v>
      </c>
      <c r="D894" s="2">
        <f>IF(C894="male",1,0)</f>
        <v>0</v>
      </c>
      <c r="E894" s="2">
        <v>29.04</v>
      </c>
      <c r="F894" s="2">
        <v>4</v>
      </c>
      <c r="G894" s="2" t="s">
        <v>11</v>
      </c>
      <c r="H894" s="2">
        <f t="shared" si="65"/>
        <v>0</v>
      </c>
      <c r="I894" s="2" t="s">
        <v>12</v>
      </c>
      <c r="J894" s="2">
        <f t="shared" si="66"/>
        <v>0</v>
      </c>
      <c r="K894" s="2">
        <f t="shared" si="67"/>
        <v>0</v>
      </c>
      <c r="L894" s="2">
        <f t="shared" si="68"/>
        <v>0</v>
      </c>
      <c r="M894" s="2">
        <v>7243.8136000000004</v>
      </c>
      <c r="N894" s="16">
        <f t="shared" si="69"/>
        <v>9.7718770799577206E-2</v>
      </c>
      <c r="O894" s="13" cm="1">
        <f t="array" ref="O894">IF(I894="northeast",$R$3+$R$4*$B894+$R$5*$D894+$R$6*$E894+$R$7*$F894+$R$8*$H894,IF(I894="northwest",$T$3+$T$4*$B894+$T$5*$D894+$T$6*$E894+$T$7*$F894+$T$8*$H894,IF(I894="southeast",$V$3+$V$4*$B894+$V$5*$D894+$V$6*$E894+$V$7*$F894+$V$8*$H894,IF(I894="southwest",$X$3+$X$4*$B894+$X$5*$D894+$X$6*$E894+$X$7*$F894+$X$8*$H894,error))))</f>
        <v>7311.5432431913259</v>
      </c>
    </row>
    <row r="895" spans="2:15" x14ac:dyDescent="0.5">
      <c r="B895" s="2">
        <v>54</v>
      </c>
      <c r="C895" s="2" t="s">
        <v>10</v>
      </c>
      <c r="D895" s="2">
        <f>IF(C895="male",1,0)</f>
        <v>1</v>
      </c>
      <c r="E895" s="2">
        <v>24.035</v>
      </c>
      <c r="F895" s="2">
        <v>0</v>
      </c>
      <c r="G895" s="2" t="s">
        <v>11</v>
      </c>
      <c r="H895" s="2">
        <f t="shared" si="65"/>
        <v>0</v>
      </c>
      <c r="I895" s="2" t="s">
        <v>14</v>
      </c>
      <c r="J895" s="2">
        <f t="shared" si="66"/>
        <v>0</v>
      </c>
      <c r="K895" s="2">
        <f t="shared" si="67"/>
        <v>1</v>
      </c>
      <c r="L895" s="2">
        <f t="shared" si="68"/>
        <v>0</v>
      </c>
      <c r="M895" s="2">
        <v>10422.916649999999</v>
      </c>
      <c r="N895" s="16">
        <f t="shared" si="69"/>
        <v>0.14846380546419283</v>
      </c>
      <c r="O895" s="13" cm="1">
        <f t="array" ref="O895">IF(I895="northeast",$R$3+$R$4*$B895+$R$5*$D895+$R$6*$E895+$R$7*$F895+$R$8*$H895,IF(I895="northwest",$T$3+$T$4*$B895+$T$5*$D895+$T$6*$E895+$T$7*$F895+$T$8*$H895,IF(I895="southeast",$V$3+$V$4*$B895+$V$5*$D895+$V$6*$E895+$V$7*$F895+$V$8*$H895,IF(I895="southwest",$X$3+$X$4*$B895+$X$5*$D895+$X$6*$E895+$X$7*$F895+$X$8*$H895,error))))</f>
        <v>9565.8662901522821</v>
      </c>
    </row>
    <row r="896" spans="2:15" x14ac:dyDescent="0.5">
      <c r="B896" s="2">
        <v>47</v>
      </c>
      <c r="C896" s="2" t="s">
        <v>10</v>
      </c>
      <c r="D896" s="2">
        <f>IF(C896="male",1,0)</f>
        <v>1</v>
      </c>
      <c r="E896" s="2">
        <v>38.94</v>
      </c>
      <c r="F896" s="2">
        <v>2</v>
      </c>
      <c r="G896" s="2" t="s">
        <v>8</v>
      </c>
      <c r="H896" s="2">
        <f t="shared" si="65"/>
        <v>1</v>
      </c>
      <c r="I896" s="2" t="s">
        <v>12</v>
      </c>
      <c r="J896" s="2">
        <f t="shared" si="66"/>
        <v>0</v>
      </c>
      <c r="K896" s="2">
        <f t="shared" si="67"/>
        <v>0</v>
      </c>
      <c r="L896" s="2">
        <f t="shared" si="68"/>
        <v>0</v>
      </c>
      <c r="M896" s="2">
        <v>44202.653599999998</v>
      </c>
      <c r="N896" s="16">
        <f t="shared" si="69"/>
        <v>0.68765800443466929</v>
      </c>
      <c r="O896" s="13" cm="1">
        <f t="array" ref="O896">IF(I896="northeast",$R$3+$R$4*$B896+$R$5*$D896+$R$6*$E896+$R$7*$F896+$R$8*$H896,IF(I896="northwest",$T$3+$T$4*$B896+$T$5*$D896+$T$6*$E896+$T$7*$F896+$T$8*$H896,IF(I896="southeast",$V$3+$V$4*$B896+$V$5*$D896+$V$6*$E896+$V$7*$F896+$V$8*$H896,IF(I896="southwest",$X$3+$X$4*$B896+$X$5*$D896+$X$6*$E896+$X$7*$F896+$X$8*$H896,error))))</f>
        <v>39195.994658507334</v>
      </c>
    </row>
    <row r="897" spans="2:15" x14ac:dyDescent="0.5">
      <c r="B897" s="2">
        <v>62</v>
      </c>
      <c r="C897" s="2" t="s">
        <v>10</v>
      </c>
      <c r="D897" s="2">
        <f>IF(C897="male",1,0)</f>
        <v>1</v>
      </c>
      <c r="E897" s="2">
        <v>32.11</v>
      </c>
      <c r="F897" s="2">
        <v>0</v>
      </c>
      <c r="G897" s="2" t="s">
        <v>11</v>
      </c>
      <c r="H897" s="2">
        <f t="shared" si="65"/>
        <v>0</v>
      </c>
      <c r="I897" s="2" t="s">
        <v>14</v>
      </c>
      <c r="J897" s="2">
        <f t="shared" si="66"/>
        <v>0</v>
      </c>
      <c r="K897" s="2">
        <f t="shared" si="67"/>
        <v>1</v>
      </c>
      <c r="L897" s="2">
        <f t="shared" si="68"/>
        <v>0</v>
      </c>
      <c r="M897" s="2">
        <v>13555.0049</v>
      </c>
      <c r="N897" s="16">
        <f t="shared" si="69"/>
        <v>0.19845838705502405</v>
      </c>
      <c r="O897" s="13" cm="1">
        <f t="array" ref="O897">IF(I897="northeast",$R$3+$R$4*$B897+$R$5*$D897+$R$6*$E897+$R$7*$F897+$R$8*$H897,IF(I897="northwest",$T$3+$T$4*$B897+$T$5*$D897+$T$6*$E897+$T$7*$F897+$T$8*$H897,IF(I897="southeast",$V$3+$V$4*$B897+$V$5*$D897+$V$6*$E897+$V$7*$F897+$V$8*$H897,IF(I897="southwest",$X$3+$X$4*$B897+$X$5*$D897+$X$6*$E897+$X$7*$F897+$X$8*$H897,error))))</f>
        <v>14916.818507787462</v>
      </c>
    </row>
    <row r="898" spans="2:15" x14ac:dyDescent="0.5">
      <c r="B898" s="2">
        <v>61</v>
      </c>
      <c r="C898" s="2" t="s">
        <v>7</v>
      </c>
      <c r="D898" s="2">
        <f>IF(C898="male",1,0)</f>
        <v>0</v>
      </c>
      <c r="E898" s="2">
        <v>44</v>
      </c>
      <c r="F898" s="2">
        <v>0</v>
      </c>
      <c r="G898" s="2" t="s">
        <v>11</v>
      </c>
      <c r="H898" s="2">
        <f t="shared" si="65"/>
        <v>0</v>
      </c>
      <c r="I898" s="2" t="s">
        <v>9</v>
      </c>
      <c r="J898" s="2">
        <f t="shared" si="66"/>
        <v>0</v>
      </c>
      <c r="K898" s="2">
        <f t="shared" si="67"/>
        <v>0</v>
      </c>
      <c r="L898" s="2">
        <f t="shared" si="68"/>
        <v>1</v>
      </c>
      <c r="M898" s="2">
        <v>13063.883</v>
      </c>
      <c r="N898" s="16">
        <f t="shared" si="69"/>
        <v>0.19061906966012176</v>
      </c>
      <c r="O898" s="13" cm="1">
        <f t="array" ref="O898">IF(I898="northeast",$R$3+$R$4*$B898+$R$5*$D898+$R$6*$E898+$R$7*$F898+$R$8*$H898,IF(I898="northwest",$T$3+$T$4*$B898+$T$5*$D898+$T$6*$E898+$T$7*$F898+$T$8*$H898,IF(I898="southeast",$V$3+$V$4*$B898+$V$5*$D898+$V$6*$E898+$V$7*$F898+$V$8*$H898,IF(I898="southwest",$X$3+$X$4*$B898+$X$5*$D898+$X$6*$E898+$X$7*$F898+$X$8*$H898,error))))</f>
        <v>17306.103642806258</v>
      </c>
    </row>
    <row r="899" spans="2:15" x14ac:dyDescent="0.5">
      <c r="B899" s="2">
        <v>43</v>
      </c>
      <c r="C899" s="2" t="s">
        <v>7</v>
      </c>
      <c r="D899" s="2">
        <f>IF(C899="male",1,0)</f>
        <v>0</v>
      </c>
      <c r="E899" s="2">
        <v>20.045000000000002</v>
      </c>
      <c r="F899" s="2">
        <v>2</v>
      </c>
      <c r="G899" s="2" t="s">
        <v>8</v>
      </c>
      <c r="H899" s="2">
        <f t="shared" si="65"/>
        <v>1</v>
      </c>
      <c r="I899" s="2" t="s">
        <v>14</v>
      </c>
      <c r="J899" s="2">
        <f t="shared" si="66"/>
        <v>0</v>
      </c>
      <c r="K899" s="2">
        <f t="shared" si="67"/>
        <v>1</v>
      </c>
      <c r="L899" s="2">
        <f t="shared" si="68"/>
        <v>0</v>
      </c>
      <c r="M899" s="2">
        <v>19798.054550000001</v>
      </c>
      <c r="N899" s="16">
        <f t="shared" si="69"/>
        <v>0.29811032218250183</v>
      </c>
      <c r="O899" s="13" cm="1">
        <f t="array" ref="O899">IF(I899="northeast",$R$3+$R$4*$B899+$R$5*$D899+$R$6*$E899+$R$7*$F899+$R$8*$H899,IF(I899="northwest",$T$3+$T$4*$B899+$T$5*$D899+$T$6*$E899+$T$7*$F899+$T$8*$H899,IF(I899="southeast",$V$3+$V$4*$B899+$V$5*$D899+$V$6*$E899+$V$7*$F899+$V$8*$H899,IF(I899="southwest",$X$3+$X$4*$B899+$X$5*$D899+$X$6*$E899+$X$7*$F899+$X$8*$H899,error))))</f>
        <v>27795.427861572265</v>
      </c>
    </row>
    <row r="900" spans="2:15" x14ac:dyDescent="0.5">
      <c r="B900" s="2">
        <v>19</v>
      </c>
      <c r="C900" s="2" t="s">
        <v>10</v>
      </c>
      <c r="D900" s="2">
        <f>IF(C900="male",1,0)</f>
        <v>1</v>
      </c>
      <c r="E900" s="2">
        <v>25.555</v>
      </c>
      <c r="F900" s="2">
        <v>1</v>
      </c>
      <c r="G900" s="2" t="s">
        <v>11</v>
      </c>
      <c r="H900" s="2">
        <f t="shared" ref="H900:H963" si="70">IF(G900="yes",1,0)</f>
        <v>0</v>
      </c>
      <c r="I900" s="2" t="s">
        <v>13</v>
      </c>
      <c r="J900" s="2">
        <f t="shared" ref="J900:J963" si="71">IF(I900="northwest",1,0)</f>
        <v>1</v>
      </c>
      <c r="K900" s="2">
        <f t="shared" ref="K900:K963" si="72">IF(I900="northeast",1,0)</f>
        <v>0</v>
      </c>
      <c r="L900" s="2">
        <f t="shared" ref="L900:L963" si="73">IF(I900="southwest",1,0)</f>
        <v>0</v>
      </c>
      <c r="M900" s="2">
        <v>2221.5644499999999</v>
      </c>
      <c r="N900" s="16">
        <f t="shared" ref="N900:N963" si="74">(M900-MIN($M$3:$M$1340))/(MAX($M$3:$M$1340)-MIN($M$3:$M$1340))</f>
        <v>1.755332689832129E-2</v>
      </c>
      <c r="O900" s="13" cm="1">
        <f t="array" ref="O900">IF(I900="northeast",$R$3+$R$4*$B900+$R$5*$D900+$R$6*$E900+$R$7*$F900+$R$8*$H900,IF(I900="northwest",$T$3+$T$4*$B900+$T$5*$D900+$T$6*$E900+$T$7*$F900+$T$8*$H900,IF(I900="southeast",$V$3+$V$4*$B900+$V$5*$D900+$V$6*$E900+$V$7*$F900+$V$8*$H900,IF(I900="southwest",$X$3+$X$4*$B900+$X$5*$D900+$X$6*$E900+$X$7*$F900+$X$8*$H900,error))))</f>
        <v>2320.2280000566952</v>
      </c>
    </row>
    <row r="901" spans="2:15" x14ac:dyDescent="0.5">
      <c r="B901" s="2">
        <v>18</v>
      </c>
      <c r="C901" s="2" t="s">
        <v>7</v>
      </c>
      <c r="D901" s="2">
        <f>IF(C901="male",1,0)</f>
        <v>0</v>
      </c>
      <c r="E901" s="2">
        <v>40.26</v>
      </c>
      <c r="F901" s="2">
        <v>0</v>
      </c>
      <c r="G901" s="2" t="s">
        <v>11</v>
      </c>
      <c r="H901" s="2">
        <f t="shared" si="70"/>
        <v>0</v>
      </c>
      <c r="I901" s="2" t="s">
        <v>12</v>
      </c>
      <c r="J901" s="2">
        <f t="shared" si="71"/>
        <v>0</v>
      </c>
      <c r="K901" s="2">
        <f t="shared" si="72"/>
        <v>0</v>
      </c>
      <c r="L901" s="2">
        <f t="shared" si="73"/>
        <v>0</v>
      </c>
      <c r="M901" s="2">
        <v>1634.5734</v>
      </c>
      <c r="N901" s="16">
        <f t="shared" si="74"/>
        <v>8.1837403477786324E-3</v>
      </c>
      <c r="O901" s="13" cm="1">
        <f t="array" ref="O901">IF(I901="northeast",$R$3+$R$4*$B901+$R$5*$D901+$R$6*$E901+$R$7*$F901+$R$8*$H901,IF(I901="northwest",$T$3+$T$4*$B901+$T$5*$D901+$T$6*$E901+$T$7*$F901+$T$8*$H901,IF(I901="southeast",$V$3+$V$4*$B901+$V$5*$D901+$V$6*$E901+$V$7*$F901+$V$8*$H901,IF(I901="southwest",$X$3+$X$4*$B901+$X$5*$D901+$X$6*$E901+$X$7*$F901+$X$8*$H901,error))))</f>
        <v>4370.7046558206621</v>
      </c>
    </row>
    <row r="902" spans="2:15" x14ac:dyDescent="0.5">
      <c r="B902" s="2">
        <v>19</v>
      </c>
      <c r="C902" s="2" t="s">
        <v>7</v>
      </c>
      <c r="D902" s="2">
        <f>IF(C902="male",1,0)</f>
        <v>0</v>
      </c>
      <c r="E902" s="2">
        <v>22.515000000000001</v>
      </c>
      <c r="F902" s="2">
        <v>0</v>
      </c>
      <c r="G902" s="2" t="s">
        <v>11</v>
      </c>
      <c r="H902" s="2">
        <f t="shared" si="70"/>
        <v>0</v>
      </c>
      <c r="I902" s="2" t="s">
        <v>13</v>
      </c>
      <c r="J902" s="2">
        <f t="shared" si="71"/>
        <v>1</v>
      </c>
      <c r="K902" s="2">
        <f t="shared" si="72"/>
        <v>0</v>
      </c>
      <c r="L902" s="2">
        <f t="shared" si="73"/>
        <v>0</v>
      </c>
      <c r="M902" s="2">
        <v>2117.3388500000001</v>
      </c>
      <c r="N902" s="16">
        <f t="shared" si="74"/>
        <v>1.5889671583675116E-2</v>
      </c>
      <c r="O902" s="13" cm="1">
        <f t="array" ref="O902">IF(I902="northeast",$R$3+$R$4*$B902+$R$5*$D902+$R$6*$E902+$R$7*$F902+$R$8*$H902,IF(I902="northwest",$T$3+$T$4*$B902+$T$5*$D902+$T$6*$E902+$T$7*$F902+$T$8*$H902,IF(I902="southeast",$V$3+$V$4*$B902+$V$5*$D902+$V$6*$E902+$V$7*$F902+$V$8*$H902,IF(I902="southwest",$X$3+$X$4*$B902+$X$5*$D902+$X$6*$E902+$X$7*$F902+$X$8*$H902,error))))</f>
        <v>519.72099414027889</v>
      </c>
    </row>
    <row r="903" spans="2:15" x14ac:dyDescent="0.5">
      <c r="B903" s="2">
        <v>49</v>
      </c>
      <c r="C903" s="2" t="s">
        <v>10</v>
      </c>
      <c r="D903" s="2">
        <f>IF(C903="male",1,0)</f>
        <v>1</v>
      </c>
      <c r="E903" s="2">
        <v>22.515000000000001</v>
      </c>
      <c r="F903" s="2">
        <v>0</v>
      </c>
      <c r="G903" s="2" t="s">
        <v>11</v>
      </c>
      <c r="H903" s="2">
        <f t="shared" si="70"/>
        <v>0</v>
      </c>
      <c r="I903" s="2" t="s">
        <v>14</v>
      </c>
      <c r="J903" s="2">
        <f t="shared" si="71"/>
        <v>0</v>
      </c>
      <c r="K903" s="2">
        <f t="shared" si="72"/>
        <v>1</v>
      </c>
      <c r="L903" s="2">
        <f t="shared" si="73"/>
        <v>0</v>
      </c>
      <c r="M903" s="2">
        <v>8688.8588500000005</v>
      </c>
      <c r="N903" s="16">
        <f t="shared" si="74"/>
        <v>0.12078467025294289</v>
      </c>
      <c r="O903" s="13" cm="1">
        <f t="array" ref="O903">IF(I903="northeast",$R$3+$R$4*$B903+$R$5*$D903+$R$6*$E903+$R$7*$F903+$R$8*$H903,IF(I903="northwest",$T$3+$T$4*$B903+$T$5*$D903+$T$6*$E903+$T$7*$F903+$T$8*$H903,IF(I903="southeast",$V$3+$V$4*$B903+$V$5*$D903+$V$6*$E903+$V$7*$F903+$V$8*$H903,IF(I903="southwest",$X$3+$X$4*$B903+$X$5*$D903+$X$6*$E903+$X$7*$F903+$X$8*$H903,error))))</f>
        <v>7736.4590534656763</v>
      </c>
    </row>
    <row r="904" spans="2:15" x14ac:dyDescent="0.5">
      <c r="B904" s="2">
        <v>60</v>
      </c>
      <c r="C904" s="2" t="s">
        <v>10</v>
      </c>
      <c r="D904" s="2">
        <f>IF(C904="male",1,0)</f>
        <v>1</v>
      </c>
      <c r="E904" s="2">
        <v>40.92</v>
      </c>
      <c r="F904" s="2">
        <v>0</v>
      </c>
      <c r="G904" s="2" t="s">
        <v>8</v>
      </c>
      <c r="H904" s="2">
        <f t="shared" si="70"/>
        <v>1</v>
      </c>
      <c r="I904" s="2" t="s">
        <v>12</v>
      </c>
      <c r="J904" s="2">
        <f t="shared" si="71"/>
        <v>0</v>
      </c>
      <c r="K904" s="2">
        <f t="shared" si="72"/>
        <v>0</v>
      </c>
      <c r="L904" s="2">
        <f t="shared" si="73"/>
        <v>0</v>
      </c>
      <c r="M904" s="2">
        <v>48673.558799999999</v>
      </c>
      <c r="N904" s="16">
        <f t="shared" si="74"/>
        <v>0.7590228629460064</v>
      </c>
      <c r="O904" s="13" cm="1">
        <f t="array" ref="O904">IF(I904="northeast",$R$3+$R$4*$B904+$R$5*$D904+$R$6*$E904+$R$7*$F904+$R$8*$H904,IF(I904="northwest",$T$3+$T$4*$B904+$T$5*$D904+$T$6*$E904+$T$7*$F904+$T$8*$H904,IF(I904="southeast",$V$3+$V$4*$B904+$V$5*$D904+$V$6*$E904+$V$7*$F904+$V$8*$H904,IF(I904="southwest",$X$3+$X$4*$B904+$X$5*$D904+$X$6*$E904+$X$7*$F904+$X$8*$H904,error))))</f>
        <v>42463.926029879018</v>
      </c>
    </row>
    <row r="905" spans="2:15" x14ac:dyDescent="0.5">
      <c r="B905" s="2">
        <v>26</v>
      </c>
      <c r="C905" s="2" t="s">
        <v>10</v>
      </c>
      <c r="D905" s="2">
        <f>IF(C905="male",1,0)</f>
        <v>1</v>
      </c>
      <c r="E905" s="2">
        <v>27.265000000000001</v>
      </c>
      <c r="F905" s="2">
        <v>3</v>
      </c>
      <c r="G905" s="2" t="s">
        <v>11</v>
      </c>
      <c r="H905" s="2">
        <f t="shared" si="70"/>
        <v>0</v>
      </c>
      <c r="I905" s="2" t="s">
        <v>14</v>
      </c>
      <c r="J905" s="2">
        <f t="shared" si="71"/>
        <v>0</v>
      </c>
      <c r="K905" s="2">
        <f t="shared" si="72"/>
        <v>1</v>
      </c>
      <c r="L905" s="2">
        <f t="shared" si="73"/>
        <v>0</v>
      </c>
      <c r="M905" s="2">
        <v>4661.2863500000003</v>
      </c>
      <c r="N905" s="16">
        <f t="shared" si="74"/>
        <v>5.649631504320763E-2</v>
      </c>
      <c r="O905" s="13" cm="1">
        <f t="array" ref="O905">IF(I905="northeast",$R$3+$R$4*$B905+$R$5*$D905+$R$6*$E905+$R$7*$F905+$R$8*$H905,IF(I905="northwest",$T$3+$T$4*$B905+$T$5*$D905+$T$6*$E905+$T$7*$F905+$T$8*$H905,IF(I905="southeast",$V$3+$V$4*$B905+$V$5*$D905+$V$6*$E905+$V$7*$F905+$V$8*$H905,IF(I905="southwest",$X$3+$X$4*$B905+$X$5*$D905+$X$6*$E905+$X$7*$F905+$X$8*$H905,error))))</f>
        <v>6488.5650112775438</v>
      </c>
    </row>
    <row r="906" spans="2:15" x14ac:dyDescent="0.5">
      <c r="B906" s="2">
        <v>49</v>
      </c>
      <c r="C906" s="2" t="s">
        <v>10</v>
      </c>
      <c r="D906" s="2">
        <f>IF(C906="male",1,0)</f>
        <v>1</v>
      </c>
      <c r="E906" s="2">
        <v>36.85</v>
      </c>
      <c r="F906" s="2">
        <v>0</v>
      </c>
      <c r="G906" s="2" t="s">
        <v>11</v>
      </c>
      <c r="H906" s="2">
        <f t="shared" si="70"/>
        <v>0</v>
      </c>
      <c r="I906" s="2" t="s">
        <v>12</v>
      </c>
      <c r="J906" s="2">
        <f t="shared" si="71"/>
        <v>0</v>
      </c>
      <c r="K906" s="2">
        <f t="shared" si="72"/>
        <v>0</v>
      </c>
      <c r="L906" s="2">
        <f t="shared" si="73"/>
        <v>0</v>
      </c>
      <c r="M906" s="2">
        <v>8125.7844999999998</v>
      </c>
      <c r="N906" s="16">
        <f t="shared" si="74"/>
        <v>0.1117968435105836</v>
      </c>
      <c r="O906" s="13" cm="1">
        <f t="array" ref="O906">IF(I906="northeast",$R$3+$R$4*$B906+$R$5*$D906+$R$6*$E906+$R$7*$F906+$R$8*$H906,IF(I906="northwest",$T$3+$T$4*$B906+$T$5*$D906+$T$6*$E906+$T$7*$F906+$T$8*$H906,IF(I906="southeast",$V$3+$V$4*$B906+$V$5*$D906+$V$6*$E906+$V$7*$F906+$V$8*$H906,IF(I906="southwest",$X$3+$X$4*$B906+$X$5*$D906+$X$6*$E906+$X$7*$F906+$X$8*$H906,error))))</f>
        <v>11372.721223302507</v>
      </c>
    </row>
    <row r="907" spans="2:15" x14ac:dyDescent="0.5">
      <c r="B907" s="2">
        <v>60</v>
      </c>
      <c r="C907" s="2" t="s">
        <v>7</v>
      </c>
      <c r="D907" s="2">
        <f>IF(C907="male",1,0)</f>
        <v>0</v>
      </c>
      <c r="E907" s="2">
        <v>35.1</v>
      </c>
      <c r="F907" s="2">
        <v>0</v>
      </c>
      <c r="G907" s="2" t="s">
        <v>11</v>
      </c>
      <c r="H907" s="2">
        <f t="shared" si="70"/>
        <v>0</v>
      </c>
      <c r="I907" s="2" t="s">
        <v>9</v>
      </c>
      <c r="J907" s="2">
        <f t="shared" si="71"/>
        <v>0</v>
      </c>
      <c r="K907" s="2">
        <f t="shared" si="72"/>
        <v>0</v>
      </c>
      <c r="L907" s="2">
        <f t="shared" si="73"/>
        <v>1</v>
      </c>
      <c r="M907" s="2">
        <v>12644.589</v>
      </c>
      <c r="N907" s="16">
        <f t="shared" si="74"/>
        <v>0.18392627353806296</v>
      </c>
      <c r="O907" s="13" cm="1">
        <f t="array" ref="O907">IF(I907="northeast",$R$3+$R$4*$B907+$R$5*$D907+$R$6*$E907+$R$7*$F907+$R$8*$H907,IF(I907="northwest",$T$3+$T$4*$B907+$T$5*$D907+$T$6*$E907+$T$7*$F907+$T$8*$H907,IF(I907="southeast",$V$3+$V$4*$B907+$V$5*$D907+$V$6*$E907+$V$7*$F907+$V$8*$H907,IF(I907="southwest",$X$3+$X$4*$B907+$X$5*$D907+$X$6*$E907+$X$7*$F907+$X$8*$H907,error))))</f>
        <v>14732.754662436171</v>
      </c>
    </row>
    <row r="908" spans="2:15" x14ac:dyDescent="0.5">
      <c r="B908" s="2">
        <v>26</v>
      </c>
      <c r="C908" s="2" t="s">
        <v>7</v>
      </c>
      <c r="D908" s="2">
        <f>IF(C908="male",1,0)</f>
        <v>0</v>
      </c>
      <c r="E908" s="2">
        <v>29.355</v>
      </c>
      <c r="F908" s="2">
        <v>2</v>
      </c>
      <c r="G908" s="2" t="s">
        <v>11</v>
      </c>
      <c r="H908" s="2">
        <f t="shared" si="70"/>
        <v>0</v>
      </c>
      <c r="I908" s="2" t="s">
        <v>14</v>
      </c>
      <c r="J908" s="2">
        <f t="shared" si="71"/>
        <v>0</v>
      </c>
      <c r="K908" s="2">
        <f t="shared" si="72"/>
        <v>1</v>
      </c>
      <c r="L908" s="2">
        <f t="shared" si="73"/>
        <v>0</v>
      </c>
      <c r="M908" s="2">
        <v>4564.1914500000003</v>
      </c>
      <c r="N908" s="16">
        <f t="shared" si="74"/>
        <v>5.4946480392123451E-2</v>
      </c>
      <c r="O908" s="13" cm="1">
        <f t="array" ref="O908">IF(I908="northeast",$R$3+$R$4*$B908+$R$5*$D908+$R$6*$E908+$R$7*$F908+$R$8*$H908,IF(I908="northwest",$T$3+$T$4*$B908+$T$5*$D908+$T$6*$E908+$T$7*$F908+$T$8*$H908,IF(I908="southeast",$V$3+$V$4*$B908+$V$5*$D908+$V$6*$E908+$V$7*$F908+$V$8*$H908,IF(I908="southwest",$X$3+$X$4*$B908+$X$5*$D908+$X$6*$E908+$X$7*$F908+$X$8*$H908,error))))</f>
        <v>6652.237136175163</v>
      </c>
    </row>
    <row r="909" spans="2:15" x14ac:dyDescent="0.5">
      <c r="B909" s="2">
        <v>27</v>
      </c>
      <c r="C909" s="2" t="s">
        <v>10</v>
      </c>
      <c r="D909" s="2">
        <f>IF(C909="male",1,0)</f>
        <v>1</v>
      </c>
      <c r="E909" s="2">
        <v>32.585000000000001</v>
      </c>
      <c r="F909" s="2">
        <v>3</v>
      </c>
      <c r="G909" s="2" t="s">
        <v>11</v>
      </c>
      <c r="H909" s="2">
        <f t="shared" si="70"/>
        <v>0</v>
      </c>
      <c r="I909" s="2" t="s">
        <v>14</v>
      </c>
      <c r="J909" s="2">
        <f t="shared" si="71"/>
        <v>0</v>
      </c>
      <c r="K909" s="2">
        <f t="shared" si="72"/>
        <v>1</v>
      </c>
      <c r="L909" s="2">
        <f t="shared" si="73"/>
        <v>0</v>
      </c>
      <c r="M909" s="2">
        <v>4846.9201499999999</v>
      </c>
      <c r="N909" s="16">
        <f t="shared" si="74"/>
        <v>5.9459412957232248E-2</v>
      </c>
      <c r="O909" s="13" cm="1">
        <f t="array" ref="O909">IF(I909="northeast",$R$3+$R$4*$B909+$R$5*$D909+$R$6*$E909+$R$7*$F909+$R$8*$H909,IF(I909="northwest",$T$3+$T$4*$B909+$T$5*$D909+$T$6*$E909+$T$7*$F909+$T$8*$H909,IF(I909="southeast",$V$3+$V$4*$B909+$V$5*$D909+$V$6*$E909+$V$7*$F909+$V$8*$H909,IF(I909="southwest",$X$3+$X$4*$B909+$X$5*$D909+$X$6*$E909+$X$7*$F909+$X$8*$H909,error))))</f>
        <v>9009.0248043362953</v>
      </c>
    </row>
    <row r="910" spans="2:15" x14ac:dyDescent="0.5">
      <c r="B910" s="2">
        <v>44</v>
      </c>
      <c r="C910" s="2" t="s">
        <v>7</v>
      </c>
      <c r="D910" s="2">
        <f>IF(C910="male",1,0)</f>
        <v>0</v>
      </c>
      <c r="E910" s="2">
        <v>32.340000000000003</v>
      </c>
      <c r="F910" s="2">
        <v>1</v>
      </c>
      <c r="G910" s="2" t="s">
        <v>11</v>
      </c>
      <c r="H910" s="2">
        <f t="shared" si="70"/>
        <v>0</v>
      </c>
      <c r="I910" s="2" t="s">
        <v>12</v>
      </c>
      <c r="J910" s="2">
        <f t="shared" si="71"/>
        <v>0</v>
      </c>
      <c r="K910" s="2">
        <f t="shared" si="72"/>
        <v>0</v>
      </c>
      <c r="L910" s="2">
        <f t="shared" si="73"/>
        <v>0</v>
      </c>
      <c r="M910" s="2">
        <v>7633.7205999999996</v>
      </c>
      <c r="N910" s="16">
        <f t="shared" si="74"/>
        <v>0.10394248985485484</v>
      </c>
      <c r="O910" s="13" cm="1">
        <f t="array" ref="O910">IF(I910="northeast",$R$3+$R$4*$B910+$R$5*$D910+$R$6*$E910+$R$7*$F910+$R$8*$H910,IF(I910="northwest",$T$3+$T$4*$B910+$T$5*$D910+$T$6*$E910+$T$7*$F910+$T$8*$H910,IF(I910="southeast",$V$3+$V$4*$B910+$V$5*$D910+$V$6*$E910+$V$7*$F910+$V$8*$H910,IF(I910="southwest",$X$3+$X$4*$B910+$X$5*$D910+$X$6*$E910+$X$7*$F910+$X$8*$H910,error))))</f>
        <v>9198.8405680805135</v>
      </c>
    </row>
    <row r="911" spans="2:15" x14ac:dyDescent="0.5">
      <c r="B911" s="2">
        <v>63</v>
      </c>
      <c r="C911" s="2" t="s">
        <v>10</v>
      </c>
      <c r="D911" s="2">
        <f>IF(C911="male",1,0)</f>
        <v>1</v>
      </c>
      <c r="E911" s="2">
        <v>39.799999999999997</v>
      </c>
      <c r="F911" s="2">
        <v>3</v>
      </c>
      <c r="G911" s="2" t="s">
        <v>11</v>
      </c>
      <c r="H911" s="2">
        <f t="shared" si="70"/>
        <v>0</v>
      </c>
      <c r="I911" s="2" t="s">
        <v>9</v>
      </c>
      <c r="J911" s="2">
        <f t="shared" si="71"/>
        <v>0</v>
      </c>
      <c r="K911" s="2">
        <f t="shared" si="72"/>
        <v>0</v>
      </c>
      <c r="L911" s="2">
        <f t="shared" si="73"/>
        <v>1</v>
      </c>
      <c r="M911" s="2">
        <v>15170.069</v>
      </c>
      <c r="N911" s="16">
        <f t="shared" si="74"/>
        <v>0.22423813764853701</v>
      </c>
      <c r="O911" s="13" cm="1">
        <f t="array" ref="O911">IF(I911="northeast",$R$3+$R$4*$B911+$R$5*$D911+$R$6*$E911+$R$7*$F911+$R$8*$H911,IF(I911="northwest",$T$3+$T$4*$B911+$T$5*$D911+$T$6*$E911+$T$7*$F911+$T$8*$H911,IF(I911="southeast",$V$3+$V$4*$B911+$V$5*$D911+$V$6*$E911+$V$7*$F911+$V$8*$H911,IF(I911="southwest",$X$3+$X$4*$B911+$X$5*$D911+$X$6*$E911+$X$7*$F911+$X$8*$H911,error))))</f>
        <v>16364.91526251403</v>
      </c>
    </row>
    <row r="912" spans="2:15" x14ac:dyDescent="0.5">
      <c r="B912" s="2">
        <v>32</v>
      </c>
      <c r="C912" s="2" t="s">
        <v>7</v>
      </c>
      <c r="D912" s="2">
        <f>IF(C912="male",1,0)</f>
        <v>0</v>
      </c>
      <c r="E912" s="2">
        <v>24.6</v>
      </c>
      <c r="F912" s="2">
        <v>0</v>
      </c>
      <c r="G912" s="2" t="s">
        <v>8</v>
      </c>
      <c r="H912" s="2">
        <f t="shared" si="70"/>
        <v>1</v>
      </c>
      <c r="I912" s="2" t="s">
        <v>9</v>
      </c>
      <c r="J912" s="2">
        <f t="shared" si="71"/>
        <v>0</v>
      </c>
      <c r="K912" s="2">
        <f t="shared" si="72"/>
        <v>0</v>
      </c>
      <c r="L912" s="2">
        <f t="shared" si="73"/>
        <v>1</v>
      </c>
      <c r="M912" s="2">
        <v>17496.306</v>
      </c>
      <c r="N912" s="16">
        <f t="shared" si="74"/>
        <v>0.26136967297360664</v>
      </c>
      <c r="O912" s="13" cm="1">
        <f t="array" ref="O912">IF(I912="northeast",$R$3+$R$4*$B912+$R$5*$D912+$R$6*$E912+$R$7*$F912+$R$8*$H912,IF(I912="northwest",$T$3+$T$4*$B912+$T$5*$D912+$T$6*$E912+$T$7*$F912+$T$8*$H912,IF(I912="southeast",$V$3+$V$4*$B912+$V$5*$D912+$V$6*$E912+$V$7*$F912+$V$8*$H912,IF(I912="southwest",$X$3+$X$4*$B912+$X$5*$D912+$X$6*$E912+$X$7*$F912+$X$8*$H912,error))))</f>
        <v>29774.706997336405</v>
      </c>
    </row>
    <row r="913" spans="2:15" x14ac:dyDescent="0.5">
      <c r="B913" s="2">
        <v>22</v>
      </c>
      <c r="C913" s="2" t="s">
        <v>10</v>
      </c>
      <c r="D913" s="2">
        <f>IF(C913="male",1,0)</f>
        <v>1</v>
      </c>
      <c r="E913" s="2">
        <v>28.31</v>
      </c>
      <c r="F913" s="2">
        <v>1</v>
      </c>
      <c r="G913" s="2" t="s">
        <v>11</v>
      </c>
      <c r="H913" s="2">
        <f t="shared" si="70"/>
        <v>0</v>
      </c>
      <c r="I913" s="2" t="s">
        <v>13</v>
      </c>
      <c r="J913" s="2">
        <f t="shared" si="71"/>
        <v>1</v>
      </c>
      <c r="K913" s="2">
        <f t="shared" si="72"/>
        <v>0</v>
      </c>
      <c r="L913" s="2">
        <f t="shared" si="73"/>
        <v>0</v>
      </c>
      <c r="M913" s="2">
        <v>2639.0428999999999</v>
      </c>
      <c r="N913" s="16">
        <f t="shared" si="74"/>
        <v>2.4217143101756412E-2</v>
      </c>
      <c r="O913" s="13" cm="1">
        <f t="array" ref="O913">IF(I913="northeast",$R$3+$R$4*$B913+$R$5*$D913+$R$6*$E913+$R$7*$F913+$R$8*$H913,IF(I913="northwest",$T$3+$T$4*$B913+$T$5*$D913+$T$6*$E913+$T$7*$F913+$T$8*$H913,IF(I913="southeast",$V$3+$V$4*$B913+$V$5*$D913+$V$6*$E913+$V$7*$F913+$V$8*$H913,IF(I913="southwest",$X$3+$X$4*$B913+$X$5*$D913+$X$6*$E913+$X$7*$F913+$X$8*$H913,error))))</f>
        <v>3924.8686248037275</v>
      </c>
    </row>
    <row r="914" spans="2:15" x14ac:dyDescent="0.5">
      <c r="B914" s="2">
        <v>18</v>
      </c>
      <c r="C914" s="2" t="s">
        <v>10</v>
      </c>
      <c r="D914" s="2">
        <f>IF(C914="male",1,0)</f>
        <v>1</v>
      </c>
      <c r="E914" s="2">
        <v>31.73</v>
      </c>
      <c r="F914" s="2">
        <v>0</v>
      </c>
      <c r="G914" s="2" t="s">
        <v>8</v>
      </c>
      <c r="H914" s="2">
        <f t="shared" si="70"/>
        <v>1</v>
      </c>
      <c r="I914" s="2" t="s">
        <v>14</v>
      </c>
      <c r="J914" s="2">
        <f t="shared" si="71"/>
        <v>0</v>
      </c>
      <c r="K914" s="2">
        <f t="shared" si="72"/>
        <v>1</v>
      </c>
      <c r="L914" s="2">
        <f t="shared" si="73"/>
        <v>0</v>
      </c>
      <c r="M914" s="2">
        <v>33732.686699999998</v>
      </c>
      <c r="N914" s="16">
        <f t="shared" si="74"/>
        <v>0.52053576117241374</v>
      </c>
      <c r="O914" s="13" cm="1">
        <f t="array" ref="O914">IF(I914="northeast",$R$3+$R$4*$B914+$R$5*$D914+$R$6*$E914+$R$7*$F914+$R$8*$H914,IF(I914="northwest",$T$3+$T$4*$B914+$T$5*$D914+$T$6*$E914+$T$7*$F914+$T$8*$H914,IF(I914="southeast",$V$3+$V$4*$B914+$V$5*$D914+$V$6*$E914+$V$7*$F914+$V$8*$H914,IF(I914="southwest",$X$3+$X$4*$B914+$X$5*$D914+$X$6*$E914+$X$7*$F914+$X$8*$H914,error))))</f>
        <v>25542.454157400352</v>
      </c>
    </row>
    <row r="915" spans="2:15" x14ac:dyDescent="0.5">
      <c r="B915" s="2">
        <v>59</v>
      </c>
      <c r="C915" s="2" t="s">
        <v>7</v>
      </c>
      <c r="D915" s="2">
        <f>IF(C915="male",1,0)</f>
        <v>0</v>
      </c>
      <c r="E915" s="2">
        <v>26.695</v>
      </c>
      <c r="F915" s="2">
        <v>3</v>
      </c>
      <c r="G915" s="2" t="s">
        <v>11</v>
      </c>
      <c r="H915" s="2">
        <f t="shared" si="70"/>
        <v>0</v>
      </c>
      <c r="I915" s="2" t="s">
        <v>13</v>
      </c>
      <c r="J915" s="2">
        <f t="shared" si="71"/>
        <v>1</v>
      </c>
      <c r="K915" s="2">
        <f t="shared" si="72"/>
        <v>0</v>
      </c>
      <c r="L915" s="2">
        <f t="shared" si="73"/>
        <v>0</v>
      </c>
      <c r="M915" s="2">
        <v>14382.709049999999</v>
      </c>
      <c r="N915" s="16">
        <f t="shared" si="74"/>
        <v>0.2116702506288696</v>
      </c>
      <c r="O915" s="13" cm="1">
        <f t="array" ref="O915">IF(I915="northeast",$R$3+$R$4*$B915+$R$5*$D915+$R$6*$E915+$R$7*$F915+$R$8*$H915,IF(I915="northwest",$T$3+$T$4*$B915+$T$5*$D915+$T$6*$E915+$T$7*$F915+$T$8*$H915,IF(I915="southeast",$V$3+$V$4*$B915+$V$5*$D915+$V$6*$E915+$V$7*$F915+$V$8*$H915,IF(I915="southwest",$X$3+$X$4*$B915+$X$5*$D915+$X$6*$E915+$X$7*$F915+$X$8*$H915,error))))</f>
        <v>14276.745557675451</v>
      </c>
    </row>
    <row r="916" spans="2:15" x14ac:dyDescent="0.5">
      <c r="B916" s="2">
        <v>44</v>
      </c>
      <c r="C916" s="2" t="s">
        <v>7</v>
      </c>
      <c r="D916" s="2">
        <f>IF(C916="male",1,0)</f>
        <v>0</v>
      </c>
      <c r="E916" s="2">
        <v>27.5</v>
      </c>
      <c r="F916" s="2">
        <v>1</v>
      </c>
      <c r="G916" s="2" t="s">
        <v>11</v>
      </c>
      <c r="H916" s="2">
        <f t="shared" si="70"/>
        <v>0</v>
      </c>
      <c r="I916" s="2" t="s">
        <v>9</v>
      </c>
      <c r="J916" s="2">
        <f t="shared" si="71"/>
        <v>0</v>
      </c>
      <c r="K916" s="2">
        <f t="shared" si="72"/>
        <v>0</v>
      </c>
      <c r="L916" s="2">
        <f t="shared" si="73"/>
        <v>1</v>
      </c>
      <c r="M916" s="2">
        <v>7626.9930000000004</v>
      </c>
      <c r="N916" s="16">
        <f t="shared" si="74"/>
        <v>0.10383510349780999</v>
      </c>
      <c r="O916" s="13" cm="1">
        <f t="array" ref="O916">IF(I916="northeast",$R$3+$R$4*$B916+$R$5*$D916+$R$6*$E916+$R$7*$F916+$R$8*$H916,IF(I916="northwest",$T$3+$T$4*$B916+$T$5*$D916+$T$6*$E916+$T$7*$F916+$T$8*$H916,IF(I916="southeast",$V$3+$V$4*$B916+$V$5*$D916+$V$6*$E916+$V$7*$F916+$V$8*$H916,IF(I916="southwest",$X$3+$X$4*$B916+$X$5*$D916+$X$6*$E916+$X$7*$F916+$X$8*$H916,error))))</f>
        <v>8485.4217211247778</v>
      </c>
    </row>
    <row r="917" spans="2:15" x14ac:dyDescent="0.5">
      <c r="B917" s="2">
        <v>33</v>
      </c>
      <c r="C917" s="2" t="s">
        <v>10</v>
      </c>
      <c r="D917" s="2">
        <f>IF(C917="male",1,0)</f>
        <v>1</v>
      </c>
      <c r="E917" s="2">
        <v>24.605</v>
      </c>
      <c r="F917" s="2">
        <v>2</v>
      </c>
      <c r="G917" s="2" t="s">
        <v>11</v>
      </c>
      <c r="H917" s="2">
        <f t="shared" si="70"/>
        <v>0</v>
      </c>
      <c r="I917" s="2" t="s">
        <v>13</v>
      </c>
      <c r="J917" s="2">
        <f t="shared" si="71"/>
        <v>1</v>
      </c>
      <c r="K917" s="2">
        <f t="shared" si="72"/>
        <v>0</v>
      </c>
      <c r="L917" s="2">
        <f t="shared" si="73"/>
        <v>0</v>
      </c>
      <c r="M917" s="2">
        <v>5257.5079500000002</v>
      </c>
      <c r="N917" s="16">
        <f t="shared" si="74"/>
        <v>6.6013240189686476E-2</v>
      </c>
      <c r="O917" s="13" cm="1">
        <f t="array" ref="O917">IF(I917="northeast",$R$3+$R$4*$B917+$R$5*$D917+$R$6*$E917+$R$7*$F917+$R$8*$H917,IF(I917="northwest",$T$3+$T$4*$B917+$T$5*$D917+$T$6*$E917+$T$7*$F917+$T$8*$H917,IF(I917="southeast",$V$3+$V$4*$B917+$V$5*$D917+$V$6*$E917+$V$7*$F917+$V$8*$H917,IF(I917="southwest",$X$3+$X$4*$B917+$X$5*$D917+$X$6*$E917+$X$7*$F917+$X$8*$H917,error))))</f>
        <v>6336.6080696601166</v>
      </c>
    </row>
    <row r="918" spans="2:15" x14ac:dyDescent="0.5">
      <c r="B918" s="2">
        <v>24</v>
      </c>
      <c r="C918" s="2" t="s">
        <v>7</v>
      </c>
      <c r="D918" s="2">
        <f>IF(C918="male",1,0)</f>
        <v>0</v>
      </c>
      <c r="E918" s="2">
        <v>33.99</v>
      </c>
      <c r="F918" s="2">
        <v>0</v>
      </c>
      <c r="G918" s="2" t="s">
        <v>11</v>
      </c>
      <c r="H918" s="2">
        <f t="shared" si="70"/>
        <v>0</v>
      </c>
      <c r="I918" s="2" t="s">
        <v>12</v>
      </c>
      <c r="J918" s="2">
        <f t="shared" si="71"/>
        <v>0</v>
      </c>
      <c r="K918" s="2">
        <f t="shared" si="72"/>
        <v>0</v>
      </c>
      <c r="L918" s="2">
        <f t="shared" si="73"/>
        <v>0</v>
      </c>
      <c r="M918" s="2">
        <v>2473.3341</v>
      </c>
      <c r="N918" s="16">
        <f t="shared" si="74"/>
        <v>2.1572089239714456E-2</v>
      </c>
      <c r="O918" s="13" cm="1">
        <f t="array" ref="O918">IF(I918="northeast",$R$3+$R$4*$B918+$R$5*$D918+$R$6*$E918+$R$7*$F918+$R$8*$H918,IF(I918="northwest",$T$3+$T$4*$B918+$T$5*$D918+$T$6*$E918+$T$7*$F918+$T$8*$H918,IF(I918="southeast",$V$3+$V$4*$B918+$V$5*$D918+$V$6*$E918+$V$7*$F918+$V$8*$H918,IF(I918="southwest",$X$3+$X$4*$B918+$X$5*$D918+$X$6*$E918+$X$7*$F918+$X$8*$H918,error))))</f>
        <v>3851.6655228193349</v>
      </c>
    </row>
    <row r="919" spans="2:15" x14ac:dyDescent="0.5">
      <c r="B919" s="2">
        <v>43</v>
      </c>
      <c r="C919" s="2" t="s">
        <v>7</v>
      </c>
      <c r="D919" s="2">
        <f>IF(C919="male",1,0)</f>
        <v>0</v>
      </c>
      <c r="E919" s="2">
        <v>26.885000000000002</v>
      </c>
      <c r="F919" s="2">
        <v>0</v>
      </c>
      <c r="G919" s="2" t="s">
        <v>8</v>
      </c>
      <c r="H919" s="2">
        <f t="shared" si="70"/>
        <v>1</v>
      </c>
      <c r="I919" s="2" t="s">
        <v>13</v>
      </c>
      <c r="J919" s="2">
        <f t="shared" si="71"/>
        <v>1</v>
      </c>
      <c r="K919" s="2">
        <f t="shared" si="72"/>
        <v>0</v>
      </c>
      <c r="L919" s="2">
        <f t="shared" si="73"/>
        <v>0</v>
      </c>
      <c r="M919" s="2">
        <v>21774.32215</v>
      </c>
      <c r="N919" s="16">
        <f t="shared" si="74"/>
        <v>0.32965562483274363</v>
      </c>
      <c r="O919" s="13" cm="1">
        <f t="array" ref="O919">IF(I919="northeast",$R$3+$R$4*$B919+$R$5*$D919+$R$6*$E919+$R$7*$F919+$R$8*$H919,IF(I919="northwest",$T$3+$T$4*$B919+$T$5*$D919+$T$6*$E919+$T$7*$F919+$T$8*$H919,IF(I919="southeast",$V$3+$V$4*$B919+$V$5*$D919+$V$6*$E919+$V$7*$F919+$V$8*$H919,IF(I919="southwest",$X$3+$X$4*$B919+$X$5*$D919+$X$6*$E919+$X$7*$F919+$X$8*$H919,error))))</f>
        <v>29307.165061722706</v>
      </c>
    </row>
    <row r="920" spans="2:15" x14ac:dyDescent="0.5">
      <c r="B920" s="2">
        <v>45</v>
      </c>
      <c r="C920" s="2" t="s">
        <v>10</v>
      </c>
      <c r="D920" s="2">
        <f>IF(C920="male",1,0)</f>
        <v>1</v>
      </c>
      <c r="E920" s="2">
        <v>22.895</v>
      </c>
      <c r="F920" s="2">
        <v>0</v>
      </c>
      <c r="G920" s="2" t="s">
        <v>8</v>
      </c>
      <c r="H920" s="2">
        <f t="shared" si="70"/>
        <v>1</v>
      </c>
      <c r="I920" s="2" t="s">
        <v>14</v>
      </c>
      <c r="J920" s="2">
        <f t="shared" si="71"/>
        <v>0</v>
      </c>
      <c r="K920" s="2">
        <f t="shared" si="72"/>
        <v>1</v>
      </c>
      <c r="L920" s="2">
        <f t="shared" si="73"/>
        <v>0</v>
      </c>
      <c r="M920" s="2">
        <v>35069.374519999998</v>
      </c>
      <c r="N920" s="16">
        <f t="shared" si="74"/>
        <v>0.54187205279141915</v>
      </c>
      <c r="O920" s="13" cm="1">
        <f t="array" ref="O920">IF(I920="northeast",$R$3+$R$4*$B920+$R$5*$D920+$R$6*$E920+$R$7*$F920+$R$8*$H920,IF(I920="northwest",$T$3+$T$4*$B920+$T$5*$D920+$T$6*$E920+$T$7*$F920+$T$8*$H920,IF(I920="southeast",$V$3+$V$4*$B920+$V$5*$D920+$V$6*$E920+$V$7*$F920+$V$8*$H920,IF(I920="southwest",$X$3+$X$4*$B920+$X$5*$D920+$X$6*$E920+$X$7*$F920+$X$8*$H920,error))))</f>
        <v>28100.583629022709</v>
      </c>
    </row>
    <row r="921" spans="2:15" x14ac:dyDescent="0.5">
      <c r="B921" s="2">
        <v>61</v>
      </c>
      <c r="C921" s="2" t="s">
        <v>7</v>
      </c>
      <c r="D921" s="2">
        <f>IF(C921="male",1,0)</f>
        <v>0</v>
      </c>
      <c r="E921" s="2">
        <v>28.2</v>
      </c>
      <c r="F921" s="2">
        <v>0</v>
      </c>
      <c r="G921" s="2" t="s">
        <v>11</v>
      </c>
      <c r="H921" s="2">
        <f t="shared" si="70"/>
        <v>0</v>
      </c>
      <c r="I921" s="2" t="s">
        <v>9</v>
      </c>
      <c r="J921" s="2">
        <f t="shared" si="71"/>
        <v>0</v>
      </c>
      <c r="K921" s="2">
        <f t="shared" si="72"/>
        <v>0</v>
      </c>
      <c r="L921" s="2">
        <f t="shared" si="73"/>
        <v>1</v>
      </c>
      <c r="M921" s="2">
        <v>13041.921</v>
      </c>
      <c r="N921" s="16">
        <f t="shared" si="74"/>
        <v>0.19026851089125638</v>
      </c>
      <c r="O921" s="13" cm="1">
        <f t="array" ref="O921">IF(I921="northeast",$R$3+$R$4*$B921+$R$5*$D921+$R$6*$E921+$R$7*$F921+$R$8*$H921,IF(I921="northwest",$T$3+$T$4*$B921+$T$5*$D921+$T$6*$E921+$T$7*$F921+$T$8*$H921,IF(I921="southeast",$V$3+$V$4*$B921+$V$5*$D921+$V$6*$E921+$V$7*$F921+$V$8*$H921,IF(I921="southwest",$X$3+$X$4*$B921+$X$5*$D921+$X$6*$E921+$X$7*$F921+$X$8*$H921,error))))</f>
        <v>13215.376324128574</v>
      </c>
    </row>
    <row r="922" spans="2:15" x14ac:dyDescent="0.5">
      <c r="B922" s="2">
        <v>35</v>
      </c>
      <c r="C922" s="2" t="s">
        <v>7</v>
      </c>
      <c r="D922" s="2">
        <f>IF(C922="male",1,0)</f>
        <v>0</v>
      </c>
      <c r="E922" s="2">
        <v>34.21</v>
      </c>
      <c r="F922" s="2">
        <v>1</v>
      </c>
      <c r="G922" s="2" t="s">
        <v>11</v>
      </c>
      <c r="H922" s="2">
        <f t="shared" si="70"/>
        <v>0</v>
      </c>
      <c r="I922" s="2" t="s">
        <v>12</v>
      </c>
      <c r="J922" s="2">
        <f t="shared" si="71"/>
        <v>0</v>
      </c>
      <c r="K922" s="2">
        <f t="shared" si="72"/>
        <v>0</v>
      </c>
      <c r="L922" s="2">
        <f t="shared" si="73"/>
        <v>0</v>
      </c>
      <c r="M922" s="2">
        <v>5245.2268999999997</v>
      </c>
      <c r="N922" s="16">
        <f t="shared" si="74"/>
        <v>6.5817209328727783E-2</v>
      </c>
      <c r="O922" s="13" cm="1">
        <f t="array" ref="O922">IF(I922="northeast",$R$3+$R$4*$B922+$R$5*$D922+$R$6*$E922+$R$7*$F922+$R$8*$H922,IF(I922="northwest",$T$3+$T$4*$B922+$T$5*$D922+$T$6*$E922+$T$7*$F922+$T$8*$H922,IF(I922="southeast",$V$3+$V$4*$B922+$V$5*$D922+$V$6*$E922+$V$7*$F922+$V$8*$H922,IF(I922="southwest",$X$3+$X$4*$B922+$X$5*$D922+$X$6*$E922+$X$7*$F922+$X$8*$H922,error))))</f>
        <v>7392.4995547307672</v>
      </c>
    </row>
    <row r="923" spans="2:15" x14ac:dyDescent="0.5">
      <c r="B923" s="2">
        <v>62</v>
      </c>
      <c r="C923" s="2" t="s">
        <v>7</v>
      </c>
      <c r="D923" s="2">
        <f>IF(C923="male",1,0)</f>
        <v>0</v>
      </c>
      <c r="E923" s="2">
        <v>25</v>
      </c>
      <c r="F923" s="2">
        <v>0</v>
      </c>
      <c r="G923" s="2" t="s">
        <v>11</v>
      </c>
      <c r="H923" s="2">
        <f t="shared" si="70"/>
        <v>0</v>
      </c>
      <c r="I923" s="2" t="s">
        <v>9</v>
      </c>
      <c r="J923" s="2">
        <f t="shared" si="71"/>
        <v>0</v>
      </c>
      <c r="K923" s="2">
        <f t="shared" si="72"/>
        <v>0</v>
      </c>
      <c r="L923" s="2">
        <f t="shared" si="73"/>
        <v>1</v>
      </c>
      <c r="M923" s="2">
        <v>13451.121999999999</v>
      </c>
      <c r="N923" s="16">
        <f t="shared" si="74"/>
        <v>0.19680020193845138</v>
      </c>
      <c r="O923" s="13" cm="1">
        <f t="array" ref="O923">IF(I923="northeast",$R$3+$R$4*$B923+$R$5*$D923+$R$6*$E923+$R$7*$F923+$R$8*$H923,IF(I923="northwest",$T$3+$T$4*$B923+$T$5*$D923+$T$6*$E923+$T$7*$F923+$T$8*$H923,IF(I923="southeast",$V$3+$V$4*$B923+$V$5*$D923+$V$6*$E923+$V$7*$F923+$V$8*$H923,IF(I923="southwest",$X$3+$X$4*$B923+$X$5*$D923+$X$6*$E923+$X$7*$F923+$X$8*$H923,error))))</f>
        <v>12655.953117410056</v>
      </c>
    </row>
    <row r="924" spans="2:15" x14ac:dyDescent="0.5">
      <c r="B924" s="2">
        <v>62</v>
      </c>
      <c r="C924" s="2" t="s">
        <v>7</v>
      </c>
      <c r="D924" s="2">
        <f>IF(C924="male",1,0)</f>
        <v>0</v>
      </c>
      <c r="E924" s="2">
        <v>33.200000000000003</v>
      </c>
      <c r="F924" s="2">
        <v>0</v>
      </c>
      <c r="G924" s="2" t="s">
        <v>11</v>
      </c>
      <c r="H924" s="2">
        <f t="shared" si="70"/>
        <v>0</v>
      </c>
      <c r="I924" s="2" t="s">
        <v>9</v>
      </c>
      <c r="J924" s="2">
        <f t="shared" si="71"/>
        <v>0</v>
      </c>
      <c r="K924" s="2">
        <f t="shared" si="72"/>
        <v>0</v>
      </c>
      <c r="L924" s="2">
        <f t="shared" si="73"/>
        <v>1</v>
      </c>
      <c r="M924" s="2">
        <v>13462.52</v>
      </c>
      <c r="N924" s="16">
        <f t="shared" si="74"/>
        <v>0.19698213750203977</v>
      </c>
      <c r="O924" s="13" cm="1">
        <f t="array" ref="O924">IF(I924="northeast",$R$3+$R$4*$B924+$R$5*$D924+$R$6*$E924+$R$7*$F924+$R$8*$H924,IF(I924="northwest",$T$3+$T$4*$B924+$T$5*$D924+$T$6*$E924+$T$7*$F924+$T$8*$H924,IF(I924="southeast",$V$3+$V$4*$B924+$V$5*$D924+$V$6*$E924+$V$7*$F924+$V$8*$H924,IF(I924="southwest",$X$3+$X$4*$B924+$X$5*$D924+$X$6*$E924+$X$7*$F924+$X$8*$H924,error))))</f>
        <v>14778.988814445309</v>
      </c>
    </row>
    <row r="925" spans="2:15" x14ac:dyDescent="0.5">
      <c r="B925" s="2">
        <v>38</v>
      </c>
      <c r="C925" s="2" t="s">
        <v>10</v>
      </c>
      <c r="D925" s="2">
        <f>IF(C925="male",1,0)</f>
        <v>1</v>
      </c>
      <c r="E925" s="2">
        <v>31</v>
      </c>
      <c r="F925" s="2">
        <v>1</v>
      </c>
      <c r="G925" s="2" t="s">
        <v>11</v>
      </c>
      <c r="H925" s="2">
        <f t="shared" si="70"/>
        <v>0</v>
      </c>
      <c r="I925" s="2" t="s">
        <v>9</v>
      </c>
      <c r="J925" s="2">
        <f t="shared" si="71"/>
        <v>0</v>
      </c>
      <c r="K925" s="2">
        <f t="shared" si="72"/>
        <v>0</v>
      </c>
      <c r="L925" s="2">
        <f t="shared" si="73"/>
        <v>1</v>
      </c>
      <c r="M925" s="2">
        <v>5488.2619999999997</v>
      </c>
      <c r="N925" s="16">
        <f t="shared" si="74"/>
        <v>6.9696550256106132E-2</v>
      </c>
      <c r="O925" s="13" cm="1">
        <f t="array" ref="O925">IF(I925="northeast",$R$3+$R$4*$B925+$R$5*$D925+$R$6*$E925+$R$7*$F925+$R$8*$H925,IF(I925="northwest",$T$3+$T$4*$B925+$T$5*$D925+$T$6*$E925+$T$7*$F925+$T$8*$H925,IF(I925="southeast",$V$3+$V$4*$B925+$V$5*$D925+$V$6*$E925+$V$7*$F925+$V$8*$H925,IF(I925="southwest",$X$3+$X$4*$B925+$X$5*$D925+$X$6*$E925+$X$7*$F925+$X$8*$H925,error))))</f>
        <v>7308.34199296118</v>
      </c>
    </row>
    <row r="926" spans="2:15" x14ac:dyDescent="0.5">
      <c r="B926" s="2">
        <v>34</v>
      </c>
      <c r="C926" s="2" t="s">
        <v>10</v>
      </c>
      <c r="D926" s="2">
        <f>IF(C926="male",1,0)</f>
        <v>1</v>
      </c>
      <c r="E926" s="2">
        <v>35.814999999999998</v>
      </c>
      <c r="F926" s="2">
        <v>0</v>
      </c>
      <c r="G926" s="2" t="s">
        <v>11</v>
      </c>
      <c r="H926" s="2">
        <f t="shared" si="70"/>
        <v>0</v>
      </c>
      <c r="I926" s="2" t="s">
        <v>13</v>
      </c>
      <c r="J926" s="2">
        <f t="shared" si="71"/>
        <v>1</v>
      </c>
      <c r="K926" s="2">
        <f t="shared" si="72"/>
        <v>0</v>
      </c>
      <c r="L926" s="2">
        <f t="shared" si="73"/>
        <v>0</v>
      </c>
      <c r="M926" s="2">
        <v>4320.4108500000002</v>
      </c>
      <c r="N926" s="16">
        <f t="shared" si="74"/>
        <v>5.1055239748772553E-2</v>
      </c>
      <c r="O926" s="13" cm="1">
        <f t="array" ref="O926">IF(I926="northeast",$R$3+$R$4*$B926+$R$5*$D926+$R$6*$E926+$R$7*$F926+$R$8*$H926,IF(I926="northwest",$T$3+$T$4*$B926+$T$5*$D926+$T$6*$E926+$T$7*$F926+$T$8*$H926,IF(I926="southeast",$V$3+$V$4*$B926+$V$5*$D926+$V$6*$E926+$V$7*$F926+$V$8*$H926,IF(I926="southwest",$X$3+$X$4*$B926+$X$5*$D926+$X$6*$E926+$X$7*$F926+$X$8*$H926,error))))</f>
        <v>8389.0465058926529</v>
      </c>
    </row>
    <row r="927" spans="2:15" x14ac:dyDescent="0.5">
      <c r="B927" s="2">
        <v>43</v>
      </c>
      <c r="C927" s="2" t="s">
        <v>10</v>
      </c>
      <c r="D927" s="2">
        <f>IF(C927="male",1,0)</f>
        <v>1</v>
      </c>
      <c r="E927" s="2">
        <v>23.2</v>
      </c>
      <c r="F927" s="2">
        <v>0</v>
      </c>
      <c r="G927" s="2" t="s">
        <v>11</v>
      </c>
      <c r="H927" s="2">
        <f t="shared" si="70"/>
        <v>0</v>
      </c>
      <c r="I927" s="2" t="s">
        <v>9</v>
      </c>
      <c r="J927" s="2">
        <f t="shared" si="71"/>
        <v>0</v>
      </c>
      <c r="K927" s="2">
        <f t="shared" si="72"/>
        <v>0</v>
      </c>
      <c r="L927" s="2">
        <f t="shared" si="73"/>
        <v>1</v>
      </c>
      <c r="M927" s="2">
        <v>6250.4350000000004</v>
      </c>
      <c r="N927" s="16">
        <f t="shared" si="74"/>
        <v>8.1862401660461895E-2</v>
      </c>
      <c r="O927" s="13" cm="1">
        <f t="array" ref="O927">IF(I927="northeast",$R$3+$R$4*$B927+$R$5*$D927+$R$6*$E927+$R$7*$F927+$R$8*$H927,IF(I927="northwest",$T$3+$T$4*$B927+$T$5*$D927+$T$6*$E927+$T$7*$F927+$T$8*$H927,IF(I927="southeast",$V$3+$V$4*$B927+$V$5*$D927+$V$6*$E927+$V$7*$F927+$V$8*$H927,IF(I927="southwest",$X$3+$X$4*$B927+$X$5*$D927+$X$6*$E927+$X$7*$F927+$X$8*$H927,error))))</f>
        <v>6608.6465167148472</v>
      </c>
    </row>
    <row r="928" spans="2:15" x14ac:dyDescent="0.5">
      <c r="B928" s="2">
        <v>50</v>
      </c>
      <c r="C928" s="2" t="s">
        <v>10</v>
      </c>
      <c r="D928" s="2">
        <f>IF(C928="male",1,0)</f>
        <v>1</v>
      </c>
      <c r="E928" s="2">
        <v>32.11</v>
      </c>
      <c r="F928" s="2">
        <v>2</v>
      </c>
      <c r="G928" s="2" t="s">
        <v>11</v>
      </c>
      <c r="H928" s="2">
        <f t="shared" si="70"/>
        <v>0</v>
      </c>
      <c r="I928" s="2" t="s">
        <v>14</v>
      </c>
      <c r="J928" s="2">
        <f t="shared" si="71"/>
        <v>0</v>
      </c>
      <c r="K928" s="2">
        <f t="shared" si="72"/>
        <v>1</v>
      </c>
      <c r="L928" s="2">
        <f t="shared" si="73"/>
        <v>0</v>
      </c>
      <c r="M928" s="2">
        <v>25333.332839999999</v>
      </c>
      <c r="N928" s="16">
        <f t="shared" si="74"/>
        <v>0.386464768165102</v>
      </c>
      <c r="O928" s="13" cm="1">
        <f t="array" ref="O928">IF(I928="northeast",$R$3+$R$4*$B928+$R$5*$D928+$R$6*$E928+$R$7*$F928+$R$8*$H928,IF(I928="northwest",$T$3+$T$4*$B928+$T$5*$D928+$T$6*$E928+$T$7*$F928+$T$8*$H928,IF(I928="southeast",$V$3+$V$4*$B928+$V$5*$D928+$V$6*$E928+$V$7*$F928+$V$8*$H928,IF(I928="southwest",$X$3+$X$4*$B928+$X$5*$D928+$X$6*$E928+$X$7*$F928+$X$8*$H928,error))))</f>
        <v>13509.012016018583</v>
      </c>
    </row>
    <row r="929" spans="2:15" x14ac:dyDescent="0.5">
      <c r="B929" s="2">
        <v>19</v>
      </c>
      <c r="C929" s="2" t="s">
        <v>7</v>
      </c>
      <c r="D929" s="2">
        <f>IF(C929="male",1,0)</f>
        <v>0</v>
      </c>
      <c r="E929" s="2">
        <v>23.4</v>
      </c>
      <c r="F929" s="2">
        <v>2</v>
      </c>
      <c r="G929" s="2" t="s">
        <v>11</v>
      </c>
      <c r="H929" s="2">
        <f t="shared" si="70"/>
        <v>0</v>
      </c>
      <c r="I929" s="2" t="s">
        <v>9</v>
      </c>
      <c r="J929" s="2">
        <f t="shared" si="71"/>
        <v>0</v>
      </c>
      <c r="K929" s="2">
        <f t="shared" si="72"/>
        <v>0</v>
      </c>
      <c r="L929" s="2">
        <f t="shared" si="73"/>
        <v>1</v>
      </c>
      <c r="M929" s="2">
        <v>2913.569</v>
      </c>
      <c r="N929" s="16">
        <f t="shared" si="74"/>
        <v>2.8599145270840471E-2</v>
      </c>
      <c r="O929" s="13" cm="1">
        <f t="array" ref="O929">IF(I929="northeast",$R$3+$R$4*$B929+$R$5*$D929+$R$6*$E929+$R$7*$F929+$R$8*$H929,IF(I929="northwest",$T$3+$T$4*$B929+$T$5*$D929+$T$6*$E929+$T$7*$F929+$T$8*$H929,IF(I929="southeast",$V$3+$V$4*$B929+$V$5*$D929+$V$6*$E929+$V$7*$F929+$V$8*$H929,IF(I929="southwest",$X$3+$X$4*$B929+$X$5*$D929+$X$6*$E929+$X$7*$F929+$X$8*$H929,error))))</f>
        <v>722.55579454933809</v>
      </c>
    </row>
    <row r="930" spans="2:15" x14ac:dyDescent="0.5">
      <c r="B930" s="2">
        <v>57</v>
      </c>
      <c r="C930" s="2" t="s">
        <v>7</v>
      </c>
      <c r="D930" s="2">
        <f>IF(C930="male",1,0)</f>
        <v>0</v>
      </c>
      <c r="E930" s="2">
        <v>20.100000000000001</v>
      </c>
      <c r="F930" s="2">
        <v>1</v>
      </c>
      <c r="G930" s="2" t="s">
        <v>11</v>
      </c>
      <c r="H930" s="2">
        <f t="shared" si="70"/>
        <v>0</v>
      </c>
      <c r="I930" s="2" t="s">
        <v>9</v>
      </c>
      <c r="J930" s="2">
        <f t="shared" si="71"/>
        <v>0</v>
      </c>
      <c r="K930" s="2">
        <f t="shared" si="72"/>
        <v>0</v>
      </c>
      <c r="L930" s="2">
        <f t="shared" si="73"/>
        <v>1</v>
      </c>
      <c r="M930" s="2">
        <v>12032.325999999999</v>
      </c>
      <c r="N930" s="16">
        <f t="shared" si="74"/>
        <v>0.17415329459708098</v>
      </c>
      <c r="O930" s="13" cm="1">
        <f t="array" ref="O930">IF(I930="northeast",$R$3+$R$4*$B930+$R$5*$D930+$R$6*$E930+$R$7*$F930+$R$8*$H930,IF(I930="northwest",$T$3+$T$4*$B930+$T$5*$D930+$T$6*$E930+$T$7*$F930+$T$8*$H930,IF(I930="southeast",$V$3+$V$4*$B930+$V$5*$D930+$V$6*$E930+$V$7*$F930+$V$8*$H930,IF(I930="southwest",$X$3+$X$4*$B930+$X$5*$D930+$X$6*$E930+$X$7*$F930+$X$8*$H930,error))))</f>
        <v>10067.532331174956</v>
      </c>
    </row>
    <row r="931" spans="2:15" x14ac:dyDescent="0.5">
      <c r="B931" s="2">
        <v>62</v>
      </c>
      <c r="C931" s="2" t="s">
        <v>7</v>
      </c>
      <c r="D931" s="2">
        <f>IF(C931="male",1,0)</f>
        <v>0</v>
      </c>
      <c r="E931" s="2">
        <v>39.159999999999997</v>
      </c>
      <c r="F931" s="2">
        <v>0</v>
      </c>
      <c r="G931" s="2" t="s">
        <v>11</v>
      </c>
      <c r="H931" s="2">
        <f t="shared" si="70"/>
        <v>0</v>
      </c>
      <c r="I931" s="2" t="s">
        <v>12</v>
      </c>
      <c r="J931" s="2">
        <f t="shared" si="71"/>
        <v>0</v>
      </c>
      <c r="K931" s="2">
        <f t="shared" si="72"/>
        <v>0</v>
      </c>
      <c r="L931" s="2">
        <f t="shared" si="73"/>
        <v>0</v>
      </c>
      <c r="M931" s="2">
        <v>13470.804400000001</v>
      </c>
      <c r="N931" s="16">
        <f t="shared" si="74"/>
        <v>0.19711437359459913</v>
      </c>
      <c r="O931" s="13" cm="1">
        <f t="array" ref="O931">IF(I931="northeast",$R$3+$R$4*$B931+$R$5*$D931+$R$6*$E931+$R$7*$F931+$R$8*$H931,IF(I931="northwest",$T$3+$T$4*$B931+$T$5*$D931+$T$6*$E931+$T$7*$F931+$T$8*$H931,IF(I931="southeast",$V$3+$V$4*$B931+$V$5*$D931+$V$6*$E931+$V$7*$F931+$V$8*$H931,IF(I931="southwest",$X$3+$X$4*$B931+$X$5*$D931+$X$6*$E931+$X$7*$F931+$X$8*$H931,error))))</f>
        <v>15960.608670893769</v>
      </c>
    </row>
    <row r="932" spans="2:15" x14ac:dyDescent="0.5">
      <c r="B932" s="2">
        <v>41</v>
      </c>
      <c r="C932" s="2" t="s">
        <v>10</v>
      </c>
      <c r="D932" s="2">
        <f>IF(C932="male",1,0)</f>
        <v>1</v>
      </c>
      <c r="E932" s="2">
        <v>34.21</v>
      </c>
      <c r="F932" s="2">
        <v>1</v>
      </c>
      <c r="G932" s="2" t="s">
        <v>11</v>
      </c>
      <c r="H932" s="2">
        <f t="shared" si="70"/>
        <v>0</v>
      </c>
      <c r="I932" s="2" t="s">
        <v>12</v>
      </c>
      <c r="J932" s="2">
        <f t="shared" si="71"/>
        <v>0</v>
      </c>
      <c r="K932" s="2">
        <f t="shared" si="72"/>
        <v>0</v>
      </c>
      <c r="L932" s="2">
        <f t="shared" si="73"/>
        <v>0</v>
      </c>
      <c r="M932" s="2">
        <v>6289.7548999999999</v>
      </c>
      <c r="N932" s="16">
        <f t="shared" si="74"/>
        <v>8.2490028276248739E-2</v>
      </c>
      <c r="O932" s="13" cm="1">
        <f t="array" ref="O932">IF(I932="northeast",$R$3+$R$4*$B932+$R$5*$D932+$R$6*$E932+$R$7*$F932+$R$8*$H932,IF(I932="northwest",$T$3+$T$4*$B932+$T$5*$D932+$T$6*$E932+$T$7*$F932+$T$8*$H932,IF(I932="southeast",$V$3+$V$4*$B932+$V$5*$D932+$V$6*$E932+$V$7*$F932+$V$8*$H932,IF(I932="southwest",$X$3+$X$4*$B932+$X$5*$D932+$X$6*$E932+$X$7*$F932+$X$8*$H932,error))))</f>
        <v>8764.744275598192</v>
      </c>
    </row>
    <row r="933" spans="2:15" x14ac:dyDescent="0.5">
      <c r="B933" s="2">
        <v>26</v>
      </c>
      <c r="C933" s="2" t="s">
        <v>10</v>
      </c>
      <c r="D933" s="2">
        <f>IF(C933="male",1,0)</f>
        <v>1</v>
      </c>
      <c r="E933" s="2">
        <v>46.53</v>
      </c>
      <c r="F933" s="2">
        <v>1</v>
      </c>
      <c r="G933" s="2" t="s">
        <v>11</v>
      </c>
      <c r="H933" s="2">
        <f t="shared" si="70"/>
        <v>0</v>
      </c>
      <c r="I933" s="2" t="s">
        <v>12</v>
      </c>
      <c r="J933" s="2">
        <f t="shared" si="71"/>
        <v>0</v>
      </c>
      <c r="K933" s="2">
        <f t="shared" si="72"/>
        <v>0</v>
      </c>
      <c r="L933" s="2">
        <f t="shared" si="73"/>
        <v>0</v>
      </c>
      <c r="M933" s="2">
        <v>2927.0646999999999</v>
      </c>
      <c r="N933" s="16">
        <f t="shared" si="74"/>
        <v>2.8814564448373343E-2</v>
      </c>
      <c r="O933" s="13" cm="1">
        <f t="array" ref="O933">IF(I933="northeast",$R$3+$R$4*$B933+$R$5*$D933+$R$6*$E933+$R$7*$F933+$R$8*$H933,IF(I933="northwest",$T$3+$T$4*$B933+$T$5*$D933+$T$6*$E933+$T$7*$F933+$T$8*$H933,IF(I933="southeast",$V$3+$V$4*$B933+$V$5*$D933+$V$6*$E933+$V$7*$F933+$V$8*$H933,IF(I933="southwest",$X$3+$X$4*$B933+$X$5*$D933+$X$6*$E933+$X$7*$F933+$X$8*$H933,error))))</f>
        <v>8911.4013600434446</v>
      </c>
    </row>
    <row r="934" spans="2:15" x14ac:dyDescent="0.5">
      <c r="B934" s="2">
        <v>39</v>
      </c>
      <c r="C934" s="2" t="s">
        <v>7</v>
      </c>
      <c r="D934" s="2">
        <f>IF(C934="male",1,0)</f>
        <v>0</v>
      </c>
      <c r="E934" s="2">
        <v>32.5</v>
      </c>
      <c r="F934" s="2">
        <v>1</v>
      </c>
      <c r="G934" s="2" t="s">
        <v>11</v>
      </c>
      <c r="H934" s="2">
        <f t="shared" si="70"/>
        <v>0</v>
      </c>
      <c r="I934" s="2" t="s">
        <v>9</v>
      </c>
      <c r="J934" s="2">
        <f t="shared" si="71"/>
        <v>0</v>
      </c>
      <c r="K934" s="2">
        <f t="shared" si="72"/>
        <v>0</v>
      </c>
      <c r="L934" s="2">
        <f t="shared" si="73"/>
        <v>1</v>
      </c>
      <c r="M934" s="2">
        <v>6238.2979999999998</v>
      </c>
      <c r="N934" s="16">
        <f t="shared" si="74"/>
        <v>8.1668670134293062E-2</v>
      </c>
      <c r="O934" s="13" cm="1">
        <f t="array" ref="O934">IF(I934="northeast",$R$3+$R$4*$B934+$R$5*$D934+$R$6*$E934+$R$7*$F934+$R$8*$H934,IF(I934="northwest",$T$3+$T$4*$B934+$T$5*$D934+$T$6*$E934+$T$7*$F934+$T$8*$H934,IF(I934="southeast",$V$3+$V$4*$B934+$V$5*$D934+$V$6*$E934+$V$7*$F934+$V$8*$H934,IF(I934="southwest",$X$3+$X$4*$B934+$X$5*$D934+$X$6*$E934+$X$7*$F934+$X$8*$H934,error))))</f>
        <v>8434.5630391822797</v>
      </c>
    </row>
    <row r="935" spans="2:15" x14ac:dyDescent="0.5">
      <c r="B935" s="2">
        <v>46</v>
      </c>
      <c r="C935" s="2" t="s">
        <v>10</v>
      </c>
      <c r="D935" s="2">
        <f>IF(C935="male",1,0)</f>
        <v>1</v>
      </c>
      <c r="E935" s="2">
        <v>25.8</v>
      </c>
      <c r="F935" s="2">
        <v>5</v>
      </c>
      <c r="G935" s="2" t="s">
        <v>11</v>
      </c>
      <c r="H935" s="2">
        <f t="shared" si="70"/>
        <v>0</v>
      </c>
      <c r="I935" s="2" t="s">
        <v>9</v>
      </c>
      <c r="J935" s="2">
        <f t="shared" si="71"/>
        <v>0</v>
      </c>
      <c r="K935" s="2">
        <f t="shared" si="72"/>
        <v>0</v>
      </c>
      <c r="L935" s="2">
        <f t="shared" si="73"/>
        <v>1</v>
      </c>
      <c r="M935" s="2">
        <v>10096.969999999999</v>
      </c>
      <c r="N935" s="16">
        <f t="shared" si="74"/>
        <v>0.14326102537404592</v>
      </c>
      <c r="O935" s="13" cm="1">
        <f t="array" ref="O935">IF(I935="northeast",$R$3+$R$4*$B935+$R$5*$D935+$R$6*$E935+$R$7*$F935+$R$8*$H935,IF(I935="northwest",$T$3+$T$4*$B935+$T$5*$D935+$T$6*$E935+$T$7*$F935+$T$8*$H935,IF(I935="southeast",$V$3+$V$4*$B935+$V$5*$D935+$V$6*$E935+$V$7*$F935+$V$8*$H935,IF(I935="southwest",$X$3+$X$4*$B935+$X$5*$D935+$X$6*$E935+$X$7*$F935+$X$8*$H935,error))))</f>
        <v>8217.115461324971</v>
      </c>
    </row>
    <row r="936" spans="2:15" x14ac:dyDescent="0.5">
      <c r="B936" s="2">
        <v>45</v>
      </c>
      <c r="C936" s="2" t="s">
        <v>7</v>
      </c>
      <c r="D936" s="2">
        <f>IF(C936="male",1,0)</f>
        <v>0</v>
      </c>
      <c r="E936" s="2">
        <v>35.299999999999997</v>
      </c>
      <c r="F936" s="2">
        <v>0</v>
      </c>
      <c r="G936" s="2" t="s">
        <v>11</v>
      </c>
      <c r="H936" s="2">
        <f t="shared" si="70"/>
        <v>0</v>
      </c>
      <c r="I936" s="2" t="s">
        <v>9</v>
      </c>
      <c r="J936" s="2">
        <f t="shared" si="71"/>
        <v>0</v>
      </c>
      <c r="K936" s="2">
        <f t="shared" si="72"/>
        <v>0</v>
      </c>
      <c r="L936" s="2">
        <f t="shared" si="73"/>
        <v>1</v>
      </c>
      <c r="M936" s="2">
        <v>7348.1419999999998</v>
      </c>
      <c r="N936" s="16">
        <f t="shared" si="74"/>
        <v>9.9384067014024802E-2</v>
      </c>
      <c r="O936" s="13" cm="1">
        <f t="array" ref="O936">IF(I936="northeast",$R$3+$R$4*$B936+$R$5*$D936+$R$6*$E936+$R$7*$F936+$R$8*$H936,IF(I936="northwest",$T$3+$T$4*$B936+$T$5*$D936+$T$6*$E936+$T$7*$F936+$T$8*$H936,IF(I936="southeast",$V$3+$V$4*$B936+$V$5*$D936+$V$6*$E936+$V$7*$F936+$V$8*$H936,IF(I936="southwest",$X$3+$X$4*$B936+$X$5*$D936+$X$6*$E936+$X$7*$F936+$X$8*$H936,error))))</f>
        <v>10748.358090252364</v>
      </c>
    </row>
    <row r="937" spans="2:15" x14ac:dyDescent="0.5">
      <c r="B937" s="2">
        <v>32</v>
      </c>
      <c r="C937" s="2" t="s">
        <v>10</v>
      </c>
      <c r="D937" s="2">
        <f>IF(C937="male",1,0)</f>
        <v>1</v>
      </c>
      <c r="E937" s="2">
        <v>37.18</v>
      </c>
      <c r="F937" s="2">
        <v>2</v>
      </c>
      <c r="G937" s="2" t="s">
        <v>11</v>
      </c>
      <c r="H937" s="2">
        <f t="shared" si="70"/>
        <v>0</v>
      </c>
      <c r="I937" s="2" t="s">
        <v>12</v>
      </c>
      <c r="J937" s="2">
        <f t="shared" si="71"/>
        <v>0</v>
      </c>
      <c r="K937" s="2">
        <f t="shared" si="72"/>
        <v>0</v>
      </c>
      <c r="L937" s="2">
        <f t="shared" si="73"/>
        <v>0</v>
      </c>
      <c r="M937" s="2">
        <v>4673.3922000000002</v>
      </c>
      <c r="N937" s="16">
        <f t="shared" si="74"/>
        <v>5.6689549351197306E-2</v>
      </c>
      <c r="O937" s="13" cm="1">
        <f t="array" ref="O937">IF(I937="northeast",$R$3+$R$4*$B937+$R$5*$D937+$R$6*$E937+$R$7*$F937+$R$8*$H937,IF(I937="northwest",$T$3+$T$4*$B937+$T$5*$D937+$T$6*$E937+$T$7*$F937+$T$8*$H937,IF(I937="southeast",$V$3+$V$4*$B937+$V$5*$D937+$V$6*$E937+$V$7*$F937+$V$8*$H937,IF(I937="southwest",$X$3+$X$4*$B937+$X$5*$D937+$X$6*$E937+$X$7*$F937+$X$8*$H937,error))))</f>
        <v>7809.3079826643716</v>
      </c>
    </row>
    <row r="938" spans="2:15" x14ac:dyDescent="0.5">
      <c r="B938" s="2">
        <v>59</v>
      </c>
      <c r="C938" s="2" t="s">
        <v>7</v>
      </c>
      <c r="D938" s="2">
        <f>IF(C938="male",1,0)</f>
        <v>0</v>
      </c>
      <c r="E938" s="2">
        <v>27.5</v>
      </c>
      <c r="F938" s="2">
        <v>0</v>
      </c>
      <c r="G938" s="2" t="s">
        <v>11</v>
      </c>
      <c r="H938" s="2">
        <f t="shared" si="70"/>
        <v>0</v>
      </c>
      <c r="I938" s="2" t="s">
        <v>9</v>
      </c>
      <c r="J938" s="2">
        <f t="shared" si="71"/>
        <v>0</v>
      </c>
      <c r="K938" s="2">
        <f t="shared" si="72"/>
        <v>0</v>
      </c>
      <c r="L938" s="2">
        <f t="shared" si="73"/>
        <v>1</v>
      </c>
      <c r="M938" s="2">
        <v>12233.828</v>
      </c>
      <c r="N938" s="16">
        <f t="shared" si="74"/>
        <v>0.17736968167676037</v>
      </c>
      <c r="O938" s="13" cm="1">
        <f t="array" ref="O938">IF(I938="northeast",$R$3+$R$4*$B938+$R$5*$D938+$R$6*$E938+$R$7*$F938+$R$8*$H938,IF(I938="northwest",$T$3+$T$4*$B938+$T$5*$D938+$T$6*$E938+$T$7*$F938+$T$8*$H938,IF(I938="southeast",$V$3+$V$4*$B938+$V$5*$D938+$V$6*$E938+$V$7*$F938+$V$8*$H938,IF(I938="southwest",$X$3+$X$4*$B938+$X$5*$D938+$X$6*$E938+$X$7*$F938+$X$8*$H938,error))))</f>
        <v>12495.984512083869</v>
      </c>
    </row>
    <row r="939" spans="2:15" x14ac:dyDescent="0.5">
      <c r="B939" s="2">
        <v>44</v>
      </c>
      <c r="C939" s="2" t="s">
        <v>10</v>
      </c>
      <c r="D939" s="2">
        <f>IF(C939="male",1,0)</f>
        <v>1</v>
      </c>
      <c r="E939" s="2">
        <v>29.734999999999999</v>
      </c>
      <c r="F939" s="2">
        <v>2</v>
      </c>
      <c r="G939" s="2" t="s">
        <v>11</v>
      </c>
      <c r="H939" s="2">
        <f t="shared" si="70"/>
        <v>0</v>
      </c>
      <c r="I939" s="2" t="s">
        <v>14</v>
      </c>
      <c r="J939" s="2">
        <f t="shared" si="71"/>
        <v>0</v>
      </c>
      <c r="K939" s="2">
        <f t="shared" si="72"/>
        <v>1</v>
      </c>
      <c r="L939" s="2">
        <f t="shared" si="73"/>
        <v>0</v>
      </c>
      <c r="M939" s="2">
        <v>32108.662820000001</v>
      </c>
      <c r="N939" s="16">
        <f t="shared" si="74"/>
        <v>0.49461299403003894</v>
      </c>
      <c r="O939" s="13" cm="1">
        <f t="array" ref="O939">IF(I939="northeast",$R$3+$R$4*$B939+$R$5*$D939+$R$6*$E939+$R$7*$F939+$R$8*$H939,IF(I939="northwest",$T$3+$T$4*$B939+$T$5*$D939+$T$6*$E939+$T$7*$F939+$T$8*$H939,IF(I939="southeast",$V$3+$V$4*$B939+$V$5*$D939+$V$6*$E939+$V$7*$F939+$V$8*$H939,IF(I939="southwest",$X$3+$X$4*$B939+$X$5*$D939+$X$6*$E939+$X$7*$F939+$X$8*$H939,error))))</f>
        <v>11077.046165229802</v>
      </c>
    </row>
    <row r="940" spans="2:15" x14ac:dyDescent="0.5">
      <c r="B940" s="2">
        <v>39</v>
      </c>
      <c r="C940" s="2" t="s">
        <v>7</v>
      </c>
      <c r="D940" s="2">
        <f>IF(C940="male",1,0)</f>
        <v>0</v>
      </c>
      <c r="E940" s="2">
        <v>24.225000000000001</v>
      </c>
      <c r="F940" s="2">
        <v>5</v>
      </c>
      <c r="G940" s="2" t="s">
        <v>11</v>
      </c>
      <c r="H940" s="2">
        <f t="shared" si="70"/>
        <v>0</v>
      </c>
      <c r="I940" s="2" t="s">
        <v>13</v>
      </c>
      <c r="J940" s="2">
        <f t="shared" si="71"/>
        <v>1</v>
      </c>
      <c r="K940" s="2">
        <f t="shared" si="72"/>
        <v>0</v>
      </c>
      <c r="L940" s="2">
        <f t="shared" si="73"/>
        <v>0</v>
      </c>
      <c r="M940" s="2">
        <v>8965.7957499999993</v>
      </c>
      <c r="N940" s="16">
        <f t="shared" si="74"/>
        <v>0.12520515375705929</v>
      </c>
      <c r="O940" s="13" cm="1">
        <f t="array" ref="O940">IF(I940="northeast",$R$3+$R$4*$B940+$R$5*$D940+$R$6*$E940+$R$7*$F940+$R$8*$H940,IF(I940="northwest",$T$3+$T$4*$B940+$T$5*$D940+$T$6*$E940+$T$7*$F940+$T$8*$H940,IF(I940="southeast",$V$3+$V$4*$B940+$V$5*$D940+$V$6*$E940+$V$7*$F940+$V$8*$H940,IF(I940="southwest",$X$3+$X$4*$B940+$X$5*$D940+$X$6*$E940+$X$7*$F940+$X$8*$H940,error))))</f>
        <v>10265.55539971657</v>
      </c>
    </row>
    <row r="941" spans="2:15" x14ac:dyDescent="0.5">
      <c r="B941" s="2">
        <v>18</v>
      </c>
      <c r="C941" s="2" t="s">
        <v>10</v>
      </c>
      <c r="D941" s="2">
        <f>IF(C941="male",1,0)</f>
        <v>1</v>
      </c>
      <c r="E941" s="2">
        <v>26.18</v>
      </c>
      <c r="F941" s="2">
        <v>2</v>
      </c>
      <c r="G941" s="2" t="s">
        <v>11</v>
      </c>
      <c r="H941" s="2">
        <f t="shared" si="70"/>
        <v>0</v>
      </c>
      <c r="I941" s="2" t="s">
        <v>12</v>
      </c>
      <c r="J941" s="2">
        <f t="shared" si="71"/>
        <v>0</v>
      </c>
      <c r="K941" s="2">
        <f t="shared" si="72"/>
        <v>0</v>
      </c>
      <c r="L941" s="2">
        <f t="shared" si="73"/>
        <v>0</v>
      </c>
      <c r="M941" s="2">
        <v>2304.0021999999999</v>
      </c>
      <c r="N941" s="16">
        <f t="shared" si="74"/>
        <v>1.886920323690771E-2</v>
      </c>
      <c r="O941" s="13" cm="1">
        <f t="array" ref="O941">IF(I941="northeast",$R$3+$R$4*$B941+$R$5*$D941+$R$6*$E941+$R$7*$F941+$R$8*$H941,IF(I941="northwest",$T$3+$T$4*$B941+$T$5*$D941+$T$6*$E941+$T$7*$F941+$T$8*$H941,IF(I941="southeast",$V$3+$V$4*$B941+$V$5*$D941+$V$6*$E941+$V$7*$F941+$V$8*$H941,IF(I941="southwest",$X$3+$X$4*$B941+$X$5*$D941+$X$6*$E941+$X$7*$F941+$X$8*$H941,error))))</f>
        <v>227.96669308175706</v>
      </c>
    </row>
    <row r="942" spans="2:15" x14ac:dyDescent="0.5">
      <c r="B942" s="2">
        <v>53</v>
      </c>
      <c r="C942" s="2" t="s">
        <v>10</v>
      </c>
      <c r="D942" s="2">
        <f>IF(C942="male",1,0)</f>
        <v>1</v>
      </c>
      <c r="E942" s="2">
        <v>29.48</v>
      </c>
      <c r="F942" s="2">
        <v>0</v>
      </c>
      <c r="G942" s="2" t="s">
        <v>11</v>
      </c>
      <c r="H942" s="2">
        <f t="shared" si="70"/>
        <v>0</v>
      </c>
      <c r="I942" s="2" t="s">
        <v>12</v>
      </c>
      <c r="J942" s="2">
        <f t="shared" si="71"/>
        <v>0</v>
      </c>
      <c r="K942" s="2">
        <f t="shared" si="72"/>
        <v>0</v>
      </c>
      <c r="L942" s="2">
        <f t="shared" si="73"/>
        <v>0</v>
      </c>
      <c r="M942" s="2">
        <v>9487.6442000000006</v>
      </c>
      <c r="N942" s="16">
        <f t="shared" si="74"/>
        <v>0.13353493019665158</v>
      </c>
      <c r="O942" s="13" cm="1">
        <f t="array" ref="O942">IF(I942="northeast",$R$3+$R$4*$B942+$R$5*$D942+$R$6*$E942+$R$7*$F942+$R$8*$H942,IF(I942="northwest",$T$3+$T$4*$B942+$T$5*$D942+$T$6*$E942+$T$7*$F942+$T$8*$H942,IF(I942="southeast",$V$3+$V$4*$B942+$V$5*$D942+$V$6*$E942+$V$7*$F942+$V$8*$H942,IF(I942="southwest",$X$3+$X$4*$B942+$X$5*$D942+$X$6*$E942+$X$7*$F942+$X$8*$H942,error))))</f>
        <v>9932.3580299239984</v>
      </c>
    </row>
    <row r="943" spans="2:15" x14ac:dyDescent="0.5">
      <c r="B943" s="2">
        <v>18</v>
      </c>
      <c r="C943" s="2" t="s">
        <v>10</v>
      </c>
      <c r="D943" s="2">
        <f>IF(C943="male",1,0)</f>
        <v>1</v>
      </c>
      <c r="E943" s="2">
        <v>23.21</v>
      </c>
      <c r="F943" s="2">
        <v>0</v>
      </c>
      <c r="G943" s="2" t="s">
        <v>11</v>
      </c>
      <c r="H943" s="2">
        <f t="shared" si="70"/>
        <v>0</v>
      </c>
      <c r="I943" s="2" t="s">
        <v>12</v>
      </c>
      <c r="J943" s="2">
        <f t="shared" si="71"/>
        <v>0</v>
      </c>
      <c r="K943" s="2">
        <f t="shared" si="72"/>
        <v>0</v>
      </c>
      <c r="L943" s="2">
        <f t="shared" si="73"/>
        <v>0</v>
      </c>
      <c r="M943" s="2">
        <v>1121.8739</v>
      </c>
      <c r="N943" s="16">
        <f t="shared" si="74"/>
        <v>0</v>
      </c>
      <c r="O943" s="13" cm="1">
        <f t="array" ref="O943">IF(I943="northeast",$R$3+$R$4*$B943+$R$5*$D943+$R$6*$E943+$R$7*$F943+$R$8*$H943,IF(I943="northwest",$T$3+$T$4*$B943+$T$5*$D943+$T$6*$E943+$T$7*$F943+$T$8*$H943,IF(I943="southeast",$V$3+$V$4*$B943+$V$5*$D943+$V$6*$E943+$V$7*$F943+$V$8*$H943,IF(I943="southwest",$X$3+$X$4*$B943+$X$5*$D943+$X$6*$E943+$X$7*$F943+$X$8*$H943,error))))</f>
        <v>-1737.9930833699773</v>
      </c>
    </row>
    <row r="944" spans="2:15" x14ac:dyDescent="0.5">
      <c r="B944" s="2">
        <v>50</v>
      </c>
      <c r="C944" s="2" t="s">
        <v>7</v>
      </c>
      <c r="D944" s="2">
        <f>IF(C944="male",1,0)</f>
        <v>0</v>
      </c>
      <c r="E944" s="2">
        <v>46.09</v>
      </c>
      <c r="F944" s="2">
        <v>1</v>
      </c>
      <c r="G944" s="2" t="s">
        <v>11</v>
      </c>
      <c r="H944" s="2">
        <f t="shared" si="70"/>
        <v>0</v>
      </c>
      <c r="I944" s="2" t="s">
        <v>12</v>
      </c>
      <c r="J944" s="2">
        <f t="shared" si="71"/>
        <v>0</v>
      </c>
      <c r="K944" s="2">
        <f t="shared" si="72"/>
        <v>0</v>
      </c>
      <c r="L944" s="2">
        <f t="shared" si="73"/>
        <v>0</v>
      </c>
      <c r="M944" s="2">
        <v>9549.5650999999998</v>
      </c>
      <c r="N944" s="16">
        <f t="shared" si="74"/>
        <v>0.13452331533785175</v>
      </c>
      <c r="O944" s="13" cm="1">
        <f t="array" ref="O944">IF(I944="northeast",$R$3+$R$4*$B944+$R$5*$D944+$R$6*$E944+$R$7*$F944+$R$8*$H944,IF(I944="northwest",$T$3+$T$4*$B944+$T$5*$D944+$T$6*$E944+$T$7*$F944+$T$8*$H944,IF(I944="southeast",$V$3+$V$4*$B944+$V$5*$D944+$V$6*$E944+$V$7*$F944+$V$8*$H944,IF(I944="southwest",$X$3+$X$4*$B944+$X$5*$D944+$X$6*$E944+$X$7*$F944+$X$8*$H944,error))))</f>
        <v>15547.710161196212</v>
      </c>
    </row>
    <row r="945" spans="2:15" x14ac:dyDescent="0.5">
      <c r="B945" s="2">
        <v>18</v>
      </c>
      <c r="C945" s="2" t="s">
        <v>7</v>
      </c>
      <c r="D945" s="2">
        <f>IF(C945="male",1,0)</f>
        <v>0</v>
      </c>
      <c r="E945" s="2">
        <v>40.185000000000002</v>
      </c>
      <c r="F945" s="2">
        <v>0</v>
      </c>
      <c r="G945" s="2" t="s">
        <v>11</v>
      </c>
      <c r="H945" s="2">
        <f t="shared" si="70"/>
        <v>0</v>
      </c>
      <c r="I945" s="2" t="s">
        <v>14</v>
      </c>
      <c r="J945" s="2">
        <f t="shared" si="71"/>
        <v>0</v>
      </c>
      <c r="K945" s="2">
        <f t="shared" si="72"/>
        <v>1</v>
      </c>
      <c r="L945" s="2">
        <f t="shared" si="73"/>
        <v>0</v>
      </c>
      <c r="M945" s="2">
        <v>2217.4691499999999</v>
      </c>
      <c r="N945" s="16">
        <f t="shared" si="74"/>
        <v>1.748795747267087E-2</v>
      </c>
      <c r="O945" s="13" cm="1">
        <f t="array" ref="O945">IF(I945="northeast",$R$3+$R$4*$B945+$R$5*$D945+$R$6*$E945+$R$7*$F945+$R$8*$H945,IF(I945="northwest",$T$3+$T$4*$B945+$T$5*$D945+$T$6*$E945+$T$7*$F945+$T$8*$H945,IF(I945="southeast",$V$3+$V$4*$B945+$V$5*$D945+$V$6*$E945+$V$7*$F945+$V$8*$H945,IF(I945="southwest",$X$3+$X$4*$B945+$X$5*$D945+$X$6*$E945+$X$7*$F945+$X$8*$H945,error))))</f>
        <v>8005.9553163948622</v>
      </c>
    </row>
    <row r="946" spans="2:15" x14ac:dyDescent="0.5">
      <c r="B946" s="2">
        <v>19</v>
      </c>
      <c r="C946" s="2" t="s">
        <v>10</v>
      </c>
      <c r="D946" s="2">
        <f>IF(C946="male",1,0)</f>
        <v>1</v>
      </c>
      <c r="E946" s="2">
        <v>22.61</v>
      </c>
      <c r="F946" s="2">
        <v>0</v>
      </c>
      <c r="G946" s="2" t="s">
        <v>11</v>
      </c>
      <c r="H946" s="2">
        <f t="shared" si="70"/>
        <v>0</v>
      </c>
      <c r="I946" s="2" t="s">
        <v>13</v>
      </c>
      <c r="J946" s="2">
        <f t="shared" si="71"/>
        <v>1</v>
      </c>
      <c r="K946" s="2">
        <f t="shared" si="72"/>
        <v>0</v>
      </c>
      <c r="L946" s="2">
        <f t="shared" si="73"/>
        <v>0</v>
      </c>
      <c r="M946" s="2">
        <v>1628.4709</v>
      </c>
      <c r="N946" s="16">
        <f t="shared" si="74"/>
        <v>8.0863318746431639E-3</v>
      </c>
      <c r="O946" s="13" cm="1">
        <f t="array" ref="O946">IF(I946="northeast",$R$3+$R$4*$B946+$R$5*$D946+$R$6*$E946+$R$7*$F946+$R$8*$H946,IF(I946="northwest",$T$3+$T$4*$B946+$T$5*$D946+$T$6*$E946+$T$7*$F946+$T$8*$H946,IF(I946="southeast",$V$3+$V$4*$B946+$V$5*$D946+$V$6*$E946+$V$7*$F946+$V$8*$H946,IF(I946="southwest",$X$3+$X$4*$B946+$X$5*$D946+$X$6*$E946+$X$7*$F946+$X$8*$H946,error))))</f>
        <v>544.40626030753629</v>
      </c>
    </row>
    <row r="947" spans="2:15" x14ac:dyDescent="0.5">
      <c r="B947" s="2">
        <v>62</v>
      </c>
      <c r="C947" s="2" t="s">
        <v>10</v>
      </c>
      <c r="D947" s="2">
        <f>IF(C947="male",1,0)</f>
        <v>1</v>
      </c>
      <c r="E947" s="2">
        <v>39.93</v>
      </c>
      <c r="F947" s="2">
        <v>0</v>
      </c>
      <c r="G947" s="2" t="s">
        <v>11</v>
      </c>
      <c r="H947" s="2">
        <f t="shared" si="70"/>
        <v>0</v>
      </c>
      <c r="I947" s="2" t="s">
        <v>12</v>
      </c>
      <c r="J947" s="2">
        <f t="shared" si="71"/>
        <v>0</v>
      </c>
      <c r="K947" s="2">
        <f t="shared" si="72"/>
        <v>0</v>
      </c>
      <c r="L947" s="2">
        <f t="shared" si="73"/>
        <v>0</v>
      </c>
      <c r="M947" s="2">
        <v>12982.8747</v>
      </c>
      <c r="N947" s="16">
        <f t="shared" si="74"/>
        <v>0.18932601028866744</v>
      </c>
      <c r="O947" s="13" cm="1">
        <f t="array" ref="O947">IF(I947="northeast",$R$3+$R$4*$B947+$R$5*$D947+$R$6*$E947+$R$7*$F947+$R$8*$H947,IF(I947="northwest",$T$3+$T$4*$B947+$T$5*$D947+$T$6*$E947+$T$7*$F947+$T$8*$H947,IF(I947="southeast",$V$3+$V$4*$B947+$V$5*$D947+$V$6*$E947+$V$7*$F947+$V$8*$H947,IF(I947="southwest",$X$3+$X$4*$B947+$X$5*$D947+$X$6*$E947+$X$7*$F947+$X$8*$H947,error))))</f>
        <v>15965.104413191912</v>
      </c>
    </row>
    <row r="948" spans="2:15" x14ac:dyDescent="0.5">
      <c r="B948" s="2">
        <v>56</v>
      </c>
      <c r="C948" s="2" t="s">
        <v>7</v>
      </c>
      <c r="D948" s="2">
        <f>IF(C948="male",1,0)</f>
        <v>0</v>
      </c>
      <c r="E948" s="2">
        <v>35.799999999999997</v>
      </c>
      <c r="F948" s="2">
        <v>1</v>
      </c>
      <c r="G948" s="2" t="s">
        <v>11</v>
      </c>
      <c r="H948" s="2">
        <f t="shared" si="70"/>
        <v>0</v>
      </c>
      <c r="I948" s="2" t="s">
        <v>9</v>
      </c>
      <c r="J948" s="2">
        <f t="shared" si="71"/>
        <v>0</v>
      </c>
      <c r="K948" s="2">
        <f t="shared" si="72"/>
        <v>0</v>
      </c>
      <c r="L948" s="2">
        <f t="shared" si="73"/>
        <v>1</v>
      </c>
      <c r="M948" s="2">
        <v>11674.13</v>
      </c>
      <c r="N948" s="16">
        <f t="shared" si="74"/>
        <v>0.16843574843678061</v>
      </c>
      <c r="O948" s="13" cm="1">
        <f t="array" ref="O948">IF(I948="northeast",$R$3+$R$4*$B948+$R$5*$D948+$R$6*$E948+$R$7*$F948+$R$8*$H948,IF(I948="northwest",$T$3+$T$4*$B948+$T$5*$D948+$T$6*$E948+$T$7*$F948+$T$8*$H948,IF(I948="southeast",$V$3+$V$4*$B948+$V$5*$D948+$V$6*$E948+$V$7*$F948+$V$8*$H948,IF(I948="southwest",$X$3+$X$4*$B948+$X$5*$D948+$X$6*$E948+$X$7*$F948+$X$8*$H948,error))))</f>
        <v>13863.290441910631</v>
      </c>
    </row>
    <row r="949" spans="2:15" x14ac:dyDescent="0.5">
      <c r="B949" s="2">
        <v>42</v>
      </c>
      <c r="C949" s="2" t="s">
        <v>10</v>
      </c>
      <c r="D949" s="2">
        <f>IF(C949="male",1,0)</f>
        <v>1</v>
      </c>
      <c r="E949" s="2">
        <v>35.799999999999997</v>
      </c>
      <c r="F949" s="2">
        <v>2</v>
      </c>
      <c r="G949" s="2" t="s">
        <v>11</v>
      </c>
      <c r="H949" s="2">
        <f t="shared" si="70"/>
        <v>0</v>
      </c>
      <c r="I949" s="2" t="s">
        <v>9</v>
      </c>
      <c r="J949" s="2">
        <f t="shared" si="71"/>
        <v>0</v>
      </c>
      <c r="K949" s="2">
        <f t="shared" si="72"/>
        <v>0</v>
      </c>
      <c r="L949" s="2">
        <f t="shared" si="73"/>
        <v>1</v>
      </c>
      <c r="M949" s="2">
        <v>7160.0940000000001</v>
      </c>
      <c r="N949" s="16">
        <f t="shared" si="74"/>
        <v>9.6382433493962721E-2</v>
      </c>
      <c r="O949" s="13" cm="1">
        <f t="array" ref="O949">IF(I949="northeast",$R$3+$R$4*$B949+$R$5*$D949+$R$6*$E949+$R$7*$F949+$R$8*$H949,IF(I949="northwest",$T$3+$T$4*$B949+$T$5*$D949+$T$6*$E949+$T$7*$F949+$T$8*$H949,IF(I949="southeast",$V$3+$V$4*$B949+$V$5*$D949+$V$6*$E949+$V$7*$F949+$V$8*$H949,IF(I949="southwest",$X$3+$X$4*$B949+$X$5*$D949+$X$6*$E949+$X$7*$F949+$X$8*$H949,error))))</f>
        <v>9653.0238506322403</v>
      </c>
    </row>
    <row r="950" spans="2:15" x14ac:dyDescent="0.5">
      <c r="B950" s="2">
        <v>37</v>
      </c>
      <c r="C950" s="2" t="s">
        <v>10</v>
      </c>
      <c r="D950" s="2">
        <f>IF(C950="male",1,0)</f>
        <v>1</v>
      </c>
      <c r="E950" s="2">
        <v>34.200000000000003</v>
      </c>
      <c r="F950" s="2">
        <v>1</v>
      </c>
      <c r="G950" s="2" t="s">
        <v>8</v>
      </c>
      <c r="H950" s="2">
        <f t="shared" si="70"/>
        <v>1</v>
      </c>
      <c r="I950" s="2" t="s">
        <v>14</v>
      </c>
      <c r="J950" s="2">
        <f t="shared" si="71"/>
        <v>0</v>
      </c>
      <c r="K950" s="2">
        <f t="shared" si="72"/>
        <v>1</v>
      </c>
      <c r="L950" s="2">
        <f t="shared" si="73"/>
        <v>0</v>
      </c>
      <c r="M950" s="2">
        <v>39047.285000000003</v>
      </c>
      <c r="N950" s="16">
        <f t="shared" si="74"/>
        <v>0.60536769984203553</v>
      </c>
      <c r="O950" s="13" cm="1">
        <f t="array" ref="O950">IF(I950="northeast",$R$3+$R$4*$B950+$R$5*$D950+$R$6*$E950+$R$7*$F950+$R$8*$H950,IF(I950="northwest",$T$3+$T$4*$B950+$T$5*$D950+$T$6*$E950+$T$7*$F950+$T$8*$H950,IF(I950="southeast",$V$3+$V$4*$B950+$V$5*$D950+$V$6*$E950+$V$7*$F950+$V$8*$H950,IF(I950="southwest",$X$3+$X$4*$B950+$X$5*$D950+$X$6*$E950+$X$7*$F950+$X$8*$H950,error))))</f>
        <v>31782.04105955203</v>
      </c>
    </row>
    <row r="951" spans="2:15" x14ac:dyDescent="0.5">
      <c r="B951" s="2">
        <v>42</v>
      </c>
      <c r="C951" s="2" t="s">
        <v>10</v>
      </c>
      <c r="D951" s="2">
        <f>IF(C951="male",1,0)</f>
        <v>1</v>
      </c>
      <c r="E951" s="2">
        <v>31.254999999999999</v>
      </c>
      <c r="F951" s="2">
        <v>0</v>
      </c>
      <c r="G951" s="2" t="s">
        <v>11</v>
      </c>
      <c r="H951" s="2">
        <f t="shared" si="70"/>
        <v>0</v>
      </c>
      <c r="I951" s="2" t="s">
        <v>13</v>
      </c>
      <c r="J951" s="2">
        <f t="shared" si="71"/>
        <v>1</v>
      </c>
      <c r="K951" s="2">
        <f t="shared" si="72"/>
        <v>0</v>
      </c>
      <c r="L951" s="2">
        <f t="shared" si="73"/>
        <v>0</v>
      </c>
      <c r="M951" s="2">
        <v>6358.7764500000003</v>
      </c>
      <c r="N951" s="16">
        <f t="shared" si="74"/>
        <v>8.3591754421098174E-2</v>
      </c>
      <c r="O951" s="13" cm="1">
        <f t="array" ref="O951">IF(I951="northeast",$R$3+$R$4*$B951+$R$5*$D951+$R$6*$E951+$R$7*$F951+$R$8*$H951,IF(I951="northwest",$T$3+$T$4*$B951+$T$5*$D951+$T$6*$E951+$T$7*$F951+$T$8*$H951,IF(I951="southeast",$V$3+$V$4*$B951+$V$5*$D951+$V$6*$E951+$V$7*$F951+$V$8*$H951,IF(I951="southwest",$X$3+$X$4*$B951+$X$5*$D951+$X$6*$E951+$X$7*$F951+$X$8*$H951,error))))</f>
        <v>8938.1080505282389</v>
      </c>
    </row>
    <row r="952" spans="2:15" x14ac:dyDescent="0.5">
      <c r="B952" s="2">
        <v>25</v>
      </c>
      <c r="C952" s="2" t="s">
        <v>10</v>
      </c>
      <c r="D952" s="2">
        <f>IF(C952="male",1,0)</f>
        <v>1</v>
      </c>
      <c r="E952" s="2">
        <v>29.7</v>
      </c>
      <c r="F952" s="2">
        <v>3</v>
      </c>
      <c r="G952" s="2" t="s">
        <v>8</v>
      </c>
      <c r="H952" s="2">
        <f t="shared" si="70"/>
        <v>1</v>
      </c>
      <c r="I952" s="2" t="s">
        <v>9</v>
      </c>
      <c r="J952" s="2">
        <f t="shared" si="71"/>
        <v>0</v>
      </c>
      <c r="K952" s="2">
        <f t="shared" si="72"/>
        <v>0</v>
      </c>
      <c r="L952" s="2">
        <f t="shared" si="73"/>
        <v>1</v>
      </c>
      <c r="M952" s="2">
        <v>19933.457999999999</v>
      </c>
      <c r="N952" s="16">
        <f t="shared" si="74"/>
        <v>0.30027164021966285</v>
      </c>
      <c r="O952" s="13" cm="1">
        <f t="array" ref="O952">IF(I952="northeast",$R$3+$R$4*$B952+$R$5*$D952+$R$6*$E952+$R$7*$F952+$R$8*$H952,IF(I952="northwest",$T$3+$T$4*$B952+$T$5*$D952+$T$6*$E952+$T$7*$F952+$T$8*$H952,IF(I952="southeast",$V$3+$V$4*$B952+$V$5*$D952+$V$6*$E952+$V$7*$F952+$V$8*$H952,IF(I952="southwest",$X$3+$X$4*$B952+$X$5*$D952+$X$6*$E952+$X$7*$F952+$X$8*$H952,error))))</f>
        <v>28819.645027244092</v>
      </c>
    </row>
    <row r="953" spans="2:15" x14ac:dyDescent="0.5">
      <c r="B953" s="2">
        <v>57</v>
      </c>
      <c r="C953" s="2" t="s">
        <v>10</v>
      </c>
      <c r="D953" s="2">
        <f>IF(C953="male",1,0)</f>
        <v>1</v>
      </c>
      <c r="E953" s="2">
        <v>18.335000000000001</v>
      </c>
      <c r="F953" s="2">
        <v>0</v>
      </c>
      <c r="G953" s="2" t="s">
        <v>11</v>
      </c>
      <c r="H953" s="2">
        <f t="shared" si="70"/>
        <v>0</v>
      </c>
      <c r="I953" s="2" t="s">
        <v>14</v>
      </c>
      <c r="J953" s="2">
        <f t="shared" si="71"/>
        <v>0</v>
      </c>
      <c r="K953" s="2">
        <f t="shared" si="72"/>
        <v>1</v>
      </c>
      <c r="L953" s="2">
        <f t="shared" si="73"/>
        <v>0</v>
      </c>
      <c r="M953" s="2">
        <v>11534.872649999999</v>
      </c>
      <c r="N953" s="16">
        <f t="shared" si="74"/>
        <v>0.16621291421533174</v>
      </c>
      <c r="O953" s="13" cm="1">
        <f t="array" ref="O953">IF(I953="northeast",$R$3+$R$4*$B953+$R$5*$D953+$R$6*$E953+$R$7*$F953+$R$8*$H953,IF(I953="northwest",$T$3+$T$4*$B953+$T$5*$D953+$T$6*$E953+$T$7*$F953+$T$8*$H953,IF(I953="southeast",$V$3+$V$4*$B953+$V$5*$D953+$V$6*$E953+$V$7*$F953+$V$8*$H953,IF(I953="southwest",$X$3+$X$4*$B953+$X$5*$D953+$X$6*$E953+$X$7*$F953+$X$8*$H953,error))))</f>
        <v>7823.3846309859964</v>
      </c>
    </row>
    <row r="954" spans="2:15" x14ac:dyDescent="0.5">
      <c r="B954" s="2">
        <v>51</v>
      </c>
      <c r="C954" s="2" t="s">
        <v>10</v>
      </c>
      <c r="D954" s="2">
        <f>IF(C954="male",1,0)</f>
        <v>1</v>
      </c>
      <c r="E954" s="2">
        <v>42.9</v>
      </c>
      <c r="F954" s="2">
        <v>2</v>
      </c>
      <c r="G954" s="2" t="s">
        <v>8</v>
      </c>
      <c r="H954" s="2">
        <f t="shared" si="70"/>
        <v>1</v>
      </c>
      <c r="I954" s="2" t="s">
        <v>12</v>
      </c>
      <c r="J954" s="2">
        <f t="shared" si="71"/>
        <v>0</v>
      </c>
      <c r="K954" s="2">
        <f t="shared" si="72"/>
        <v>0</v>
      </c>
      <c r="L954" s="2">
        <f t="shared" si="73"/>
        <v>0</v>
      </c>
      <c r="M954" s="2">
        <v>47462.894</v>
      </c>
      <c r="N954" s="16">
        <f t="shared" si="74"/>
        <v>0.73969815837462427</v>
      </c>
      <c r="O954" s="13" cm="1">
        <f t="array" ref="O954">IF(I954="northeast",$R$3+$R$4*$B954+$R$5*$D954+$R$6*$E954+$R$7*$F954+$R$8*$H954,IF(I954="northwest",$T$3+$T$4*$B954+$T$5*$D954+$T$6*$E954+$T$7*$F954+$T$8*$H954,IF(I954="southeast",$V$3+$V$4*$B954+$V$5*$D954+$V$6*$E954+$V$7*$F954+$V$8*$H954,IF(I954="southwest",$X$3+$X$4*$B954+$X$5*$D954+$X$6*$E954+$X$7*$F954+$X$8*$H954,error))))</f>
        <v>41642.414974964289</v>
      </c>
    </row>
    <row r="955" spans="2:15" x14ac:dyDescent="0.5">
      <c r="B955" s="2">
        <v>30</v>
      </c>
      <c r="C955" s="2" t="s">
        <v>7</v>
      </c>
      <c r="D955" s="2">
        <f>IF(C955="male",1,0)</f>
        <v>0</v>
      </c>
      <c r="E955" s="2">
        <v>28.405000000000001</v>
      </c>
      <c r="F955" s="2">
        <v>1</v>
      </c>
      <c r="G955" s="2" t="s">
        <v>11</v>
      </c>
      <c r="H955" s="2">
        <f t="shared" si="70"/>
        <v>0</v>
      </c>
      <c r="I955" s="2" t="s">
        <v>13</v>
      </c>
      <c r="J955" s="2">
        <f t="shared" si="71"/>
        <v>1</v>
      </c>
      <c r="K955" s="2">
        <f t="shared" si="72"/>
        <v>0</v>
      </c>
      <c r="L955" s="2">
        <f t="shared" si="73"/>
        <v>0</v>
      </c>
      <c r="M955" s="2">
        <v>4527.1829500000003</v>
      </c>
      <c r="N955" s="16">
        <f t="shared" si="74"/>
        <v>5.4355748482572602E-2</v>
      </c>
      <c r="O955" s="13" cm="1">
        <f t="array" ref="O955">IF(I955="northeast",$R$3+$R$4*$B955+$R$5*$D955+$R$6*$E955+$R$7*$F955+$R$8*$H955,IF(I955="northwest",$T$3+$T$4*$B955+$T$5*$D955+$T$6*$E955+$T$7*$F955+$T$8*$H955,IF(I955="southeast",$V$3+$V$4*$B955+$V$5*$D955+$V$6*$E955+$V$7*$F955+$V$8*$H955,IF(I955="southwest",$X$3+$X$4*$B955+$X$5*$D955+$X$6*$E955+$X$7*$F955+$X$8*$H955,error))))</f>
        <v>5937.2688878557656</v>
      </c>
    </row>
    <row r="956" spans="2:15" x14ac:dyDescent="0.5">
      <c r="B956" s="2">
        <v>44</v>
      </c>
      <c r="C956" s="2" t="s">
        <v>10</v>
      </c>
      <c r="D956" s="2">
        <f>IF(C956="male",1,0)</f>
        <v>1</v>
      </c>
      <c r="E956" s="2">
        <v>30.2</v>
      </c>
      <c r="F956" s="2">
        <v>2</v>
      </c>
      <c r="G956" s="2" t="s">
        <v>8</v>
      </c>
      <c r="H956" s="2">
        <f t="shared" si="70"/>
        <v>1</v>
      </c>
      <c r="I956" s="2" t="s">
        <v>9</v>
      </c>
      <c r="J956" s="2">
        <f t="shared" si="71"/>
        <v>0</v>
      </c>
      <c r="K956" s="2">
        <f t="shared" si="72"/>
        <v>0</v>
      </c>
      <c r="L956" s="2">
        <f t="shared" si="73"/>
        <v>1</v>
      </c>
      <c r="M956" s="2">
        <v>38998.546000000002</v>
      </c>
      <c r="N956" s="16">
        <f t="shared" si="74"/>
        <v>0.60458972498383812</v>
      </c>
      <c r="O956" s="13" cm="1">
        <f t="array" ref="O956">IF(I956="northeast",$R$3+$R$4*$B956+$R$5*$D956+$R$6*$E956+$R$7*$F956+$R$8*$H956,IF(I956="northwest",$T$3+$T$4*$B956+$T$5*$D956+$T$6*$E956+$T$7*$F956+$T$8*$H956,IF(I956="southeast",$V$3+$V$4*$B956+$V$5*$D956+$V$6*$E956+$V$7*$F956+$V$8*$H956,IF(I956="southwest",$X$3+$X$4*$B956+$X$5*$D956+$X$6*$E956+$X$7*$F956+$X$8*$H956,error))))</f>
        <v>34035.975329203357</v>
      </c>
    </row>
    <row r="957" spans="2:15" x14ac:dyDescent="0.5">
      <c r="B957" s="2">
        <v>34</v>
      </c>
      <c r="C957" s="2" t="s">
        <v>10</v>
      </c>
      <c r="D957" s="2">
        <f>IF(C957="male",1,0)</f>
        <v>1</v>
      </c>
      <c r="E957" s="2">
        <v>27.835000000000001</v>
      </c>
      <c r="F957" s="2">
        <v>1</v>
      </c>
      <c r="G957" s="2" t="s">
        <v>8</v>
      </c>
      <c r="H957" s="2">
        <f t="shared" si="70"/>
        <v>1</v>
      </c>
      <c r="I957" s="2" t="s">
        <v>13</v>
      </c>
      <c r="J957" s="2">
        <f t="shared" si="71"/>
        <v>1</v>
      </c>
      <c r="K957" s="2">
        <f t="shared" si="72"/>
        <v>0</v>
      </c>
      <c r="L957" s="2">
        <f t="shared" si="73"/>
        <v>0</v>
      </c>
      <c r="M957" s="2">
        <v>20009.63365</v>
      </c>
      <c r="N957" s="16">
        <f t="shared" si="74"/>
        <v>0.30148756054028586</v>
      </c>
      <c r="O957" s="13" cm="1">
        <f t="array" ref="O957">IF(I957="northeast",$R$3+$R$4*$B957+$R$5*$D957+$R$6*$E957+$R$7*$F957+$R$8*$H957,IF(I957="northwest",$T$3+$T$4*$B957+$T$5*$D957+$T$6*$E957+$T$7*$F957+$T$8*$H957,IF(I957="southeast",$V$3+$V$4*$B957+$V$5*$D957+$V$6*$E957+$V$7*$F957+$V$8*$H957,IF(I957="southwest",$X$3+$X$4*$B957+$X$5*$D957+$X$6*$E957+$X$7*$F957+$X$8*$H957,error))))</f>
        <v>28228.181373356849</v>
      </c>
    </row>
    <row r="958" spans="2:15" x14ac:dyDescent="0.5">
      <c r="B958" s="2">
        <v>31</v>
      </c>
      <c r="C958" s="2" t="s">
        <v>10</v>
      </c>
      <c r="D958" s="2">
        <f>IF(C958="male",1,0)</f>
        <v>1</v>
      </c>
      <c r="E958" s="2">
        <v>39.49</v>
      </c>
      <c r="F958" s="2">
        <v>1</v>
      </c>
      <c r="G958" s="2" t="s">
        <v>11</v>
      </c>
      <c r="H958" s="2">
        <f t="shared" si="70"/>
        <v>0</v>
      </c>
      <c r="I958" s="2" t="s">
        <v>12</v>
      </c>
      <c r="J958" s="2">
        <f t="shared" si="71"/>
        <v>0</v>
      </c>
      <c r="K958" s="2">
        <f t="shared" si="72"/>
        <v>0</v>
      </c>
      <c r="L958" s="2">
        <f t="shared" si="73"/>
        <v>0</v>
      </c>
      <c r="M958" s="2">
        <v>3875.7341000000001</v>
      </c>
      <c r="N958" s="16">
        <f t="shared" si="74"/>
        <v>4.395728263999036E-2</v>
      </c>
      <c r="O958" s="13" cm="1">
        <f t="array" ref="O958">IF(I958="northeast",$R$3+$R$4*$B958+$R$5*$D958+$R$6*$E958+$R$7*$F958+$R$8*$H958,IF(I958="northwest",$T$3+$T$4*$B958+$T$5*$D958+$T$6*$E958+$T$7*$F958+$T$8*$H958,IF(I958="southeast",$V$3+$V$4*$B958+$V$5*$D958+$V$6*$E958+$V$7*$F958+$V$8*$H958,IF(I958="southwest",$X$3+$X$4*$B958+$X$5*$D958+$X$6*$E958+$X$7*$F958+$X$8*$H958,error))))</f>
        <v>7856.2286723906991</v>
      </c>
    </row>
    <row r="959" spans="2:15" x14ac:dyDescent="0.5">
      <c r="B959" s="2">
        <v>54</v>
      </c>
      <c r="C959" s="2" t="s">
        <v>10</v>
      </c>
      <c r="D959" s="2">
        <f>IF(C959="male",1,0)</f>
        <v>1</v>
      </c>
      <c r="E959" s="2">
        <v>30.8</v>
      </c>
      <c r="F959" s="2">
        <v>1</v>
      </c>
      <c r="G959" s="2" t="s">
        <v>8</v>
      </c>
      <c r="H959" s="2">
        <f t="shared" si="70"/>
        <v>1</v>
      </c>
      <c r="I959" s="2" t="s">
        <v>12</v>
      </c>
      <c r="J959" s="2">
        <f t="shared" si="71"/>
        <v>0</v>
      </c>
      <c r="K959" s="2">
        <f t="shared" si="72"/>
        <v>0</v>
      </c>
      <c r="L959" s="2">
        <f t="shared" si="73"/>
        <v>0</v>
      </c>
      <c r="M959" s="2">
        <v>41999.519999999997</v>
      </c>
      <c r="N959" s="16">
        <f t="shared" si="74"/>
        <v>0.65249145300665579</v>
      </c>
      <c r="O959" s="13" cm="1">
        <f t="array" ref="O959">IF(I959="northeast",$R$3+$R$4*$B959+$R$5*$D959+$R$6*$E959+$R$7*$F959+$R$8*$H959,IF(I959="northwest",$T$3+$T$4*$B959+$T$5*$D959+$T$6*$E959+$T$7*$F959+$T$8*$H959,IF(I959="southeast",$V$3+$V$4*$B959+$V$5*$D959+$V$6*$E959+$V$7*$F959+$V$8*$H959,IF(I959="southwest",$X$3+$X$4*$B959+$X$5*$D959+$X$6*$E959+$X$7*$F959+$X$8*$H959,error))))</f>
        <v>37833.883688501723</v>
      </c>
    </row>
    <row r="960" spans="2:15" x14ac:dyDescent="0.5">
      <c r="B960" s="2">
        <v>24</v>
      </c>
      <c r="C960" s="2" t="s">
        <v>10</v>
      </c>
      <c r="D960" s="2">
        <f>IF(C960="male",1,0)</f>
        <v>1</v>
      </c>
      <c r="E960" s="2">
        <v>26.79</v>
      </c>
      <c r="F960" s="2">
        <v>1</v>
      </c>
      <c r="G960" s="2" t="s">
        <v>11</v>
      </c>
      <c r="H960" s="2">
        <f t="shared" si="70"/>
        <v>0</v>
      </c>
      <c r="I960" s="2" t="s">
        <v>13</v>
      </c>
      <c r="J960" s="2">
        <f t="shared" si="71"/>
        <v>1</v>
      </c>
      <c r="K960" s="2">
        <f t="shared" si="72"/>
        <v>0</v>
      </c>
      <c r="L960" s="2">
        <f t="shared" si="73"/>
        <v>0</v>
      </c>
      <c r="M960" s="2">
        <v>12609.88702</v>
      </c>
      <c r="N960" s="16">
        <f t="shared" si="74"/>
        <v>0.18337235843989375</v>
      </c>
      <c r="O960" s="13" cm="1">
        <f t="array" ref="O960">IF(I960="northeast",$R$3+$R$4*$B960+$R$5*$D960+$R$6*$E960+$R$7*$F960+$R$8*$H960,IF(I960="northwest",$T$3+$T$4*$B960+$T$5*$D960+$T$6*$E960+$T$7*$F960+$T$8*$H960,IF(I960="southeast",$V$3+$V$4*$B960+$V$5*$D960+$V$6*$E960+$V$7*$F960+$V$8*$H960,IF(I960="southwest",$X$3+$X$4*$B960+$X$5*$D960+$X$6*$E960+$X$7*$F960+$X$8*$H960,error))))</f>
        <v>3943.0920921959278</v>
      </c>
    </row>
    <row r="961" spans="2:15" x14ac:dyDescent="0.5">
      <c r="B961" s="2">
        <v>43</v>
      </c>
      <c r="C961" s="2" t="s">
        <v>10</v>
      </c>
      <c r="D961" s="2">
        <f>IF(C961="male",1,0)</f>
        <v>1</v>
      </c>
      <c r="E961" s="2">
        <v>34.96</v>
      </c>
      <c r="F961" s="2">
        <v>1</v>
      </c>
      <c r="G961" s="2" t="s">
        <v>8</v>
      </c>
      <c r="H961" s="2">
        <f t="shared" si="70"/>
        <v>1</v>
      </c>
      <c r="I961" s="2" t="s">
        <v>14</v>
      </c>
      <c r="J961" s="2">
        <f t="shared" si="71"/>
        <v>0</v>
      </c>
      <c r="K961" s="2">
        <f t="shared" si="72"/>
        <v>1</v>
      </c>
      <c r="L961" s="2">
        <f t="shared" si="73"/>
        <v>0</v>
      </c>
      <c r="M961" s="2">
        <v>41034.221400000002</v>
      </c>
      <c r="N961" s="16">
        <f t="shared" si="74"/>
        <v>0.63708329852147649</v>
      </c>
      <c r="O961" s="13" cm="1">
        <f t="array" ref="O961">IF(I961="northeast",$R$3+$R$4*$B961+$R$5*$D961+$R$6*$E961+$R$7*$F961+$R$8*$H961,IF(I961="northwest",$T$3+$T$4*$B961+$T$5*$D961+$T$6*$E961+$T$7*$F961+$T$8*$H961,IF(I961="southeast",$V$3+$V$4*$B961+$V$5*$D961+$V$6*$E961+$V$7*$F961+$V$8*$H961,IF(I961="southwest",$X$3+$X$4*$B961+$X$5*$D961+$X$6*$E961+$X$7*$F961+$X$8*$H961,error))))</f>
        <v>33520.297973271416</v>
      </c>
    </row>
    <row r="962" spans="2:15" x14ac:dyDescent="0.5">
      <c r="B962" s="2">
        <v>48</v>
      </c>
      <c r="C962" s="2" t="s">
        <v>10</v>
      </c>
      <c r="D962" s="2">
        <f>IF(C962="male",1,0)</f>
        <v>1</v>
      </c>
      <c r="E962" s="2">
        <v>36.67</v>
      </c>
      <c r="F962" s="2">
        <v>1</v>
      </c>
      <c r="G962" s="2" t="s">
        <v>11</v>
      </c>
      <c r="H962" s="2">
        <f t="shared" si="70"/>
        <v>0</v>
      </c>
      <c r="I962" s="2" t="s">
        <v>13</v>
      </c>
      <c r="J962" s="2">
        <f t="shared" si="71"/>
        <v>1</v>
      </c>
      <c r="K962" s="2">
        <f t="shared" si="72"/>
        <v>0</v>
      </c>
      <c r="L962" s="2">
        <f t="shared" si="73"/>
        <v>0</v>
      </c>
      <c r="M962" s="2">
        <v>28468.919010000001</v>
      </c>
      <c r="N962" s="16">
        <f t="shared" si="74"/>
        <v>0.43651518376598653</v>
      </c>
      <c r="O962" s="13" cm="1">
        <f t="array" ref="O962">IF(I962="northeast",$R$3+$R$4*$B962+$R$5*$D962+$R$6*$E962+$R$7*$F962+$R$8*$H962,IF(I962="northwest",$T$3+$T$4*$B962+$T$5*$D962+$T$6*$E962+$T$7*$F962+$T$8*$H962,IF(I962="southeast",$V$3+$V$4*$B962+$V$5*$D962+$V$6*$E962+$V$7*$F962+$V$8*$H962,IF(I962="southwest",$X$3+$X$4*$B962+$X$5*$D962+$X$6*$E962+$X$7*$F962+$X$8*$H962,error))))</f>
        <v>12970.875689637887</v>
      </c>
    </row>
    <row r="963" spans="2:15" x14ac:dyDescent="0.5">
      <c r="B963" s="2">
        <v>19</v>
      </c>
      <c r="C963" s="2" t="s">
        <v>7</v>
      </c>
      <c r="D963" s="2">
        <f>IF(C963="male",1,0)</f>
        <v>0</v>
      </c>
      <c r="E963" s="2">
        <v>39.615000000000002</v>
      </c>
      <c r="F963" s="2">
        <v>1</v>
      </c>
      <c r="G963" s="2" t="s">
        <v>11</v>
      </c>
      <c r="H963" s="2">
        <f t="shared" si="70"/>
        <v>0</v>
      </c>
      <c r="I963" s="2" t="s">
        <v>13</v>
      </c>
      <c r="J963" s="2">
        <f t="shared" si="71"/>
        <v>1</v>
      </c>
      <c r="K963" s="2">
        <f t="shared" si="72"/>
        <v>0</v>
      </c>
      <c r="L963" s="2">
        <f t="shared" si="73"/>
        <v>0</v>
      </c>
      <c r="M963" s="2">
        <v>2730.1078499999999</v>
      </c>
      <c r="N963" s="16">
        <f t="shared" si="74"/>
        <v>2.567072732718172E-2</v>
      </c>
      <c r="O963" s="13" cm="1">
        <f t="array" ref="O963">IF(I963="northeast",$R$3+$R$4*$B963+$R$5*$D963+$R$6*$E963+$R$7*$F963+$R$8*$H963,IF(I963="northwest",$T$3+$T$4*$B963+$T$5*$D963+$T$6*$E963+$T$7*$F963+$T$8*$H963,IF(I963="southeast",$V$3+$V$4*$B963+$V$5*$D963+$V$6*$E963+$V$7*$F963+$V$8*$H963,IF(I963="southwest",$X$3+$X$4*$B963+$X$5*$D963+$X$6*$E963+$X$7*$F963+$X$8*$H963,error))))</f>
        <v>6729.8542079488998</v>
      </c>
    </row>
    <row r="964" spans="2:15" x14ac:dyDescent="0.5">
      <c r="B964" s="2">
        <v>29</v>
      </c>
      <c r="C964" s="2" t="s">
        <v>7</v>
      </c>
      <c r="D964" s="2">
        <f>IF(C964="male",1,0)</f>
        <v>0</v>
      </c>
      <c r="E964" s="2">
        <v>25.9</v>
      </c>
      <c r="F964" s="2">
        <v>0</v>
      </c>
      <c r="G964" s="2" t="s">
        <v>11</v>
      </c>
      <c r="H964" s="2">
        <f t="shared" ref="H964:H1027" si="75">IF(G964="yes",1,0)</f>
        <v>0</v>
      </c>
      <c r="I964" s="2" t="s">
        <v>9</v>
      </c>
      <c r="J964" s="2">
        <f t="shared" ref="J964:J1027" si="76">IF(I964="northwest",1,0)</f>
        <v>0</v>
      </c>
      <c r="K964" s="2">
        <f t="shared" ref="K964:K1027" si="77">IF(I964="northeast",1,0)</f>
        <v>0</v>
      </c>
      <c r="L964" s="2">
        <f t="shared" ref="L964:L1027" si="78">IF(I964="southwest",1,0)</f>
        <v>1</v>
      </c>
      <c r="M964" s="2">
        <v>3353.2840000000001</v>
      </c>
      <c r="N964" s="16">
        <f t="shared" ref="N964:N1027" si="79">(M964-MIN($M$3:$M$1340))/(MAX($M$3:$M$1340)-MIN($M$3:$M$1340))</f>
        <v>3.5617902626803338E-2</v>
      </c>
      <c r="O964" s="13" cm="1">
        <f t="array" ref="O964">IF(I964="northeast",$R$3+$R$4*$B964+$R$5*$D964+$R$6*$E964+$R$7*$F964+$R$8*$H964,IF(I964="northwest",$T$3+$T$4*$B964+$T$5*$D964+$T$6*$E964+$T$7*$F964+$T$8*$H964,IF(I964="southeast",$V$3+$V$4*$B964+$V$5*$D964+$V$6*$E964+$V$7*$F964+$V$8*$H964,IF(I964="southwest",$X$3+$X$4*$B964+$X$5*$D964+$X$6*$E964+$X$7*$F964+$X$8*$H964,error))))</f>
        <v>4009.3777830735125</v>
      </c>
    </row>
    <row r="965" spans="2:15" x14ac:dyDescent="0.5">
      <c r="B965" s="2">
        <v>63</v>
      </c>
      <c r="C965" s="2" t="s">
        <v>7</v>
      </c>
      <c r="D965" s="2">
        <f>IF(C965="male",1,0)</f>
        <v>0</v>
      </c>
      <c r="E965" s="2">
        <v>35.200000000000003</v>
      </c>
      <c r="F965" s="2">
        <v>1</v>
      </c>
      <c r="G965" s="2" t="s">
        <v>11</v>
      </c>
      <c r="H965" s="2">
        <f t="shared" si="75"/>
        <v>0</v>
      </c>
      <c r="I965" s="2" t="s">
        <v>12</v>
      </c>
      <c r="J965" s="2">
        <f t="shared" si="76"/>
        <v>0</v>
      </c>
      <c r="K965" s="2">
        <f t="shared" si="77"/>
        <v>0</v>
      </c>
      <c r="L965" s="2">
        <f t="shared" si="78"/>
        <v>0</v>
      </c>
      <c r="M965" s="2">
        <v>14474.674999999999</v>
      </c>
      <c r="N965" s="16">
        <f t="shared" si="79"/>
        <v>0.21313821667064803</v>
      </c>
      <c r="O965" s="13" cm="1">
        <f t="array" ref="O965">IF(I965="northeast",$R$3+$R$4*$B965+$R$5*$D965+$R$6*$E965+$R$7*$F965+$R$8*$H965,IF(I965="northwest",$T$3+$T$4*$B965+$T$5*$D965+$T$6*$E965+$T$7*$F965+$T$8*$H965,IF(I965="southeast",$V$3+$V$4*$B965+$V$5*$D965+$V$6*$E965+$V$7*$F965+$V$8*$H965,IF(I965="southwest",$X$3+$X$4*$B965+$X$5*$D965+$X$6*$E965+$X$7*$F965+$X$8*$H965,error))))</f>
        <v>15347.651547696261</v>
      </c>
    </row>
    <row r="966" spans="2:15" x14ac:dyDescent="0.5">
      <c r="B966" s="2">
        <v>46</v>
      </c>
      <c r="C966" s="2" t="s">
        <v>10</v>
      </c>
      <c r="D966" s="2">
        <f>IF(C966="male",1,0)</f>
        <v>1</v>
      </c>
      <c r="E966" s="2">
        <v>24.795000000000002</v>
      </c>
      <c r="F966" s="2">
        <v>3</v>
      </c>
      <c r="G966" s="2" t="s">
        <v>11</v>
      </c>
      <c r="H966" s="2">
        <f t="shared" si="75"/>
        <v>0</v>
      </c>
      <c r="I966" s="2" t="s">
        <v>14</v>
      </c>
      <c r="J966" s="2">
        <f t="shared" si="76"/>
        <v>0</v>
      </c>
      <c r="K966" s="2">
        <f t="shared" si="77"/>
        <v>1</v>
      </c>
      <c r="L966" s="2">
        <f t="shared" si="78"/>
        <v>0</v>
      </c>
      <c r="M966" s="2">
        <v>9500.5730500000009</v>
      </c>
      <c r="N966" s="16">
        <f t="shared" si="79"/>
        <v>0.13374130128028902</v>
      </c>
      <c r="O966" s="13" cm="1">
        <f t="array" ref="O966">IF(I966="northeast",$R$3+$R$4*$B966+$R$5*$D966+$R$6*$E966+$R$7*$F966+$R$8*$H966,IF(I966="northwest",$T$3+$T$4*$B966+$T$5*$D966+$T$6*$E966+$T$7*$F966+$T$8*$H966,IF(I966="southeast",$V$3+$V$4*$B966+$V$5*$D966+$V$6*$E966+$V$7*$F966+$V$8*$H966,IF(I966="southwest",$X$3+$X$4*$B966+$X$5*$D966+$X$6*$E966+$X$7*$F966+$X$8*$H966,error))))</f>
        <v>10133.61723236244</v>
      </c>
    </row>
    <row r="967" spans="2:15" x14ac:dyDescent="0.5">
      <c r="B967" s="2">
        <v>52</v>
      </c>
      <c r="C967" s="2" t="s">
        <v>10</v>
      </c>
      <c r="D967" s="2">
        <f>IF(C967="male",1,0)</f>
        <v>1</v>
      </c>
      <c r="E967" s="2">
        <v>36.765000000000001</v>
      </c>
      <c r="F967" s="2">
        <v>2</v>
      </c>
      <c r="G967" s="2" t="s">
        <v>11</v>
      </c>
      <c r="H967" s="2">
        <f t="shared" si="75"/>
        <v>0</v>
      </c>
      <c r="I967" s="2" t="s">
        <v>13</v>
      </c>
      <c r="J967" s="2">
        <f t="shared" si="76"/>
        <v>1</v>
      </c>
      <c r="K967" s="2">
        <f t="shared" si="77"/>
        <v>0</v>
      </c>
      <c r="L967" s="2">
        <f t="shared" si="78"/>
        <v>0</v>
      </c>
      <c r="M967" s="2">
        <v>26467.09737</v>
      </c>
      <c r="N967" s="16">
        <f t="shared" si="79"/>
        <v>0.40456198598770821</v>
      </c>
      <c r="O967" s="13" cm="1">
        <f t="array" ref="O967">IF(I967="northeast",$R$3+$R$4*$B967+$R$5*$D967+$R$6*$E967+$R$7*$F967+$R$8*$H967,IF(I967="northwest",$T$3+$T$4*$B967+$T$5*$D967+$T$6*$E967+$T$7*$F967+$T$8*$H967,IF(I967="southeast",$V$3+$V$4*$B967+$V$5*$D967+$V$6*$E967+$V$7*$F967+$V$8*$H967,IF(I967="southwest",$X$3+$X$4*$B967+$X$5*$D967+$X$6*$E967+$X$7*$F967+$X$8*$H967,error))))</f>
        <v>14842.665323554793</v>
      </c>
    </row>
    <row r="968" spans="2:15" x14ac:dyDescent="0.5">
      <c r="B968" s="2">
        <v>35</v>
      </c>
      <c r="C968" s="2" t="s">
        <v>10</v>
      </c>
      <c r="D968" s="2">
        <f>IF(C968="male",1,0)</f>
        <v>1</v>
      </c>
      <c r="E968" s="2">
        <v>27.1</v>
      </c>
      <c r="F968" s="2">
        <v>1</v>
      </c>
      <c r="G968" s="2" t="s">
        <v>11</v>
      </c>
      <c r="H968" s="2">
        <f t="shared" si="75"/>
        <v>0</v>
      </c>
      <c r="I968" s="2" t="s">
        <v>9</v>
      </c>
      <c r="J968" s="2">
        <f t="shared" si="76"/>
        <v>0</v>
      </c>
      <c r="K968" s="2">
        <f t="shared" si="77"/>
        <v>0</v>
      </c>
      <c r="L968" s="2">
        <f t="shared" si="78"/>
        <v>1</v>
      </c>
      <c r="M968" s="2">
        <v>4746.3440000000001</v>
      </c>
      <c r="N968" s="16">
        <f t="shared" si="79"/>
        <v>5.7854010383640436E-2</v>
      </c>
      <c r="O968" s="13" cm="1">
        <f t="array" ref="O968">IF(I968="northeast",$R$3+$R$4*$B968+$R$5*$D968+$R$6*$E968+$R$7*$F968+$R$8*$H968,IF(I968="northwest",$T$3+$T$4*$B968+$T$5*$D968+$T$6*$E968+$T$7*$F968+$T$8*$H968,IF(I968="southeast",$V$3+$V$4*$B968+$V$5*$D968+$V$6*$E968+$V$7*$F968+$V$8*$H968,IF(I968="southwest",$X$3+$X$4*$B968+$X$5*$D968+$X$6*$E968+$X$7*$F968+$X$8*$H968,error))))</f>
        <v>5491.3699167782115</v>
      </c>
    </row>
    <row r="969" spans="2:15" x14ac:dyDescent="0.5">
      <c r="B969" s="2">
        <v>51</v>
      </c>
      <c r="C969" s="2" t="s">
        <v>10</v>
      </c>
      <c r="D969" s="2">
        <f>IF(C969="male",1,0)</f>
        <v>1</v>
      </c>
      <c r="E969" s="2">
        <v>24.795000000000002</v>
      </c>
      <c r="F969" s="2">
        <v>2</v>
      </c>
      <c r="G969" s="2" t="s">
        <v>8</v>
      </c>
      <c r="H969" s="2">
        <f t="shared" si="75"/>
        <v>1</v>
      </c>
      <c r="I969" s="2" t="s">
        <v>13</v>
      </c>
      <c r="J969" s="2">
        <f t="shared" si="76"/>
        <v>1</v>
      </c>
      <c r="K969" s="2">
        <f t="shared" si="77"/>
        <v>0</v>
      </c>
      <c r="L969" s="2">
        <f t="shared" si="78"/>
        <v>0</v>
      </c>
      <c r="M969" s="2">
        <v>23967.38305</v>
      </c>
      <c r="N969" s="16">
        <f t="shared" si="79"/>
        <v>0.36466139521571794</v>
      </c>
      <c r="O969" s="13" cm="1">
        <f t="array" ref="O969">IF(I969="northeast",$R$3+$R$4*$B969+$R$5*$D969+$R$6*$E969+$R$7*$F969+$R$8*$H969,IF(I969="northwest",$T$3+$T$4*$B969+$T$5*$D969+$T$6*$E969+$T$7*$F969+$T$8*$H969,IF(I969="southeast",$V$3+$V$4*$B969+$V$5*$D969+$V$6*$E969+$V$7*$F969+$V$8*$H969,IF(I969="southwest",$X$3+$X$4*$B969+$X$5*$D969+$X$6*$E969+$X$7*$F969+$X$8*$H969,error))))</f>
        <v>32331.417603431921</v>
      </c>
    </row>
    <row r="970" spans="2:15" x14ac:dyDescent="0.5">
      <c r="B970" s="2">
        <v>44</v>
      </c>
      <c r="C970" s="2" t="s">
        <v>10</v>
      </c>
      <c r="D970" s="2">
        <f>IF(C970="male",1,0)</f>
        <v>1</v>
      </c>
      <c r="E970" s="2">
        <v>25.364999999999998</v>
      </c>
      <c r="F970" s="2">
        <v>1</v>
      </c>
      <c r="G970" s="2" t="s">
        <v>11</v>
      </c>
      <c r="H970" s="2">
        <f t="shared" si="75"/>
        <v>0</v>
      </c>
      <c r="I970" s="2" t="s">
        <v>13</v>
      </c>
      <c r="J970" s="2">
        <f t="shared" si="76"/>
        <v>1</v>
      </c>
      <c r="K970" s="2">
        <f t="shared" si="77"/>
        <v>0</v>
      </c>
      <c r="L970" s="2">
        <f t="shared" si="78"/>
        <v>0</v>
      </c>
      <c r="M970" s="2">
        <v>7518.0253499999999</v>
      </c>
      <c r="N970" s="16">
        <f t="shared" si="79"/>
        <v>0.10209575529499797</v>
      </c>
      <c r="O970" s="13" cm="1">
        <f t="array" ref="O970">IF(I970="northeast",$R$3+$R$4*$B970+$R$5*$D970+$R$6*$E970+$R$7*$F970+$R$8*$H970,IF(I970="northwest",$T$3+$T$4*$B970+$T$5*$D970+$T$6*$E970+$T$7*$F970+$T$8*$H970,IF(I970="southeast",$V$3+$V$4*$B970+$V$5*$D970+$V$6*$E970+$V$7*$F970+$V$8*$H970,IF(I970="southwest",$X$3+$X$4*$B970+$X$5*$D970+$X$6*$E970+$X$7*$F970+$X$8*$H970,error))))</f>
        <v>8440.5963214106796</v>
      </c>
    </row>
    <row r="971" spans="2:15" x14ac:dyDescent="0.5">
      <c r="B971" s="2">
        <v>21</v>
      </c>
      <c r="C971" s="2" t="s">
        <v>10</v>
      </c>
      <c r="D971" s="2">
        <f>IF(C971="male",1,0)</f>
        <v>1</v>
      </c>
      <c r="E971" s="2">
        <v>25.745000000000001</v>
      </c>
      <c r="F971" s="2">
        <v>2</v>
      </c>
      <c r="G971" s="2" t="s">
        <v>11</v>
      </c>
      <c r="H971" s="2">
        <f t="shared" si="75"/>
        <v>0</v>
      </c>
      <c r="I971" s="2" t="s">
        <v>14</v>
      </c>
      <c r="J971" s="2">
        <f t="shared" si="76"/>
        <v>0</v>
      </c>
      <c r="K971" s="2">
        <f t="shared" si="77"/>
        <v>1</v>
      </c>
      <c r="L971" s="2">
        <f t="shared" si="78"/>
        <v>0</v>
      </c>
      <c r="M971" s="2">
        <v>3279.8685500000001</v>
      </c>
      <c r="N971" s="16">
        <f t="shared" si="79"/>
        <v>3.4446040785090351E-2</v>
      </c>
      <c r="O971" s="13" cm="1">
        <f t="array" ref="O971">IF(I971="northeast",$R$3+$R$4*$B971+$R$5*$D971+$R$6*$E971+$R$7*$F971+$R$8*$H971,IF(I971="northwest",$T$3+$T$4*$B971+$T$5*$D971+$T$6*$E971+$T$7*$F971+$T$8*$H971,IF(I971="southeast",$V$3+$V$4*$B971+$V$5*$D971+$V$6*$E971+$V$7*$F971+$V$8*$H971,IF(I971="southwest",$X$3+$X$4*$B971+$X$5*$D971+$X$6*$E971+$X$7*$F971+$X$8*$H971,error))))</f>
        <v>3951.2553712592403</v>
      </c>
    </row>
    <row r="972" spans="2:15" x14ac:dyDescent="0.5">
      <c r="B972" s="2">
        <v>39</v>
      </c>
      <c r="C972" s="2" t="s">
        <v>7</v>
      </c>
      <c r="D972" s="2">
        <f>IF(C972="male",1,0)</f>
        <v>0</v>
      </c>
      <c r="E972" s="2">
        <v>34.32</v>
      </c>
      <c r="F972" s="2">
        <v>5</v>
      </c>
      <c r="G972" s="2" t="s">
        <v>11</v>
      </c>
      <c r="H972" s="2">
        <f t="shared" si="75"/>
        <v>0</v>
      </c>
      <c r="I972" s="2" t="s">
        <v>12</v>
      </c>
      <c r="J972" s="2">
        <f t="shared" si="76"/>
        <v>0</v>
      </c>
      <c r="K972" s="2">
        <f t="shared" si="77"/>
        <v>0</v>
      </c>
      <c r="L972" s="2">
        <f t="shared" si="78"/>
        <v>0</v>
      </c>
      <c r="M972" s="2">
        <v>8596.8277999999991</v>
      </c>
      <c r="N972" s="16">
        <f t="shared" si="79"/>
        <v>0.11931566508103722</v>
      </c>
      <c r="O972" s="13" cm="1">
        <f t="array" ref="O972">IF(I972="northeast",$R$3+$R$4*$B972+$R$5*$D972+$R$6*$E972+$R$7*$F972+$R$8*$H972,IF(I972="northwest",$T$3+$T$4*$B972+$T$5*$D972+$T$6*$E972+$T$7*$F972+$T$8*$H972,IF(I972="southeast",$V$3+$V$4*$B972+$V$5*$D972+$V$6*$E972+$V$7*$F972+$V$8*$H972,IF(I972="southwest",$X$3+$X$4*$B972+$X$5*$D972+$X$6*$E972+$X$7*$F972+$X$8*$H972,error))))</f>
        <v>10412.3565854955</v>
      </c>
    </row>
    <row r="973" spans="2:15" x14ac:dyDescent="0.5">
      <c r="B973" s="2">
        <v>50</v>
      </c>
      <c r="C973" s="2" t="s">
        <v>7</v>
      </c>
      <c r="D973" s="2">
        <f>IF(C973="male",1,0)</f>
        <v>0</v>
      </c>
      <c r="E973" s="2">
        <v>28.16</v>
      </c>
      <c r="F973" s="2">
        <v>3</v>
      </c>
      <c r="G973" s="2" t="s">
        <v>11</v>
      </c>
      <c r="H973" s="2">
        <f t="shared" si="75"/>
        <v>0</v>
      </c>
      <c r="I973" s="2" t="s">
        <v>12</v>
      </c>
      <c r="J973" s="2">
        <f t="shared" si="76"/>
        <v>0</v>
      </c>
      <c r="K973" s="2">
        <f t="shared" si="77"/>
        <v>0</v>
      </c>
      <c r="L973" s="2">
        <f t="shared" si="78"/>
        <v>0</v>
      </c>
      <c r="M973" s="2">
        <v>10702.642400000001</v>
      </c>
      <c r="N973" s="16">
        <f t="shared" si="79"/>
        <v>0.15292880476024764</v>
      </c>
      <c r="O973" s="13" cm="1">
        <f t="array" ref="O973">IF(I973="northeast",$R$3+$R$4*$B973+$R$5*$D973+$R$6*$E973+$R$7*$F973+$R$8*$H973,IF(I973="northwest",$T$3+$T$4*$B973+$T$5*$D973+$T$6*$E973+$T$7*$F973+$T$8*$H973,IF(I973="southeast",$V$3+$V$4*$B973+$V$5*$D973+$V$6*$E973+$V$7*$F973+$V$8*$H973,IF(I973="southwest",$X$3+$X$4*$B973+$X$5*$D973+$X$6*$E973+$X$7*$F973+$X$8*$H973,error))))</f>
        <v>10343.875113679618</v>
      </c>
    </row>
    <row r="974" spans="2:15" x14ac:dyDescent="0.5">
      <c r="B974" s="2">
        <v>34</v>
      </c>
      <c r="C974" s="2" t="s">
        <v>7</v>
      </c>
      <c r="D974" s="2">
        <f>IF(C974="male",1,0)</f>
        <v>0</v>
      </c>
      <c r="E974" s="2">
        <v>23.56</v>
      </c>
      <c r="F974" s="2">
        <v>0</v>
      </c>
      <c r="G974" s="2" t="s">
        <v>11</v>
      </c>
      <c r="H974" s="2">
        <f t="shared" si="75"/>
        <v>0</v>
      </c>
      <c r="I974" s="2" t="s">
        <v>14</v>
      </c>
      <c r="J974" s="2">
        <f t="shared" si="76"/>
        <v>0</v>
      </c>
      <c r="K974" s="2">
        <f t="shared" si="77"/>
        <v>1</v>
      </c>
      <c r="L974" s="2">
        <f t="shared" si="78"/>
        <v>0</v>
      </c>
      <c r="M974" s="2">
        <v>4992.3764000000001</v>
      </c>
      <c r="N974" s="16">
        <f t="shared" si="79"/>
        <v>6.1781194394431964E-2</v>
      </c>
      <c r="O974" s="13" cm="1">
        <f t="array" ref="O974">IF(I974="northeast",$R$3+$R$4*$B974+$R$5*$D974+$R$6*$E974+$R$7*$F974+$R$8*$H974,IF(I974="northwest",$T$3+$T$4*$B974+$T$5*$D974+$T$6*$E974+$T$7*$F974+$T$8*$H974,IF(I974="southeast",$V$3+$V$4*$B974+$V$5*$D974+$V$6*$E974+$V$7*$F974+$V$8*$H974,IF(I974="southwest",$X$3+$X$4*$B974+$X$5*$D974+$X$6*$E974+$X$7*$F974+$X$8*$H974,error))))</f>
        <v>4629.64896996269</v>
      </c>
    </row>
    <row r="975" spans="2:15" x14ac:dyDescent="0.5">
      <c r="B975" s="2">
        <v>22</v>
      </c>
      <c r="C975" s="2" t="s">
        <v>7</v>
      </c>
      <c r="D975" s="2">
        <f>IF(C975="male",1,0)</f>
        <v>0</v>
      </c>
      <c r="E975" s="2">
        <v>20.234999999999999</v>
      </c>
      <c r="F975" s="2">
        <v>0</v>
      </c>
      <c r="G975" s="2" t="s">
        <v>11</v>
      </c>
      <c r="H975" s="2">
        <f t="shared" si="75"/>
        <v>0</v>
      </c>
      <c r="I975" s="2" t="s">
        <v>13</v>
      </c>
      <c r="J975" s="2">
        <f t="shared" si="76"/>
        <v>1</v>
      </c>
      <c r="K975" s="2">
        <f t="shared" si="77"/>
        <v>0</v>
      </c>
      <c r="L975" s="2">
        <f t="shared" si="78"/>
        <v>0</v>
      </c>
      <c r="M975" s="2">
        <v>2527.8186500000002</v>
      </c>
      <c r="N975" s="16">
        <f t="shared" si="79"/>
        <v>2.2441774913614203E-2</v>
      </c>
      <c r="O975" s="13" cm="1">
        <f t="array" ref="O975">IF(I975="northeast",$R$3+$R$4*$B975+$R$5*$D975+$R$6*$E975+$R$7*$F975+$R$8*$H975,IF(I975="northwest",$T$3+$T$4*$B975+$T$5*$D975+$T$6*$E975+$T$7*$F975+$T$8*$H975,IF(I975="southeast",$V$3+$V$4*$B975+$V$5*$D975+$V$6*$E975+$V$7*$F975+$V$8*$H975,IF(I975="southwest",$X$3+$X$4*$B975+$X$5*$D975+$X$6*$E975+$X$7*$F975+$X$8*$H975,error))))</f>
        <v>547.05619522857705</v>
      </c>
    </row>
    <row r="976" spans="2:15" x14ac:dyDescent="0.5">
      <c r="B976" s="2">
        <v>19</v>
      </c>
      <c r="C976" s="2" t="s">
        <v>7</v>
      </c>
      <c r="D976" s="2">
        <f>IF(C976="male",1,0)</f>
        <v>0</v>
      </c>
      <c r="E976" s="2">
        <v>40.5</v>
      </c>
      <c r="F976" s="2">
        <v>0</v>
      </c>
      <c r="G976" s="2" t="s">
        <v>11</v>
      </c>
      <c r="H976" s="2">
        <f t="shared" si="75"/>
        <v>0</v>
      </c>
      <c r="I976" s="2" t="s">
        <v>9</v>
      </c>
      <c r="J976" s="2">
        <f t="shared" si="76"/>
        <v>0</v>
      </c>
      <c r="K976" s="2">
        <f t="shared" si="77"/>
        <v>0</v>
      </c>
      <c r="L976" s="2">
        <f t="shared" si="78"/>
        <v>1</v>
      </c>
      <c r="M976" s="2">
        <v>1759.338</v>
      </c>
      <c r="N976" s="16">
        <f t="shared" si="79"/>
        <v>1.0175240419447246E-2</v>
      </c>
      <c r="O976" s="13" cm="1">
        <f t="array" ref="O976">IF(I976="northeast",$R$3+$R$4*$B976+$R$5*$D976+$R$6*$E976+$R$7*$F976+$R$8*$H976,IF(I976="northwest",$T$3+$T$4*$B976+$T$5*$D976+$T$6*$E976+$T$7*$F976+$T$8*$H976,IF(I976="southeast",$V$3+$V$4*$B976+$V$5*$D976+$V$6*$E976+$V$7*$F976+$V$8*$H976,IF(I976="southwest",$X$3+$X$4*$B976+$X$5*$D976+$X$6*$E976+$X$7*$F976+$X$8*$H976,error))))</f>
        <v>5098.6316638668304</v>
      </c>
    </row>
    <row r="977" spans="2:15" x14ac:dyDescent="0.5">
      <c r="B977" s="2">
        <v>26</v>
      </c>
      <c r="C977" s="2" t="s">
        <v>10</v>
      </c>
      <c r="D977" s="2">
        <f>IF(C977="male",1,0)</f>
        <v>1</v>
      </c>
      <c r="E977" s="2">
        <v>35.42</v>
      </c>
      <c r="F977" s="2">
        <v>0</v>
      </c>
      <c r="G977" s="2" t="s">
        <v>11</v>
      </c>
      <c r="H977" s="2">
        <f t="shared" si="75"/>
        <v>0</v>
      </c>
      <c r="I977" s="2" t="s">
        <v>12</v>
      </c>
      <c r="J977" s="2">
        <f t="shared" si="76"/>
        <v>0</v>
      </c>
      <c r="K977" s="2">
        <f t="shared" si="77"/>
        <v>0</v>
      </c>
      <c r="L977" s="2">
        <f t="shared" si="78"/>
        <v>0</v>
      </c>
      <c r="M977" s="2">
        <v>2322.6217999999999</v>
      </c>
      <c r="N977" s="16">
        <f t="shared" si="79"/>
        <v>1.9166410415341662E-2</v>
      </c>
      <c r="O977" s="13" cm="1">
        <f t="array" ref="O977">IF(I977="northeast",$R$3+$R$4*$B977+$R$5*$D977+$R$6*$E977+$R$7*$F977+$R$8*$H977,IF(I977="northwest",$T$3+$T$4*$B977+$T$5*$D977+$T$6*$E977+$T$7*$F977+$T$8*$H977,IF(I977="southeast",$V$3+$V$4*$B977+$V$5*$D977+$V$6*$E977+$V$7*$F977+$V$8*$H977,IF(I977="southwest",$X$3+$X$4*$B977+$X$5*$D977+$X$6*$E977+$X$7*$F977+$X$8*$H977,error))))</f>
        <v>4626.5422765690055</v>
      </c>
    </row>
    <row r="978" spans="2:15" x14ac:dyDescent="0.5">
      <c r="B978" s="2">
        <v>29</v>
      </c>
      <c r="C978" s="2" t="s">
        <v>10</v>
      </c>
      <c r="D978" s="2">
        <f>IF(C978="male",1,0)</f>
        <v>1</v>
      </c>
      <c r="E978" s="2">
        <v>22.895</v>
      </c>
      <c r="F978" s="2">
        <v>0</v>
      </c>
      <c r="G978" s="2" t="s">
        <v>8</v>
      </c>
      <c r="H978" s="2">
        <f t="shared" si="75"/>
        <v>1</v>
      </c>
      <c r="I978" s="2" t="s">
        <v>14</v>
      </c>
      <c r="J978" s="2">
        <f t="shared" si="76"/>
        <v>0</v>
      </c>
      <c r="K978" s="2">
        <f t="shared" si="77"/>
        <v>1</v>
      </c>
      <c r="L978" s="2">
        <f t="shared" si="78"/>
        <v>0</v>
      </c>
      <c r="M978" s="2">
        <v>16138.762049999999</v>
      </c>
      <c r="N978" s="16">
        <f t="shared" si="79"/>
        <v>0.23970047454938778</v>
      </c>
      <c r="O978" s="13" cm="1">
        <f t="array" ref="O978">IF(I978="northeast",$R$3+$R$4*$B978+$R$5*$D978+$R$6*$E978+$R$7*$F978+$R$8*$H978,IF(I978="northwest",$T$3+$T$4*$B978+$T$5*$D978+$T$6*$E978+$T$7*$F978+$T$8*$H978,IF(I978="southeast",$V$3+$V$4*$B978+$V$5*$D978+$V$6*$E978+$V$7*$F978+$V$8*$H978,IF(I978="southwest",$X$3+$X$4*$B978+$X$5*$D978+$X$6*$E978+$X$7*$F978+$X$8*$H978,error))))</f>
        <v>24335.768564446353</v>
      </c>
    </row>
    <row r="979" spans="2:15" x14ac:dyDescent="0.5">
      <c r="B979" s="2">
        <v>48</v>
      </c>
      <c r="C979" s="2" t="s">
        <v>10</v>
      </c>
      <c r="D979" s="2">
        <f>IF(C979="male",1,0)</f>
        <v>1</v>
      </c>
      <c r="E979" s="2">
        <v>40.15</v>
      </c>
      <c r="F979" s="2">
        <v>0</v>
      </c>
      <c r="G979" s="2" t="s">
        <v>11</v>
      </c>
      <c r="H979" s="2">
        <f t="shared" si="75"/>
        <v>0</v>
      </c>
      <c r="I979" s="2" t="s">
        <v>12</v>
      </c>
      <c r="J979" s="2">
        <f t="shared" si="76"/>
        <v>0</v>
      </c>
      <c r="K979" s="2">
        <f t="shared" si="77"/>
        <v>0</v>
      </c>
      <c r="L979" s="2">
        <f t="shared" si="78"/>
        <v>0</v>
      </c>
      <c r="M979" s="2">
        <v>7804.1605</v>
      </c>
      <c r="N979" s="16">
        <f t="shared" si="79"/>
        <v>0.10666306182050207</v>
      </c>
      <c r="O979" s="13" cm="1">
        <f t="array" ref="O979">IF(I979="northeast",$R$3+$R$4*$B979+$R$5*$D979+$R$6*$E979+$R$7*$F979+$R$8*$H979,IF(I979="northwest",$T$3+$T$4*$B979+$T$5*$D979+$T$6*$E979+$T$7*$F979+$T$8*$H979,IF(I979="southeast",$V$3+$V$4*$B979+$V$5*$D979+$V$6*$E979+$V$7*$F979+$V$8*$H979,IF(I979="southwest",$X$3+$X$4*$B979+$X$5*$D979+$X$6*$E979+$X$7*$F979+$X$8*$H979,error))))</f>
        <v>12232.810871213345</v>
      </c>
    </row>
    <row r="980" spans="2:15" x14ac:dyDescent="0.5">
      <c r="B980" s="2">
        <v>26</v>
      </c>
      <c r="C980" s="2" t="s">
        <v>10</v>
      </c>
      <c r="D980" s="2">
        <f>IF(C980="male",1,0)</f>
        <v>1</v>
      </c>
      <c r="E980" s="2">
        <v>29.15</v>
      </c>
      <c r="F980" s="2">
        <v>1</v>
      </c>
      <c r="G980" s="2" t="s">
        <v>11</v>
      </c>
      <c r="H980" s="2">
        <f t="shared" si="75"/>
        <v>0</v>
      </c>
      <c r="I980" s="2" t="s">
        <v>12</v>
      </c>
      <c r="J980" s="2">
        <f t="shared" si="76"/>
        <v>0</v>
      </c>
      <c r="K980" s="2">
        <f t="shared" si="77"/>
        <v>0</v>
      </c>
      <c r="L980" s="2">
        <f t="shared" si="78"/>
        <v>0</v>
      </c>
      <c r="M980" s="2">
        <v>2902.9065000000001</v>
      </c>
      <c r="N980" s="16">
        <f t="shared" si="79"/>
        <v>2.8428949802621388E-2</v>
      </c>
      <c r="O980" s="13" cm="1">
        <f t="array" ref="O980">IF(I980="northeast",$R$3+$R$4*$B980+$R$5*$D980+$R$6*$E980+$R$7*$F980+$R$8*$H980,IF(I980="northwest",$T$3+$T$4*$B980+$T$5*$D980+$T$6*$E980+$T$7*$F980+$T$8*$H980,IF(I980="southeast",$V$3+$V$4*$B980+$V$5*$D980+$V$6*$E980+$V$7*$F980+$V$8*$H980,IF(I980="southwest",$X$3+$X$4*$B980+$X$5*$D980+$X$6*$E980+$X$7*$F980+$X$8*$H980,error))))</f>
        <v>2949.1509274803093</v>
      </c>
    </row>
    <row r="981" spans="2:15" x14ac:dyDescent="0.5">
      <c r="B981" s="2">
        <v>45</v>
      </c>
      <c r="C981" s="2" t="s">
        <v>7</v>
      </c>
      <c r="D981" s="2">
        <f>IF(C981="male",1,0)</f>
        <v>0</v>
      </c>
      <c r="E981" s="2">
        <v>39.994999999999997</v>
      </c>
      <c r="F981" s="2">
        <v>3</v>
      </c>
      <c r="G981" s="2" t="s">
        <v>11</v>
      </c>
      <c r="H981" s="2">
        <f t="shared" si="75"/>
        <v>0</v>
      </c>
      <c r="I981" s="2" t="s">
        <v>14</v>
      </c>
      <c r="J981" s="2">
        <f t="shared" si="76"/>
        <v>0</v>
      </c>
      <c r="K981" s="2">
        <f t="shared" si="77"/>
        <v>1</v>
      </c>
      <c r="L981" s="2">
        <f t="shared" si="78"/>
        <v>0</v>
      </c>
      <c r="M981" s="2">
        <v>9704.6680500000002</v>
      </c>
      <c r="N981" s="16">
        <f t="shared" si="79"/>
        <v>0.13699907798239208</v>
      </c>
      <c r="O981" s="13" cm="1">
        <f t="array" ref="O981">IF(I981="northeast",$R$3+$R$4*$B981+$R$5*$D981+$R$6*$E981+$R$7*$F981+$R$8*$H981,IF(I981="northwest",$T$3+$T$4*$B981+$T$5*$D981+$T$6*$E981+$T$7*$F981+$T$8*$H981,IF(I981="southeast",$V$3+$V$4*$B981+$V$5*$D981+$V$6*$E981+$V$7*$F981+$V$8*$H981,IF(I981="southwest",$X$3+$X$4*$B981+$X$5*$D981+$X$6*$E981+$X$7*$F981+$X$8*$H981,error))))</f>
        <v>16401.175131736742</v>
      </c>
    </row>
    <row r="982" spans="2:15" x14ac:dyDescent="0.5">
      <c r="B982" s="2">
        <v>36</v>
      </c>
      <c r="C982" s="2" t="s">
        <v>7</v>
      </c>
      <c r="D982" s="2">
        <f>IF(C982="male",1,0)</f>
        <v>0</v>
      </c>
      <c r="E982" s="2">
        <v>29.92</v>
      </c>
      <c r="F982" s="2">
        <v>0</v>
      </c>
      <c r="G982" s="2" t="s">
        <v>11</v>
      </c>
      <c r="H982" s="2">
        <f t="shared" si="75"/>
        <v>0</v>
      </c>
      <c r="I982" s="2" t="s">
        <v>12</v>
      </c>
      <c r="J982" s="2">
        <f t="shared" si="76"/>
        <v>0</v>
      </c>
      <c r="K982" s="2">
        <f t="shared" si="77"/>
        <v>0</v>
      </c>
      <c r="L982" s="2">
        <f t="shared" si="78"/>
        <v>0</v>
      </c>
      <c r="M982" s="2">
        <v>4889.0367999999999</v>
      </c>
      <c r="N982" s="16">
        <f t="shared" si="79"/>
        <v>6.0131681465234052E-2</v>
      </c>
      <c r="O982" s="13" cm="1">
        <f t="array" ref="O982">IF(I982="northeast",$R$3+$R$4*$B982+$R$5*$D982+$R$6*$E982+$R$7*$F982+$R$8*$H982,IF(I982="northwest",$T$3+$T$4*$B982+$T$5*$D982+$T$6*$E982+$T$7*$F982+$T$8*$H982,IF(I982="southeast",$V$3+$V$4*$B982+$V$5*$D982+$V$6*$E982+$V$7*$F982+$V$8*$H982,IF(I982="southwest",$X$3+$X$4*$B982+$X$5*$D982+$X$6*$E982+$X$7*$F982+$X$8*$H982,error))))</f>
        <v>5719.2409486354172</v>
      </c>
    </row>
    <row r="983" spans="2:15" x14ac:dyDescent="0.5">
      <c r="B983" s="2">
        <v>54</v>
      </c>
      <c r="C983" s="2" t="s">
        <v>10</v>
      </c>
      <c r="D983" s="2">
        <f>IF(C983="male",1,0)</f>
        <v>1</v>
      </c>
      <c r="E983" s="2">
        <v>25.46</v>
      </c>
      <c r="F983" s="2">
        <v>1</v>
      </c>
      <c r="G983" s="2" t="s">
        <v>11</v>
      </c>
      <c r="H983" s="2">
        <f t="shared" si="75"/>
        <v>0</v>
      </c>
      <c r="I983" s="2" t="s">
        <v>14</v>
      </c>
      <c r="J983" s="2">
        <f t="shared" si="76"/>
        <v>0</v>
      </c>
      <c r="K983" s="2">
        <f t="shared" si="77"/>
        <v>1</v>
      </c>
      <c r="L983" s="2">
        <f t="shared" si="78"/>
        <v>0</v>
      </c>
      <c r="M983" s="2">
        <v>25517.11363</v>
      </c>
      <c r="N983" s="16">
        <f t="shared" si="79"/>
        <v>0.38939828822172318</v>
      </c>
      <c r="O983" s="13" cm="1">
        <f t="array" ref="O983">IF(I983="northeast",$R$3+$R$4*$B983+$R$5*$D983+$R$6*$E983+$R$7*$F983+$R$8*$H983,IF(I983="northwest",$T$3+$T$4*$B983+$T$5*$D983+$T$6*$E983+$T$7*$F983+$T$8*$H983,IF(I983="southeast",$V$3+$V$4*$B983+$V$5*$D983+$V$6*$E983+$V$7*$F983+$V$8*$H983,IF(I983="southwest",$X$3+$X$4*$B983+$X$5*$D983+$X$6*$E983+$X$7*$F983+$X$8*$H983,error))))</f>
        <v>10885.864814427567</v>
      </c>
    </row>
    <row r="984" spans="2:15" x14ac:dyDescent="0.5">
      <c r="B984" s="2">
        <v>34</v>
      </c>
      <c r="C984" s="2" t="s">
        <v>10</v>
      </c>
      <c r="D984" s="2">
        <f>IF(C984="male",1,0)</f>
        <v>1</v>
      </c>
      <c r="E984" s="2">
        <v>21.375</v>
      </c>
      <c r="F984" s="2">
        <v>0</v>
      </c>
      <c r="G984" s="2" t="s">
        <v>11</v>
      </c>
      <c r="H984" s="2">
        <f t="shared" si="75"/>
        <v>0</v>
      </c>
      <c r="I984" s="2" t="s">
        <v>14</v>
      </c>
      <c r="J984" s="2">
        <f t="shared" si="76"/>
        <v>0</v>
      </c>
      <c r="K984" s="2">
        <f t="shared" si="77"/>
        <v>1</v>
      </c>
      <c r="L984" s="2">
        <f t="shared" si="78"/>
        <v>0</v>
      </c>
      <c r="M984" s="2">
        <v>4500.33925</v>
      </c>
      <c r="N984" s="16">
        <f t="shared" si="79"/>
        <v>5.3927267723816903E-2</v>
      </c>
      <c r="O984" s="13" cm="1">
        <f t="array" ref="O984">IF(I984="northeast",$R$3+$R$4*$B984+$R$5*$D984+$R$6*$E984+$R$7*$F984+$R$8*$H984,IF(I984="northwest",$T$3+$T$4*$B984+$T$5*$D984+$T$6*$E984+$T$7*$F984+$T$8*$H984,IF(I984="southeast",$V$3+$V$4*$B984+$V$5*$D984+$V$6*$E984+$V$7*$F984+$V$8*$H984,IF(I984="southwest",$X$3+$X$4*$B984+$X$5*$D984+$X$6*$E984+$X$7*$F984+$X$8*$H984,error))))</f>
        <v>3717.2680336704698</v>
      </c>
    </row>
    <row r="985" spans="2:15" x14ac:dyDescent="0.5">
      <c r="B985" s="2">
        <v>31</v>
      </c>
      <c r="C985" s="2" t="s">
        <v>10</v>
      </c>
      <c r="D985" s="2">
        <f>IF(C985="male",1,0)</f>
        <v>1</v>
      </c>
      <c r="E985" s="2">
        <v>25.9</v>
      </c>
      <c r="F985" s="2">
        <v>3</v>
      </c>
      <c r="G985" s="2" t="s">
        <v>8</v>
      </c>
      <c r="H985" s="2">
        <f t="shared" si="75"/>
        <v>1</v>
      </c>
      <c r="I985" s="2" t="s">
        <v>9</v>
      </c>
      <c r="J985" s="2">
        <f t="shared" si="76"/>
        <v>0</v>
      </c>
      <c r="K985" s="2">
        <f t="shared" si="77"/>
        <v>0</v>
      </c>
      <c r="L985" s="2">
        <f t="shared" si="78"/>
        <v>1</v>
      </c>
      <c r="M985" s="2">
        <v>19199.944</v>
      </c>
      <c r="N985" s="16">
        <f t="shared" si="79"/>
        <v>0.28856324550217138</v>
      </c>
      <c r="O985" s="13" cm="1">
        <f t="array" ref="O985">IF(I985="northeast",$R$3+$R$4*$B985+$R$5*$D985+$R$6*$E985+$R$7*$F985+$R$8*$H985,IF(I985="northwest",$T$3+$T$4*$B985+$T$5*$D985+$T$6*$E985+$T$7*$F985+$T$8*$H985,IF(I985="southeast",$V$3+$V$4*$B985+$V$5*$D985+$V$6*$E985+$V$7*$F985+$V$8*$H985,IF(I985="southwest",$X$3+$X$4*$B985+$X$5*$D985+$X$6*$E985+$X$7*$F985+$X$8*$H985,error))))</f>
        <v>29450.270388682111</v>
      </c>
    </row>
    <row r="986" spans="2:15" x14ac:dyDescent="0.5">
      <c r="B986" s="2">
        <v>27</v>
      </c>
      <c r="C986" s="2" t="s">
        <v>7</v>
      </c>
      <c r="D986" s="2">
        <f>IF(C986="male",1,0)</f>
        <v>0</v>
      </c>
      <c r="E986" s="2">
        <v>30.59</v>
      </c>
      <c r="F986" s="2">
        <v>1</v>
      </c>
      <c r="G986" s="2" t="s">
        <v>11</v>
      </c>
      <c r="H986" s="2">
        <f t="shared" si="75"/>
        <v>0</v>
      </c>
      <c r="I986" s="2" t="s">
        <v>14</v>
      </c>
      <c r="J986" s="2">
        <f t="shared" si="76"/>
        <v>0</v>
      </c>
      <c r="K986" s="2">
        <f t="shared" si="77"/>
        <v>1</v>
      </c>
      <c r="L986" s="2">
        <f t="shared" si="78"/>
        <v>0</v>
      </c>
      <c r="M986" s="2">
        <v>16796.411940000002</v>
      </c>
      <c r="N986" s="16">
        <f t="shared" si="79"/>
        <v>0.25019792176653</v>
      </c>
      <c r="O986" s="13" cm="1">
        <f t="array" ref="O986">IF(I986="northeast",$R$3+$R$4*$B986+$R$5*$D986+$R$6*$E986+$R$7*$F986+$R$8*$H986,IF(I986="northwest",$T$3+$T$4*$B986+$T$5*$D986+$T$6*$E986+$T$7*$F986+$T$8*$H986,IF(I986="southeast",$V$3+$V$4*$B986+$V$5*$D986+$V$6*$E986+$V$7*$F986+$V$8*$H986,IF(I986="southwest",$X$3+$X$4*$B986+$X$5*$D986+$X$6*$E986+$X$7*$F986+$X$8*$H986,error))))</f>
        <v>6710.1189791972647</v>
      </c>
    </row>
    <row r="987" spans="2:15" x14ac:dyDescent="0.5">
      <c r="B987" s="2">
        <v>20</v>
      </c>
      <c r="C987" s="2" t="s">
        <v>10</v>
      </c>
      <c r="D987" s="2">
        <f>IF(C987="male",1,0)</f>
        <v>1</v>
      </c>
      <c r="E987" s="2">
        <v>30.114999999999998</v>
      </c>
      <c r="F987" s="2">
        <v>5</v>
      </c>
      <c r="G987" s="2" t="s">
        <v>11</v>
      </c>
      <c r="H987" s="2">
        <f t="shared" si="75"/>
        <v>0</v>
      </c>
      <c r="I987" s="2" t="s">
        <v>14</v>
      </c>
      <c r="J987" s="2">
        <f t="shared" si="76"/>
        <v>0</v>
      </c>
      <c r="K987" s="2">
        <f t="shared" si="77"/>
        <v>1</v>
      </c>
      <c r="L987" s="2">
        <f t="shared" si="78"/>
        <v>0</v>
      </c>
      <c r="M987" s="2">
        <v>4915.0598499999996</v>
      </c>
      <c r="N987" s="16">
        <f t="shared" si="79"/>
        <v>6.0547062959183738E-2</v>
      </c>
      <c r="O987" s="13" cm="1">
        <f t="array" ref="O987">IF(I987="northeast",$R$3+$R$4*$B987+$R$5*$D987+$R$6*$E987+$R$7*$F987+$R$8*$H987,IF(I987="northwest",$T$3+$T$4*$B987+$T$5*$D987+$T$6*$E987+$T$7*$F987+$T$8*$H987,IF(I987="southeast",$V$3+$V$4*$B987+$V$5*$D987+$V$6*$E987+$V$7*$F987+$V$8*$H987,IF(I987="southwest",$X$3+$X$4*$B987+$X$5*$D987+$X$6*$E987+$X$7*$F987+$X$8*$H987,error))))</f>
        <v>7716.7564106119771</v>
      </c>
    </row>
    <row r="988" spans="2:15" x14ac:dyDescent="0.5">
      <c r="B988" s="2">
        <v>44</v>
      </c>
      <c r="C988" s="2" t="s">
        <v>7</v>
      </c>
      <c r="D988" s="2">
        <f>IF(C988="male",1,0)</f>
        <v>0</v>
      </c>
      <c r="E988" s="2">
        <v>25.8</v>
      </c>
      <c r="F988" s="2">
        <v>1</v>
      </c>
      <c r="G988" s="2" t="s">
        <v>11</v>
      </c>
      <c r="H988" s="2">
        <f t="shared" si="75"/>
        <v>0</v>
      </c>
      <c r="I988" s="2" t="s">
        <v>9</v>
      </c>
      <c r="J988" s="2">
        <f t="shared" si="76"/>
        <v>0</v>
      </c>
      <c r="K988" s="2">
        <f t="shared" si="77"/>
        <v>0</v>
      </c>
      <c r="L988" s="2">
        <f t="shared" si="78"/>
        <v>1</v>
      </c>
      <c r="M988" s="2">
        <v>7624.63</v>
      </c>
      <c r="N988" s="16">
        <f t="shared" si="79"/>
        <v>0.10379738514926119</v>
      </c>
      <c r="O988" s="13" cm="1">
        <f t="array" ref="O988">IF(I988="northeast",$R$3+$R$4*$B988+$R$5*$D988+$R$6*$E988+$R$7*$F988+$R$8*$H988,IF(I988="northwest",$T$3+$T$4*$B988+$T$5*$D988+$T$6*$E988+$T$7*$F988+$T$8*$H988,IF(I988="southeast",$V$3+$V$4*$B988+$V$5*$D988+$V$6*$E988+$V$7*$F988+$V$8*$H988,IF(I988="southwest",$X$3+$X$4*$B988+$X$5*$D988+$X$6*$E988+$X$7*$F988+$X$8*$H988,error))))</f>
        <v>8045.2801741784442</v>
      </c>
    </row>
    <row r="989" spans="2:15" x14ac:dyDescent="0.5">
      <c r="B989" s="2">
        <v>43</v>
      </c>
      <c r="C989" s="2" t="s">
        <v>10</v>
      </c>
      <c r="D989" s="2">
        <f>IF(C989="male",1,0)</f>
        <v>1</v>
      </c>
      <c r="E989" s="2">
        <v>30.114999999999998</v>
      </c>
      <c r="F989" s="2">
        <v>3</v>
      </c>
      <c r="G989" s="2" t="s">
        <v>11</v>
      </c>
      <c r="H989" s="2">
        <f t="shared" si="75"/>
        <v>0</v>
      </c>
      <c r="I989" s="2" t="s">
        <v>13</v>
      </c>
      <c r="J989" s="2">
        <f t="shared" si="76"/>
        <v>1</v>
      </c>
      <c r="K989" s="2">
        <f t="shared" si="77"/>
        <v>0</v>
      </c>
      <c r="L989" s="2">
        <f t="shared" si="78"/>
        <v>0</v>
      </c>
      <c r="M989" s="2">
        <v>8410.0468500000006</v>
      </c>
      <c r="N989" s="16">
        <f t="shared" si="79"/>
        <v>0.11633425628951038</v>
      </c>
      <c r="O989" s="13" cm="1">
        <f t="array" ref="O989">IF(I989="northeast",$R$3+$R$4*$B989+$R$5*$D989+$R$6*$E989+$R$7*$F989+$R$8*$H989,IF(I989="northwest",$T$3+$T$4*$B989+$T$5*$D989+$T$6*$E989+$T$7*$F989+$T$8*$H989,IF(I989="southeast",$V$3+$V$4*$B989+$V$5*$D989+$V$6*$E989+$V$7*$F989+$V$8*$H989,IF(I989="southwest",$X$3+$X$4*$B989+$X$5*$D989+$X$6*$E989+$X$7*$F989+$X$8*$H989,error))))</f>
        <v>11387.918473379414</v>
      </c>
    </row>
    <row r="990" spans="2:15" x14ac:dyDescent="0.5">
      <c r="B990" s="2">
        <v>45</v>
      </c>
      <c r="C990" s="2" t="s">
        <v>7</v>
      </c>
      <c r="D990" s="2">
        <f>IF(C990="male",1,0)</f>
        <v>0</v>
      </c>
      <c r="E990" s="2">
        <v>27.645</v>
      </c>
      <c r="F990" s="2">
        <v>1</v>
      </c>
      <c r="G990" s="2" t="s">
        <v>11</v>
      </c>
      <c r="H990" s="2">
        <f t="shared" si="75"/>
        <v>0</v>
      </c>
      <c r="I990" s="2" t="s">
        <v>13</v>
      </c>
      <c r="J990" s="2">
        <f t="shared" si="76"/>
        <v>1</v>
      </c>
      <c r="K990" s="2">
        <f t="shared" si="77"/>
        <v>0</v>
      </c>
      <c r="L990" s="2">
        <f t="shared" si="78"/>
        <v>0</v>
      </c>
      <c r="M990" s="2">
        <v>28340.188849999999</v>
      </c>
      <c r="N990" s="16">
        <f t="shared" si="79"/>
        <v>0.43446038518637409</v>
      </c>
      <c r="O990" s="13" cm="1">
        <f t="array" ref="O990">IF(I990="northeast",$R$3+$R$4*$B990+$R$5*$D990+$R$6*$E990+$R$7*$F990+$R$8*$H990,IF(I990="northwest",$T$3+$T$4*$B990+$T$5*$D990+$T$6*$E990+$T$7*$F990+$T$8*$H990,IF(I990="southeast",$V$3+$V$4*$B990+$V$5*$D990+$V$6*$E990+$V$7*$F990+$V$8*$H990,IF(I990="southwest",$X$3+$X$4*$B990+$X$5*$D990+$X$6*$E990+$X$7*$F990+$X$8*$H990,error))))</f>
        <v>9407.1186187647709</v>
      </c>
    </row>
    <row r="991" spans="2:15" x14ac:dyDescent="0.5">
      <c r="B991" s="2">
        <v>34</v>
      </c>
      <c r="C991" s="2" t="s">
        <v>10</v>
      </c>
      <c r="D991" s="2">
        <f>IF(C991="male",1,0)</f>
        <v>1</v>
      </c>
      <c r="E991" s="2">
        <v>34.674999999999997</v>
      </c>
      <c r="F991" s="2">
        <v>0</v>
      </c>
      <c r="G991" s="2" t="s">
        <v>11</v>
      </c>
      <c r="H991" s="2">
        <f t="shared" si="75"/>
        <v>0</v>
      </c>
      <c r="I991" s="2" t="s">
        <v>14</v>
      </c>
      <c r="J991" s="2">
        <f t="shared" si="76"/>
        <v>0</v>
      </c>
      <c r="K991" s="2">
        <f t="shared" si="77"/>
        <v>1</v>
      </c>
      <c r="L991" s="2">
        <f t="shared" si="78"/>
        <v>0</v>
      </c>
      <c r="M991" s="2">
        <v>4518.8262500000001</v>
      </c>
      <c r="N991" s="16">
        <f t="shared" si="79"/>
        <v>5.4222358333051716E-2</v>
      </c>
      <c r="O991" s="13" cm="1">
        <f t="array" ref="O991">IF(I991="northeast",$R$3+$R$4*$B991+$R$5*$D991+$R$6*$E991+$R$7*$F991+$R$8*$H991,IF(I991="northwest",$T$3+$T$4*$B991+$T$5*$D991+$T$6*$E991+$T$7*$F991+$T$8*$H991,IF(I991="southeast",$V$3+$V$4*$B991+$V$5*$D991+$V$6*$E991+$V$7*$F991+$V$8*$H991,IF(I991="southwest",$X$3+$X$4*$B991+$X$5*$D991+$X$6*$E991+$X$7*$F991+$X$8*$H991,error))))</f>
        <v>9430.1651624772931</v>
      </c>
    </row>
    <row r="992" spans="2:15" x14ac:dyDescent="0.5">
      <c r="B992" s="2">
        <v>24</v>
      </c>
      <c r="C992" s="2" t="s">
        <v>7</v>
      </c>
      <c r="D992" s="2">
        <f>IF(C992="male",1,0)</f>
        <v>0</v>
      </c>
      <c r="E992" s="2">
        <v>20.52</v>
      </c>
      <c r="F992" s="2">
        <v>0</v>
      </c>
      <c r="G992" s="2" t="s">
        <v>8</v>
      </c>
      <c r="H992" s="2">
        <f t="shared" si="75"/>
        <v>1</v>
      </c>
      <c r="I992" s="2" t="s">
        <v>14</v>
      </c>
      <c r="J992" s="2">
        <f t="shared" si="76"/>
        <v>0</v>
      </c>
      <c r="K992" s="2">
        <f t="shared" si="77"/>
        <v>1</v>
      </c>
      <c r="L992" s="2">
        <f t="shared" si="78"/>
        <v>0</v>
      </c>
      <c r="M992" s="2">
        <v>14571.890799999999</v>
      </c>
      <c r="N992" s="16">
        <f t="shared" si="79"/>
        <v>0.21468998113482554</v>
      </c>
      <c r="O992" s="13" cm="1">
        <f t="array" ref="O992">IF(I992="northeast",$R$3+$R$4*$B992+$R$5*$D992+$R$6*$E992+$R$7*$F992+$R$8*$H992,IF(I992="northwest",$T$3+$T$4*$B992+$T$5*$D992+$T$6*$E992+$T$7*$F992+$T$8*$H992,IF(I992="southeast",$V$3+$V$4*$B992+$V$5*$D992+$V$6*$E992+$V$7*$F992+$V$8*$H992,IF(I992="southwest",$X$3+$X$4*$B992+$X$5*$D992+$X$6*$E992+$X$7*$F992+$X$8*$H992,error))))</f>
        <v>22112.93720603898</v>
      </c>
    </row>
    <row r="993" spans="2:15" x14ac:dyDescent="0.5">
      <c r="B993" s="2">
        <v>26</v>
      </c>
      <c r="C993" s="2" t="s">
        <v>7</v>
      </c>
      <c r="D993" s="2">
        <f>IF(C993="male",1,0)</f>
        <v>0</v>
      </c>
      <c r="E993" s="2">
        <v>19.8</v>
      </c>
      <c r="F993" s="2">
        <v>1</v>
      </c>
      <c r="G993" s="2" t="s">
        <v>11</v>
      </c>
      <c r="H993" s="2">
        <f t="shared" si="75"/>
        <v>0</v>
      </c>
      <c r="I993" s="2" t="s">
        <v>9</v>
      </c>
      <c r="J993" s="2">
        <f t="shared" si="76"/>
        <v>0</v>
      </c>
      <c r="K993" s="2">
        <f t="shared" si="77"/>
        <v>0</v>
      </c>
      <c r="L993" s="2">
        <f t="shared" si="78"/>
        <v>1</v>
      </c>
      <c r="M993" s="2">
        <v>3378.91</v>
      </c>
      <c r="N993" s="16">
        <f t="shared" si="79"/>
        <v>3.6026946384700845E-2</v>
      </c>
      <c r="O993" s="13" cm="1">
        <f t="array" ref="O993">IF(I993="northeast",$R$3+$R$4*$B993+$R$5*$D993+$R$6*$E993+$R$7*$F993+$R$8*$H993,IF(I993="northwest",$T$3+$T$4*$B993+$T$5*$D993+$T$6*$E993+$T$7*$F993+$T$8*$H993,IF(I993="southeast",$V$3+$V$4*$B993+$V$5*$D993+$V$6*$E993+$V$7*$F993+$V$8*$H993,IF(I993="southwest",$X$3+$X$4*$B993+$X$5*$D993+$X$6*$E993+$X$7*$F993+$X$8*$H993,error))))</f>
        <v>1648.4259034725139</v>
      </c>
    </row>
    <row r="994" spans="2:15" x14ac:dyDescent="0.5">
      <c r="B994" s="2">
        <v>38</v>
      </c>
      <c r="C994" s="2" t="s">
        <v>7</v>
      </c>
      <c r="D994" s="2">
        <f>IF(C994="male",1,0)</f>
        <v>0</v>
      </c>
      <c r="E994" s="2">
        <v>27.835000000000001</v>
      </c>
      <c r="F994" s="2">
        <v>2</v>
      </c>
      <c r="G994" s="2" t="s">
        <v>11</v>
      </c>
      <c r="H994" s="2">
        <f t="shared" si="75"/>
        <v>0</v>
      </c>
      <c r="I994" s="2" t="s">
        <v>14</v>
      </c>
      <c r="J994" s="2">
        <f t="shared" si="76"/>
        <v>0</v>
      </c>
      <c r="K994" s="2">
        <f t="shared" si="77"/>
        <v>1</v>
      </c>
      <c r="L994" s="2">
        <f t="shared" si="78"/>
        <v>0</v>
      </c>
      <c r="M994" s="2">
        <v>7144.86265</v>
      </c>
      <c r="N994" s="16">
        <f t="shared" si="79"/>
        <v>9.6139309766426151E-2</v>
      </c>
      <c r="O994" s="13" cm="1">
        <f t="array" ref="O994">IF(I994="northeast",$R$3+$R$4*$B994+$R$5*$D994+$R$6*$E994+$R$7*$F994+$R$8*$H994,IF(I994="northwest",$T$3+$T$4*$B994+$T$5*$D994+$T$6*$E994+$T$7*$F994+$T$8*$H994,IF(I994="southeast",$V$3+$V$4*$B994+$V$5*$D994+$V$6*$E994+$V$7*$F994+$V$8*$H994,IF(I994="southwest",$X$3+$X$4*$B994+$X$5*$D994+$X$6*$E994+$X$7*$F994+$X$8*$H994,error))))</f>
        <v>8822.9459056009364</v>
      </c>
    </row>
    <row r="995" spans="2:15" x14ac:dyDescent="0.5">
      <c r="B995" s="2">
        <v>50</v>
      </c>
      <c r="C995" s="2" t="s">
        <v>7</v>
      </c>
      <c r="D995" s="2">
        <f>IF(C995="male",1,0)</f>
        <v>0</v>
      </c>
      <c r="E995" s="2">
        <v>31.6</v>
      </c>
      <c r="F995" s="2">
        <v>2</v>
      </c>
      <c r="G995" s="2" t="s">
        <v>11</v>
      </c>
      <c r="H995" s="2">
        <f t="shared" si="75"/>
        <v>0</v>
      </c>
      <c r="I995" s="2" t="s">
        <v>9</v>
      </c>
      <c r="J995" s="2">
        <f t="shared" si="76"/>
        <v>0</v>
      </c>
      <c r="K995" s="2">
        <f t="shared" si="77"/>
        <v>0</v>
      </c>
      <c r="L995" s="2">
        <f t="shared" si="78"/>
        <v>1</v>
      </c>
      <c r="M995" s="2">
        <v>10118.424000000001</v>
      </c>
      <c r="N995" s="16">
        <f t="shared" si="79"/>
        <v>0.14360347541626606</v>
      </c>
      <c r="O995" s="13" cm="1">
        <f t="array" ref="O995">IF(I995="northeast",$R$3+$R$4*$B995+$R$5*$D995+$R$6*$E995+$R$7*$F995+$R$8*$H995,IF(I995="northwest",$T$3+$T$4*$B995+$T$5*$D995+$T$6*$E995+$T$7*$F995+$T$8*$H995,IF(I995="southeast",$V$3+$V$4*$B995+$V$5*$D995+$V$6*$E995+$V$7*$F995+$V$8*$H995,IF(I995="southwest",$X$3+$X$4*$B995+$X$5*$D995+$X$6*$E995+$X$7*$F995+$X$8*$H995,error))))</f>
        <v>11187.025881590622</v>
      </c>
    </row>
    <row r="996" spans="2:15" x14ac:dyDescent="0.5">
      <c r="B996" s="2">
        <v>38</v>
      </c>
      <c r="C996" s="2" t="s">
        <v>10</v>
      </c>
      <c r="D996" s="2">
        <f>IF(C996="male",1,0)</f>
        <v>1</v>
      </c>
      <c r="E996" s="2">
        <v>28.27</v>
      </c>
      <c r="F996" s="2">
        <v>1</v>
      </c>
      <c r="G996" s="2" t="s">
        <v>11</v>
      </c>
      <c r="H996" s="2">
        <f t="shared" si="75"/>
        <v>0</v>
      </c>
      <c r="I996" s="2" t="s">
        <v>12</v>
      </c>
      <c r="J996" s="2">
        <f t="shared" si="76"/>
        <v>0</v>
      </c>
      <c r="K996" s="2">
        <f t="shared" si="77"/>
        <v>0</v>
      </c>
      <c r="L996" s="2">
        <f t="shared" si="78"/>
        <v>0</v>
      </c>
      <c r="M996" s="2">
        <v>5484.4673000000003</v>
      </c>
      <c r="N996" s="16">
        <f t="shared" si="79"/>
        <v>6.963597902578951E-2</v>
      </c>
      <c r="O996" s="13" cm="1">
        <f t="array" ref="O996">IF(I996="northeast",$R$3+$R$4*$B996+$R$5*$D996+$R$6*$E996+$R$7*$F996+$R$8*$H996,IF(I996="northwest",$T$3+$T$4*$B996+$T$5*$D996+$T$6*$E996+$T$7*$F996+$T$8*$H996,IF(I996="southeast",$V$3+$V$4*$B996+$V$5*$D996+$V$6*$E996+$V$7*$F996+$V$8*$H996,IF(I996="southwest",$X$3+$X$4*$B996+$X$5*$D996+$X$6*$E996+$X$7*$F996+$X$8*$H996,error))))</f>
        <v>5911.0634580073465</v>
      </c>
    </row>
    <row r="997" spans="2:15" x14ac:dyDescent="0.5">
      <c r="B997" s="2">
        <v>27</v>
      </c>
      <c r="C997" s="2" t="s">
        <v>7</v>
      </c>
      <c r="D997" s="2">
        <f>IF(C997="male",1,0)</f>
        <v>0</v>
      </c>
      <c r="E997" s="2">
        <v>20.045000000000002</v>
      </c>
      <c r="F997" s="2">
        <v>3</v>
      </c>
      <c r="G997" s="2" t="s">
        <v>8</v>
      </c>
      <c r="H997" s="2">
        <f t="shared" si="75"/>
        <v>1</v>
      </c>
      <c r="I997" s="2" t="s">
        <v>13</v>
      </c>
      <c r="J997" s="2">
        <f t="shared" si="76"/>
        <v>1</v>
      </c>
      <c r="K997" s="2">
        <f t="shared" si="77"/>
        <v>0</v>
      </c>
      <c r="L997" s="2">
        <f t="shared" si="78"/>
        <v>0</v>
      </c>
      <c r="M997" s="2">
        <v>16420.494549999999</v>
      </c>
      <c r="N997" s="16">
        <f t="shared" si="79"/>
        <v>0.24419750571000046</v>
      </c>
      <c r="O997" s="13" cm="1">
        <f t="array" ref="O997">IF(I997="northeast",$R$3+$R$4*$B997+$R$5*$D997+$R$6*$E997+$R$7*$F997+$R$8*$H997,IF(I997="northwest",$T$3+$T$4*$B997+$T$5*$D997+$T$6*$E997+$T$7*$F997+$T$8*$H997,IF(I997="southeast",$V$3+$V$4*$B997+$V$5*$D997+$V$6*$E997+$V$7*$F997+$V$8*$H997,IF(I997="southwest",$X$3+$X$4*$B997+$X$5*$D997+$X$6*$E997+$X$7*$F997+$X$8*$H997,error))))</f>
        <v>25769.021992172042</v>
      </c>
    </row>
    <row r="998" spans="2:15" x14ac:dyDescent="0.5">
      <c r="B998" s="2">
        <v>39</v>
      </c>
      <c r="C998" s="2" t="s">
        <v>7</v>
      </c>
      <c r="D998" s="2">
        <f>IF(C998="male",1,0)</f>
        <v>0</v>
      </c>
      <c r="E998" s="2">
        <v>23.274999999999999</v>
      </c>
      <c r="F998" s="2">
        <v>3</v>
      </c>
      <c r="G998" s="2" t="s">
        <v>11</v>
      </c>
      <c r="H998" s="2">
        <f t="shared" si="75"/>
        <v>0</v>
      </c>
      <c r="I998" s="2" t="s">
        <v>14</v>
      </c>
      <c r="J998" s="2">
        <f t="shared" si="76"/>
        <v>0</v>
      </c>
      <c r="K998" s="2">
        <f t="shared" si="77"/>
        <v>1</v>
      </c>
      <c r="L998" s="2">
        <f t="shared" si="78"/>
        <v>0</v>
      </c>
      <c r="M998" s="2">
        <v>7986.4752500000004</v>
      </c>
      <c r="N998" s="16">
        <f t="shared" si="79"/>
        <v>0.10957318085820385</v>
      </c>
      <c r="O998" s="13" cm="1">
        <f t="array" ref="O998">IF(I998="northeast",$R$3+$R$4*$B998+$R$5*$D998+$R$6*$E998+$R$7*$F998+$R$8*$H998,IF(I998="northwest",$T$3+$T$4*$B998+$T$5*$D998+$T$6*$E998+$T$7*$F998+$T$8*$H998,IF(I998="southeast",$V$3+$V$4*$B998+$V$5*$D998+$V$6*$E998+$V$7*$F998+$V$8*$H998,IF(I998="southwest",$X$3+$X$4*$B998+$X$5*$D998+$X$6*$E998+$X$7*$F998+$X$8*$H998,error))))</f>
        <v>7807.4416634491718</v>
      </c>
    </row>
    <row r="999" spans="2:15" x14ac:dyDescent="0.5">
      <c r="B999" s="2">
        <v>39</v>
      </c>
      <c r="C999" s="2" t="s">
        <v>7</v>
      </c>
      <c r="D999" s="2">
        <f>IF(C999="male",1,0)</f>
        <v>0</v>
      </c>
      <c r="E999" s="2">
        <v>34.1</v>
      </c>
      <c r="F999" s="2">
        <v>3</v>
      </c>
      <c r="G999" s="2" t="s">
        <v>11</v>
      </c>
      <c r="H999" s="2">
        <f t="shared" si="75"/>
        <v>0</v>
      </c>
      <c r="I999" s="2" t="s">
        <v>9</v>
      </c>
      <c r="J999" s="2">
        <f t="shared" si="76"/>
        <v>0</v>
      </c>
      <c r="K999" s="2">
        <f t="shared" si="77"/>
        <v>0</v>
      </c>
      <c r="L999" s="2">
        <f t="shared" si="78"/>
        <v>1</v>
      </c>
      <c r="M999" s="2">
        <v>7418.5219999999999</v>
      </c>
      <c r="N999" s="16">
        <f t="shared" si="79"/>
        <v>0.1005074768197232</v>
      </c>
      <c r="O999" s="13" cm="1">
        <f t="array" ref="O999">IF(I999="northeast",$R$3+$R$4*$B999+$R$5*$D999+$R$6*$E999+$R$7*$F999+$R$8*$H999,IF(I999="northwest",$T$3+$T$4*$B999+$T$5*$D999+$T$6*$E999+$T$7*$F999+$T$8*$H999,IF(I999="southeast",$V$3+$V$4*$B999+$V$5*$D999+$V$6*$E999+$V$7*$F999+$V$8*$H999,IF(I999="southwest",$X$3+$X$4*$B999+$X$5*$D999+$X$6*$E999+$X$7*$F999+$X$8*$H999,error))))</f>
        <v>8900.0441862744519</v>
      </c>
    </row>
    <row r="1000" spans="2:15" x14ac:dyDescent="0.5">
      <c r="B1000" s="2">
        <v>63</v>
      </c>
      <c r="C1000" s="2" t="s">
        <v>7</v>
      </c>
      <c r="D1000" s="2">
        <f>IF(C1000="male",1,0)</f>
        <v>0</v>
      </c>
      <c r="E1000" s="2">
        <v>36.85</v>
      </c>
      <c r="F1000" s="2">
        <v>0</v>
      </c>
      <c r="G1000" s="2" t="s">
        <v>11</v>
      </c>
      <c r="H1000" s="2">
        <f t="shared" si="75"/>
        <v>0</v>
      </c>
      <c r="I1000" s="2" t="s">
        <v>12</v>
      </c>
      <c r="J1000" s="2">
        <f t="shared" si="76"/>
        <v>0</v>
      </c>
      <c r="K1000" s="2">
        <f t="shared" si="77"/>
        <v>0</v>
      </c>
      <c r="L1000" s="2">
        <f t="shared" si="78"/>
        <v>0</v>
      </c>
      <c r="M1000" s="2">
        <v>13887.968500000001</v>
      </c>
      <c r="N1000" s="16">
        <f t="shared" si="79"/>
        <v>0.20377317212437099</v>
      </c>
      <c r="O1000" s="13" cm="1">
        <f t="array" ref="O1000">IF(I1000="northeast",$R$3+$R$4*$B1000+$R$5*$D1000+$R$6*$E1000+$R$7*$F1000+$R$8*$H1000,IF(I1000="northwest",$T$3+$T$4*$B1000+$T$5*$D1000+$T$6*$E1000+$T$7*$F1000+$T$8*$H1000,IF(I1000="southeast",$V$3+$V$4*$B1000+$V$5*$D1000+$V$6*$E1000+$V$7*$F1000+$V$8*$H1000,IF(I1000="southwest",$X$3+$X$4*$B1000+$X$5*$D1000+$X$6*$E1000+$X$7*$F1000+$X$8*$H1000,error))))</f>
        <v>15440.140883065642</v>
      </c>
    </row>
    <row r="1001" spans="2:15" x14ac:dyDescent="0.5">
      <c r="B1001" s="2">
        <v>33</v>
      </c>
      <c r="C1001" s="2" t="s">
        <v>7</v>
      </c>
      <c r="D1001" s="2">
        <f>IF(C1001="male",1,0)</f>
        <v>0</v>
      </c>
      <c r="E1001" s="2">
        <v>36.29</v>
      </c>
      <c r="F1001" s="2">
        <v>3</v>
      </c>
      <c r="G1001" s="2" t="s">
        <v>11</v>
      </c>
      <c r="H1001" s="2">
        <f t="shared" si="75"/>
        <v>0</v>
      </c>
      <c r="I1001" s="2" t="s">
        <v>14</v>
      </c>
      <c r="J1001" s="2">
        <f t="shared" si="76"/>
        <v>0</v>
      </c>
      <c r="K1001" s="2">
        <f t="shared" si="77"/>
        <v>1</v>
      </c>
      <c r="L1001" s="2">
        <f t="shared" si="78"/>
        <v>0</v>
      </c>
      <c r="M1001" s="2">
        <v>6551.7501000000002</v>
      </c>
      <c r="N1001" s="16">
        <f t="shared" si="79"/>
        <v>8.6672011463601845E-2</v>
      </c>
      <c r="O1001" s="13" cm="1">
        <f t="array" ref="O1001">IF(I1001="northeast",$R$3+$R$4*$B1001+$R$5*$D1001+$R$6*$E1001+$R$7*$F1001+$R$8*$H1001,IF(I1001="northwest",$T$3+$T$4*$B1001+$T$5*$D1001+$T$6*$E1001+$T$7*$F1001+$T$8*$H1001,IF(I1001="southeast",$V$3+$V$4*$B1001+$V$5*$D1001+$V$6*$E1001+$V$7*$F1001+$V$8*$H1001,IF(I1001="southwest",$X$3+$X$4*$B1001+$X$5*$D1001+$X$6*$E1001+$X$7*$F1001+$X$8*$H1001,error))))</f>
        <v>11986.113918851146</v>
      </c>
    </row>
    <row r="1002" spans="2:15" x14ac:dyDescent="0.5">
      <c r="B1002" s="2">
        <v>36</v>
      </c>
      <c r="C1002" s="2" t="s">
        <v>7</v>
      </c>
      <c r="D1002" s="2">
        <f>IF(C1002="male",1,0)</f>
        <v>0</v>
      </c>
      <c r="E1002" s="2">
        <v>26.885000000000002</v>
      </c>
      <c r="F1002" s="2">
        <v>0</v>
      </c>
      <c r="G1002" s="2" t="s">
        <v>11</v>
      </c>
      <c r="H1002" s="2">
        <f t="shared" si="75"/>
        <v>0</v>
      </c>
      <c r="I1002" s="2" t="s">
        <v>13</v>
      </c>
      <c r="J1002" s="2">
        <f t="shared" si="76"/>
        <v>1</v>
      </c>
      <c r="K1002" s="2">
        <f t="shared" si="77"/>
        <v>0</v>
      </c>
      <c r="L1002" s="2">
        <f t="shared" si="78"/>
        <v>0</v>
      </c>
      <c r="M1002" s="2">
        <v>5267.8181500000001</v>
      </c>
      <c r="N1002" s="16">
        <f t="shared" si="79"/>
        <v>6.6177812224052945E-2</v>
      </c>
      <c r="O1002" s="13" cm="1">
        <f t="array" ref="O1002">IF(I1002="northeast",$R$3+$R$4*$B1002+$R$5*$D1002+$R$6*$E1002+$R$7*$F1002+$R$8*$H1002,IF(I1002="northwest",$T$3+$T$4*$B1002+$T$5*$D1002+$T$6*$E1002+$T$7*$F1002+$T$8*$H1002,IF(I1002="southeast",$V$3+$V$4*$B1002+$V$5*$D1002+$V$6*$E1002+$V$7*$F1002+$V$8*$H1002,IF(I1002="southwest",$X$3+$X$4*$B1002+$X$5*$D1002+$X$6*$E1002+$X$7*$F1002+$X$8*$H1002,error))))</f>
        <v>6091.0277708586818</v>
      </c>
    </row>
    <row r="1003" spans="2:15" x14ac:dyDescent="0.5">
      <c r="B1003" s="2">
        <v>30</v>
      </c>
      <c r="C1003" s="2" t="s">
        <v>10</v>
      </c>
      <c r="D1003" s="2">
        <f>IF(C1003="male",1,0)</f>
        <v>1</v>
      </c>
      <c r="E1003" s="2">
        <v>22.99</v>
      </c>
      <c r="F1003" s="2">
        <v>2</v>
      </c>
      <c r="G1003" s="2" t="s">
        <v>8</v>
      </c>
      <c r="H1003" s="2">
        <f t="shared" si="75"/>
        <v>1</v>
      </c>
      <c r="I1003" s="2" t="s">
        <v>13</v>
      </c>
      <c r="J1003" s="2">
        <f t="shared" si="76"/>
        <v>1</v>
      </c>
      <c r="K1003" s="2">
        <f t="shared" si="77"/>
        <v>0</v>
      </c>
      <c r="L1003" s="2">
        <f t="shared" si="78"/>
        <v>0</v>
      </c>
      <c r="M1003" s="2">
        <v>17361.766100000001</v>
      </c>
      <c r="N1003" s="16">
        <f t="shared" si="79"/>
        <v>0.2592221389736396</v>
      </c>
      <c r="O1003" s="13" cm="1">
        <f t="array" ref="O1003">IF(I1003="northeast",$R$3+$R$4*$B1003+$R$5*$D1003+$R$6*$E1003+$R$7*$F1003+$R$8*$H1003,IF(I1003="northwest",$T$3+$T$4*$B1003+$T$5*$D1003+$T$6*$E1003+$T$7*$F1003+$T$8*$H1003,IF(I1003="southeast",$V$3+$V$4*$B1003+$V$5*$D1003+$V$6*$E1003+$V$7*$F1003+$V$8*$H1003,IF(I1003="southwest",$X$3+$X$4*$B1003+$X$5*$D1003+$X$6*$E1003+$X$7*$F1003+$X$8*$H1003,error))))</f>
        <v>26574.861493470748</v>
      </c>
    </row>
    <row r="1004" spans="2:15" x14ac:dyDescent="0.5">
      <c r="B1004" s="2">
        <v>24</v>
      </c>
      <c r="C1004" s="2" t="s">
        <v>10</v>
      </c>
      <c r="D1004" s="2">
        <f>IF(C1004="male",1,0)</f>
        <v>1</v>
      </c>
      <c r="E1004" s="2">
        <v>32.700000000000003</v>
      </c>
      <c r="F1004" s="2">
        <v>0</v>
      </c>
      <c r="G1004" s="2" t="s">
        <v>8</v>
      </c>
      <c r="H1004" s="2">
        <f t="shared" si="75"/>
        <v>1</v>
      </c>
      <c r="I1004" s="2" t="s">
        <v>9</v>
      </c>
      <c r="J1004" s="2">
        <f t="shared" si="76"/>
        <v>0</v>
      </c>
      <c r="K1004" s="2">
        <f t="shared" si="77"/>
        <v>0</v>
      </c>
      <c r="L1004" s="2">
        <f t="shared" si="78"/>
        <v>1</v>
      </c>
      <c r="M1004" s="2">
        <v>34472.841</v>
      </c>
      <c r="N1004" s="16">
        <f t="shared" si="79"/>
        <v>0.5323501487590836</v>
      </c>
      <c r="O1004" s="13" cm="1">
        <f t="array" ref="O1004">IF(I1004="northeast",$R$3+$R$4*$B1004+$R$5*$D1004+$R$6*$E1004+$R$7*$F1004+$R$8*$H1004,IF(I1004="northwest",$T$3+$T$4*$B1004+$T$5*$D1004+$T$6*$E1004+$T$7*$F1004+$T$8*$H1004,IF(I1004="southeast",$V$3+$V$4*$B1004+$V$5*$D1004+$V$6*$E1004+$V$7*$F1004+$V$8*$H1004,IF(I1004="southwest",$X$3+$X$4*$B1004+$X$5*$D1004+$X$6*$E1004+$X$7*$F1004+$X$8*$H1004,error))))</f>
        <v>29250.441456431377</v>
      </c>
    </row>
    <row r="1005" spans="2:15" x14ac:dyDescent="0.5">
      <c r="B1005" s="2">
        <v>24</v>
      </c>
      <c r="C1005" s="2" t="s">
        <v>10</v>
      </c>
      <c r="D1005" s="2">
        <f>IF(C1005="male",1,0)</f>
        <v>1</v>
      </c>
      <c r="E1005" s="2">
        <v>25.8</v>
      </c>
      <c r="F1005" s="2">
        <v>0</v>
      </c>
      <c r="G1005" s="2" t="s">
        <v>11</v>
      </c>
      <c r="H1005" s="2">
        <f t="shared" si="75"/>
        <v>0</v>
      </c>
      <c r="I1005" s="2" t="s">
        <v>9</v>
      </c>
      <c r="J1005" s="2">
        <f t="shared" si="76"/>
        <v>0</v>
      </c>
      <c r="K1005" s="2">
        <f t="shared" si="77"/>
        <v>0</v>
      </c>
      <c r="L1005" s="2">
        <f t="shared" si="78"/>
        <v>1</v>
      </c>
      <c r="M1005" s="2">
        <v>1972.95</v>
      </c>
      <c r="N1005" s="16">
        <f t="shared" si="79"/>
        <v>1.3584928049666682E-2</v>
      </c>
      <c r="O1005" s="13" cm="1">
        <f t="array" ref="O1005">IF(I1005="northeast",$R$3+$R$4*$B1005+$R$5*$D1005+$R$6*$E1005+$R$7*$F1005+$R$8*$H1005,IF(I1005="northwest",$T$3+$T$4*$B1005+$T$5*$D1005+$T$6*$E1005+$T$7*$F1005+$T$8*$H1005,IF(I1005="southeast",$V$3+$V$4*$B1005+$V$5*$D1005+$V$6*$E1005+$V$7*$F1005+$V$8*$H1005,IF(I1005="southwest",$X$3+$X$4*$B1005+$X$5*$D1005+$X$6*$E1005+$X$7*$F1005+$X$8*$H1005,error))))</f>
        <v>2169.3121312628482</v>
      </c>
    </row>
    <row r="1006" spans="2:15" x14ac:dyDescent="0.5">
      <c r="B1006" s="2">
        <v>48</v>
      </c>
      <c r="C1006" s="2" t="s">
        <v>10</v>
      </c>
      <c r="D1006" s="2">
        <f>IF(C1006="male",1,0)</f>
        <v>1</v>
      </c>
      <c r="E1006" s="2">
        <v>29.6</v>
      </c>
      <c r="F1006" s="2">
        <v>0</v>
      </c>
      <c r="G1006" s="2" t="s">
        <v>11</v>
      </c>
      <c r="H1006" s="2">
        <f t="shared" si="75"/>
        <v>0</v>
      </c>
      <c r="I1006" s="2" t="s">
        <v>9</v>
      </c>
      <c r="J1006" s="2">
        <f t="shared" si="76"/>
        <v>0</v>
      </c>
      <c r="K1006" s="2">
        <f t="shared" si="77"/>
        <v>0</v>
      </c>
      <c r="L1006" s="2">
        <f t="shared" si="78"/>
        <v>1</v>
      </c>
      <c r="M1006" s="2">
        <v>21232.182260000001</v>
      </c>
      <c r="N1006" s="16">
        <f t="shared" si="79"/>
        <v>0.32100195520378311</v>
      </c>
      <c r="O1006" s="13" cm="1">
        <f t="array" ref="O1006">IF(I1006="northeast",$R$3+$R$4*$B1006+$R$5*$D1006+$R$6*$E1006+$R$7*$F1006+$R$8*$H1006,IF(I1006="northwest",$T$3+$T$4*$B1006+$T$5*$D1006+$T$6*$E1006+$T$7*$F1006+$T$8*$H1006,IF(I1006="southeast",$V$3+$V$4*$B1006+$V$5*$D1006+$V$6*$E1006+$V$7*$F1006+$V$8*$H1006,IF(I1006="southwest",$X$3+$X$4*$B1006+$X$5*$D1006+$X$6*$E1006+$X$7*$F1006+$X$8*$H1006,error))))</f>
        <v>9611.0426311209903</v>
      </c>
    </row>
    <row r="1007" spans="2:15" x14ac:dyDescent="0.5">
      <c r="B1007" s="2">
        <v>47</v>
      </c>
      <c r="C1007" s="2" t="s">
        <v>10</v>
      </c>
      <c r="D1007" s="2">
        <f>IF(C1007="male",1,0)</f>
        <v>1</v>
      </c>
      <c r="E1007" s="2">
        <v>19.190000000000001</v>
      </c>
      <c r="F1007" s="2">
        <v>1</v>
      </c>
      <c r="G1007" s="2" t="s">
        <v>11</v>
      </c>
      <c r="H1007" s="2">
        <f t="shared" si="75"/>
        <v>0</v>
      </c>
      <c r="I1007" s="2" t="s">
        <v>14</v>
      </c>
      <c r="J1007" s="2">
        <f t="shared" si="76"/>
        <v>0</v>
      </c>
      <c r="K1007" s="2">
        <f t="shared" si="77"/>
        <v>1</v>
      </c>
      <c r="L1007" s="2">
        <f t="shared" si="78"/>
        <v>0</v>
      </c>
      <c r="M1007" s="2">
        <v>8627.5411000000004</v>
      </c>
      <c r="N1007" s="16">
        <f t="shared" si="79"/>
        <v>0.11980591262842792</v>
      </c>
      <c r="O1007" s="13" cm="1">
        <f t="array" ref="O1007">IF(I1007="northeast",$R$3+$R$4*$B1007+$R$5*$D1007+$R$6*$E1007+$R$7*$F1007+$R$8*$H1007,IF(I1007="northwest",$T$3+$T$4*$B1007+$T$5*$D1007+$T$6*$E1007+$T$7*$F1007+$T$8*$H1007,IF(I1007="southeast",$V$3+$V$4*$B1007+$V$5*$D1007+$V$6*$E1007+$V$7*$F1007+$V$8*$H1007,IF(I1007="southwest",$X$3+$X$4*$B1007+$X$5*$D1007+$X$6*$E1007+$X$7*$F1007+$X$8*$H1007,error))))</f>
        <v>6545.5352915236208</v>
      </c>
    </row>
    <row r="1008" spans="2:15" x14ac:dyDescent="0.5">
      <c r="B1008" s="2">
        <v>29</v>
      </c>
      <c r="C1008" s="2" t="s">
        <v>10</v>
      </c>
      <c r="D1008" s="2">
        <f>IF(C1008="male",1,0)</f>
        <v>1</v>
      </c>
      <c r="E1008" s="2">
        <v>31.73</v>
      </c>
      <c r="F1008" s="2">
        <v>2</v>
      </c>
      <c r="G1008" s="2" t="s">
        <v>11</v>
      </c>
      <c r="H1008" s="2">
        <f t="shared" si="75"/>
        <v>0</v>
      </c>
      <c r="I1008" s="2" t="s">
        <v>13</v>
      </c>
      <c r="J1008" s="2">
        <f t="shared" si="76"/>
        <v>1</v>
      </c>
      <c r="K1008" s="2">
        <f t="shared" si="77"/>
        <v>0</v>
      </c>
      <c r="L1008" s="2">
        <f t="shared" si="78"/>
        <v>0</v>
      </c>
      <c r="M1008" s="2">
        <v>4433.3877000000002</v>
      </c>
      <c r="N1008" s="16">
        <f t="shared" si="79"/>
        <v>5.285858304384098E-2</v>
      </c>
      <c r="O1008" s="13" cm="1">
        <f t="array" ref="O1008">IF(I1008="northeast",$R$3+$R$4*$B1008+$R$5*$D1008+$R$6*$E1008+$R$7*$F1008+$R$8*$H1008,IF(I1008="northwest",$T$3+$T$4*$B1008+$T$5*$D1008+$T$6*$E1008+$T$7*$F1008+$T$8*$H1008,IF(I1008="southeast",$V$3+$V$4*$B1008+$V$5*$D1008+$V$6*$E1008+$V$7*$F1008+$V$8*$H1008,IF(I1008="southwest",$X$3+$X$4*$B1008+$X$5*$D1008+$X$6*$E1008+$X$7*$F1008+$X$8*$H1008,error))))</f>
        <v>7579.8617616177107</v>
      </c>
    </row>
    <row r="1009" spans="2:15" x14ac:dyDescent="0.5">
      <c r="B1009" s="2">
        <v>28</v>
      </c>
      <c r="C1009" s="2" t="s">
        <v>10</v>
      </c>
      <c r="D1009" s="2">
        <f>IF(C1009="male",1,0)</f>
        <v>1</v>
      </c>
      <c r="E1009" s="2">
        <v>29.26</v>
      </c>
      <c r="F1009" s="2">
        <v>2</v>
      </c>
      <c r="G1009" s="2" t="s">
        <v>11</v>
      </c>
      <c r="H1009" s="2">
        <f t="shared" si="75"/>
        <v>0</v>
      </c>
      <c r="I1009" s="2" t="s">
        <v>14</v>
      </c>
      <c r="J1009" s="2">
        <f t="shared" si="76"/>
        <v>0</v>
      </c>
      <c r="K1009" s="2">
        <f t="shared" si="77"/>
        <v>1</v>
      </c>
      <c r="L1009" s="2">
        <f t="shared" si="78"/>
        <v>0</v>
      </c>
      <c r="M1009" s="2">
        <v>4438.2633999999998</v>
      </c>
      <c r="N1009" s="16">
        <f t="shared" si="79"/>
        <v>5.2936409261369298E-2</v>
      </c>
      <c r="O1009" s="13" cm="1">
        <f t="array" ref="O1009">IF(I1009="northeast",$R$3+$R$4*$B1009+$R$5*$D1009+$R$6*$E1009+$R$7*$F1009+$R$8*$H1009,IF(I1009="northwest",$T$3+$T$4*$B1009+$T$5*$D1009+$T$6*$E1009+$T$7*$F1009+$T$8*$H1009,IF(I1009="southeast",$V$3+$V$4*$B1009+$V$5*$D1009+$V$6*$E1009+$V$7*$F1009+$V$8*$H1009,IF(I1009="southwest",$X$3+$X$4*$B1009+$X$5*$D1009+$X$6*$E1009+$X$7*$F1009+$X$8*$H1009,error))))</f>
        <v>7108.1990603389149</v>
      </c>
    </row>
    <row r="1010" spans="2:15" x14ac:dyDescent="0.5">
      <c r="B1010" s="2">
        <v>47</v>
      </c>
      <c r="C1010" s="2" t="s">
        <v>10</v>
      </c>
      <c r="D1010" s="2">
        <f>IF(C1010="male",1,0)</f>
        <v>1</v>
      </c>
      <c r="E1010" s="2">
        <v>28.215</v>
      </c>
      <c r="F1010" s="2">
        <v>3</v>
      </c>
      <c r="G1010" s="2" t="s">
        <v>8</v>
      </c>
      <c r="H1010" s="2">
        <f t="shared" si="75"/>
        <v>1</v>
      </c>
      <c r="I1010" s="2" t="s">
        <v>13</v>
      </c>
      <c r="J1010" s="2">
        <f t="shared" si="76"/>
        <v>1</v>
      </c>
      <c r="K1010" s="2">
        <f t="shared" si="77"/>
        <v>0</v>
      </c>
      <c r="L1010" s="2">
        <f t="shared" si="78"/>
        <v>0</v>
      </c>
      <c r="M1010" s="2">
        <v>24915.220850000002</v>
      </c>
      <c r="N1010" s="16">
        <f t="shared" si="79"/>
        <v>0.37979083935796842</v>
      </c>
      <c r="O1010" s="13" cm="1">
        <f t="array" ref="O1010">IF(I1010="northeast",$R$3+$R$4*$B1010+$R$5*$D1010+$R$6*$E1010+$R$7*$F1010+$R$8*$H1010,IF(I1010="northwest",$T$3+$T$4*$B1010+$T$5*$D1010+$T$6*$E1010+$T$7*$F1010+$T$8*$H1010,IF(I1010="southeast",$V$3+$V$4*$B1010+$V$5*$D1010+$V$6*$E1010+$V$7*$F1010+$V$8*$H1010,IF(I1010="southwest",$X$3+$X$4*$B1010+$X$5*$D1010+$X$6*$E1010+$X$7*$F1010+$X$8*$H1010,error))))</f>
        <v>33267.259456721476</v>
      </c>
    </row>
    <row r="1011" spans="2:15" x14ac:dyDescent="0.5">
      <c r="B1011" s="2">
        <v>25</v>
      </c>
      <c r="C1011" s="2" t="s">
        <v>10</v>
      </c>
      <c r="D1011" s="2">
        <f>IF(C1011="male",1,0)</f>
        <v>1</v>
      </c>
      <c r="E1011" s="2">
        <v>24.984999999999999</v>
      </c>
      <c r="F1011" s="2">
        <v>2</v>
      </c>
      <c r="G1011" s="2" t="s">
        <v>11</v>
      </c>
      <c r="H1011" s="2">
        <f t="shared" si="75"/>
        <v>0</v>
      </c>
      <c r="I1011" s="2" t="s">
        <v>14</v>
      </c>
      <c r="J1011" s="2">
        <f t="shared" si="76"/>
        <v>0</v>
      </c>
      <c r="K1011" s="2">
        <f t="shared" si="77"/>
        <v>1</v>
      </c>
      <c r="L1011" s="2">
        <f t="shared" si="78"/>
        <v>0</v>
      </c>
      <c r="M1011" s="2">
        <v>23241.47453</v>
      </c>
      <c r="N1011" s="16">
        <f t="shared" si="79"/>
        <v>0.35307439962878978</v>
      </c>
      <c r="O1011" s="13" cm="1">
        <f t="array" ref="O1011">IF(I1011="northeast",$R$3+$R$4*$B1011+$R$5*$D1011+$R$6*$E1011+$R$7*$F1011+$R$8*$H1011,IF(I1011="northwest",$T$3+$T$4*$B1011+$T$5*$D1011+$T$6*$E1011+$T$7*$F1011+$T$8*$H1011,IF(I1011="southeast",$V$3+$V$4*$B1011+$V$5*$D1011+$V$6*$E1011+$V$7*$F1011+$V$8*$H1011,IF(I1011="southwest",$X$3+$X$4*$B1011+$X$5*$D1011+$X$6*$E1011+$X$7*$F1011+$X$8*$H1011,error))))</f>
        <v>4566.0078729000834</v>
      </c>
    </row>
    <row r="1012" spans="2:15" x14ac:dyDescent="0.5">
      <c r="B1012" s="2">
        <v>51</v>
      </c>
      <c r="C1012" s="2" t="s">
        <v>10</v>
      </c>
      <c r="D1012" s="2">
        <f>IF(C1012="male",1,0)</f>
        <v>1</v>
      </c>
      <c r="E1012" s="2">
        <v>27.74</v>
      </c>
      <c r="F1012" s="2">
        <v>1</v>
      </c>
      <c r="G1012" s="2" t="s">
        <v>11</v>
      </c>
      <c r="H1012" s="2">
        <f t="shared" si="75"/>
        <v>0</v>
      </c>
      <c r="I1012" s="2" t="s">
        <v>14</v>
      </c>
      <c r="J1012" s="2">
        <f t="shared" si="76"/>
        <v>0</v>
      </c>
      <c r="K1012" s="2">
        <f t="shared" si="77"/>
        <v>1</v>
      </c>
      <c r="L1012" s="2">
        <f t="shared" si="78"/>
        <v>0</v>
      </c>
      <c r="M1012" s="2">
        <v>9957.7216000000008</v>
      </c>
      <c r="N1012" s="16">
        <f t="shared" si="79"/>
        <v>0.14103833401303698</v>
      </c>
      <c r="O1012" s="13" cm="1">
        <f t="array" ref="O1012">IF(I1012="northeast",$R$3+$R$4*$B1012+$R$5*$D1012+$R$6*$E1012+$R$7*$F1012+$R$8*$H1012,IF(I1012="northwest",$T$3+$T$4*$B1012+$T$5*$D1012+$T$6*$E1012+$T$7*$F1012+$T$8*$H1012,IF(I1012="southeast",$V$3+$V$4*$B1012+$V$5*$D1012+$V$6*$E1012+$V$7*$F1012+$V$8*$H1012,IF(I1012="southwest",$X$3+$X$4*$B1012+$X$5*$D1012+$X$6*$E1012+$X$7*$F1012+$X$8*$H1012,error))))</f>
        <v>11159.315783329241</v>
      </c>
    </row>
    <row r="1013" spans="2:15" x14ac:dyDescent="0.5">
      <c r="B1013" s="2">
        <v>48</v>
      </c>
      <c r="C1013" s="2" t="s">
        <v>7</v>
      </c>
      <c r="D1013" s="2">
        <f>IF(C1013="male",1,0)</f>
        <v>0</v>
      </c>
      <c r="E1013" s="2">
        <v>22.8</v>
      </c>
      <c r="F1013" s="2">
        <v>0</v>
      </c>
      <c r="G1013" s="2" t="s">
        <v>11</v>
      </c>
      <c r="H1013" s="2">
        <f t="shared" si="75"/>
        <v>0</v>
      </c>
      <c r="I1013" s="2" t="s">
        <v>9</v>
      </c>
      <c r="J1013" s="2">
        <f t="shared" si="76"/>
        <v>0</v>
      </c>
      <c r="K1013" s="2">
        <f t="shared" si="77"/>
        <v>0</v>
      </c>
      <c r="L1013" s="2">
        <f t="shared" si="78"/>
        <v>1</v>
      </c>
      <c r="M1013" s="2">
        <v>8269.0439999999999</v>
      </c>
      <c r="N1013" s="16">
        <f t="shared" si="79"/>
        <v>0.1140835602917636</v>
      </c>
      <c r="O1013" s="13" cm="1">
        <f t="array" ref="O1013">IF(I1013="northeast",$R$3+$R$4*$B1013+$R$5*$D1013+$R$6*$E1013+$R$7*$F1013+$R$8*$H1013,IF(I1013="northwest",$T$3+$T$4*$B1013+$T$5*$D1013+$T$6*$E1013+$T$7*$F1013+$T$8*$H1013,IF(I1013="southeast",$V$3+$V$4*$B1013+$V$5*$D1013+$V$6*$E1013+$V$7*$F1013+$V$8*$H1013,IF(I1013="southwest",$X$3+$X$4*$B1013+$X$5*$D1013+$X$6*$E1013+$X$7*$F1013+$X$8*$H1013,error))))</f>
        <v>8319.2587723648285</v>
      </c>
    </row>
    <row r="1014" spans="2:15" x14ac:dyDescent="0.5">
      <c r="B1014" s="2">
        <v>43</v>
      </c>
      <c r="C1014" s="2" t="s">
        <v>10</v>
      </c>
      <c r="D1014" s="2">
        <f>IF(C1014="male",1,0)</f>
        <v>1</v>
      </c>
      <c r="E1014" s="2">
        <v>20.13</v>
      </c>
      <c r="F1014" s="2">
        <v>2</v>
      </c>
      <c r="G1014" s="2" t="s">
        <v>8</v>
      </c>
      <c r="H1014" s="2">
        <f t="shared" si="75"/>
        <v>1</v>
      </c>
      <c r="I1014" s="2" t="s">
        <v>12</v>
      </c>
      <c r="J1014" s="2">
        <f t="shared" si="76"/>
        <v>0</v>
      </c>
      <c r="K1014" s="2">
        <f t="shared" si="77"/>
        <v>0</v>
      </c>
      <c r="L1014" s="2">
        <f t="shared" si="78"/>
        <v>0</v>
      </c>
      <c r="M1014" s="2">
        <v>18767.737700000001</v>
      </c>
      <c r="N1014" s="16">
        <f t="shared" si="79"/>
        <v>0.28166434246857358</v>
      </c>
      <c r="O1014" s="13" cm="1">
        <f t="array" ref="O1014">IF(I1014="northeast",$R$3+$R$4*$B1014+$R$5*$D1014+$R$6*$E1014+$R$7*$F1014+$R$8*$H1014,IF(I1014="northwest",$T$3+$T$4*$B1014+$T$5*$D1014+$T$6*$E1014+$T$7*$F1014+$T$8*$H1014,IF(I1014="southeast",$V$3+$V$4*$B1014+$V$5*$D1014+$V$6*$E1014+$V$7*$F1014+$V$8*$H1014,IF(I1014="southwest",$X$3+$X$4*$B1014+$X$5*$D1014+$X$6*$E1014+$X$7*$F1014+$X$8*$H1014,error))))</f>
        <v>31655.246440809733</v>
      </c>
    </row>
    <row r="1015" spans="2:15" x14ac:dyDescent="0.5">
      <c r="B1015" s="2">
        <v>61</v>
      </c>
      <c r="C1015" s="2" t="s">
        <v>7</v>
      </c>
      <c r="D1015" s="2">
        <f>IF(C1015="male",1,0)</f>
        <v>0</v>
      </c>
      <c r="E1015" s="2">
        <v>33.33</v>
      </c>
      <c r="F1015" s="2">
        <v>4</v>
      </c>
      <c r="G1015" s="2" t="s">
        <v>11</v>
      </c>
      <c r="H1015" s="2">
        <f t="shared" si="75"/>
        <v>0</v>
      </c>
      <c r="I1015" s="2" t="s">
        <v>12</v>
      </c>
      <c r="J1015" s="2">
        <f t="shared" si="76"/>
        <v>0</v>
      </c>
      <c r="K1015" s="2">
        <f t="shared" si="77"/>
        <v>0</v>
      </c>
      <c r="L1015" s="2">
        <f t="shared" si="78"/>
        <v>0</v>
      </c>
      <c r="M1015" s="2">
        <v>36580.282160000002</v>
      </c>
      <c r="N1015" s="16">
        <f t="shared" si="79"/>
        <v>0.56598925168713687</v>
      </c>
      <c r="O1015" s="13" cm="1">
        <f t="array" ref="O1015">IF(I1015="northeast",$R$3+$R$4*$B1015+$R$5*$D1015+$R$6*$E1015+$R$7*$F1015+$R$8*$H1015,IF(I1015="northwest",$T$3+$T$4*$B1015+$T$5*$D1015+$T$6*$E1015+$T$7*$F1015+$T$8*$H1015,IF(I1015="southeast",$V$3+$V$4*$B1015+$V$5*$D1015+$V$6*$E1015+$V$7*$F1015+$V$8*$H1015,IF(I1015="southwest",$X$3+$X$4*$B1015+$X$5*$D1015+$X$6*$E1015+$X$7*$F1015+$X$8*$H1015,error))))</f>
        <v>15582.8184460046</v>
      </c>
    </row>
    <row r="1016" spans="2:15" x14ac:dyDescent="0.5">
      <c r="B1016" s="2">
        <v>48</v>
      </c>
      <c r="C1016" s="2" t="s">
        <v>10</v>
      </c>
      <c r="D1016" s="2">
        <f>IF(C1016="male",1,0)</f>
        <v>1</v>
      </c>
      <c r="E1016" s="2">
        <v>32.299999999999997</v>
      </c>
      <c r="F1016" s="2">
        <v>1</v>
      </c>
      <c r="G1016" s="2" t="s">
        <v>11</v>
      </c>
      <c r="H1016" s="2">
        <f t="shared" si="75"/>
        <v>0</v>
      </c>
      <c r="I1016" s="2" t="s">
        <v>13</v>
      </c>
      <c r="J1016" s="2">
        <f t="shared" si="76"/>
        <v>1</v>
      </c>
      <c r="K1016" s="2">
        <f t="shared" si="77"/>
        <v>0</v>
      </c>
      <c r="L1016" s="2">
        <f t="shared" si="78"/>
        <v>0</v>
      </c>
      <c r="M1016" s="2">
        <v>8765.2489999999998</v>
      </c>
      <c r="N1016" s="16">
        <f t="shared" si="79"/>
        <v>0.12200401443550568</v>
      </c>
      <c r="O1016" s="13" cm="1">
        <f t="array" ref="O1016">IF(I1016="northeast",$R$3+$R$4*$B1016+$R$5*$D1016+$R$6*$E1016+$R$7*$F1016+$R$8*$H1016,IF(I1016="northwest",$T$3+$T$4*$B1016+$T$5*$D1016+$T$6*$E1016+$T$7*$F1016+$T$8*$H1016,IF(I1016="southeast",$V$3+$V$4*$B1016+$V$5*$D1016+$V$6*$E1016+$V$7*$F1016+$V$8*$H1016,IF(I1016="southwest",$X$3+$X$4*$B1016+$X$5*$D1016+$X$6*$E1016+$X$7*$F1016+$X$8*$H1016,error))))</f>
        <v>11601.893623820872</v>
      </c>
    </row>
    <row r="1017" spans="2:15" x14ac:dyDescent="0.5">
      <c r="B1017" s="2">
        <v>38</v>
      </c>
      <c r="C1017" s="2" t="s">
        <v>7</v>
      </c>
      <c r="D1017" s="2">
        <f>IF(C1017="male",1,0)</f>
        <v>0</v>
      </c>
      <c r="E1017" s="2">
        <v>27.6</v>
      </c>
      <c r="F1017" s="2">
        <v>0</v>
      </c>
      <c r="G1017" s="2" t="s">
        <v>11</v>
      </c>
      <c r="H1017" s="2">
        <f t="shared" si="75"/>
        <v>0</v>
      </c>
      <c r="I1017" s="2" t="s">
        <v>9</v>
      </c>
      <c r="J1017" s="2">
        <f t="shared" si="76"/>
        <v>0</v>
      </c>
      <c r="K1017" s="2">
        <f t="shared" si="77"/>
        <v>0</v>
      </c>
      <c r="L1017" s="2">
        <f t="shared" si="78"/>
        <v>1</v>
      </c>
      <c r="M1017" s="2">
        <v>5383.5360000000001</v>
      </c>
      <c r="N1017" s="16">
        <f t="shared" si="79"/>
        <v>6.8024907526473152E-2</v>
      </c>
      <c r="O1017" s="13" cm="1">
        <f t="array" ref="O1017">IF(I1017="northeast",$R$3+$R$4*$B1017+$R$5*$D1017+$R$6*$E1017+$R$7*$F1017+$R$8*$H1017,IF(I1017="northwest",$T$3+$T$4*$B1017+$T$5*$D1017+$T$6*$E1017+$T$7*$F1017+$T$8*$H1017,IF(I1017="southeast",$V$3+$V$4*$B1017+$V$5*$D1017+$V$6*$E1017+$V$7*$F1017+$V$8*$H1017,IF(I1017="southwest",$X$3+$X$4*$B1017+$X$5*$D1017+$X$6*$E1017+$X$7*$F1017+$X$8*$H1017,error))))</f>
        <v>6871.2260884086963</v>
      </c>
    </row>
    <row r="1018" spans="2:15" x14ac:dyDescent="0.5">
      <c r="B1018" s="2">
        <v>59</v>
      </c>
      <c r="C1018" s="2" t="s">
        <v>10</v>
      </c>
      <c r="D1018" s="2">
        <f>IF(C1018="male",1,0)</f>
        <v>1</v>
      </c>
      <c r="E1018" s="2">
        <v>25.46</v>
      </c>
      <c r="F1018" s="2">
        <v>0</v>
      </c>
      <c r="G1018" s="2" t="s">
        <v>11</v>
      </c>
      <c r="H1018" s="2">
        <f t="shared" si="75"/>
        <v>0</v>
      </c>
      <c r="I1018" s="2" t="s">
        <v>13</v>
      </c>
      <c r="J1018" s="2">
        <f t="shared" si="76"/>
        <v>1</v>
      </c>
      <c r="K1018" s="2">
        <f t="shared" si="77"/>
        <v>0</v>
      </c>
      <c r="L1018" s="2">
        <f t="shared" si="78"/>
        <v>0</v>
      </c>
      <c r="M1018" s="2">
        <v>12124.992399999999</v>
      </c>
      <c r="N1018" s="16">
        <f t="shared" si="79"/>
        <v>0.17563244126401431</v>
      </c>
      <c r="O1018" s="13" cm="1">
        <f t="array" ref="O1018">IF(I1018="northeast",$R$3+$R$4*$B1018+$R$5*$D1018+$R$6*$E1018+$R$7*$F1018+$R$8*$H1018,IF(I1018="northwest",$T$3+$T$4*$B1018+$T$5*$D1018+$T$6*$E1018+$T$7*$F1018+$T$8*$H1018,IF(I1018="southeast",$V$3+$V$4*$B1018+$V$5*$D1018+$V$6*$E1018+$V$7*$F1018+$V$8*$H1018,IF(I1018="southwest",$X$3+$X$4*$B1018+$X$5*$D1018+$X$6*$E1018+$X$7*$F1018+$X$8*$H1018,error))))</f>
        <v>11325.043500237496</v>
      </c>
    </row>
    <row r="1019" spans="2:15" x14ac:dyDescent="0.5">
      <c r="B1019" s="2">
        <v>19</v>
      </c>
      <c r="C1019" s="2" t="s">
        <v>7</v>
      </c>
      <c r="D1019" s="2">
        <f>IF(C1019="male",1,0)</f>
        <v>0</v>
      </c>
      <c r="E1019" s="2">
        <v>24.605</v>
      </c>
      <c r="F1019" s="2">
        <v>1</v>
      </c>
      <c r="G1019" s="2" t="s">
        <v>11</v>
      </c>
      <c r="H1019" s="2">
        <f t="shared" si="75"/>
        <v>0</v>
      </c>
      <c r="I1019" s="2" t="s">
        <v>13</v>
      </c>
      <c r="J1019" s="2">
        <f t="shared" si="76"/>
        <v>1</v>
      </c>
      <c r="K1019" s="2">
        <f t="shared" si="77"/>
        <v>0</v>
      </c>
      <c r="L1019" s="2">
        <f t="shared" si="78"/>
        <v>0</v>
      </c>
      <c r="M1019" s="2">
        <v>2709.24395</v>
      </c>
      <c r="N1019" s="16">
        <f t="shared" si="79"/>
        <v>2.5337696496759578E-2</v>
      </c>
      <c r="O1019" s="13" cm="1">
        <f t="array" ref="O1019">IF(I1019="northeast",$R$3+$R$4*$B1019+$R$5*$D1019+$R$6*$E1019+$R$7*$F1019+$R$8*$H1019,IF(I1019="northwest",$T$3+$T$4*$B1019+$T$5*$D1019+$T$6*$E1019+$T$7*$F1019+$T$8*$H1019,IF(I1019="southeast",$V$3+$V$4*$B1019+$V$5*$D1019+$V$6*$E1019+$V$7*$F1019+$V$8*$H1019,IF(I1019="southwest",$X$3+$X$4*$B1019+$X$5*$D1019+$X$6*$E1019+$X$7*$F1019+$X$8*$H1019,error))))</f>
        <v>2027.6984166643695</v>
      </c>
    </row>
    <row r="1020" spans="2:15" x14ac:dyDescent="0.5">
      <c r="B1020" s="2">
        <v>26</v>
      </c>
      <c r="C1020" s="2" t="s">
        <v>7</v>
      </c>
      <c r="D1020" s="2">
        <f>IF(C1020="male",1,0)</f>
        <v>0</v>
      </c>
      <c r="E1020" s="2">
        <v>34.200000000000003</v>
      </c>
      <c r="F1020" s="2">
        <v>2</v>
      </c>
      <c r="G1020" s="2" t="s">
        <v>11</v>
      </c>
      <c r="H1020" s="2">
        <f t="shared" si="75"/>
        <v>0</v>
      </c>
      <c r="I1020" s="2" t="s">
        <v>9</v>
      </c>
      <c r="J1020" s="2">
        <f t="shared" si="76"/>
        <v>0</v>
      </c>
      <c r="K1020" s="2">
        <f t="shared" si="77"/>
        <v>0</v>
      </c>
      <c r="L1020" s="2">
        <f t="shared" si="78"/>
        <v>1</v>
      </c>
      <c r="M1020" s="2">
        <v>3987.9259999999999</v>
      </c>
      <c r="N1020" s="16">
        <f t="shared" si="79"/>
        <v>4.57480965158064E-2</v>
      </c>
      <c r="O1020" s="13" cm="1">
        <f t="array" ref="O1020">IF(I1020="northeast",$R$3+$R$4*$B1020+$R$5*$D1020+$R$6*$E1020+$R$7*$F1020+$R$8*$H1020,IF(I1020="northwest",$T$3+$T$4*$B1020+$T$5*$D1020+$T$6*$E1020+$T$7*$F1020+$T$8*$H1020,IF(I1020="southeast",$V$3+$V$4*$B1020+$V$5*$D1020+$V$6*$E1020+$V$7*$F1020+$V$8*$H1020,IF(I1020="southwest",$X$3+$X$4*$B1020+$X$5*$D1020+$X$6*$E1020+$X$7*$F1020+$X$8*$H1020,error))))</f>
        <v>5402.2988525892652</v>
      </c>
    </row>
    <row r="1021" spans="2:15" x14ac:dyDescent="0.5">
      <c r="B1021" s="2">
        <v>54</v>
      </c>
      <c r="C1021" s="2" t="s">
        <v>7</v>
      </c>
      <c r="D1021" s="2">
        <f>IF(C1021="male",1,0)</f>
        <v>0</v>
      </c>
      <c r="E1021" s="2">
        <v>35.814999999999998</v>
      </c>
      <c r="F1021" s="2">
        <v>3</v>
      </c>
      <c r="G1021" s="2" t="s">
        <v>11</v>
      </c>
      <c r="H1021" s="2">
        <f t="shared" si="75"/>
        <v>0</v>
      </c>
      <c r="I1021" s="2" t="s">
        <v>13</v>
      </c>
      <c r="J1021" s="2">
        <f t="shared" si="76"/>
        <v>1</v>
      </c>
      <c r="K1021" s="2">
        <f t="shared" si="77"/>
        <v>0</v>
      </c>
      <c r="L1021" s="2">
        <f t="shared" si="78"/>
        <v>0</v>
      </c>
      <c r="M1021" s="2">
        <v>12495.290849999999</v>
      </c>
      <c r="N1021" s="16">
        <f t="shared" si="79"/>
        <v>0.18154316746129925</v>
      </c>
      <c r="O1021" s="13" cm="1">
        <f t="array" ref="O1021">IF(I1021="northeast",$R$3+$R$4*$B1021+$R$5*$D1021+$R$6*$E1021+$R$7*$F1021+$R$8*$H1021,IF(I1021="northwest",$T$3+$T$4*$B1021+$T$5*$D1021+$T$6*$E1021+$T$7*$F1021+$T$8*$H1021,IF(I1021="southeast",$V$3+$V$4*$B1021+$V$5*$D1021+$V$6*$E1021+$V$7*$F1021+$V$8*$H1021,IF(I1021="southwest",$X$3+$X$4*$B1021+$X$5*$D1021+$X$6*$E1021+$X$7*$F1021+$X$8*$H1021,error))))</f>
        <v>15897.773751928709</v>
      </c>
    </row>
    <row r="1022" spans="2:15" x14ac:dyDescent="0.5">
      <c r="B1022" s="2">
        <v>21</v>
      </c>
      <c r="C1022" s="2" t="s">
        <v>7</v>
      </c>
      <c r="D1022" s="2">
        <f>IF(C1022="male",1,0)</f>
        <v>0</v>
      </c>
      <c r="E1022" s="2">
        <v>32.68</v>
      </c>
      <c r="F1022" s="2">
        <v>2</v>
      </c>
      <c r="G1022" s="2" t="s">
        <v>11</v>
      </c>
      <c r="H1022" s="2">
        <f t="shared" si="75"/>
        <v>0</v>
      </c>
      <c r="I1022" s="2" t="s">
        <v>13</v>
      </c>
      <c r="J1022" s="2">
        <f t="shared" si="76"/>
        <v>1</v>
      </c>
      <c r="K1022" s="2">
        <f t="shared" si="77"/>
        <v>0</v>
      </c>
      <c r="L1022" s="2">
        <f t="shared" si="78"/>
        <v>0</v>
      </c>
      <c r="M1022" s="2">
        <v>26018.950519999999</v>
      </c>
      <c r="N1022" s="16">
        <f t="shared" si="79"/>
        <v>0.39740863893339101</v>
      </c>
      <c r="O1022" s="13" cm="1">
        <f t="array" ref="O1022">IF(I1022="northeast",$R$3+$R$4*$B1022+$R$5*$D1022+$R$6*$E1022+$R$7*$F1022+$R$8*$H1022,IF(I1022="northwest",$T$3+$T$4*$B1022+$T$5*$D1022+$T$6*$E1022+$T$7*$F1022+$T$8*$H1022,IF(I1022="southeast",$V$3+$V$4*$B1022+$V$5*$D1022+$V$6*$E1022+$V$7*$F1022+$V$8*$H1022,IF(I1022="southwest",$X$3+$X$4*$B1022+$X$5*$D1022+$X$6*$E1022+$X$7*$F1022+$X$8*$H1022,error))))</f>
        <v>5904.9772022229245</v>
      </c>
    </row>
    <row r="1023" spans="2:15" x14ac:dyDescent="0.5">
      <c r="B1023" s="2">
        <v>51</v>
      </c>
      <c r="C1023" s="2" t="s">
        <v>10</v>
      </c>
      <c r="D1023" s="2">
        <f>IF(C1023="male",1,0)</f>
        <v>1</v>
      </c>
      <c r="E1023" s="2">
        <v>37</v>
      </c>
      <c r="F1023" s="2">
        <v>0</v>
      </c>
      <c r="G1023" s="2" t="s">
        <v>11</v>
      </c>
      <c r="H1023" s="2">
        <f t="shared" si="75"/>
        <v>0</v>
      </c>
      <c r="I1023" s="2" t="s">
        <v>9</v>
      </c>
      <c r="J1023" s="2">
        <f t="shared" si="76"/>
        <v>0</v>
      </c>
      <c r="K1023" s="2">
        <f t="shared" si="77"/>
        <v>0</v>
      </c>
      <c r="L1023" s="2">
        <f t="shared" si="78"/>
        <v>1</v>
      </c>
      <c r="M1023" s="2">
        <v>8798.5930000000008</v>
      </c>
      <c r="N1023" s="16">
        <f t="shared" si="79"/>
        <v>0.12253625337499428</v>
      </c>
      <c r="O1023" s="13" cm="1">
        <f t="array" ref="O1023">IF(I1023="northeast",$R$3+$R$4*$B1023+$R$5*$D1023+$R$6*$E1023+$R$7*$F1023+$R$8*$H1023,IF(I1023="northwest",$T$3+$T$4*$B1023+$T$5*$D1023+$T$6*$E1023+$T$7*$F1023+$T$8*$H1023,IF(I1023="southeast",$V$3+$V$4*$B1023+$V$5*$D1023+$V$6*$E1023+$V$7*$F1023+$V$8*$H1023,IF(I1023="southwest",$X$3+$X$4*$B1023+$X$5*$D1023+$X$6*$E1023+$X$7*$F1023+$X$8*$H1023,error))))</f>
        <v>12334.188480428762</v>
      </c>
    </row>
    <row r="1024" spans="2:15" x14ac:dyDescent="0.5">
      <c r="B1024" s="2">
        <v>22</v>
      </c>
      <c r="C1024" s="2" t="s">
        <v>7</v>
      </c>
      <c r="D1024" s="2">
        <f>IF(C1024="male",1,0)</f>
        <v>0</v>
      </c>
      <c r="E1024" s="2">
        <v>31.02</v>
      </c>
      <c r="F1024" s="2">
        <v>3</v>
      </c>
      <c r="G1024" s="2" t="s">
        <v>8</v>
      </c>
      <c r="H1024" s="2">
        <f t="shared" si="75"/>
        <v>1</v>
      </c>
      <c r="I1024" s="2" t="s">
        <v>12</v>
      </c>
      <c r="J1024" s="2">
        <f t="shared" si="76"/>
        <v>0</v>
      </c>
      <c r="K1024" s="2">
        <f t="shared" si="77"/>
        <v>0</v>
      </c>
      <c r="L1024" s="2">
        <f t="shared" si="78"/>
        <v>0</v>
      </c>
      <c r="M1024" s="2">
        <v>35595.589800000002</v>
      </c>
      <c r="N1024" s="16">
        <f t="shared" si="79"/>
        <v>0.55027153283490204</v>
      </c>
      <c r="O1024" s="13" cm="1">
        <f t="array" ref="O1024">IF(I1024="northeast",$R$3+$R$4*$B1024+$R$5*$D1024+$R$6*$E1024+$R$7*$F1024+$R$8*$H1024,IF(I1024="northwest",$T$3+$T$4*$B1024+$T$5*$D1024+$T$6*$E1024+$T$7*$F1024+$T$8*$H1024,IF(I1024="southeast",$V$3+$V$4*$B1024+$V$5*$D1024+$V$6*$E1024+$V$7*$F1024+$V$8*$H1024,IF(I1024="southwest",$X$3+$X$4*$B1024+$X$5*$D1024+$X$6*$E1024+$X$7*$F1024+$X$8*$H1024,error))))</f>
        <v>30412.640993481004</v>
      </c>
    </row>
    <row r="1025" spans="2:15" x14ac:dyDescent="0.5">
      <c r="B1025" s="2">
        <v>47</v>
      </c>
      <c r="C1025" s="2" t="s">
        <v>10</v>
      </c>
      <c r="D1025" s="2">
        <f>IF(C1025="male",1,0)</f>
        <v>1</v>
      </c>
      <c r="E1025" s="2">
        <v>36.08</v>
      </c>
      <c r="F1025" s="2">
        <v>1</v>
      </c>
      <c r="G1025" s="2" t="s">
        <v>8</v>
      </c>
      <c r="H1025" s="2">
        <f t="shared" si="75"/>
        <v>1</v>
      </c>
      <c r="I1025" s="2" t="s">
        <v>12</v>
      </c>
      <c r="J1025" s="2">
        <f t="shared" si="76"/>
        <v>0</v>
      </c>
      <c r="K1025" s="2">
        <f t="shared" si="77"/>
        <v>0</v>
      </c>
      <c r="L1025" s="2">
        <f t="shared" si="78"/>
        <v>0</v>
      </c>
      <c r="M1025" s="2">
        <v>42211.138200000001</v>
      </c>
      <c r="N1025" s="16">
        <f t="shared" si="79"/>
        <v>0.65586931548099858</v>
      </c>
      <c r="O1025" s="13" cm="1">
        <f t="array" ref="O1025">IF(I1025="northeast",$R$3+$R$4*$B1025+$R$5*$D1025+$R$6*$E1025+$R$7*$F1025+$R$8*$H1025,IF(I1025="northwest",$T$3+$T$4*$B1025+$T$5*$D1025+$T$6*$E1025+$T$7*$F1025+$T$8*$H1025,IF(I1025="southeast",$V$3+$V$4*$B1025+$V$5*$D1025+$V$6*$E1025+$V$7*$F1025+$V$8*$H1025,IF(I1025="southwest",$X$3+$X$4*$B1025+$X$5*$D1025+$X$6*$E1025+$X$7*$F1025+$X$8*$H1025,error))))</f>
        <v>37741.317742388819</v>
      </c>
    </row>
    <row r="1026" spans="2:15" x14ac:dyDescent="0.5">
      <c r="B1026" s="2">
        <v>18</v>
      </c>
      <c r="C1026" s="2" t="s">
        <v>10</v>
      </c>
      <c r="D1026" s="2">
        <f>IF(C1026="male",1,0)</f>
        <v>1</v>
      </c>
      <c r="E1026" s="2">
        <v>23.32</v>
      </c>
      <c r="F1026" s="2">
        <v>1</v>
      </c>
      <c r="G1026" s="2" t="s">
        <v>11</v>
      </c>
      <c r="H1026" s="2">
        <f t="shared" si="75"/>
        <v>0</v>
      </c>
      <c r="I1026" s="2" t="s">
        <v>12</v>
      </c>
      <c r="J1026" s="2">
        <f t="shared" si="76"/>
        <v>0</v>
      </c>
      <c r="K1026" s="2">
        <f t="shared" si="77"/>
        <v>0</v>
      </c>
      <c r="L1026" s="2">
        <f t="shared" si="78"/>
        <v>0</v>
      </c>
      <c r="M1026" s="2">
        <v>1711.0268000000001</v>
      </c>
      <c r="N1026" s="16">
        <f t="shared" si="79"/>
        <v>9.4040941306570251E-3</v>
      </c>
      <c r="O1026" s="13" cm="1">
        <f t="array" ref="O1026">IF(I1026="northeast",$R$3+$R$4*$B1026+$R$5*$D1026+$R$6*$E1026+$R$7*$F1026+$R$8*$H1026,IF(I1026="northwest",$T$3+$T$4*$B1026+$T$5*$D1026+$T$6*$E1026+$T$7*$F1026+$T$8*$H1026,IF(I1026="southeast",$V$3+$V$4*$B1026+$V$5*$D1026+$V$6*$E1026+$V$7*$F1026+$V$8*$H1026,IF(I1026="southwest",$X$3+$X$4*$B1026+$X$5*$D1026+$X$6*$E1026+$X$7*$F1026+$X$8*$H1026,error))))</f>
        <v>-1226.7102230367634</v>
      </c>
    </row>
    <row r="1027" spans="2:15" x14ac:dyDescent="0.5">
      <c r="B1027" s="2">
        <v>47</v>
      </c>
      <c r="C1027" s="2" t="s">
        <v>7</v>
      </c>
      <c r="D1027" s="2">
        <f>IF(C1027="male",1,0)</f>
        <v>0</v>
      </c>
      <c r="E1027" s="2">
        <v>45.32</v>
      </c>
      <c r="F1027" s="2">
        <v>1</v>
      </c>
      <c r="G1027" s="2" t="s">
        <v>11</v>
      </c>
      <c r="H1027" s="2">
        <f t="shared" si="75"/>
        <v>0</v>
      </c>
      <c r="I1027" s="2" t="s">
        <v>12</v>
      </c>
      <c r="J1027" s="2">
        <f t="shared" si="76"/>
        <v>0</v>
      </c>
      <c r="K1027" s="2">
        <f t="shared" si="77"/>
        <v>0</v>
      </c>
      <c r="L1027" s="2">
        <f t="shared" si="78"/>
        <v>0</v>
      </c>
      <c r="M1027" s="2">
        <v>8569.8618000000006</v>
      </c>
      <c r="N1027" s="16">
        <f t="shared" si="79"/>
        <v>0.11888523216230376</v>
      </c>
      <c r="O1027" s="13" cm="1">
        <f t="array" ref="O1027">IF(I1027="northeast",$R$3+$R$4*$B1027+$R$5*$D1027+$R$6*$E1027+$R$7*$F1027+$R$8*$H1027,IF(I1027="northwest",$T$3+$T$4*$B1027+$T$5*$D1027+$T$6*$E1027+$T$7*$F1027+$T$8*$H1027,IF(I1027="southeast",$V$3+$V$4*$B1027+$V$5*$D1027+$V$6*$E1027+$V$7*$F1027+$V$8*$H1027,IF(I1027="southwest",$X$3+$X$4*$B1027+$X$5*$D1027+$X$6*$E1027+$X$7*$F1027+$X$8*$H1027,error))))</f>
        <v>14467.61016848174</v>
      </c>
    </row>
    <row r="1028" spans="2:15" x14ac:dyDescent="0.5">
      <c r="B1028" s="2">
        <v>21</v>
      </c>
      <c r="C1028" s="2" t="s">
        <v>7</v>
      </c>
      <c r="D1028" s="2">
        <f>IF(C1028="male",1,0)</f>
        <v>0</v>
      </c>
      <c r="E1028" s="2">
        <v>34.6</v>
      </c>
      <c r="F1028" s="2">
        <v>0</v>
      </c>
      <c r="G1028" s="2" t="s">
        <v>11</v>
      </c>
      <c r="H1028" s="2">
        <f t="shared" ref="H1028:H1091" si="80">IF(G1028="yes",1,0)</f>
        <v>0</v>
      </c>
      <c r="I1028" s="2" t="s">
        <v>9</v>
      </c>
      <c r="J1028" s="2">
        <f t="shared" ref="J1028:J1091" si="81">IF(I1028="northwest",1,0)</f>
        <v>0</v>
      </c>
      <c r="K1028" s="2">
        <f t="shared" ref="K1028:K1091" si="82">IF(I1028="northeast",1,0)</f>
        <v>0</v>
      </c>
      <c r="L1028" s="2">
        <f t="shared" ref="L1028:L1091" si="83">IF(I1028="southwest",1,0)</f>
        <v>1</v>
      </c>
      <c r="M1028" s="2">
        <v>2020.1769999999999</v>
      </c>
      <c r="N1028" s="16">
        <f t="shared" ref="N1028:N1091" si="84">(M1028-MIN($M$3:$M$1340))/(MAX($M$3:$M$1340)-MIN($M$3:$M$1340))</f>
        <v>1.4338768272652156E-2</v>
      </c>
      <c r="O1028" s="13" cm="1">
        <f t="array" ref="O1028">IF(I1028="northeast",$R$3+$R$4*$B1028+$R$5*$D1028+$R$6*$E1028+$R$7*$F1028+$R$8*$H1028,IF(I1028="northwest",$T$3+$T$4*$B1028+$T$5*$D1028+$T$6*$E1028+$T$7*$F1028+$T$8*$H1028,IF(I1028="southeast",$V$3+$V$4*$B1028+$V$5*$D1028+$V$6*$E1028+$V$7*$F1028+$V$8*$H1028,IF(I1028="southwest",$X$3+$X$4*$B1028+$X$5*$D1028+$X$6*$E1028+$X$7*$F1028+$X$8*$H1028,error))))</f>
        <v>4109.2386465904783</v>
      </c>
    </row>
    <row r="1029" spans="2:15" x14ac:dyDescent="0.5">
      <c r="B1029" s="2">
        <v>19</v>
      </c>
      <c r="C1029" s="2" t="s">
        <v>10</v>
      </c>
      <c r="D1029" s="2">
        <f>IF(C1029="male",1,0)</f>
        <v>1</v>
      </c>
      <c r="E1029" s="2">
        <v>26.03</v>
      </c>
      <c r="F1029" s="2">
        <v>1</v>
      </c>
      <c r="G1029" s="2" t="s">
        <v>8</v>
      </c>
      <c r="H1029" s="2">
        <f t="shared" si="80"/>
        <v>1</v>
      </c>
      <c r="I1029" s="2" t="s">
        <v>13</v>
      </c>
      <c r="J1029" s="2">
        <f t="shared" si="81"/>
        <v>1</v>
      </c>
      <c r="K1029" s="2">
        <f t="shared" si="82"/>
        <v>0</v>
      </c>
      <c r="L1029" s="2">
        <f t="shared" si="83"/>
        <v>0</v>
      </c>
      <c r="M1029" s="2">
        <v>16450.894700000001</v>
      </c>
      <c r="N1029" s="16">
        <f t="shared" si="84"/>
        <v>0.24468275473820028</v>
      </c>
      <c r="O1029" s="13" cm="1">
        <f t="array" ref="O1029">IF(I1029="northeast",$R$3+$R$4*$B1029+$R$5*$D1029+$R$6*$E1029+$R$7*$F1029+$R$8*$H1029,IF(I1029="northwest",$T$3+$T$4*$B1029+$T$5*$D1029+$T$6*$E1029+$T$7*$F1029+$T$8*$H1029,IF(I1029="southeast",$V$3+$V$4*$B1029+$V$5*$D1029+$V$6*$E1029+$V$7*$F1029+$V$8*$H1029,IF(I1029="southwest",$X$3+$X$4*$B1029+$X$5*$D1029+$X$6*$E1029+$X$7*$F1029+$X$8*$H1029,error))))</f>
        <v>23954.798690772641</v>
      </c>
    </row>
    <row r="1030" spans="2:15" x14ac:dyDescent="0.5">
      <c r="B1030" s="2">
        <v>23</v>
      </c>
      <c r="C1030" s="2" t="s">
        <v>10</v>
      </c>
      <c r="D1030" s="2">
        <f>IF(C1030="male",1,0)</f>
        <v>1</v>
      </c>
      <c r="E1030" s="2">
        <v>18.715</v>
      </c>
      <c r="F1030" s="2">
        <v>0</v>
      </c>
      <c r="G1030" s="2" t="s">
        <v>11</v>
      </c>
      <c r="H1030" s="2">
        <f t="shared" si="80"/>
        <v>0</v>
      </c>
      <c r="I1030" s="2" t="s">
        <v>13</v>
      </c>
      <c r="J1030" s="2">
        <f t="shared" si="81"/>
        <v>1</v>
      </c>
      <c r="K1030" s="2">
        <f t="shared" si="82"/>
        <v>0</v>
      </c>
      <c r="L1030" s="2">
        <f t="shared" si="83"/>
        <v>0</v>
      </c>
      <c r="M1030" s="2">
        <v>21595.382290000001</v>
      </c>
      <c r="N1030" s="16">
        <f t="shared" si="84"/>
        <v>0.32679937599281333</v>
      </c>
      <c r="O1030" s="13" cm="1">
        <f t="array" ref="O1030">IF(I1030="northeast",$R$3+$R$4*$B1030+$R$5*$D1030+$R$6*$E1030+$R$7*$F1030+$R$8*$H1030,IF(I1030="northwest",$T$3+$T$4*$B1030+$T$5*$D1030+$T$6*$E1030+$T$7*$F1030+$T$8*$H1030,IF(I1030="southeast",$V$3+$V$4*$B1030+$V$5*$D1030+$V$6*$E1030+$V$7*$F1030+$V$8*$H1030,IF(I1030="southwest",$X$3+$X$4*$B1030+$X$5*$D1030+$X$6*$E1030+$X$7*$F1030+$X$8*$H1030,error))))</f>
        <v>313.0088778668669</v>
      </c>
    </row>
    <row r="1031" spans="2:15" x14ac:dyDescent="0.5">
      <c r="B1031" s="2">
        <v>54</v>
      </c>
      <c r="C1031" s="2" t="s">
        <v>10</v>
      </c>
      <c r="D1031" s="2">
        <f>IF(C1031="male",1,0)</f>
        <v>1</v>
      </c>
      <c r="E1031" s="2">
        <v>31.6</v>
      </c>
      <c r="F1031" s="2">
        <v>0</v>
      </c>
      <c r="G1031" s="2" t="s">
        <v>11</v>
      </c>
      <c r="H1031" s="2">
        <f t="shared" si="80"/>
        <v>0</v>
      </c>
      <c r="I1031" s="2" t="s">
        <v>9</v>
      </c>
      <c r="J1031" s="2">
        <f t="shared" si="81"/>
        <v>0</v>
      </c>
      <c r="K1031" s="2">
        <f t="shared" si="82"/>
        <v>0</v>
      </c>
      <c r="L1031" s="2">
        <f t="shared" si="83"/>
        <v>1</v>
      </c>
      <c r="M1031" s="2">
        <v>9850.4320000000007</v>
      </c>
      <c r="N1031" s="16">
        <f t="shared" si="84"/>
        <v>0.1393257709455539</v>
      </c>
      <c r="O1031" s="13" cm="1">
        <f t="array" ref="O1031">IF(I1031="northeast",$R$3+$R$4*$B1031+$R$5*$D1031+$R$6*$E1031+$R$7*$F1031+$R$8*$H1031,IF(I1031="northwest",$T$3+$T$4*$B1031+$T$5*$D1031+$T$6*$E1031+$T$7*$F1031+$T$8*$H1031,IF(I1031="southeast",$V$3+$V$4*$B1031+$V$5*$D1031+$V$6*$E1031+$V$7*$F1031+$V$8*$H1031,IF(I1031="southwest",$X$3+$X$4*$B1031+$X$5*$D1031+$X$6*$E1031+$X$7*$F1031+$X$8*$H1031,error))))</f>
        <v>11743.327388022968</v>
      </c>
    </row>
    <row r="1032" spans="2:15" x14ac:dyDescent="0.5">
      <c r="B1032" s="2">
        <v>37</v>
      </c>
      <c r="C1032" s="2" t="s">
        <v>7</v>
      </c>
      <c r="D1032" s="2">
        <f>IF(C1032="male",1,0)</f>
        <v>0</v>
      </c>
      <c r="E1032" s="2">
        <v>17.29</v>
      </c>
      <c r="F1032" s="2">
        <v>2</v>
      </c>
      <c r="G1032" s="2" t="s">
        <v>11</v>
      </c>
      <c r="H1032" s="2">
        <f t="shared" si="80"/>
        <v>0</v>
      </c>
      <c r="I1032" s="2" t="s">
        <v>14</v>
      </c>
      <c r="J1032" s="2">
        <f t="shared" si="81"/>
        <v>0</v>
      </c>
      <c r="K1032" s="2">
        <f t="shared" si="82"/>
        <v>1</v>
      </c>
      <c r="L1032" s="2">
        <f t="shared" si="83"/>
        <v>0</v>
      </c>
      <c r="M1032" s="2">
        <v>6877.9800999999998</v>
      </c>
      <c r="N1032" s="16">
        <f t="shared" si="84"/>
        <v>9.187931440354194E-2</v>
      </c>
      <c r="O1032" s="13" cm="1">
        <f t="array" ref="O1032">IF(I1032="northeast",$R$3+$R$4*$B1032+$R$5*$D1032+$R$6*$E1032+$R$7*$F1032+$R$8*$H1032,IF(I1032="northwest",$T$3+$T$4*$B1032+$T$5*$D1032+$T$6*$E1032+$T$7*$F1032+$T$8*$H1032,IF(I1032="southeast",$V$3+$V$4*$B1032+$V$5*$D1032+$V$6*$E1032+$V$7*$F1032+$V$8*$H1032,IF(I1032="southwest",$X$3+$X$4*$B1032+$X$5*$D1032+$X$6*$E1032+$X$7*$F1032+$X$8*$H1032,error))))</f>
        <v>4058.1336690823596</v>
      </c>
    </row>
    <row r="1033" spans="2:15" x14ac:dyDescent="0.5">
      <c r="B1033" s="2">
        <v>46</v>
      </c>
      <c r="C1033" s="2" t="s">
        <v>7</v>
      </c>
      <c r="D1033" s="2">
        <f>IF(C1033="male",1,0)</f>
        <v>0</v>
      </c>
      <c r="E1033" s="2">
        <v>23.655000000000001</v>
      </c>
      <c r="F1033" s="2">
        <v>1</v>
      </c>
      <c r="G1033" s="2" t="s">
        <v>8</v>
      </c>
      <c r="H1033" s="2">
        <f t="shared" si="80"/>
        <v>1</v>
      </c>
      <c r="I1033" s="2" t="s">
        <v>13</v>
      </c>
      <c r="J1033" s="2">
        <f t="shared" si="81"/>
        <v>1</v>
      </c>
      <c r="K1033" s="2">
        <f t="shared" si="82"/>
        <v>0</v>
      </c>
      <c r="L1033" s="2">
        <f t="shared" si="83"/>
        <v>0</v>
      </c>
      <c r="M1033" s="2">
        <v>21677.283449999999</v>
      </c>
      <c r="N1033" s="16">
        <f t="shared" si="84"/>
        <v>0.32810668724944975</v>
      </c>
      <c r="O1033" s="13" cm="1">
        <f t="array" ref="O1033">IF(I1033="northeast",$R$3+$R$4*$B1033+$R$5*$D1033+$R$6*$E1033+$R$7*$F1033+$R$8*$H1033,IF(I1033="northwest",$T$3+$T$4*$B1033+$T$5*$D1033+$T$6*$E1033+$T$7*$F1033+$T$8*$H1033,IF(I1033="southeast",$V$3+$V$4*$B1033+$V$5*$D1033+$V$6*$E1033+$V$7*$F1033+$V$8*$H1033,IF(I1033="southwest",$X$3+$X$4*$B1033+$X$5*$D1033+$X$6*$E1033+$X$7*$F1033+$X$8*$H1033,error))))</f>
        <v>29890.142335201519</v>
      </c>
    </row>
    <row r="1034" spans="2:15" x14ac:dyDescent="0.5">
      <c r="B1034" s="2">
        <v>55</v>
      </c>
      <c r="C1034" s="2" t="s">
        <v>7</v>
      </c>
      <c r="D1034" s="2">
        <f>IF(C1034="male",1,0)</f>
        <v>0</v>
      </c>
      <c r="E1034" s="2">
        <v>35.200000000000003</v>
      </c>
      <c r="F1034" s="2">
        <v>0</v>
      </c>
      <c r="G1034" s="2" t="s">
        <v>8</v>
      </c>
      <c r="H1034" s="2">
        <f t="shared" si="80"/>
        <v>1</v>
      </c>
      <c r="I1034" s="2" t="s">
        <v>12</v>
      </c>
      <c r="J1034" s="2">
        <f t="shared" si="81"/>
        <v>0</v>
      </c>
      <c r="K1034" s="2">
        <f t="shared" si="82"/>
        <v>0</v>
      </c>
      <c r="L1034" s="2">
        <f t="shared" si="83"/>
        <v>0</v>
      </c>
      <c r="M1034" s="2">
        <v>44423.803</v>
      </c>
      <c r="N1034" s="16">
        <f t="shared" si="84"/>
        <v>0.69118800449838502</v>
      </c>
      <c r="O1034" s="13" cm="1">
        <f t="array" ref="O1034">IF(I1034="northeast",$R$3+$R$4*$B1034+$R$5*$D1034+$R$6*$E1034+$R$7*$F1034+$R$8*$H1034,IF(I1034="northwest",$T$3+$T$4*$B1034+$T$5*$D1034+$T$6*$E1034+$T$7*$F1034+$T$8*$H1034,IF(I1034="southeast",$V$3+$V$4*$B1034+$V$5*$D1034+$V$6*$E1034+$V$7*$F1034+$V$8*$H1034,IF(I1034="southwest",$X$3+$X$4*$B1034+$X$5*$D1034+$X$6*$E1034+$X$7*$F1034+$X$8*$H1034,error))))</f>
        <v>39401.404892009683</v>
      </c>
    </row>
    <row r="1035" spans="2:15" x14ac:dyDescent="0.5">
      <c r="B1035" s="2">
        <v>30</v>
      </c>
      <c r="C1035" s="2" t="s">
        <v>7</v>
      </c>
      <c r="D1035" s="2">
        <f>IF(C1035="male",1,0)</f>
        <v>0</v>
      </c>
      <c r="E1035" s="2">
        <v>27.93</v>
      </c>
      <c r="F1035" s="2">
        <v>0</v>
      </c>
      <c r="G1035" s="2" t="s">
        <v>11</v>
      </c>
      <c r="H1035" s="2">
        <f t="shared" si="80"/>
        <v>0</v>
      </c>
      <c r="I1035" s="2" t="s">
        <v>14</v>
      </c>
      <c r="J1035" s="2">
        <f t="shared" si="81"/>
        <v>0</v>
      </c>
      <c r="K1035" s="2">
        <f t="shared" si="82"/>
        <v>1</v>
      </c>
      <c r="L1035" s="2">
        <f t="shared" si="83"/>
        <v>0</v>
      </c>
      <c r="M1035" s="2">
        <v>4137.5227000000004</v>
      </c>
      <c r="N1035" s="16">
        <f t="shared" si="84"/>
        <v>4.8135968065680233E-2</v>
      </c>
      <c r="O1035" s="13" cm="1">
        <f t="array" ref="O1035">IF(I1035="northeast",$R$3+$R$4*$B1035+$R$5*$D1035+$R$6*$E1035+$R$7*$F1035+$R$8*$H1035,IF(I1035="northwest",$T$3+$T$4*$B1035+$T$5*$D1035+$T$6*$E1035+$T$7*$F1035+$T$8*$H1035,IF(I1035="southeast",$V$3+$V$4*$B1035+$V$5*$D1035+$V$6*$E1035+$V$7*$F1035+$V$8*$H1035,IF(I1035="southwest",$X$3+$X$4*$B1035+$X$5*$D1035+$X$6*$E1035+$X$7*$F1035+$X$8*$H1035,error))))</f>
        <v>5565.5399747122729</v>
      </c>
    </row>
    <row r="1036" spans="2:15" x14ac:dyDescent="0.5">
      <c r="B1036" s="2">
        <v>18</v>
      </c>
      <c r="C1036" s="2" t="s">
        <v>10</v>
      </c>
      <c r="D1036" s="2">
        <f>IF(C1036="male",1,0)</f>
        <v>1</v>
      </c>
      <c r="E1036" s="2">
        <v>21.565000000000001</v>
      </c>
      <c r="F1036" s="2">
        <v>0</v>
      </c>
      <c r="G1036" s="2" t="s">
        <v>8</v>
      </c>
      <c r="H1036" s="2">
        <f t="shared" si="80"/>
        <v>1</v>
      </c>
      <c r="I1036" s="2" t="s">
        <v>14</v>
      </c>
      <c r="J1036" s="2">
        <f t="shared" si="81"/>
        <v>0</v>
      </c>
      <c r="K1036" s="2">
        <f t="shared" si="82"/>
        <v>1</v>
      </c>
      <c r="L1036" s="2">
        <f t="shared" si="83"/>
        <v>0</v>
      </c>
      <c r="M1036" s="2">
        <v>13747.87235</v>
      </c>
      <c r="N1036" s="16">
        <f t="shared" si="84"/>
        <v>0.20153694892672117</v>
      </c>
      <c r="O1036" s="13" cm="1">
        <f t="array" ref="O1036">IF(I1036="northeast",$R$3+$R$4*$B1036+$R$5*$D1036+$R$6*$E1036+$R$7*$F1036+$R$8*$H1036,IF(I1036="northwest",$T$3+$T$4*$B1036+$T$5*$D1036+$T$6*$E1036+$T$7*$F1036+$T$8*$H1036,IF(I1036="southeast",$V$3+$V$4*$B1036+$V$5*$D1036+$V$6*$E1036+$V$7*$F1036+$V$8*$H1036,IF(I1036="southwest",$X$3+$X$4*$B1036+$X$5*$D1036+$X$6*$E1036+$X$7*$F1036+$X$8*$H1036,error))))</f>
        <v>21176.168494669422</v>
      </c>
    </row>
    <row r="1037" spans="2:15" x14ac:dyDescent="0.5">
      <c r="B1037" s="2">
        <v>61</v>
      </c>
      <c r="C1037" s="2" t="s">
        <v>10</v>
      </c>
      <c r="D1037" s="2">
        <f>IF(C1037="male",1,0)</f>
        <v>1</v>
      </c>
      <c r="E1037" s="2">
        <v>38.380000000000003</v>
      </c>
      <c r="F1037" s="2">
        <v>0</v>
      </c>
      <c r="G1037" s="2" t="s">
        <v>11</v>
      </c>
      <c r="H1037" s="2">
        <f t="shared" si="80"/>
        <v>0</v>
      </c>
      <c r="I1037" s="2" t="s">
        <v>13</v>
      </c>
      <c r="J1037" s="2">
        <f t="shared" si="81"/>
        <v>1</v>
      </c>
      <c r="K1037" s="2">
        <f t="shared" si="82"/>
        <v>0</v>
      </c>
      <c r="L1037" s="2">
        <f t="shared" si="83"/>
        <v>0</v>
      </c>
      <c r="M1037" s="2">
        <v>12950.0712</v>
      </c>
      <c r="N1037" s="16">
        <f t="shared" si="84"/>
        <v>0.18880239884278471</v>
      </c>
      <c r="O1037" s="13" cm="1">
        <f t="array" ref="O1037">IF(I1037="northeast",$R$3+$R$4*$B1037+$R$5*$D1037+$R$6*$E1037+$R$7*$F1037+$R$8*$H1037,IF(I1037="northwest",$T$3+$T$4*$B1037+$T$5*$D1037+$T$6*$E1037+$T$7*$F1037+$T$8*$H1037,IF(I1037="southeast",$V$3+$V$4*$B1037+$V$5*$D1037+$V$6*$E1037+$V$7*$F1037+$V$8*$H1037,IF(I1037="southwest",$X$3+$X$4*$B1037+$X$5*$D1037+$X$6*$E1037+$X$7*$F1037+$X$8*$H1037,error))))</f>
        <v>15866.859880764179</v>
      </c>
    </row>
    <row r="1038" spans="2:15" x14ac:dyDescent="0.5">
      <c r="B1038" s="2">
        <v>54</v>
      </c>
      <c r="C1038" s="2" t="s">
        <v>7</v>
      </c>
      <c r="D1038" s="2">
        <f>IF(C1038="male",1,0)</f>
        <v>0</v>
      </c>
      <c r="E1038" s="2">
        <v>23</v>
      </c>
      <c r="F1038" s="2">
        <v>3</v>
      </c>
      <c r="G1038" s="2" t="s">
        <v>11</v>
      </c>
      <c r="H1038" s="2">
        <f t="shared" si="80"/>
        <v>0</v>
      </c>
      <c r="I1038" s="2" t="s">
        <v>9</v>
      </c>
      <c r="J1038" s="2">
        <f t="shared" si="81"/>
        <v>0</v>
      </c>
      <c r="K1038" s="2">
        <f t="shared" si="82"/>
        <v>0</v>
      </c>
      <c r="L1038" s="2">
        <f t="shared" si="83"/>
        <v>1</v>
      </c>
      <c r="M1038" s="2">
        <v>12094.477999999999</v>
      </c>
      <c r="N1038" s="16">
        <f t="shared" si="84"/>
        <v>0.17514536857042234</v>
      </c>
      <c r="O1038" s="13" cm="1">
        <f t="array" ref="O1038">IF(I1038="northeast",$R$3+$R$4*$B1038+$R$5*$D1038+$R$6*$E1038+$R$7*$F1038+$R$8*$H1038,IF(I1038="northwest",$T$3+$T$4*$B1038+$T$5*$D1038+$T$6*$E1038+$T$7*$F1038+$T$8*$H1038,IF(I1038="southeast",$V$3+$V$4*$B1038+$V$5*$D1038+$V$6*$E1038+$V$7*$F1038+$V$8*$H1038,IF(I1038="southwest",$X$3+$X$4*$B1038+$X$5*$D1038+$X$6*$E1038+$X$7*$F1038+$X$8*$H1038,error))))</f>
        <v>10062.356722155298</v>
      </c>
    </row>
    <row r="1039" spans="2:15" x14ac:dyDescent="0.5">
      <c r="B1039" s="2">
        <v>22</v>
      </c>
      <c r="C1039" s="2" t="s">
        <v>10</v>
      </c>
      <c r="D1039" s="2">
        <f>IF(C1039="male",1,0)</f>
        <v>1</v>
      </c>
      <c r="E1039" s="2">
        <v>37.07</v>
      </c>
      <c r="F1039" s="2">
        <v>2</v>
      </c>
      <c r="G1039" s="2" t="s">
        <v>8</v>
      </c>
      <c r="H1039" s="2">
        <f t="shared" si="80"/>
        <v>1</v>
      </c>
      <c r="I1039" s="2" t="s">
        <v>12</v>
      </c>
      <c r="J1039" s="2">
        <f t="shared" si="81"/>
        <v>0</v>
      </c>
      <c r="K1039" s="2">
        <f t="shared" si="82"/>
        <v>0</v>
      </c>
      <c r="L1039" s="2">
        <f t="shared" si="83"/>
        <v>0</v>
      </c>
      <c r="M1039" s="2">
        <v>37484.4493</v>
      </c>
      <c r="N1039" s="16">
        <f t="shared" si="84"/>
        <v>0.58042162212001924</v>
      </c>
      <c r="O1039" s="13" cm="1">
        <f t="array" ref="O1039">IF(I1039="northeast",$R$3+$R$4*$B1039+$R$5*$D1039+$R$6*$E1039+$R$7*$F1039+$R$8*$H1039,IF(I1039="northwest",$T$3+$T$4*$B1039+$T$5*$D1039+$T$6*$E1039+$T$7*$F1039+$T$8*$H1039,IF(I1039="southeast",$V$3+$V$4*$B1039+$V$5*$D1039+$V$6*$E1039+$V$7*$F1039+$V$8*$H1039,IF(I1039="southwest",$X$3+$X$4*$B1039+$X$5*$D1039+$X$6*$E1039+$X$7*$F1039+$X$8*$H1039,error))))</f>
        <v>31754.906224785133</v>
      </c>
    </row>
    <row r="1040" spans="2:15" x14ac:dyDescent="0.5">
      <c r="B1040" s="2">
        <v>45</v>
      </c>
      <c r="C1040" s="2" t="s">
        <v>7</v>
      </c>
      <c r="D1040" s="2">
        <f>IF(C1040="male",1,0)</f>
        <v>0</v>
      </c>
      <c r="E1040" s="2">
        <v>30.495000000000001</v>
      </c>
      <c r="F1040" s="2">
        <v>1</v>
      </c>
      <c r="G1040" s="2" t="s">
        <v>8</v>
      </c>
      <c r="H1040" s="2">
        <f t="shared" si="80"/>
        <v>1</v>
      </c>
      <c r="I1040" s="2" t="s">
        <v>13</v>
      </c>
      <c r="J1040" s="2">
        <f t="shared" si="81"/>
        <v>1</v>
      </c>
      <c r="K1040" s="2">
        <f t="shared" si="82"/>
        <v>0</v>
      </c>
      <c r="L1040" s="2">
        <f t="shared" si="83"/>
        <v>0</v>
      </c>
      <c r="M1040" s="2">
        <v>39725.518049999999</v>
      </c>
      <c r="N1040" s="16">
        <f t="shared" si="84"/>
        <v>0.61619369670078405</v>
      </c>
      <c r="O1040" s="13" cm="1">
        <f t="array" ref="O1040">IF(I1040="northeast",$R$3+$R$4*$B1040+$R$5*$D1040+$R$6*$E1040+$R$7*$F1040+$R$8*$H1040,IF(I1040="northwest",$T$3+$T$4*$B1040+$T$5*$D1040+$T$6*$E1040+$T$7*$F1040+$T$8*$H1040,IF(I1040="southeast",$V$3+$V$4*$B1040+$V$5*$D1040+$V$6*$E1040+$V$7*$F1040+$V$8*$H1040,IF(I1040="southwest",$X$3+$X$4*$B1040+$X$5*$D1040+$X$6*$E1040+$X$7*$F1040+$X$8*$H1040,error))))</f>
        <v>31785.701301772569</v>
      </c>
    </row>
    <row r="1041" spans="2:15" x14ac:dyDescent="0.5">
      <c r="B1041" s="2">
        <v>22</v>
      </c>
      <c r="C1041" s="2" t="s">
        <v>10</v>
      </c>
      <c r="D1041" s="2">
        <f>IF(C1041="male",1,0)</f>
        <v>1</v>
      </c>
      <c r="E1041" s="2">
        <v>28.88</v>
      </c>
      <c r="F1041" s="2">
        <v>0</v>
      </c>
      <c r="G1041" s="2" t="s">
        <v>11</v>
      </c>
      <c r="H1041" s="2">
        <f t="shared" si="80"/>
        <v>0</v>
      </c>
      <c r="I1041" s="2" t="s">
        <v>14</v>
      </c>
      <c r="J1041" s="2">
        <f t="shared" si="81"/>
        <v>0</v>
      </c>
      <c r="K1041" s="2">
        <f t="shared" si="82"/>
        <v>1</v>
      </c>
      <c r="L1041" s="2">
        <f t="shared" si="83"/>
        <v>0</v>
      </c>
      <c r="M1041" s="2">
        <v>2250.8352</v>
      </c>
      <c r="N1041" s="16">
        <f t="shared" si="84"/>
        <v>1.8020548375589637E-2</v>
      </c>
      <c r="O1041" s="13" cm="1">
        <f t="array" ref="O1041">IF(I1041="northeast",$R$3+$R$4*$B1041+$R$5*$D1041+$R$6*$E1041+$R$7*$F1041+$R$8*$H1041,IF(I1041="northwest",$T$3+$T$4*$B1041+$T$5*$D1041+$T$6*$E1041+$T$7*$F1041+$T$8*$H1041,IF(I1041="southeast",$V$3+$V$4*$B1041+$V$5*$D1041+$V$6*$E1041+$V$7*$F1041+$V$8*$H1041,IF(I1041="southwest",$X$3+$X$4*$B1041+$X$5*$D1041+$X$6*$E1041+$X$7*$F1041+$X$8*$H1041,error))))</f>
        <v>4117.3629722077658</v>
      </c>
    </row>
    <row r="1042" spans="2:15" x14ac:dyDescent="0.5">
      <c r="B1042" s="2">
        <v>19</v>
      </c>
      <c r="C1042" s="2" t="s">
        <v>10</v>
      </c>
      <c r="D1042" s="2">
        <f>IF(C1042="male",1,0)</f>
        <v>1</v>
      </c>
      <c r="E1042" s="2">
        <v>27.265000000000001</v>
      </c>
      <c r="F1042" s="2">
        <v>2</v>
      </c>
      <c r="G1042" s="2" t="s">
        <v>11</v>
      </c>
      <c r="H1042" s="2">
        <f t="shared" si="80"/>
        <v>0</v>
      </c>
      <c r="I1042" s="2" t="s">
        <v>13</v>
      </c>
      <c r="J1042" s="2">
        <f t="shared" si="81"/>
        <v>1</v>
      </c>
      <c r="K1042" s="2">
        <f t="shared" si="82"/>
        <v>0</v>
      </c>
      <c r="L1042" s="2">
        <f t="shared" si="83"/>
        <v>0</v>
      </c>
      <c r="M1042" s="2">
        <v>22493.659640000002</v>
      </c>
      <c r="N1042" s="16">
        <f t="shared" si="84"/>
        <v>0.34113773324241214</v>
      </c>
      <c r="O1042" s="13" cm="1">
        <f t="array" ref="O1042">IF(I1042="northeast",$R$3+$R$4*$B1042+$R$5*$D1042+$R$6*$E1042+$R$7*$F1042+$R$8*$H1042,IF(I1042="northwest",$T$3+$T$4*$B1042+$T$5*$D1042+$T$6*$E1042+$T$7*$F1042+$T$8*$H1042,IF(I1042="southeast",$V$3+$V$4*$B1042+$V$5*$D1042+$V$6*$E1042+$V$7*$F1042+$V$8*$H1042,IF(I1042="southwest",$X$3+$X$4*$B1042+$X$5*$D1042+$X$6*$E1042+$X$7*$F1042+$X$8*$H1042,error))))</f>
        <v>3709.1635038140889</v>
      </c>
    </row>
    <row r="1043" spans="2:15" x14ac:dyDescent="0.5">
      <c r="B1043" s="2">
        <v>35</v>
      </c>
      <c r="C1043" s="2" t="s">
        <v>7</v>
      </c>
      <c r="D1043" s="2">
        <f>IF(C1043="male",1,0)</f>
        <v>0</v>
      </c>
      <c r="E1043" s="2">
        <v>28.024999999999999</v>
      </c>
      <c r="F1043" s="2">
        <v>0</v>
      </c>
      <c r="G1043" s="2" t="s">
        <v>8</v>
      </c>
      <c r="H1043" s="2">
        <f t="shared" si="80"/>
        <v>1</v>
      </c>
      <c r="I1043" s="2" t="s">
        <v>13</v>
      </c>
      <c r="J1043" s="2">
        <f t="shared" si="81"/>
        <v>1</v>
      </c>
      <c r="K1043" s="2">
        <f t="shared" si="82"/>
        <v>0</v>
      </c>
      <c r="L1043" s="2">
        <f t="shared" si="83"/>
        <v>0</v>
      </c>
      <c r="M1043" s="2">
        <v>20234.854749999999</v>
      </c>
      <c r="N1043" s="16">
        <f t="shared" si="84"/>
        <v>0.30508255332502832</v>
      </c>
      <c r="O1043" s="13" cm="1">
        <f t="array" ref="O1043">IF(I1043="northeast",$R$3+$R$4*$B1043+$R$5*$D1043+$R$6*$E1043+$R$7*$F1043+$R$8*$H1043,IF(I1043="northwest",$T$3+$T$4*$B1043+$T$5*$D1043+$T$6*$E1043+$T$7*$F1043+$T$8*$H1043,IF(I1043="southeast",$V$3+$V$4*$B1043+$V$5*$D1043+$V$6*$E1043+$V$7*$F1043+$V$8*$H1043,IF(I1043="southwest",$X$3+$X$4*$B1043+$X$5*$D1043+$X$6*$E1043+$X$7*$F1043+$X$8*$H1043,error))))</f>
        <v>27686.726248186853</v>
      </c>
    </row>
    <row r="1044" spans="2:15" x14ac:dyDescent="0.5">
      <c r="B1044" s="2">
        <v>18</v>
      </c>
      <c r="C1044" s="2" t="s">
        <v>10</v>
      </c>
      <c r="D1044" s="2">
        <f>IF(C1044="male",1,0)</f>
        <v>1</v>
      </c>
      <c r="E1044" s="2">
        <v>23.085000000000001</v>
      </c>
      <c r="F1044" s="2">
        <v>0</v>
      </c>
      <c r="G1044" s="2" t="s">
        <v>11</v>
      </c>
      <c r="H1044" s="2">
        <f t="shared" si="80"/>
        <v>0</v>
      </c>
      <c r="I1044" s="2" t="s">
        <v>14</v>
      </c>
      <c r="J1044" s="2">
        <f t="shared" si="81"/>
        <v>0</v>
      </c>
      <c r="K1044" s="2">
        <f t="shared" si="82"/>
        <v>1</v>
      </c>
      <c r="L1044" s="2">
        <f t="shared" si="83"/>
        <v>0</v>
      </c>
      <c r="M1044" s="2">
        <v>1704.7001499999999</v>
      </c>
      <c r="N1044" s="16">
        <f t="shared" si="84"/>
        <v>9.3031077616996232E-3</v>
      </c>
      <c r="O1044" s="13" cm="1">
        <f t="array" ref="O1044">IF(I1044="northeast",$R$3+$R$4*$B1044+$R$5*$D1044+$R$6*$E1044+$R$7*$F1044+$R$8*$H1044,IF(I1044="northwest",$T$3+$T$4*$B1044+$T$5*$D1044+$T$6*$E1044+$T$7*$F1044+$T$8*$H1044,IF(I1044="southeast",$V$3+$V$4*$B1044+$V$5*$D1044+$V$6*$E1044+$V$7*$F1044+$V$8*$H1044,IF(I1044="southwest",$X$3+$X$4*$B1044+$X$5*$D1044+$X$6*$E1044+$X$7*$F1044+$X$8*$H1044,error))))</f>
        <v>686.96831422641844</v>
      </c>
    </row>
    <row r="1045" spans="2:15" x14ac:dyDescent="0.5">
      <c r="B1045" s="2">
        <v>20</v>
      </c>
      <c r="C1045" s="2" t="s">
        <v>10</v>
      </c>
      <c r="D1045" s="2">
        <f>IF(C1045="male",1,0)</f>
        <v>1</v>
      </c>
      <c r="E1045" s="2">
        <v>30.684999999999999</v>
      </c>
      <c r="F1045" s="2">
        <v>0</v>
      </c>
      <c r="G1045" s="2" t="s">
        <v>8</v>
      </c>
      <c r="H1045" s="2">
        <f t="shared" si="80"/>
        <v>1</v>
      </c>
      <c r="I1045" s="2" t="s">
        <v>14</v>
      </c>
      <c r="J1045" s="2">
        <f t="shared" si="81"/>
        <v>0</v>
      </c>
      <c r="K1045" s="2">
        <f t="shared" si="82"/>
        <v>1</v>
      </c>
      <c r="L1045" s="2">
        <f t="shared" si="83"/>
        <v>0</v>
      </c>
      <c r="M1045" s="2">
        <v>33475.817150000003</v>
      </c>
      <c r="N1045" s="16">
        <f t="shared" si="84"/>
        <v>0.51643559391956739</v>
      </c>
      <c r="O1045" s="13" cm="1">
        <f t="array" ref="O1045">IF(I1045="northeast",$R$3+$R$4*$B1045+$R$5*$D1045+$R$6*$E1045+$R$7*$F1045+$R$8*$H1045,IF(I1045="northwest",$T$3+$T$4*$B1045+$T$5*$D1045+$T$6*$E1045+$T$7*$F1045+$T$8*$H1045,IF(I1045="southeast",$V$3+$V$4*$B1045+$V$5*$D1045+$V$6*$E1045+$V$7*$F1045+$V$8*$H1045,IF(I1045="southwest",$X$3+$X$4*$B1045+$X$5*$D1045+$X$6*$E1045+$X$7*$F1045+$X$8*$H1045,error))))</f>
        <v>25564.185551780436</v>
      </c>
    </row>
    <row r="1046" spans="2:15" x14ac:dyDescent="0.5">
      <c r="B1046" s="2">
        <v>28</v>
      </c>
      <c r="C1046" s="2" t="s">
        <v>7</v>
      </c>
      <c r="D1046" s="2">
        <f>IF(C1046="male",1,0)</f>
        <v>0</v>
      </c>
      <c r="E1046" s="2">
        <v>25.8</v>
      </c>
      <c r="F1046" s="2">
        <v>0</v>
      </c>
      <c r="G1046" s="2" t="s">
        <v>11</v>
      </c>
      <c r="H1046" s="2">
        <f t="shared" si="80"/>
        <v>0</v>
      </c>
      <c r="I1046" s="2" t="s">
        <v>9</v>
      </c>
      <c r="J1046" s="2">
        <f t="shared" si="81"/>
        <v>0</v>
      </c>
      <c r="K1046" s="2">
        <f t="shared" si="82"/>
        <v>0</v>
      </c>
      <c r="L1046" s="2">
        <f t="shared" si="83"/>
        <v>1</v>
      </c>
      <c r="M1046" s="2">
        <v>3161.4540000000002</v>
      </c>
      <c r="N1046" s="16">
        <f t="shared" si="84"/>
        <v>3.255590059459075E-2</v>
      </c>
      <c r="O1046" s="13" cm="1">
        <f t="array" ref="O1046">IF(I1046="northeast",$R$3+$R$4*$B1046+$R$5*$D1046+$R$6*$E1046+$R$7*$F1046+$R$8*$H1046,IF(I1046="northwest",$T$3+$T$4*$B1046+$T$5*$D1046+$T$6*$E1046+$T$7*$F1046+$T$8*$H1046,IF(I1046="southeast",$V$3+$V$4*$B1046+$V$5*$D1046+$V$6*$E1046+$V$7*$F1046+$V$8*$H1046,IF(I1046="southwest",$X$3+$X$4*$B1046+$X$5*$D1046+$X$6*$E1046+$X$7*$F1046+$X$8*$H1046,error))))</f>
        <v>3714.4085751315051</v>
      </c>
    </row>
    <row r="1047" spans="2:15" x14ac:dyDescent="0.5">
      <c r="B1047" s="2">
        <v>55</v>
      </c>
      <c r="C1047" s="2" t="s">
        <v>10</v>
      </c>
      <c r="D1047" s="2">
        <f>IF(C1047="male",1,0)</f>
        <v>1</v>
      </c>
      <c r="E1047" s="2">
        <v>35.244999999999997</v>
      </c>
      <c r="F1047" s="2">
        <v>1</v>
      </c>
      <c r="G1047" s="2" t="s">
        <v>11</v>
      </c>
      <c r="H1047" s="2">
        <f t="shared" si="80"/>
        <v>0</v>
      </c>
      <c r="I1047" s="2" t="s">
        <v>14</v>
      </c>
      <c r="J1047" s="2">
        <f t="shared" si="81"/>
        <v>0</v>
      </c>
      <c r="K1047" s="2">
        <f t="shared" si="82"/>
        <v>1</v>
      </c>
      <c r="L1047" s="2">
        <f t="shared" si="83"/>
        <v>0</v>
      </c>
      <c r="M1047" s="2">
        <v>11394.065549999999</v>
      </c>
      <c r="N1047" s="16">
        <f t="shared" si="84"/>
        <v>0.16396534279089364</v>
      </c>
      <c r="O1047" s="13" cm="1">
        <f t="array" ref="O1047">IF(I1047="northeast",$R$3+$R$4*$B1047+$R$5*$D1047+$R$6*$E1047+$R$7*$F1047+$R$8*$H1047,IF(I1047="northwest",$T$3+$T$4*$B1047+$T$5*$D1047+$T$6*$E1047+$T$7*$F1047+$T$8*$H1047,IF(I1047="southeast",$V$3+$V$4*$B1047+$V$5*$D1047+$V$6*$E1047+$V$7*$F1047+$V$8*$H1047,IF(I1047="southwest",$X$3+$X$4*$B1047+$X$5*$D1047+$X$6*$E1047+$X$7*$F1047+$X$8*$H1047,error))))</f>
        <v>15324.225786442896</v>
      </c>
    </row>
    <row r="1048" spans="2:15" x14ac:dyDescent="0.5">
      <c r="B1048" s="2">
        <v>43</v>
      </c>
      <c r="C1048" s="2" t="s">
        <v>7</v>
      </c>
      <c r="D1048" s="2">
        <f>IF(C1048="male",1,0)</f>
        <v>0</v>
      </c>
      <c r="E1048" s="2">
        <v>24.7</v>
      </c>
      <c r="F1048" s="2">
        <v>2</v>
      </c>
      <c r="G1048" s="2" t="s">
        <v>8</v>
      </c>
      <c r="H1048" s="2">
        <f t="shared" si="80"/>
        <v>1</v>
      </c>
      <c r="I1048" s="2" t="s">
        <v>13</v>
      </c>
      <c r="J1048" s="2">
        <f t="shared" si="81"/>
        <v>1</v>
      </c>
      <c r="K1048" s="2">
        <f t="shared" si="82"/>
        <v>0</v>
      </c>
      <c r="L1048" s="2">
        <f t="shared" si="83"/>
        <v>0</v>
      </c>
      <c r="M1048" s="2">
        <v>21880.82</v>
      </c>
      <c r="N1048" s="16">
        <f t="shared" si="84"/>
        <v>0.3313555499389641</v>
      </c>
      <c r="O1048" s="13" cm="1">
        <f t="array" ref="O1048">IF(I1048="northeast",$R$3+$R$4*$B1048+$R$5*$D1048+$R$6*$E1048+$R$7*$F1048+$R$8*$H1048,IF(I1048="northwest",$T$3+$T$4*$B1048+$T$5*$D1048+$T$6*$E1048+$T$7*$F1048+$T$8*$H1048,IF(I1048="southeast",$V$3+$V$4*$B1048+$V$5*$D1048+$V$6*$E1048+$V$7*$F1048+$V$8*$H1048,IF(I1048="southwest",$X$3+$X$4*$B1048+$X$5*$D1048+$X$6*$E1048+$X$7*$F1048+$X$8*$H1048,error))))</f>
        <v>30329.167767428713</v>
      </c>
    </row>
    <row r="1049" spans="2:15" x14ac:dyDescent="0.5">
      <c r="B1049" s="2">
        <v>43</v>
      </c>
      <c r="C1049" s="2" t="s">
        <v>7</v>
      </c>
      <c r="D1049" s="2">
        <f>IF(C1049="male",1,0)</f>
        <v>0</v>
      </c>
      <c r="E1049" s="2">
        <v>25.08</v>
      </c>
      <c r="F1049" s="2">
        <v>0</v>
      </c>
      <c r="G1049" s="2" t="s">
        <v>11</v>
      </c>
      <c r="H1049" s="2">
        <f t="shared" si="80"/>
        <v>0</v>
      </c>
      <c r="I1049" s="2" t="s">
        <v>14</v>
      </c>
      <c r="J1049" s="2">
        <f t="shared" si="81"/>
        <v>0</v>
      </c>
      <c r="K1049" s="2">
        <f t="shared" si="82"/>
        <v>1</v>
      </c>
      <c r="L1049" s="2">
        <f t="shared" si="83"/>
        <v>0</v>
      </c>
      <c r="M1049" s="2">
        <v>7325.0482000000002</v>
      </c>
      <c r="N1049" s="16">
        <f t="shared" si="84"/>
        <v>9.9015442385283176E-2</v>
      </c>
      <c r="O1049" s="13" cm="1">
        <f t="array" ref="O1049">IF(I1049="northeast",$R$3+$R$4*$B1049+$R$5*$D1049+$R$6*$E1049+$R$7*$F1049+$R$8*$H1049,IF(I1049="northwest",$T$3+$T$4*$B1049+$T$5*$D1049+$T$6*$E1049+$T$7*$F1049+$T$8*$H1049,IF(I1049="southeast",$V$3+$V$4*$B1049+$V$5*$D1049+$V$6*$E1049+$V$7*$F1049+$V$8*$H1049,IF(I1049="southwest",$X$3+$X$4*$B1049+$X$5*$D1049+$X$6*$E1049+$X$7*$F1049+$X$8*$H1049,error))))</f>
        <v>7400.2599727933866</v>
      </c>
    </row>
    <row r="1050" spans="2:15" x14ac:dyDescent="0.5">
      <c r="B1050" s="2">
        <v>22</v>
      </c>
      <c r="C1050" s="2" t="s">
        <v>10</v>
      </c>
      <c r="D1050" s="2">
        <f>IF(C1050="male",1,0)</f>
        <v>1</v>
      </c>
      <c r="E1050" s="2">
        <v>52.58</v>
      </c>
      <c r="F1050" s="2">
        <v>1</v>
      </c>
      <c r="G1050" s="2" t="s">
        <v>8</v>
      </c>
      <c r="H1050" s="2">
        <f t="shared" si="80"/>
        <v>1</v>
      </c>
      <c r="I1050" s="2" t="s">
        <v>12</v>
      </c>
      <c r="J1050" s="2">
        <f t="shared" si="81"/>
        <v>0</v>
      </c>
      <c r="K1050" s="2">
        <f t="shared" si="82"/>
        <v>0</v>
      </c>
      <c r="L1050" s="2">
        <f t="shared" si="83"/>
        <v>0</v>
      </c>
      <c r="M1050" s="2">
        <v>44501.398200000003</v>
      </c>
      <c r="N1050" s="16">
        <f t="shared" si="84"/>
        <v>0.69242658376174293</v>
      </c>
      <c r="O1050" s="13" cm="1">
        <f t="array" ref="O1050">IF(I1050="northeast",$R$3+$R$4*$B1050+$R$5*$D1050+$R$6*$E1050+$R$7*$F1050+$R$8*$H1050,IF(I1050="northwest",$T$3+$T$4*$B1050+$T$5*$D1050+$T$6*$E1050+$T$7*$F1050+$T$8*$H1050,IF(I1050="southeast",$V$3+$V$4*$B1050+$V$5*$D1050+$V$6*$E1050+$V$7*$F1050+$V$8*$H1050,IF(I1050="southwest",$X$3+$X$4*$B1050+$X$5*$D1050+$X$6*$E1050+$X$7*$F1050+$X$8*$H1050,error))))</f>
        <v>36602.101601312461</v>
      </c>
    </row>
    <row r="1051" spans="2:15" x14ac:dyDescent="0.5">
      <c r="B1051" s="2">
        <v>25</v>
      </c>
      <c r="C1051" s="2" t="s">
        <v>7</v>
      </c>
      <c r="D1051" s="2">
        <f>IF(C1051="male",1,0)</f>
        <v>0</v>
      </c>
      <c r="E1051" s="2">
        <v>22.515000000000001</v>
      </c>
      <c r="F1051" s="2">
        <v>1</v>
      </c>
      <c r="G1051" s="2" t="s">
        <v>11</v>
      </c>
      <c r="H1051" s="2">
        <f t="shared" si="80"/>
        <v>0</v>
      </c>
      <c r="I1051" s="2" t="s">
        <v>13</v>
      </c>
      <c r="J1051" s="2">
        <f t="shared" si="81"/>
        <v>1</v>
      </c>
      <c r="K1051" s="2">
        <f t="shared" si="82"/>
        <v>0</v>
      </c>
      <c r="L1051" s="2">
        <f t="shared" si="83"/>
        <v>0</v>
      </c>
      <c r="M1051" s="2">
        <v>3594.17085</v>
      </c>
      <c r="N1051" s="16">
        <f t="shared" si="84"/>
        <v>3.9462953058087738E-2</v>
      </c>
      <c r="O1051" s="13" cm="1">
        <f t="array" ref="O1051">IF(I1051="northeast",$R$3+$R$4*$B1051+$R$5*$D1051+$R$6*$E1051+$R$7*$F1051+$R$8*$H1051,IF(I1051="northwest",$T$3+$T$4*$B1051+$T$5*$D1051+$T$6*$E1051+$T$7*$F1051+$T$8*$H1051,IF(I1051="southeast",$V$3+$V$4*$B1051+$V$5*$D1051+$V$6*$E1051+$V$7*$F1051+$V$8*$H1051,IF(I1051="southwest",$X$3+$X$4*$B1051+$X$5*$D1051+$X$6*$E1051+$X$7*$F1051+$X$8*$H1051,error))))</f>
        <v>2856.1412908244965</v>
      </c>
    </row>
    <row r="1052" spans="2:15" x14ac:dyDescent="0.5">
      <c r="B1052" s="2">
        <v>49</v>
      </c>
      <c r="C1052" s="2" t="s">
        <v>10</v>
      </c>
      <c r="D1052" s="2">
        <f>IF(C1052="male",1,0)</f>
        <v>1</v>
      </c>
      <c r="E1052" s="2">
        <v>30.9</v>
      </c>
      <c r="F1052" s="2">
        <v>0</v>
      </c>
      <c r="G1052" s="2" t="s">
        <v>8</v>
      </c>
      <c r="H1052" s="2">
        <f t="shared" si="80"/>
        <v>1</v>
      </c>
      <c r="I1052" s="2" t="s">
        <v>9</v>
      </c>
      <c r="J1052" s="2">
        <f t="shared" si="81"/>
        <v>0</v>
      </c>
      <c r="K1052" s="2">
        <f t="shared" si="82"/>
        <v>0</v>
      </c>
      <c r="L1052" s="2">
        <f t="shared" si="83"/>
        <v>1</v>
      </c>
      <c r="M1052" s="2">
        <v>39727.614000000001</v>
      </c>
      <c r="N1052" s="16">
        <f t="shared" si="84"/>
        <v>0.61622715238112302</v>
      </c>
      <c r="O1052" s="13" cm="1">
        <f t="array" ref="O1052">IF(I1052="northeast",$R$3+$R$4*$B1052+$R$5*$D1052+$R$6*$E1052+$R$7*$F1052+$R$8*$H1052,IF(I1052="northwest",$T$3+$T$4*$B1052+$T$5*$D1052+$T$6*$E1052+$T$7*$F1052+$T$8*$H1052,IF(I1052="southeast",$V$3+$V$4*$B1052+$V$5*$D1052+$V$6*$E1052+$V$7*$F1052+$V$8*$H1052,IF(I1052="southwest",$X$3+$X$4*$B1052+$X$5*$D1052+$X$6*$E1052+$X$7*$F1052+$X$8*$H1052,error))))</f>
        <v>35511.372447999704</v>
      </c>
    </row>
    <row r="1053" spans="2:15" x14ac:dyDescent="0.5">
      <c r="B1053" s="2">
        <v>44</v>
      </c>
      <c r="C1053" s="2" t="s">
        <v>7</v>
      </c>
      <c r="D1053" s="2">
        <f>IF(C1053="male",1,0)</f>
        <v>0</v>
      </c>
      <c r="E1053" s="2">
        <v>36.954999999999998</v>
      </c>
      <c r="F1053" s="2">
        <v>1</v>
      </c>
      <c r="G1053" s="2" t="s">
        <v>11</v>
      </c>
      <c r="H1053" s="2">
        <f t="shared" si="80"/>
        <v>0</v>
      </c>
      <c r="I1053" s="2" t="s">
        <v>13</v>
      </c>
      <c r="J1053" s="2">
        <f t="shared" si="81"/>
        <v>1</v>
      </c>
      <c r="K1053" s="2">
        <f t="shared" si="82"/>
        <v>0</v>
      </c>
      <c r="L1053" s="2">
        <f t="shared" si="83"/>
        <v>0</v>
      </c>
      <c r="M1053" s="2">
        <v>8023.1354499999998</v>
      </c>
      <c r="N1053" s="16">
        <f t="shared" si="84"/>
        <v>0.11015835318214336</v>
      </c>
      <c r="O1053" s="13" cm="1">
        <f t="array" ref="O1053">IF(I1053="northeast",$R$3+$R$4*$B1053+$R$5*$D1053+$R$6*$E1053+$R$7*$F1053+$R$8*$H1053,IF(I1053="northwest",$T$3+$T$4*$B1053+$T$5*$D1053+$T$6*$E1053+$T$7*$F1053+$T$8*$H1053,IF(I1053="southeast",$V$3+$V$4*$B1053+$V$5*$D1053+$V$6*$E1053+$V$7*$F1053+$V$8*$H1053,IF(I1053="southwest",$X$3+$X$4*$B1053+$X$5*$D1053+$X$6*$E1053+$X$7*$F1053+$X$8*$H1053,error))))</f>
        <v>12076.450057319351</v>
      </c>
    </row>
    <row r="1054" spans="2:15" x14ac:dyDescent="0.5">
      <c r="B1054" s="2">
        <v>64</v>
      </c>
      <c r="C1054" s="2" t="s">
        <v>10</v>
      </c>
      <c r="D1054" s="2">
        <f>IF(C1054="male",1,0)</f>
        <v>1</v>
      </c>
      <c r="E1054" s="2">
        <v>26.41</v>
      </c>
      <c r="F1054" s="2">
        <v>0</v>
      </c>
      <c r="G1054" s="2" t="s">
        <v>11</v>
      </c>
      <c r="H1054" s="2">
        <f t="shared" si="80"/>
        <v>0</v>
      </c>
      <c r="I1054" s="2" t="s">
        <v>14</v>
      </c>
      <c r="J1054" s="2">
        <f t="shared" si="81"/>
        <v>0</v>
      </c>
      <c r="K1054" s="2">
        <f t="shared" si="82"/>
        <v>1</v>
      </c>
      <c r="L1054" s="2">
        <f t="shared" si="83"/>
        <v>0</v>
      </c>
      <c r="M1054" s="2">
        <v>14394.5579</v>
      </c>
      <c r="N1054" s="16">
        <f t="shared" si="84"/>
        <v>0.21185938268735566</v>
      </c>
      <c r="O1054" s="13" cm="1">
        <f t="array" ref="O1054">IF(I1054="northeast",$R$3+$R$4*$B1054+$R$5*$D1054+$R$6*$E1054+$R$7*$F1054+$R$8*$H1054,IF(I1054="northwest",$T$3+$T$4*$B1054+$T$5*$D1054+$T$6*$E1054+$T$7*$F1054+$T$8*$H1054,IF(I1054="southeast",$V$3+$V$4*$B1054+$V$5*$D1054+$V$6*$E1054+$V$7*$F1054+$V$8*$H1054,IF(I1054="southwest",$X$3+$X$4*$B1054+$X$5*$D1054+$X$6*$E1054+$X$7*$F1054+$X$8*$H1054,error))))</f>
        <v>12939.035907085154</v>
      </c>
    </row>
    <row r="1055" spans="2:15" x14ac:dyDescent="0.5">
      <c r="B1055" s="2">
        <v>49</v>
      </c>
      <c r="C1055" s="2" t="s">
        <v>10</v>
      </c>
      <c r="D1055" s="2">
        <f>IF(C1055="male",1,0)</f>
        <v>1</v>
      </c>
      <c r="E1055" s="2">
        <v>29.83</v>
      </c>
      <c r="F1055" s="2">
        <v>1</v>
      </c>
      <c r="G1055" s="2" t="s">
        <v>11</v>
      </c>
      <c r="H1055" s="2">
        <f t="shared" si="80"/>
        <v>0</v>
      </c>
      <c r="I1055" s="2" t="s">
        <v>14</v>
      </c>
      <c r="J1055" s="2">
        <f t="shared" si="81"/>
        <v>0</v>
      </c>
      <c r="K1055" s="2">
        <f t="shared" si="82"/>
        <v>1</v>
      </c>
      <c r="L1055" s="2">
        <f t="shared" si="83"/>
        <v>0</v>
      </c>
      <c r="M1055" s="2">
        <v>9288.0267000000003</v>
      </c>
      <c r="N1055" s="16">
        <f t="shared" si="84"/>
        <v>0.1303486236196553</v>
      </c>
      <c r="O1055" s="13" cm="1">
        <f t="array" ref="O1055">IF(I1055="northeast",$R$3+$R$4*$B1055+$R$5*$D1055+$R$6*$E1055+$R$7*$F1055+$R$8*$H1055,IF(I1055="northwest",$T$3+$T$4*$B1055+$T$5*$D1055+$T$6*$E1055+$T$7*$F1055+$T$8*$H1055,IF(I1055="southeast",$V$3+$V$4*$B1055+$V$5*$D1055+$V$6*$E1055+$V$7*$F1055+$V$8*$H1055,IF(I1055="southwest",$X$3+$X$4*$B1055+$X$5*$D1055+$X$6*$E1055+$X$7*$F1055+$X$8*$H1055,error))))</f>
        <v>11586.454877641127</v>
      </c>
    </row>
    <row r="1056" spans="2:15" x14ac:dyDescent="0.5">
      <c r="B1056" s="2">
        <v>47</v>
      </c>
      <c r="C1056" s="2" t="s">
        <v>10</v>
      </c>
      <c r="D1056" s="2">
        <f>IF(C1056="male",1,0)</f>
        <v>1</v>
      </c>
      <c r="E1056" s="2">
        <v>29.8</v>
      </c>
      <c r="F1056" s="2">
        <v>3</v>
      </c>
      <c r="G1056" s="2" t="s">
        <v>8</v>
      </c>
      <c r="H1056" s="2">
        <f t="shared" si="80"/>
        <v>1</v>
      </c>
      <c r="I1056" s="2" t="s">
        <v>9</v>
      </c>
      <c r="J1056" s="2">
        <f t="shared" si="81"/>
        <v>0</v>
      </c>
      <c r="K1056" s="2">
        <f t="shared" si="82"/>
        <v>0</v>
      </c>
      <c r="L1056" s="2">
        <f t="shared" si="83"/>
        <v>1</v>
      </c>
      <c r="M1056" s="2">
        <v>25309.489000000001</v>
      </c>
      <c r="N1056" s="16">
        <f t="shared" si="84"/>
        <v>0.38608417135263395</v>
      </c>
      <c r="O1056" s="13" cm="1">
        <f t="array" ref="O1056">IF(I1056="northeast",$R$3+$R$4*$B1056+$R$5*$D1056+$R$6*$E1056+$R$7*$F1056+$R$8*$H1056,IF(I1056="northwest",$T$3+$T$4*$B1056+$T$5*$D1056+$T$6*$E1056+$T$7*$F1056+$T$8*$H1056,IF(I1056="southeast",$V$3+$V$4*$B1056+$V$5*$D1056+$V$6*$E1056+$V$7*$F1056+$V$8*$H1056,IF(I1056="southwest",$X$3+$X$4*$B1056+$X$5*$D1056+$X$6*$E1056+$X$7*$F1056+$X$8*$H1056,error))))</f>
        <v>34765.263338093413</v>
      </c>
    </row>
    <row r="1057" spans="2:15" x14ac:dyDescent="0.5">
      <c r="B1057" s="2">
        <v>27</v>
      </c>
      <c r="C1057" s="2" t="s">
        <v>7</v>
      </c>
      <c r="D1057" s="2">
        <f>IF(C1057="male",1,0)</f>
        <v>0</v>
      </c>
      <c r="E1057" s="2">
        <v>21.47</v>
      </c>
      <c r="F1057" s="2">
        <v>0</v>
      </c>
      <c r="G1057" s="2" t="s">
        <v>11</v>
      </c>
      <c r="H1057" s="2">
        <f t="shared" si="80"/>
        <v>0</v>
      </c>
      <c r="I1057" s="2" t="s">
        <v>13</v>
      </c>
      <c r="J1057" s="2">
        <f t="shared" si="81"/>
        <v>1</v>
      </c>
      <c r="K1057" s="2">
        <f t="shared" si="82"/>
        <v>0</v>
      </c>
      <c r="L1057" s="2">
        <f t="shared" si="83"/>
        <v>0</v>
      </c>
      <c r="M1057" s="2">
        <v>3353.4703</v>
      </c>
      <c r="N1057" s="16">
        <f t="shared" si="84"/>
        <v>3.5620876358641945E-2</v>
      </c>
      <c r="O1057" s="13" cm="1">
        <f t="array" ref="O1057">IF(I1057="northeast",$R$3+$R$4*$B1057+$R$5*$D1057+$R$6*$E1057+$R$7*$F1057+$R$8*$H1057,IF(I1057="northwest",$T$3+$T$4*$B1057+$T$5*$D1057+$T$6*$E1057+$T$7*$F1057+$T$8*$H1057,IF(I1057="southeast",$V$3+$V$4*$B1057+$V$5*$D1057+$V$6*$E1057+$V$7*$F1057+$V$8*$H1057,IF(I1057="southwest",$X$3+$X$4*$B1057+$X$5*$D1057+$X$6*$E1057+$X$7*$F1057+$X$8*$H1057,error))))</f>
        <v>2169.9202873678087</v>
      </c>
    </row>
    <row r="1058" spans="2:15" x14ac:dyDescent="0.5">
      <c r="B1058" s="2">
        <v>55</v>
      </c>
      <c r="C1058" s="2" t="s">
        <v>10</v>
      </c>
      <c r="D1058" s="2">
        <f>IF(C1058="male",1,0)</f>
        <v>1</v>
      </c>
      <c r="E1058" s="2">
        <v>27.645</v>
      </c>
      <c r="F1058" s="2">
        <v>0</v>
      </c>
      <c r="G1058" s="2" t="s">
        <v>11</v>
      </c>
      <c r="H1058" s="2">
        <f t="shared" si="80"/>
        <v>0</v>
      </c>
      <c r="I1058" s="2" t="s">
        <v>13</v>
      </c>
      <c r="J1058" s="2">
        <f t="shared" si="81"/>
        <v>1</v>
      </c>
      <c r="K1058" s="2">
        <f t="shared" si="82"/>
        <v>0</v>
      </c>
      <c r="L1058" s="2">
        <f t="shared" si="83"/>
        <v>0</v>
      </c>
      <c r="M1058" s="2">
        <v>10594.501550000001</v>
      </c>
      <c r="N1058" s="16">
        <f t="shared" si="84"/>
        <v>0.15120265398891261</v>
      </c>
      <c r="O1058" s="13" cm="1">
        <f t="array" ref="O1058">IF(I1058="northeast",$R$3+$R$4*$B1058+$R$5*$D1058+$R$6*$E1058+$R$7*$F1058+$R$8*$H1058,IF(I1058="northwest",$T$3+$T$4*$B1058+$T$5*$D1058+$T$6*$E1058+$T$7*$F1058+$T$8*$H1058,IF(I1058="southeast",$V$3+$V$4*$B1058+$V$5*$D1058+$V$6*$E1058+$V$7*$F1058+$V$8*$H1058,IF(I1058="southwest",$X$3+$X$4*$B1058+$X$5*$D1058+$X$6*$E1058+$X$7*$F1058+$X$8*$H1058,error))))</f>
        <v>11020.752248228031</v>
      </c>
    </row>
    <row r="1059" spans="2:15" x14ac:dyDescent="0.5">
      <c r="B1059" s="2">
        <v>48</v>
      </c>
      <c r="C1059" s="2" t="s">
        <v>7</v>
      </c>
      <c r="D1059" s="2">
        <f>IF(C1059="male",1,0)</f>
        <v>0</v>
      </c>
      <c r="E1059" s="2">
        <v>28.9</v>
      </c>
      <c r="F1059" s="2">
        <v>0</v>
      </c>
      <c r="G1059" s="2" t="s">
        <v>11</v>
      </c>
      <c r="H1059" s="2">
        <f t="shared" si="80"/>
        <v>0</v>
      </c>
      <c r="I1059" s="2" t="s">
        <v>9</v>
      </c>
      <c r="J1059" s="2">
        <f t="shared" si="81"/>
        <v>0</v>
      </c>
      <c r="K1059" s="2">
        <f t="shared" si="82"/>
        <v>0</v>
      </c>
      <c r="L1059" s="2">
        <f t="shared" si="83"/>
        <v>1</v>
      </c>
      <c r="M1059" s="2">
        <v>8277.5229999999992</v>
      </c>
      <c r="N1059" s="16">
        <f t="shared" si="84"/>
        <v>0.11421890260126226</v>
      </c>
      <c r="O1059" s="13" cm="1">
        <f t="array" ref="O1059">IF(I1059="northeast",$R$3+$R$4*$B1059+$R$5*$D1059+$R$6*$E1059+$R$7*$F1059+$R$8*$H1059,IF(I1059="northwest",$T$3+$T$4*$B1059+$T$5*$D1059+$T$6*$E1059+$T$7*$F1059+$T$8*$H1059,IF(I1059="southeast",$V$3+$V$4*$B1059+$V$5*$D1059+$V$6*$E1059+$V$7*$F1059+$V$8*$H1059,IF(I1059="southwest",$X$3+$X$4*$B1059+$X$5*$D1059+$X$6*$E1059+$X$7*$F1059+$X$8*$H1059,error))))</f>
        <v>9898.5902055251972</v>
      </c>
    </row>
    <row r="1060" spans="2:15" x14ac:dyDescent="0.5">
      <c r="B1060" s="2">
        <v>45</v>
      </c>
      <c r="C1060" s="2" t="s">
        <v>7</v>
      </c>
      <c r="D1060" s="2">
        <f>IF(C1060="male",1,0)</f>
        <v>0</v>
      </c>
      <c r="E1060" s="2">
        <v>31.79</v>
      </c>
      <c r="F1060" s="2">
        <v>0</v>
      </c>
      <c r="G1060" s="2" t="s">
        <v>11</v>
      </c>
      <c r="H1060" s="2">
        <f t="shared" si="80"/>
        <v>0</v>
      </c>
      <c r="I1060" s="2" t="s">
        <v>12</v>
      </c>
      <c r="J1060" s="2">
        <f t="shared" si="81"/>
        <v>0</v>
      </c>
      <c r="K1060" s="2">
        <f t="shared" si="82"/>
        <v>0</v>
      </c>
      <c r="L1060" s="2">
        <f t="shared" si="83"/>
        <v>0</v>
      </c>
      <c r="M1060" s="2">
        <v>17929.303370000001</v>
      </c>
      <c r="N1060" s="16">
        <f t="shared" si="84"/>
        <v>0.26828120311426612</v>
      </c>
      <c r="O1060" s="13" cm="1">
        <f t="array" ref="O1060">IF(I1060="northeast",$R$3+$R$4*$B1060+$R$5*$D1060+$R$6*$E1060+$R$7*$F1060+$R$8*$H1060,IF(I1060="northwest",$T$3+$T$4*$B1060+$T$5*$D1060+$T$6*$E1060+$T$7*$F1060+$T$8*$H1060,IF(I1060="southeast",$V$3+$V$4*$B1060+$V$5*$D1060+$V$6*$E1060+$V$7*$F1060+$V$8*$H1060,IF(I1060="southwest",$X$3+$X$4*$B1060+$X$5*$D1060+$X$6*$E1060+$X$7*$F1060+$X$8*$H1060,error))))</f>
        <v>8808.5978778531771</v>
      </c>
    </row>
    <row r="1061" spans="2:15" x14ac:dyDescent="0.5">
      <c r="B1061" s="2">
        <v>24</v>
      </c>
      <c r="C1061" s="2" t="s">
        <v>7</v>
      </c>
      <c r="D1061" s="2">
        <f>IF(C1061="male",1,0)</f>
        <v>0</v>
      </c>
      <c r="E1061" s="2">
        <v>39.49</v>
      </c>
      <c r="F1061" s="2">
        <v>0</v>
      </c>
      <c r="G1061" s="2" t="s">
        <v>11</v>
      </c>
      <c r="H1061" s="2">
        <f t="shared" si="80"/>
        <v>0</v>
      </c>
      <c r="I1061" s="2" t="s">
        <v>12</v>
      </c>
      <c r="J1061" s="2">
        <f t="shared" si="81"/>
        <v>0</v>
      </c>
      <c r="K1061" s="2">
        <f t="shared" si="82"/>
        <v>0</v>
      </c>
      <c r="L1061" s="2">
        <f t="shared" si="83"/>
        <v>0</v>
      </c>
      <c r="M1061" s="2">
        <v>2480.9791</v>
      </c>
      <c r="N1061" s="16">
        <f t="shared" si="84"/>
        <v>2.1694119190901785E-2</v>
      </c>
      <c r="O1061" s="13" cm="1">
        <f t="array" ref="O1061">IF(I1061="northeast",$R$3+$R$4*$B1061+$R$5*$D1061+$R$6*$E1061+$R$7*$F1061+$R$8*$H1061,IF(I1061="northwest",$T$3+$T$4*$B1061+$T$5*$D1061+$T$6*$E1061+$T$7*$F1061+$T$8*$H1061,IF(I1061="southeast",$V$3+$V$4*$B1061+$V$5*$D1061+$V$6*$E1061+$V$7*$F1061+$V$8*$H1061,IF(I1061="southwest",$X$3+$X$4*$B1061+$X$5*$D1061+$X$6*$E1061+$X$7*$F1061+$X$8*$H1061,error))))</f>
        <v>5738.4536343899463</v>
      </c>
    </row>
    <row r="1062" spans="2:15" x14ac:dyDescent="0.5">
      <c r="B1062" s="2">
        <v>32</v>
      </c>
      <c r="C1062" s="2" t="s">
        <v>10</v>
      </c>
      <c r="D1062" s="2">
        <f>IF(C1062="male",1,0)</f>
        <v>1</v>
      </c>
      <c r="E1062" s="2">
        <v>33.82</v>
      </c>
      <c r="F1062" s="2">
        <v>1</v>
      </c>
      <c r="G1062" s="2" t="s">
        <v>11</v>
      </c>
      <c r="H1062" s="2">
        <f t="shared" si="80"/>
        <v>0</v>
      </c>
      <c r="I1062" s="2" t="s">
        <v>13</v>
      </c>
      <c r="J1062" s="2">
        <f t="shared" si="81"/>
        <v>1</v>
      </c>
      <c r="K1062" s="2">
        <f t="shared" si="82"/>
        <v>0</v>
      </c>
      <c r="L1062" s="2">
        <f t="shared" si="83"/>
        <v>0</v>
      </c>
      <c r="M1062" s="2">
        <v>4462.7218000000003</v>
      </c>
      <c r="N1062" s="16">
        <f t="shared" si="84"/>
        <v>5.3326815717630933E-2</v>
      </c>
      <c r="O1062" s="13" cm="1">
        <f t="array" ref="O1062">IF(I1062="northeast",$R$3+$R$4*$B1062+$R$5*$D1062+$R$6*$E1062+$R$7*$F1062+$R$8*$H1062,IF(I1062="northwest",$T$3+$T$4*$B1062+$T$5*$D1062+$T$6*$E1062+$T$7*$F1062+$T$8*$H1062,IF(I1062="southeast",$V$3+$V$4*$B1062+$V$5*$D1062+$V$6*$E1062+$V$7*$F1062+$V$8*$H1062,IF(I1062="southwest",$X$3+$X$4*$B1062+$X$5*$D1062+$X$6*$E1062+$X$7*$F1062+$X$8*$H1062,error))))</f>
        <v>8122.9321592157676</v>
      </c>
    </row>
    <row r="1063" spans="2:15" x14ac:dyDescent="0.5">
      <c r="B1063" s="2">
        <v>24</v>
      </c>
      <c r="C1063" s="2" t="s">
        <v>10</v>
      </c>
      <c r="D1063" s="2">
        <f>IF(C1063="male",1,0)</f>
        <v>1</v>
      </c>
      <c r="E1063" s="2">
        <v>32.01</v>
      </c>
      <c r="F1063" s="2">
        <v>0</v>
      </c>
      <c r="G1063" s="2" t="s">
        <v>11</v>
      </c>
      <c r="H1063" s="2">
        <f t="shared" si="80"/>
        <v>0</v>
      </c>
      <c r="I1063" s="2" t="s">
        <v>12</v>
      </c>
      <c r="J1063" s="2">
        <f t="shared" si="81"/>
        <v>0</v>
      </c>
      <c r="K1063" s="2">
        <f t="shared" si="82"/>
        <v>0</v>
      </c>
      <c r="L1063" s="2">
        <f t="shared" si="83"/>
        <v>0</v>
      </c>
      <c r="M1063" s="2">
        <v>1981.5818999999999</v>
      </c>
      <c r="N1063" s="16">
        <f t="shared" si="84"/>
        <v>1.37227109581891E-2</v>
      </c>
      <c r="O1063" s="13" cm="1">
        <f t="array" ref="O1063">IF(I1063="northeast",$R$3+$R$4*$B1063+$R$5*$D1063+$R$6*$E1063+$R$7*$F1063+$R$8*$H1063,IF(I1063="northwest",$T$3+$T$4*$B1063+$T$5*$D1063+$T$6*$E1063+$T$7*$F1063+$T$8*$H1063,IF(I1063="southeast",$V$3+$V$4*$B1063+$V$5*$D1063+$V$6*$E1063+$V$7*$F1063+$V$8*$H1063,IF(I1063="southwest",$X$3+$X$4*$B1063+$X$5*$D1063+$X$6*$E1063+$X$7*$F1063+$X$8*$H1063,error))))</f>
        <v>2912.7672093321698</v>
      </c>
    </row>
    <row r="1064" spans="2:15" x14ac:dyDescent="0.5">
      <c r="B1064" s="2">
        <v>57</v>
      </c>
      <c r="C1064" s="2" t="s">
        <v>10</v>
      </c>
      <c r="D1064" s="2">
        <f>IF(C1064="male",1,0)</f>
        <v>1</v>
      </c>
      <c r="E1064" s="2">
        <v>27.94</v>
      </c>
      <c r="F1064" s="2">
        <v>1</v>
      </c>
      <c r="G1064" s="2" t="s">
        <v>11</v>
      </c>
      <c r="H1064" s="2">
        <f t="shared" si="80"/>
        <v>0</v>
      </c>
      <c r="I1064" s="2" t="s">
        <v>12</v>
      </c>
      <c r="J1064" s="2">
        <f t="shared" si="81"/>
        <v>0</v>
      </c>
      <c r="K1064" s="2">
        <f t="shared" si="82"/>
        <v>0</v>
      </c>
      <c r="L1064" s="2">
        <f t="shared" si="83"/>
        <v>0</v>
      </c>
      <c r="M1064" s="2">
        <v>11554.223599999999</v>
      </c>
      <c r="N1064" s="16">
        <f t="shared" si="84"/>
        <v>0.16652179524658464</v>
      </c>
      <c r="O1064" s="13" cm="1">
        <f t="array" ref="O1064">IF(I1064="northeast",$R$3+$R$4*$B1064+$R$5*$D1064+$R$6*$E1064+$R$7*$F1064+$R$8*$H1064,IF(I1064="northwest",$T$3+$T$4*$B1064+$T$5*$D1064+$T$6*$E1064+$T$7*$F1064+$T$8*$H1064,IF(I1064="southeast",$V$3+$V$4*$B1064+$V$5*$D1064+$V$6*$E1064+$V$7*$F1064+$V$8*$H1064,IF(I1064="southwest",$X$3+$X$4*$B1064+$X$5*$D1064+$X$6*$E1064+$X$7*$F1064+$X$8*$H1064,error))))</f>
        <v>10965.537332912141</v>
      </c>
    </row>
    <row r="1065" spans="2:15" x14ac:dyDescent="0.5">
      <c r="B1065" s="2">
        <v>59</v>
      </c>
      <c r="C1065" s="2" t="s">
        <v>10</v>
      </c>
      <c r="D1065" s="2">
        <f>IF(C1065="male",1,0)</f>
        <v>1</v>
      </c>
      <c r="E1065" s="2">
        <v>41.14</v>
      </c>
      <c r="F1065" s="2">
        <v>1</v>
      </c>
      <c r="G1065" s="2" t="s">
        <v>8</v>
      </c>
      <c r="H1065" s="2">
        <f t="shared" si="80"/>
        <v>1</v>
      </c>
      <c r="I1065" s="2" t="s">
        <v>12</v>
      </c>
      <c r="J1065" s="2">
        <f t="shared" si="81"/>
        <v>0</v>
      </c>
      <c r="K1065" s="2">
        <f t="shared" si="82"/>
        <v>0</v>
      </c>
      <c r="L1065" s="2">
        <f t="shared" si="83"/>
        <v>0</v>
      </c>
      <c r="M1065" s="2">
        <v>48970.247600000002</v>
      </c>
      <c r="N1065" s="16">
        <f t="shared" si="84"/>
        <v>0.76375862746946321</v>
      </c>
      <c r="O1065" s="13" cm="1">
        <f t="array" ref="O1065">IF(I1065="northeast",$R$3+$R$4*$B1065+$R$5*$D1065+$R$6*$E1065+$R$7*$F1065+$R$8*$H1065,IF(I1065="northwest",$T$3+$T$4*$B1065+$T$5*$D1065+$T$6*$E1065+$T$7*$F1065+$T$8*$H1065,IF(I1065="southeast",$V$3+$V$4*$B1065+$V$5*$D1065+$V$6*$E1065+$V$7*$F1065+$V$8*$H1065,IF(I1065="southwest",$X$3+$X$4*$B1065+$X$5*$D1065+$X$6*$E1065+$X$7*$F1065+$X$8*$H1065,error))))</f>
        <v>42740.961433412114</v>
      </c>
    </row>
    <row r="1066" spans="2:15" x14ac:dyDescent="0.5">
      <c r="B1066" s="2">
        <v>36</v>
      </c>
      <c r="C1066" s="2" t="s">
        <v>10</v>
      </c>
      <c r="D1066" s="2">
        <f>IF(C1066="male",1,0)</f>
        <v>1</v>
      </c>
      <c r="E1066" s="2">
        <v>28.594999999999999</v>
      </c>
      <c r="F1066" s="2">
        <v>3</v>
      </c>
      <c r="G1066" s="2" t="s">
        <v>11</v>
      </c>
      <c r="H1066" s="2">
        <f t="shared" si="80"/>
        <v>0</v>
      </c>
      <c r="I1066" s="2" t="s">
        <v>13</v>
      </c>
      <c r="J1066" s="2">
        <f t="shared" si="81"/>
        <v>1</v>
      </c>
      <c r="K1066" s="2">
        <f t="shared" si="82"/>
        <v>0</v>
      </c>
      <c r="L1066" s="2">
        <f t="shared" si="83"/>
        <v>0</v>
      </c>
      <c r="M1066" s="2">
        <v>6548.1950500000003</v>
      </c>
      <c r="N1066" s="16">
        <f t="shared" si="84"/>
        <v>8.661526554104218E-2</v>
      </c>
      <c r="O1066" s="13" cm="1">
        <f t="array" ref="O1066">IF(I1066="northeast",$R$3+$R$4*$B1066+$R$5*$D1066+$R$6*$E1066+$R$7*$F1066+$R$8*$H1066,IF(I1066="northwest",$T$3+$T$4*$B1066+$T$5*$D1066+$T$6*$E1066+$T$7*$F1066+$T$8*$H1066,IF(I1066="southeast",$V$3+$V$4*$B1066+$V$5*$D1066+$V$6*$E1066+$V$7*$F1066+$V$8*$H1066,IF(I1066="southwest",$X$3+$X$4*$B1066+$X$5*$D1066+$X$6*$E1066+$X$7*$F1066+$X$8*$H1066,error))))</f>
        <v>9181.3817997061724</v>
      </c>
    </row>
    <row r="1067" spans="2:15" x14ac:dyDescent="0.5">
      <c r="B1067" s="2">
        <v>29</v>
      </c>
      <c r="C1067" s="2" t="s">
        <v>7</v>
      </c>
      <c r="D1067" s="2">
        <f>IF(C1067="male",1,0)</f>
        <v>0</v>
      </c>
      <c r="E1067" s="2">
        <v>25.6</v>
      </c>
      <c r="F1067" s="2">
        <v>4</v>
      </c>
      <c r="G1067" s="2" t="s">
        <v>11</v>
      </c>
      <c r="H1067" s="2">
        <f t="shared" si="80"/>
        <v>0</v>
      </c>
      <c r="I1067" s="2" t="s">
        <v>9</v>
      </c>
      <c r="J1067" s="2">
        <f t="shared" si="81"/>
        <v>0</v>
      </c>
      <c r="K1067" s="2">
        <f t="shared" si="82"/>
        <v>0</v>
      </c>
      <c r="L1067" s="2">
        <f t="shared" si="83"/>
        <v>1</v>
      </c>
      <c r="M1067" s="2">
        <v>5708.8670000000002</v>
      </c>
      <c r="N1067" s="16">
        <f t="shared" si="84"/>
        <v>7.3217860574180768E-2</v>
      </c>
      <c r="O1067" s="13" cm="1">
        <f t="array" ref="O1067">IF(I1067="northeast",$R$3+$R$4*$B1067+$R$5*$D1067+$R$6*$E1067+$R$7*$F1067+$R$8*$H1067,IF(I1067="northwest",$T$3+$T$4*$B1067+$T$5*$D1067+$T$6*$E1067+$T$7*$F1067+$T$8*$H1067,IF(I1067="southeast",$V$3+$V$4*$B1067+$V$5*$D1067+$V$6*$E1067+$V$7*$F1067+$V$8*$H1067,IF(I1067="southwest",$X$3+$X$4*$B1067+$X$5*$D1067+$X$6*$E1067+$X$7*$F1067+$X$8*$H1067,error))))</f>
        <v>4034.1663041330526</v>
      </c>
    </row>
    <row r="1068" spans="2:15" x14ac:dyDescent="0.5">
      <c r="B1068" s="2">
        <v>42</v>
      </c>
      <c r="C1068" s="2" t="s">
        <v>7</v>
      </c>
      <c r="D1068" s="2">
        <f>IF(C1068="male",1,0)</f>
        <v>0</v>
      </c>
      <c r="E1068" s="2">
        <v>25.3</v>
      </c>
      <c r="F1068" s="2">
        <v>1</v>
      </c>
      <c r="G1068" s="2" t="s">
        <v>11</v>
      </c>
      <c r="H1068" s="2">
        <f t="shared" si="80"/>
        <v>0</v>
      </c>
      <c r="I1068" s="2" t="s">
        <v>9</v>
      </c>
      <c r="J1068" s="2">
        <f t="shared" si="81"/>
        <v>0</v>
      </c>
      <c r="K1068" s="2">
        <f t="shared" si="82"/>
        <v>0</v>
      </c>
      <c r="L1068" s="2">
        <f t="shared" si="83"/>
        <v>1</v>
      </c>
      <c r="M1068" s="2">
        <v>7045.4989999999998</v>
      </c>
      <c r="N1068" s="16">
        <f t="shared" si="84"/>
        <v>9.4553261190978802E-2</v>
      </c>
      <c r="O1068" s="13" cm="1">
        <f t="array" ref="O1068">IF(I1068="northeast",$R$3+$R$4*$B1068+$R$5*$D1068+$R$6*$E1068+$R$7*$F1068+$R$8*$H1068,IF(I1068="northwest",$T$3+$T$4*$B1068+$T$5*$D1068+$T$6*$E1068+$T$7*$F1068+$T$8*$H1068,IF(I1068="southeast",$V$3+$V$4*$B1068+$V$5*$D1068+$V$6*$E1068+$V$7*$F1068+$V$8*$H1068,IF(I1068="southwest",$X$3+$X$4*$B1068+$X$5*$D1068+$X$6*$E1068+$X$7*$F1068+$X$8*$H1068,error))))</f>
        <v>7377.6697205980126</v>
      </c>
    </row>
    <row r="1069" spans="2:15" x14ac:dyDescent="0.5">
      <c r="B1069" s="2">
        <v>48</v>
      </c>
      <c r="C1069" s="2" t="s">
        <v>10</v>
      </c>
      <c r="D1069" s="2">
        <f>IF(C1069="male",1,0)</f>
        <v>1</v>
      </c>
      <c r="E1069" s="2">
        <v>37.29</v>
      </c>
      <c r="F1069" s="2">
        <v>2</v>
      </c>
      <c r="G1069" s="2" t="s">
        <v>11</v>
      </c>
      <c r="H1069" s="2">
        <f t="shared" si="80"/>
        <v>0</v>
      </c>
      <c r="I1069" s="2" t="s">
        <v>12</v>
      </c>
      <c r="J1069" s="2">
        <f t="shared" si="81"/>
        <v>0</v>
      </c>
      <c r="K1069" s="2">
        <f t="shared" si="82"/>
        <v>0</v>
      </c>
      <c r="L1069" s="2">
        <f t="shared" si="83"/>
        <v>0</v>
      </c>
      <c r="M1069" s="2">
        <v>8978.1851000000006</v>
      </c>
      <c r="N1069" s="16">
        <f t="shared" si="84"/>
        <v>0.12540291330915121</v>
      </c>
      <c r="O1069" s="13" cm="1">
        <f t="array" ref="O1069">IF(I1069="northeast",$R$3+$R$4*$B1069+$R$5*$D1069+$R$6*$E1069+$R$7*$F1069+$R$8*$H1069,IF(I1069="northwest",$T$3+$T$4*$B1069+$T$5*$D1069+$T$6*$E1069+$T$7*$F1069+$T$8*$H1069,IF(I1069="southeast",$V$3+$V$4*$B1069+$V$5*$D1069+$V$6*$E1069+$V$7*$F1069+$V$8*$H1069,IF(I1069="southwest",$X$3+$X$4*$B1069+$X$5*$D1069+$X$6*$E1069+$X$7*$F1069+$X$8*$H1069,error))))</f>
        <v>12198.775249400231</v>
      </c>
    </row>
    <row r="1070" spans="2:15" x14ac:dyDescent="0.5">
      <c r="B1070" s="2">
        <v>39</v>
      </c>
      <c r="C1070" s="2" t="s">
        <v>10</v>
      </c>
      <c r="D1070" s="2">
        <f>IF(C1070="male",1,0)</f>
        <v>1</v>
      </c>
      <c r="E1070" s="2">
        <v>42.655000000000001</v>
      </c>
      <c r="F1070" s="2">
        <v>0</v>
      </c>
      <c r="G1070" s="2" t="s">
        <v>11</v>
      </c>
      <c r="H1070" s="2">
        <f t="shared" si="80"/>
        <v>0</v>
      </c>
      <c r="I1070" s="2" t="s">
        <v>14</v>
      </c>
      <c r="J1070" s="2">
        <f t="shared" si="81"/>
        <v>0</v>
      </c>
      <c r="K1070" s="2">
        <f t="shared" si="82"/>
        <v>1</v>
      </c>
      <c r="L1070" s="2">
        <f t="shared" si="83"/>
        <v>0</v>
      </c>
      <c r="M1070" s="2">
        <v>5757.41345</v>
      </c>
      <c r="N1070" s="16">
        <f t="shared" si="84"/>
        <v>7.3992761937662521E-2</v>
      </c>
      <c r="O1070" s="13" cm="1">
        <f t="array" ref="O1070">IF(I1070="northeast",$R$3+$R$4*$B1070+$R$5*$D1070+$R$6*$E1070+$R$7*$F1070+$R$8*$H1070,IF(I1070="northwest",$T$3+$T$4*$B1070+$T$5*$D1070+$T$6*$E1070+$T$7*$F1070+$T$8*$H1070,IF(I1070="southeast",$V$3+$V$4*$B1070+$V$5*$D1070+$V$6*$E1070+$V$7*$F1070+$V$8*$H1070,IF(I1070="southwest",$X$3+$X$4*$B1070+$X$5*$D1070+$X$6*$E1070+$X$7*$F1070+$X$8*$H1070,error))))</f>
        <v>14034.408147441502</v>
      </c>
    </row>
    <row r="1071" spans="2:15" x14ac:dyDescent="0.5">
      <c r="B1071" s="2">
        <v>63</v>
      </c>
      <c r="C1071" s="2" t="s">
        <v>10</v>
      </c>
      <c r="D1071" s="2">
        <f>IF(C1071="male",1,0)</f>
        <v>1</v>
      </c>
      <c r="E1071" s="2">
        <v>21.66</v>
      </c>
      <c r="F1071" s="2">
        <v>1</v>
      </c>
      <c r="G1071" s="2" t="s">
        <v>11</v>
      </c>
      <c r="H1071" s="2">
        <f t="shared" si="80"/>
        <v>0</v>
      </c>
      <c r="I1071" s="2" t="s">
        <v>13</v>
      </c>
      <c r="J1071" s="2">
        <f t="shared" si="81"/>
        <v>1</v>
      </c>
      <c r="K1071" s="2">
        <f t="shared" si="82"/>
        <v>0</v>
      </c>
      <c r="L1071" s="2">
        <f t="shared" si="83"/>
        <v>0</v>
      </c>
      <c r="M1071" s="2">
        <v>14349.8544</v>
      </c>
      <c r="N1071" s="16">
        <f t="shared" si="84"/>
        <v>0.21114582272360122</v>
      </c>
      <c r="O1071" s="13" cm="1">
        <f t="array" ref="O1071">IF(I1071="northeast",$R$3+$R$4*$B1071+$R$5*$D1071+$R$6*$E1071+$R$7*$F1071+$R$8*$H1071,IF(I1071="northwest",$T$3+$T$4*$B1071+$T$5*$D1071+$T$6*$E1071+$T$7*$F1071+$T$8*$H1071,IF(I1071="southeast",$V$3+$V$4*$B1071+$V$5*$D1071+$V$6*$E1071+$V$7*$F1071+$V$8*$H1071,IF(I1071="southwest",$X$3+$X$4*$B1071+$X$5*$D1071+$X$6*$E1071+$X$7*$F1071+$X$8*$H1071,error))))</f>
        <v>11976.653466795759</v>
      </c>
    </row>
    <row r="1072" spans="2:15" x14ac:dyDescent="0.5">
      <c r="B1072" s="2">
        <v>54</v>
      </c>
      <c r="C1072" s="2" t="s">
        <v>7</v>
      </c>
      <c r="D1072" s="2">
        <f>IF(C1072="male",1,0)</f>
        <v>0</v>
      </c>
      <c r="E1072" s="2">
        <v>31.9</v>
      </c>
      <c r="F1072" s="2">
        <v>1</v>
      </c>
      <c r="G1072" s="2" t="s">
        <v>11</v>
      </c>
      <c r="H1072" s="2">
        <f t="shared" si="80"/>
        <v>0</v>
      </c>
      <c r="I1072" s="2" t="s">
        <v>12</v>
      </c>
      <c r="J1072" s="2">
        <f t="shared" si="81"/>
        <v>0</v>
      </c>
      <c r="K1072" s="2">
        <f t="shared" si="82"/>
        <v>0</v>
      </c>
      <c r="L1072" s="2">
        <f t="shared" si="83"/>
        <v>0</v>
      </c>
      <c r="M1072" s="2">
        <v>10928.849</v>
      </c>
      <c r="N1072" s="16">
        <f t="shared" si="84"/>
        <v>0.15653952815544075</v>
      </c>
      <c r="O1072" s="13" cm="1">
        <f t="array" ref="O1072">IF(I1072="northeast",$R$3+$R$4*$B1072+$R$5*$D1072+$R$6*$E1072+$R$7*$F1072+$R$8*$H1072,IF(I1072="northwest",$T$3+$T$4*$B1072+$T$5*$D1072+$T$6*$E1072+$T$7*$F1072+$T$8*$H1072,IF(I1072="southeast",$V$3+$V$4*$B1072+$V$5*$D1072+$V$6*$E1072+$V$7*$F1072+$V$8*$H1072,IF(I1072="southwest",$X$3+$X$4*$B1072+$X$5*$D1072+$X$6*$E1072+$X$7*$F1072+$X$8*$H1072,error))))</f>
        <v>11767.729709470143</v>
      </c>
    </row>
    <row r="1073" spans="2:15" x14ac:dyDescent="0.5">
      <c r="B1073" s="2">
        <v>37</v>
      </c>
      <c r="C1073" s="2" t="s">
        <v>10</v>
      </c>
      <c r="D1073" s="2">
        <f>IF(C1073="male",1,0)</f>
        <v>1</v>
      </c>
      <c r="E1073" s="2">
        <v>37.07</v>
      </c>
      <c r="F1073" s="2">
        <v>1</v>
      </c>
      <c r="G1073" s="2" t="s">
        <v>8</v>
      </c>
      <c r="H1073" s="2">
        <f t="shared" si="80"/>
        <v>1</v>
      </c>
      <c r="I1073" s="2" t="s">
        <v>12</v>
      </c>
      <c r="J1073" s="2">
        <f t="shared" si="81"/>
        <v>0</v>
      </c>
      <c r="K1073" s="2">
        <f t="shared" si="82"/>
        <v>0</v>
      </c>
      <c r="L1073" s="2">
        <f t="shared" si="83"/>
        <v>0</v>
      </c>
      <c r="M1073" s="2">
        <v>39871.704299999998</v>
      </c>
      <c r="N1073" s="16">
        <f t="shared" si="84"/>
        <v>0.61852713044202123</v>
      </c>
      <c r="O1073" s="13" cm="1">
        <f t="array" ref="O1073">IF(I1073="northeast",$R$3+$R$4*$B1073+$R$5*$D1073+$R$6*$E1073+$R$7*$F1073+$R$8*$H1073,IF(I1073="northwest",$T$3+$T$4*$B1073+$T$5*$D1073+$T$6*$E1073+$T$7*$F1073+$T$8*$H1073,IF(I1073="southeast",$V$3+$V$4*$B1073+$V$5*$D1073+$V$6*$E1073+$V$7*$F1073+$V$8*$H1073,IF(I1073="southwest",$X$3+$X$4*$B1073+$X$5*$D1073+$X$6*$E1073+$X$7*$F1073+$X$8*$H1073,error))))</f>
        <v>35361.107412156249</v>
      </c>
    </row>
    <row r="1074" spans="2:15" x14ac:dyDescent="0.5">
      <c r="B1074" s="2">
        <v>63</v>
      </c>
      <c r="C1074" s="2" t="s">
        <v>10</v>
      </c>
      <c r="D1074" s="2">
        <f>IF(C1074="male",1,0)</f>
        <v>1</v>
      </c>
      <c r="E1074" s="2">
        <v>31.445</v>
      </c>
      <c r="F1074" s="2">
        <v>0</v>
      </c>
      <c r="G1074" s="2" t="s">
        <v>11</v>
      </c>
      <c r="H1074" s="2">
        <f t="shared" si="80"/>
        <v>0</v>
      </c>
      <c r="I1074" s="2" t="s">
        <v>14</v>
      </c>
      <c r="J1074" s="2">
        <f t="shared" si="81"/>
        <v>0</v>
      </c>
      <c r="K1074" s="2">
        <f t="shared" si="82"/>
        <v>1</v>
      </c>
      <c r="L1074" s="2">
        <f t="shared" si="83"/>
        <v>0</v>
      </c>
      <c r="M1074" s="2">
        <v>13974.455550000001</v>
      </c>
      <c r="N1074" s="16">
        <f t="shared" si="84"/>
        <v>0.20515368363383285</v>
      </c>
      <c r="O1074" s="13" cm="1">
        <f t="array" ref="O1074">IF(I1074="northeast",$R$3+$R$4*$B1074+$R$5*$D1074+$R$6*$E1074+$R$7*$F1074+$R$8*$H1074,IF(I1074="northwest",$T$3+$T$4*$B1074+$T$5*$D1074+$T$6*$E1074+$T$7*$F1074+$T$8*$H1074,IF(I1074="southeast",$V$3+$V$4*$B1074+$V$5*$D1074+$V$6*$E1074+$V$7*$F1074+$V$8*$H1074,IF(I1074="southwest",$X$3+$X$4*$B1074+$X$5*$D1074+$X$6*$E1074+$X$7*$F1074+$X$8*$H1074,error))))</f>
        <v>14866.474592883143</v>
      </c>
    </row>
    <row r="1075" spans="2:15" x14ac:dyDescent="0.5">
      <c r="B1075" s="2">
        <v>21</v>
      </c>
      <c r="C1075" s="2" t="s">
        <v>10</v>
      </c>
      <c r="D1075" s="2">
        <f>IF(C1075="male",1,0)</f>
        <v>1</v>
      </c>
      <c r="E1075" s="2">
        <v>31.254999999999999</v>
      </c>
      <c r="F1075" s="2">
        <v>0</v>
      </c>
      <c r="G1075" s="2" t="s">
        <v>11</v>
      </c>
      <c r="H1075" s="2">
        <f t="shared" si="80"/>
        <v>0</v>
      </c>
      <c r="I1075" s="2" t="s">
        <v>13</v>
      </c>
      <c r="J1075" s="2">
        <f t="shared" si="81"/>
        <v>1</v>
      </c>
      <c r="K1075" s="2">
        <f t="shared" si="82"/>
        <v>0</v>
      </c>
      <c r="L1075" s="2">
        <f t="shared" si="83"/>
        <v>0</v>
      </c>
      <c r="M1075" s="2">
        <v>1909.52745</v>
      </c>
      <c r="N1075" s="16">
        <f t="shared" si="84"/>
        <v>1.2572573480578927E-2</v>
      </c>
      <c r="O1075" s="13" cm="1">
        <f t="array" ref="O1075">IF(I1075="northeast",$R$3+$R$4*$B1075+$R$5*$D1075+$R$6*$E1075+$R$7*$F1075+$R$8*$H1075,IF(I1075="northwest",$T$3+$T$4*$B1075+$T$5*$D1075+$T$6*$E1075+$T$7*$F1075+$T$8*$H1075,IF(I1075="southeast",$V$3+$V$4*$B1075+$V$5*$D1075+$V$6*$E1075+$V$7*$F1075+$V$8*$H1075,IF(I1075="southwest",$X$3+$X$4*$B1075+$X$5*$D1075+$X$6*$E1075+$X$7*$F1075+$X$8*$H1075,error))))</f>
        <v>3747.0010547088787</v>
      </c>
    </row>
    <row r="1076" spans="2:15" x14ac:dyDescent="0.5">
      <c r="B1076" s="2">
        <v>54</v>
      </c>
      <c r="C1076" s="2" t="s">
        <v>7</v>
      </c>
      <c r="D1076" s="2">
        <f>IF(C1076="male",1,0)</f>
        <v>0</v>
      </c>
      <c r="E1076" s="2">
        <v>28.88</v>
      </c>
      <c r="F1076" s="2">
        <v>2</v>
      </c>
      <c r="G1076" s="2" t="s">
        <v>11</v>
      </c>
      <c r="H1076" s="2">
        <f t="shared" si="80"/>
        <v>0</v>
      </c>
      <c r="I1076" s="2" t="s">
        <v>14</v>
      </c>
      <c r="J1076" s="2">
        <f t="shared" si="81"/>
        <v>0</v>
      </c>
      <c r="K1076" s="2">
        <f t="shared" si="82"/>
        <v>1</v>
      </c>
      <c r="L1076" s="2">
        <f t="shared" si="83"/>
        <v>0</v>
      </c>
      <c r="M1076" s="2">
        <v>12096.6512</v>
      </c>
      <c r="N1076" s="16">
        <f t="shared" si="84"/>
        <v>0.17518005731992142</v>
      </c>
      <c r="O1076" s="13" cm="1">
        <f t="array" ref="O1076">IF(I1076="northeast",$R$3+$R$4*$B1076+$R$5*$D1076+$R$6*$E1076+$R$7*$F1076+$R$8*$H1076,IF(I1076="northwest",$T$3+$T$4*$B1076+$T$5*$D1076+$T$6*$E1076+$T$7*$F1076+$T$8*$H1076,IF(I1076="southeast",$V$3+$V$4*$B1076+$V$5*$D1076+$V$6*$E1076+$V$7*$F1076+$V$8*$H1076,IF(I1076="southwest",$X$3+$X$4*$B1076+$X$5*$D1076+$X$6*$E1076+$X$7*$F1076+$X$8*$H1076,error))))</f>
        <v>13036.631458869258</v>
      </c>
    </row>
    <row r="1077" spans="2:15" x14ac:dyDescent="0.5">
      <c r="B1077" s="2">
        <v>60</v>
      </c>
      <c r="C1077" s="2" t="s">
        <v>7</v>
      </c>
      <c r="D1077" s="2">
        <f>IF(C1077="male",1,0)</f>
        <v>0</v>
      </c>
      <c r="E1077" s="2">
        <v>18.335000000000001</v>
      </c>
      <c r="F1077" s="2">
        <v>0</v>
      </c>
      <c r="G1077" s="2" t="s">
        <v>11</v>
      </c>
      <c r="H1077" s="2">
        <f t="shared" si="80"/>
        <v>0</v>
      </c>
      <c r="I1077" s="2" t="s">
        <v>14</v>
      </c>
      <c r="J1077" s="2">
        <f t="shared" si="81"/>
        <v>0</v>
      </c>
      <c r="K1077" s="2">
        <f t="shared" si="82"/>
        <v>1</v>
      </c>
      <c r="L1077" s="2">
        <f t="shared" si="83"/>
        <v>0</v>
      </c>
      <c r="M1077" s="2">
        <v>13204.28565</v>
      </c>
      <c r="N1077" s="16">
        <f t="shared" si="84"/>
        <v>0.19286018522926129</v>
      </c>
      <c r="O1077" s="13" cm="1">
        <f t="array" ref="O1077">IF(I1077="northeast",$R$3+$R$4*$B1077+$R$5*$D1077+$R$6*$E1077+$R$7*$F1077+$R$8*$H1077,IF(I1077="northwest",$T$3+$T$4*$B1077+$T$5*$D1077+$T$6*$E1077+$T$7*$F1077+$T$8*$H1077,IF(I1077="southeast",$V$3+$V$4*$B1077+$V$5*$D1077+$V$6*$E1077+$V$7*$F1077+$V$8*$H1077,IF(I1077="southwest",$X$3+$X$4*$B1077+$X$5*$D1077+$X$6*$E1077+$X$7*$F1077+$X$8*$H1077,error))))</f>
        <v>8503.121006439449</v>
      </c>
    </row>
    <row r="1078" spans="2:15" x14ac:dyDescent="0.5">
      <c r="B1078" s="2">
        <v>32</v>
      </c>
      <c r="C1078" s="2" t="s">
        <v>7</v>
      </c>
      <c r="D1078" s="2">
        <f>IF(C1078="male",1,0)</f>
        <v>0</v>
      </c>
      <c r="E1078" s="2">
        <v>29.59</v>
      </c>
      <c r="F1078" s="2">
        <v>1</v>
      </c>
      <c r="G1078" s="2" t="s">
        <v>11</v>
      </c>
      <c r="H1078" s="2">
        <f t="shared" si="80"/>
        <v>0</v>
      </c>
      <c r="I1078" s="2" t="s">
        <v>12</v>
      </c>
      <c r="J1078" s="2">
        <f t="shared" si="81"/>
        <v>0</v>
      </c>
      <c r="K1078" s="2">
        <f t="shared" si="82"/>
        <v>0</v>
      </c>
      <c r="L1078" s="2">
        <f t="shared" si="83"/>
        <v>0</v>
      </c>
      <c r="M1078" s="2">
        <v>4562.8420999999998</v>
      </c>
      <c r="N1078" s="16">
        <f t="shared" si="84"/>
        <v>5.4924941986023428E-2</v>
      </c>
      <c r="O1078" s="13" cm="1">
        <f t="array" ref="O1078">IF(I1078="northeast",$R$3+$R$4*$B1078+$R$5*$D1078+$R$6*$E1078+$R$7*$F1078+$R$8*$H1078,IF(I1078="northwest",$T$3+$T$4*$B1078+$T$5*$D1078+$T$6*$E1078+$T$7*$F1078+$T$8*$H1078,IF(I1078="southeast",$V$3+$V$4*$B1078+$V$5*$D1078+$V$6*$E1078+$V$7*$F1078+$V$8*$H1078,IF(I1078="southwest",$X$3+$X$4*$B1078+$X$5*$D1078+$X$6*$E1078+$X$7*$F1078+$X$8*$H1078,error))))</f>
        <v>4991.6478839168694</v>
      </c>
    </row>
    <row r="1079" spans="2:15" x14ac:dyDescent="0.5">
      <c r="B1079" s="2">
        <v>47</v>
      </c>
      <c r="C1079" s="2" t="s">
        <v>7</v>
      </c>
      <c r="D1079" s="2">
        <f>IF(C1079="male",1,0)</f>
        <v>0</v>
      </c>
      <c r="E1079" s="2">
        <v>32</v>
      </c>
      <c r="F1079" s="2">
        <v>1</v>
      </c>
      <c r="G1079" s="2" t="s">
        <v>11</v>
      </c>
      <c r="H1079" s="2">
        <f t="shared" si="80"/>
        <v>0</v>
      </c>
      <c r="I1079" s="2" t="s">
        <v>9</v>
      </c>
      <c r="J1079" s="2">
        <f t="shared" si="81"/>
        <v>0</v>
      </c>
      <c r="K1079" s="2">
        <f t="shared" si="82"/>
        <v>0</v>
      </c>
      <c r="L1079" s="2">
        <f t="shared" si="83"/>
        <v>1</v>
      </c>
      <c r="M1079" s="2">
        <v>8551.3469999999998</v>
      </c>
      <c r="N1079" s="16">
        <f t="shared" si="84"/>
        <v>0.1185896978077919</v>
      </c>
      <c r="O1079" s="13" cm="1">
        <f t="array" ref="O1079">IF(I1079="northeast",$R$3+$R$4*$B1079+$R$5*$D1079+$R$6*$E1079+$R$7*$F1079+$R$8*$H1079,IF(I1079="northwest",$T$3+$T$4*$B1079+$T$5*$D1079+$T$6*$E1079+$T$7*$F1079+$T$8*$H1079,IF(I1079="southeast",$V$3+$V$4*$B1079+$V$5*$D1079+$V$6*$E1079+$V$7*$F1079+$V$8*$H1079,IF(I1079="southwest",$X$3+$X$4*$B1079+$X$5*$D1079+$X$6*$E1079+$X$7*$F1079+$X$8*$H1079,error))))</f>
        <v>10457.737872700569</v>
      </c>
    </row>
    <row r="1080" spans="2:15" x14ac:dyDescent="0.5">
      <c r="B1080" s="2">
        <v>21</v>
      </c>
      <c r="C1080" s="2" t="s">
        <v>10</v>
      </c>
      <c r="D1080" s="2">
        <f>IF(C1080="male",1,0)</f>
        <v>1</v>
      </c>
      <c r="E1080" s="2">
        <v>26.03</v>
      </c>
      <c r="F1080" s="2">
        <v>0</v>
      </c>
      <c r="G1080" s="2" t="s">
        <v>11</v>
      </c>
      <c r="H1080" s="2">
        <f t="shared" si="80"/>
        <v>0</v>
      </c>
      <c r="I1080" s="2" t="s">
        <v>14</v>
      </c>
      <c r="J1080" s="2">
        <f t="shared" si="81"/>
        <v>0</v>
      </c>
      <c r="K1080" s="2">
        <f t="shared" si="82"/>
        <v>1</v>
      </c>
      <c r="L1080" s="2">
        <f t="shared" si="83"/>
        <v>0</v>
      </c>
      <c r="M1080" s="2">
        <v>2102.2647000000002</v>
      </c>
      <c r="N1080" s="16">
        <f t="shared" si="84"/>
        <v>1.564905709202169E-2</v>
      </c>
      <c r="O1080" s="13" cm="1">
        <f t="array" ref="O1080">IF(I1080="northeast",$R$3+$R$4*$B1080+$R$5*$D1080+$R$6*$E1080+$R$7*$F1080+$R$8*$H1080,IF(I1080="northwest",$T$3+$T$4*$B1080+$T$5*$D1080+$T$6*$E1080+$T$7*$F1080+$T$8*$H1080,IF(I1080="southeast",$V$3+$V$4*$B1080+$V$5*$D1080+$V$6*$E1080+$V$7*$F1080+$V$8*$H1080,IF(I1080="southwest",$X$3+$X$4*$B1080+$X$5*$D1080+$X$6*$E1080+$X$7*$F1080+$X$8*$H1080,error))))</f>
        <v>2657.8697887845665</v>
      </c>
    </row>
    <row r="1081" spans="2:15" x14ac:dyDescent="0.5">
      <c r="B1081" s="2">
        <v>28</v>
      </c>
      <c r="C1081" s="2" t="s">
        <v>10</v>
      </c>
      <c r="D1081" s="2">
        <f>IF(C1081="male",1,0)</f>
        <v>1</v>
      </c>
      <c r="E1081" s="2">
        <v>31.68</v>
      </c>
      <c r="F1081" s="2">
        <v>0</v>
      </c>
      <c r="G1081" s="2" t="s">
        <v>8</v>
      </c>
      <c r="H1081" s="2">
        <f t="shared" si="80"/>
        <v>1</v>
      </c>
      <c r="I1081" s="2" t="s">
        <v>12</v>
      </c>
      <c r="J1081" s="2">
        <f t="shared" si="81"/>
        <v>0</v>
      </c>
      <c r="K1081" s="2">
        <f t="shared" si="82"/>
        <v>0</v>
      </c>
      <c r="L1081" s="2">
        <f t="shared" si="83"/>
        <v>0</v>
      </c>
      <c r="M1081" s="2">
        <v>34672.147199999999</v>
      </c>
      <c r="N1081" s="16">
        <f t="shared" si="84"/>
        <v>0.53553148634670056</v>
      </c>
      <c r="O1081" s="13" cm="1">
        <f t="array" ref="O1081">IF(I1081="northeast",$R$3+$R$4*$B1081+$R$5*$D1081+$R$6*$E1081+$R$7*$F1081+$R$8*$H1081,IF(I1081="northwest",$T$3+$T$4*$B1081+$T$5*$D1081+$T$6*$E1081+$T$7*$F1081+$T$8*$H1081,IF(I1081="southeast",$V$3+$V$4*$B1081+$V$5*$D1081+$V$6*$E1081+$V$7*$F1081+$V$8*$H1081,IF(I1081="southwest",$X$3+$X$4*$B1081+$X$5*$D1081+$X$6*$E1081+$X$7*$F1081+$X$8*$H1081,error))))</f>
        <v>30590.658993431498</v>
      </c>
    </row>
    <row r="1082" spans="2:15" x14ac:dyDescent="0.5">
      <c r="B1082" s="2">
        <v>63</v>
      </c>
      <c r="C1082" s="2" t="s">
        <v>10</v>
      </c>
      <c r="D1082" s="2">
        <f>IF(C1082="male",1,0)</f>
        <v>1</v>
      </c>
      <c r="E1082" s="2">
        <v>33.659999999999997</v>
      </c>
      <c r="F1082" s="2">
        <v>3</v>
      </c>
      <c r="G1082" s="2" t="s">
        <v>11</v>
      </c>
      <c r="H1082" s="2">
        <f t="shared" si="80"/>
        <v>0</v>
      </c>
      <c r="I1082" s="2" t="s">
        <v>12</v>
      </c>
      <c r="J1082" s="2">
        <f t="shared" si="81"/>
        <v>0</v>
      </c>
      <c r="K1082" s="2">
        <f t="shared" si="82"/>
        <v>0</v>
      </c>
      <c r="L1082" s="2">
        <f t="shared" si="83"/>
        <v>0</v>
      </c>
      <c r="M1082" s="2">
        <v>15161.5344</v>
      </c>
      <c r="N1082" s="16">
        <f t="shared" si="84"/>
        <v>0.22410190784848424</v>
      </c>
      <c r="O1082" s="13" cm="1">
        <f t="array" ref="O1082">IF(I1082="northeast",$R$3+$R$4*$B1082+$R$5*$D1082+$R$6*$E1082+$R$7*$F1082+$R$8*$H1082,IF(I1082="northwest",$T$3+$T$4*$B1082+$T$5*$D1082+$T$6*$E1082+$T$7*$F1082+$T$8*$H1082,IF(I1082="southeast",$V$3+$V$4*$B1082+$V$5*$D1082+$V$6*$E1082+$V$7*$F1082+$V$8*$H1082,IF(I1082="southwest",$X$3+$X$4*$B1082+$X$5*$D1082+$X$6*$E1082+$X$7*$F1082+$X$8*$H1082,error))))</f>
        <v>15506.790479338348</v>
      </c>
    </row>
    <row r="1083" spans="2:15" x14ac:dyDescent="0.5">
      <c r="B1083" s="2">
        <v>18</v>
      </c>
      <c r="C1083" s="2" t="s">
        <v>10</v>
      </c>
      <c r="D1083" s="2">
        <f>IF(C1083="male",1,0)</f>
        <v>1</v>
      </c>
      <c r="E1083" s="2">
        <v>21.78</v>
      </c>
      <c r="F1083" s="2">
        <v>2</v>
      </c>
      <c r="G1083" s="2" t="s">
        <v>11</v>
      </c>
      <c r="H1083" s="2">
        <f t="shared" si="80"/>
        <v>0</v>
      </c>
      <c r="I1083" s="2" t="s">
        <v>12</v>
      </c>
      <c r="J1083" s="2">
        <f t="shared" si="81"/>
        <v>0</v>
      </c>
      <c r="K1083" s="2">
        <f t="shared" si="82"/>
        <v>0</v>
      </c>
      <c r="L1083" s="2">
        <f t="shared" si="83"/>
        <v>0</v>
      </c>
      <c r="M1083" s="2">
        <v>11884.048580000001</v>
      </c>
      <c r="N1083" s="16">
        <f t="shared" si="84"/>
        <v>0.17178648147415321</v>
      </c>
      <c r="O1083" s="13" cm="1">
        <f t="array" ref="O1083">IF(I1083="northeast",$R$3+$R$4*$B1083+$R$5*$D1083+$R$6*$E1083+$R$7*$F1083+$R$8*$H1083,IF(I1083="northwest",$T$3+$T$4*$B1083+$T$5*$D1083+$T$6*$E1083+$T$7*$F1083+$T$8*$H1083,IF(I1083="southeast",$V$3+$V$4*$B1083+$V$5*$D1083+$V$6*$E1083+$V$7*$F1083+$V$8*$H1083,IF(I1083="southwest",$X$3+$X$4*$B1083+$X$5*$D1083+$X$6*$E1083+$X$7*$F1083+$X$8*$H1083,error))))</f>
        <v>-1281.4637961747326</v>
      </c>
    </row>
    <row r="1084" spans="2:15" x14ac:dyDescent="0.5">
      <c r="B1084" s="2">
        <v>32</v>
      </c>
      <c r="C1084" s="2" t="s">
        <v>10</v>
      </c>
      <c r="D1084" s="2">
        <f>IF(C1084="male",1,0)</f>
        <v>1</v>
      </c>
      <c r="E1084" s="2">
        <v>27.835000000000001</v>
      </c>
      <c r="F1084" s="2">
        <v>1</v>
      </c>
      <c r="G1084" s="2" t="s">
        <v>11</v>
      </c>
      <c r="H1084" s="2">
        <f t="shared" si="80"/>
        <v>0</v>
      </c>
      <c r="I1084" s="2" t="s">
        <v>13</v>
      </c>
      <c r="J1084" s="2">
        <f t="shared" si="81"/>
        <v>1</v>
      </c>
      <c r="K1084" s="2">
        <f t="shared" si="82"/>
        <v>0</v>
      </c>
      <c r="L1084" s="2">
        <f t="shared" si="83"/>
        <v>0</v>
      </c>
      <c r="M1084" s="2">
        <v>4454.40265</v>
      </c>
      <c r="N1084" s="16">
        <f t="shared" si="84"/>
        <v>5.3194024943475263E-2</v>
      </c>
      <c r="O1084" s="13" cm="1">
        <f t="array" ref="O1084">IF(I1084="northeast",$R$3+$R$4*$B1084+$R$5*$D1084+$R$6*$E1084+$R$7*$F1084+$R$8*$H1084,IF(I1084="northwest",$T$3+$T$4*$B1084+$T$5*$D1084+$T$6*$E1084+$T$7*$F1084+$T$8*$H1084,IF(I1084="southeast",$V$3+$V$4*$B1084+$V$5*$D1084+$V$6*$E1084+$V$7*$F1084+$V$8*$H1084,IF(I1084="southwest",$X$3+$X$4*$B1084+$X$5*$D1084+$X$6*$E1084+$X$7*$F1084+$X$8*$H1084,error))))</f>
        <v>6248.0219386402905</v>
      </c>
    </row>
    <row r="1085" spans="2:15" x14ac:dyDescent="0.5">
      <c r="B1085" s="2">
        <v>38</v>
      </c>
      <c r="C1085" s="2" t="s">
        <v>10</v>
      </c>
      <c r="D1085" s="2">
        <f>IF(C1085="male",1,0)</f>
        <v>1</v>
      </c>
      <c r="E1085" s="2">
        <v>19.95</v>
      </c>
      <c r="F1085" s="2">
        <v>1</v>
      </c>
      <c r="G1085" s="2" t="s">
        <v>11</v>
      </c>
      <c r="H1085" s="2">
        <f t="shared" si="80"/>
        <v>0</v>
      </c>
      <c r="I1085" s="2" t="s">
        <v>13</v>
      </c>
      <c r="J1085" s="2">
        <f t="shared" si="81"/>
        <v>1</v>
      </c>
      <c r="K1085" s="2">
        <f t="shared" si="82"/>
        <v>0</v>
      </c>
      <c r="L1085" s="2">
        <f t="shared" si="83"/>
        <v>0</v>
      </c>
      <c r="M1085" s="2">
        <v>5855.9025000000001</v>
      </c>
      <c r="N1085" s="16">
        <f t="shared" si="84"/>
        <v>7.5564850095149294E-2</v>
      </c>
      <c r="O1085" s="13" cm="1">
        <f t="array" ref="O1085">IF(I1085="northeast",$R$3+$R$4*$B1085+$R$5*$D1085+$R$6*$E1085+$R$7*$F1085+$R$8*$H1085,IF(I1085="northwest",$T$3+$T$4*$B1085+$T$5*$D1085+$T$6*$E1085+$T$7*$F1085+$T$8*$H1085,IF(I1085="southeast",$V$3+$V$4*$B1085+$V$5*$D1085+$V$6*$E1085+$V$7*$F1085+$V$8*$H1085,IF(I1085="southwest",$X$3+$X$4*$B1085+$X$5*$D1085+$X$6*$E1085+$X$7*$F1085+$X$8*$H1085,error))))</f>
        <v>5261.0755516082891</v>
      </c>
    </row>
    <row r="1086" spans="2:15" x14ac:dyDescent="0.5">
      <c r="B1086" s="2">
        <v>32</v>
      </c>
      <c r="C1086" s="2" t="s">
        <v>10</v>
      </c>
      <c r="D1086" s="2">
        <f>IF(C1086="male",1,0)</f>
        <v>1</v>
      </c>
      <c r="E1086" s="2">
        <v>31.5</v>
      </c>
      <c r="F1086" s="2">
        <v>1</v>
      </c>
      <c r="G1086" s="2" t="s">
        <v>11</v>
      </c>
      <c r="H1086" s="2">
        <f t="shared" si="80"/>
        <v>0</v>
      </c>
      <c r="I1086" s="2" t="s">
        <v>9</v>
      </c>
      <c r="J1086" s="2">
        <f t="shared" si="81"/>
        <v>0</v>
      </c>
      <c r="K1086" s="2">
        <f t="shared" si="82"/>
        <v>0</v>
      </c>
      <c r="L1086" s="2">
        <f t="shared" si="83"/>
        <v>1</v>
      </c>
      <c r="M1086" s="2">
        <v>4076.4969999999998</v>
      </c>
      <c r="N1086" s="16">
        <f t="shared" si="84"/>
        <v>4.7161872160883293E-2</v>
      </c>
      <c r="O1086" s="13" cm="1">
        <f t="array" ref="O1086">IF(I1086="northeast",$R$3+$R$4*$B1086+$R$5*$D1086+$R$6*$E1086+$R$7*$F1086+$R$8*$H1086,IF(I1086="northwest",$T$3+$T$4*$B1086+$T$5*$D1086+$T$6*$E1086+$T$7*$F1086+$T$8*$H1086,IF(I1086="southeast",$V$3+$V$4*$B1086+$V$5*$D1086+$V$6*$E1086+$V$7*$F1086+$V$8*$H1086,IF(I1086="southwest",$X$3+$X$4*$B1086+$X$5*$D1086+$X$6*$E1086+$X$7*$F1086+$X$8*$H1086,error))))</f>
        <v>5823.3242168626339</v>
      </c>
    </row>
    <row r="1087" spans="2:15" x14ac:dyDescent="0.5">
      <c r="B1087" s="2">
        <v>62</v>
      </c>
      <c r="C1087" s="2" t="s">
        <v>7</v>
      </c>
      <c r="D1087" s="2">
        <f>IF(C1087="male",1,0)</f>
        <v>0</v>
      </c>
      <c r="E1087" s="2">
        <v>30.495000000000001</v>
      </c>
      <c r="F1087" s="2">
        <v>2</v>
      </c>
      <c r="G1087" s="2" t="s">
        <v>11</v>
      </c>
      <c r="H1087" s="2">
        <f t="shared" si="80"/>
        <v>0</v>
      </c>
      <c r="I1087" s="2" t="s">
        <v>13</v>
      </c>
      <c r="J1087" s="2">
        <f t="shared" si="81"/>
        <v>1</v>
      </c>
      <c r="K1087" s="2">
        <f t="shared" si="82"/>
        <v>0</v>
      </c>
      <c r="L1087" s="2">
        <f t="shared" si="83"/>
        <v>0</v>
      </c>
      <c r="M1087" s="2">
        <v>15019.760050000001</v>
      </c>
      <c r="N1087" s="16">
        <f t="shared" si="84"/>
        <v>0.22183889712119645</v>
      </c>
      <c r="O1087" s="13" cm="1">
        <f t="array" ref="O1087">IF(I1087="northeast",$R$3+$R$4*$B1087+$R$5*$D1087+$R$6*$E1087+$R$7*$F1087+$R$8*$H1087,IF(I1087="northwest",$T$3+$T$4*$B1087+$T$5*$D1087+$T$6*$E1087+$T$7*$F1087+$T$8*$H1087,IF(I1087="southeast",$V$3+$V$4*$B1087+$V$5*$D1087+$V$6*$E1087+$V$7*$F1087+$V$8*$H1087,IF(I1087="southwest",$X$3+$X$4*$B1087+$X$5*$D1087+$X$6*$E1087+$X$7*$F1087+$X$8*$H1087,error))))</f>
        <v>15355.504589723645</v>
      </c>
    </row>
    <row r="1088" spans="2:15" x14ac:dyDescent="0.5">
      <c r="B1088" s="2">
        <v>39</v>
      </c>
      <c r="C1088" s="2" t="s">
        <v>7</v>
      </c>
      <c r="D1088" s="2">
        <f>IF(C1088="male",1,0)</f>
        <v>0</v>
      </c>
      <c r="E1088" s="2">
        <v>18.3</v>
      </c>
      <c r="F1088" s="2">
        <v>5</v>
      </c>
      <c r="G1088" s="2" t="s">
        <v>8</v>
      </c>
      <c r="H1088" s="2">
        <f t="shared" si="80"/>
        <v>1</v>
      </c>
      <c r="I1088" s="2" t="s">
        <v>9</v>
      </c>
      <c r="J1088" s="2">
        <f t="shared" si="81"/>
        <v>0</v>
      </c>
      <c r="K1088" s="2">
        <f t="shared" si="82"/>
        <v>0</v>
      </c>
      <c r="L1088" s="2">
        <f t="shared" si="83"/>
        <v>1</v>
      </c>
      <c r="M1088" s="2">
        <v>19023.259999999998</v>
      </c>
      <c r="N1088" s="16">
        <f t="shared" si="84"/>
        <v>0.28574300483564663</v>
      </c>
      <c r="O1088" s="13" cm="1">
        <f t="array" ref="O1088">IF(I1088="northeast",$R$3+$R$4*$B1088+$R$5*$D1088+$R$6*$E1088+$R$7*$F1088+$R$8*$H1088,IF(I1088="northwest",$T$3+$T$4*$B1088+$T$5*$D1088+$T$6*$E1088+$T$7*$F1088+$T$8*$H1088,IF(I1088="southeast",$V$3+$V$4*$B1088+$V$5*$D1088+$V$6*$E1088+$V$7*$F1088+$V$8*$H1088,IF(I1088="southwest",$X$3+$X$4*$B1088+$X$5*$D1088+$X$6*$E1088+$X$7*$F1088+$X$8*$H1088,error))))</f>
        <v>30155.219605125803</v>
      </c>
    </row>
    <row r="1089" spans="2:15" x14ac:dyDescent="0.5">
      <c r="B1089" s="2">
        <v>55</v>
      </c>
      <c r="C1089" s="2" t="s">
        <v>10</v>
      </c>
      <c r="D1089" s="2">
        <f>IF(C1089="male",1,0)</f>
        <v>1</v>
      </c>
      <c r="E1089" s="2">
        <v>28.975000000000001</v>
      </c>
      <c r="F1089" s="2">
        <v>0</v>
      </c>
      <c r="G1089" s="2" t="s">
        <v>11</v>
      </c>
      <c r="H1089" s="2">
        <f t="shared" si="80"/>
        <v>0</v>
      </c>
      <c r="I1089" s="2" t="s">
        <v>14</v>
      </c>
      <c r="J1089" s="2">
        <f t="shared" si="81"/>
        <v>0</v>
      </c>
      <c r="K1089" s="2">
        <f t="shared" si="82"/>
        <v>1</v>
      </c>
      <c r="L1089" s="2">
        <f t="shared" si="83"/>
        <v>0</v>
      </c>
      <c r="M1089" s="2">
        <v>10796.35025</v>
      </c>
      <c r="N1089" s="16">
        <f t="shared" si="84"/>
        <v>0.15442457511490681</v>
      </c>
      <c r="O1089" s="13" cm="1">
        <f t="array" ref="O1089">IF(I1089="northeast",$R$3+$R$4*$B1089+$R$5*$D1089+$R$6*$E1089+$R$7*$F1089+$R$8*$H1089,IF(I1089="northwest",$T$3+$T$4*$B1089+$T$5*$D1089+$T$6*$E1089+$T$7*$F1089+$T$8*$H1089,IF(I1089="southeast",$V$3+$V$4*$B1089+$V$5*$D1089+$V$6*$E1089+$V$7*$F1089+$V$8*$H1089,IF(I1089="southwest",$X$3+$X$4*$B1089+$X$5*$D1089+$X$6*$E1089+$X$7*$F1089+$X$8*$H1089,error))))</f>
        <v>11923.100450959411</v>
      </c>
    </row>
    <row r="1090" spans="2:15" x14ac:dyDescent="0.5">
      <c r="B1090" s="2">
        <v>57</v>
      </c>
      <c r="C1090" s="2" t="s">
        <v>10</v>
      </c>
      <c r="D1090" s="2">
        <f>IF(C1090="male",1,0)</f>
        <v>1</v>
      </c>
      <c r="E1090" s="2">
        <v>31.54</v>
      </c>
      <c r="F1090" s="2">
        <v>0</v>
      </c>
      <c r="G1090" s="2" t="s">
        <v>11</v>
      </c>
      <c r="H1090" s="2">
        <f t="shared" si="80"/>
        <v>0</v>
      </c>
      <c r="I1090" s="2" t="s">
        <v>13</v>
      </c>
      <c r="J1090" s="2">
        <f t="shared" si="81"/>
        <v>1</v>
      </c>
      <c r="K1090" s="2">
        <f t="shared" si="82"/>
        <v>0</v>
      </c>
      <c r="L1090" s="2">
        <f t="shared" si="83"/>
        <v>0</v>
      </c>
      <c r="M1090" s="2">
        <v>11353.2276</v>
      </c>
      <c r="N1090" s="16">
        <f t="shared" si="84"/>
        <v>0.16331348496942988</v>
      </c>
      <c r="O1090" s="13" cm="1">
        <f t="array" ref="O1090">IF(I1090="northeast",$R$3+$R$4*$B1090+$R$5*$D1090+$R$6*$E1090+$R$7*$F1090+$R$8*$H1090,IF(I1090="northwest",$T$3+$T$4*$B1090+$T$5*$D1090+$T$6*$E1090+$T$7*$F1090+$T$8*$H1090,IF(I1090="southeast",$V$3+$V$4*$B1090+$V$5*$D1090+$V$6*$E1090+$V$7*$F1090+$V$8*$H1090,IF(I1090="southwest",$X$3+$X$4*$B1090+$X$5*$D1090+$X$6*$E1090+$X$7*$F1090+$X$8*$H1090,error))))</f>
        <v>12735.323058045662</v>
      </c>
    </row>
    <row r="1091" spans="2:15" x14ac:dyDescent="0.5">
      <c r="B1091" s="2">
        <v>52</v>
      </c>
      <c r="C1091" s="2" t="s">
        <v>10</v>
      </c>
      <c r="D1091" s="2">
        <f>IF(C1091="male",1,0)</f>
        <v>1</v>
      </c>
      <c r="E1091" s="2">
        <v>47.74</v>
      </c>
      <c r="F1091" s="2">
        <v>1</v>
      </c>
      <c r="G1091" s="2" t="s">
        <v>11</v>
      </c>
      <c r="H1091" s="2">
        <f t="shared" si="80"/>
        <v>0</v>
      </c>
      <c r="I1091" s="2" t="s">
        <v>12</v>
      </c>
      <c r="J1091" s="2">
        <f t="shared" si="81"/>
        <v>0</v>
      </c>
      <c r="K1091" s="2">
        <f t="shared" si="82"/>
        <v>0</v>
      </c>
      <c r="L1091" s="2">
        <f t="shared" si="83"/>
        <v>0</v>
      </c>
      <c r="M1091" s="2">
        <v>9748.9105999999992</v>
      </c>
      <c r="N1091" s="16">
        <f t="shared" si="84"/>
        <v>0.13770528023443954</v>
      </c>
      <c r="O1091" s="13" cm="1">
        <f t="array" ref="O1091">IF(I1091="northeast",$R$3+$R$4*$B1091+$R$5*$D1091+$R$6*$E1091+$R$7*$F1091+$R$8*$H1091,IF(I1091="northwest",$T$3+$T$4*$B1091+$T$5*$D1091+$T$6*$E1091+$T$7*$F1091+$T$8*$H1091,IF(I1091="southeast",$V$3+$V$4*$B1091+$V$5*$D1091+$V$6*$E1091+$V$7*$F1091+$V$8*$H1091,IF(I1091="southwest",$X$3+$X$4*$B1091+$X$5*$D1091+$X$6*$E1091+$X$7*$F1091+$X$8*$H1091,error))))</f>
        <v>16398.058439408705</v>
      </c>
    </row>
    <row r="1092" spans="2:15" x14ac:dyDescent="0.5">
      <c r="B1092" s="2">
        <v>56</v>
      </c>
      <c r="C1092" s="2" t="s">
        <v>10</v>
      </c>
      <c r="D1092" s="2">
        <f>IF(C1092="male",1,0)</f>
        <v>1</v>
      </c>
      <c r="E1092" s="2">
        <v>22.1</v>
      </c>
      <c r="F1092" s="2">
        <v>0</v>
      </c>
      <c r="G1092" s="2" t="s">
        <v>11</v>
      </c>
      <c r="H1092" s="2">
        <f t="shared" ref="H1092:H1155" si="85">IF(G1092="yes",1,0)</f>
        <v>0</v>
      </c>
      <c r="I1092" s="2" t="s">
        <v>9</v>
      </c>
      <c r="J1092" s="2">
        <f t="shared" ref="J1092:J1155" si="86">IF(I1092="northwest",1,0)</f>
        <v>0</v>
      </c>
      <c r="K1092" s="2">
        <f t="shared" ref="K1092:K1155" si="87">IF(I1092="northeast",1,0)</f>
        <v>0</v>
      </c>
      <c r="L1092" s="2">
        <f t="shared" ref="L1092:L1155" si="88">IF(I1092="southwest",1,0)</f>
        <v>1</v>
      </c>
      <c r="M1092" s="2">
        <v>10577.087</v>
      </c>
      <c r="N1092" s="16">
        <f t="shared" ref="N1092:N1155" si="89">(M1092-MIN($M$3:$M$1340))/(MAX($M$3:$M$1340)-MIN($M$3:$M$1340))</f>
        <v>0.15092468189127373</v>
      </c>
      <c r="O1092" s="13" cm="1">
        <f t="array" ref="O1092">IF(I1092="northeast",$R$3+$R$4*$B1092+$R$5*$D1092+$R$6*$E1092+$R$7*$F1092+$R$8*$H1092,IF(I1092="northwest",$T$3+$T$4*$B1092+$T$5*$D1092+$T$6*$E1092+$T$7*$F1092+$T$8*$H1092,IF(I1092="southeast",$V$3+$V$4*$B1092+$V$5*$D1092+$V$6*$E1092+$V$7*$F1092+$V$8*$H1092,IF(I1092="southwest",$X$3+$X$4*$B1092+$X$5*$D1092+$X$6*$E1092+$X$7*$F1092+$X$8*$H1092,error))))</f>
        <v>9821.8699183896751</v>
      </c>
    </row>
    <row r="1093" spans="2:15" x14ac:dyDescent="0.5">
      <c r="B1093" s="2">
        <v>47</v>
      </c>
      <c r="C1093" s="2" t="s">
        <v>10</v>
      </c>
      <c r="D1093" s="2">
        <f>IF(C1093="male",1,0)</f>
        <v>1</v>
      </c>
      <c r="E1093" s="2">
        <v>36.19</v>
      </c>
      <c r="F1093" s="2">
        <v>0</v>
      </c>
      <c r="G1093" s="2" t="s">
        <v>8</v>
      </c>
      <c r="H1093" s="2">
        <f t="shared" si="85"/>
        <v>1</v>
      </c>
      <c r="I1093" s="2" t="s">
        <v>12</v>
      </c>
      <c r="J1093" s="2">
        <f t="shared" si="86"/>
        <v>0</v>
      </c>
      <c r="K1093" s="2">
        <f t="shared" si="87"/>
        <v>0</v>
      </c>
      <c r="L1093" s="2">
        <f t="shared" si="88"/>
        <v>0</v>
      </c>
      <c r="M1093" s="2">
        <v>41676.081100000003</v>
      </c>
      <c r="N1093" s="16">
        <f t="shared" si="89"/>
        <v>0.64732870177328983</v>
      </c>
      <c r="O1093" s="13" cm="1">
        <f t="array" ref="O1093">IF(I1093="northeast",$R$3+$R$4*$B1093+$R$5*$D1093+$R$6*$E1093+$R$7*$F1093+$R$8*$H1093,IF(I1093="northwest",$T$3+$T$4*$B1093+$T$5*$D1093+$T$6*$E1093+$T$7*$F1093+$T$8*$H1093,IF(I1093="southeast",$V$3+$V$4*$B1093+$V$5*$D1093+$V$6*$E1093+$V$7*$F1093+$V$8*$H1093,IF(I1093="southwest",$X$3+$X$4*$B1093+$X$5*$D1093+$X$6*$E1093+$X$7*$F1093+$X$8*$H1093,error))))</f>
        <v>37305.506406518427</v>
      </c>
    </row>
    <row r="1094" spans="2:15" x14ac:dyDescent="0.5">
      <c r="B1094" s="2">
        <v>55</v>
      </c>
      <c r="C1094" s="2" t="s">
        <v>7</v>
      </c>
      <c r="D1094" s="2">
        <f>IF(C1094="male",1,0)</f>
        <v>0</v>
      </c>
      <c r="E1094" s="2">
        <v>29.83</v>
      </c>
      <c r="F1094" s="2">
        <v>0</v>
      </c>
      <c r="G1094" s="2" t="s">
        <v>11</v>
      </c>
      <c r="H1094" s="2">
        <f t="shared" si="85"/>
        <v>0</v>
      </c>
      <c r="I1094" s="2" t="s">
        <v>14</v>
      </c>
      <c r="J1094" s="2">
        <f t="shared" si="86"/>
        <v>0</v>
      </c>
      <c r="K1094" s="2">
        <f t="shared" si="87"/>
        <v>1</v>
      </c>
      <c r="L1094" s="2">
        <f t="shared" si="88"/>
        <v>0</v>
      </c>
      <c r="M1094" s="2">
        <v>11286.538699999999</v>
      </c>
      <c r="N1094" s="16">
        <f t="shared" si="89"/>
        <v>0.16224899272459839</v>
      </c>
      <c r="O1094" s="13" cm="1">
        <f t="array" ref="O1094">IF(I1094="northeast",$R$3+$R$4*$B1094+$R$5*$D1094+$R$6*$E1094+$R$7*$F1094+$R$8*$H1094,IF(I1094="northwest",$T$3+$T$4*$B1094+$T$5*$D1094+$T$6*$E1094+$T$7*$F1094+$T$8*$H1094,IF(I1094="southeast",$V$3+$V$4*$B1094+$V$5*$D1094+$V$6*$E1094+$V$7*$F1094+$V$8*$H1094,IF(I1094="southwest",$X$3+$X$4*$B1094+$X$5*$D1094+$X$6*$E1094+$X$7*$F1094+$X$8*$H1094,error))))</f>
        <v>12264.19167437095</v>
      </c>
    </row>
    <row r="1095" spans="2:15" x14ac:dyDescent="0.5">
      <c r="B1095" s="2">
        <v>23</v>
      </c>
      <c r="C1095" s="2" t="s">
        <v>10</v>
      </c>
      <c r="D1095" s="2">
        <f>IF(C1095="male",1,0)</f>
        <v>1</v>
      </c>
      <c r="E1095" s="2">
        <v>32.700000000000003</v>
      </c>
      <c r="F1095" s="2">
        <v>3</v>
      </c>
      <c r="G1095" s="2" t="s">
        <v>11</v>
      </c>
      <c r="H1095" s="2">
        <f t="shared" si="85"/>
        <v>0</v>
      </c>
      <c r="I1095" s="2" t="s">
        <v>9</v>
      </c>
      <c r="J1095" s="2">
        <f t="shared" si="86"/>
        <v>0</v>
      </c>
      <c r="K1095" s="2">
        <f t="shared" si="87"/>
        <v>0</v>
      </c>
      <c r="L1095" s="2">
        <f t="shared" si="88"/>
        <v>1</v>
      </c>
      <c r="M1095" s="2">
        <v>3591.48</v>
      </c>
      <c r="N1095" s="16">
        <f t="shared" si="89"/>
        <v>3.9420001548061266E-2</v>
      </c>
      <c r="O1095" s="13" cm="1">
        <f t="array" ref="O1095">IF(I1095="northeast",$R$3+$R$4*$B1095+$R$5*$D1095+$R$6*$E1095+$R$7*$F1095+$R$8*$H1095,IF(I1095="northwest",$T$3+$T$4*$B1095+$T$5*$D1095+$T$6*$E1095+$T$7*$F1095+$T$8*$H1095,IF(I1095="southeast",$V$3+$V$4*$B1095+$V$5*$D1095+$V$6*$E1095+$V$7*$F1095+$V$8*$H1095,IF(I1095="southwest",$X$3+$X$4*$B1095+$X$5*$D1095+$X$6*$E1095+$X$7*$F1095+$X$8*$H1095,error))))</f>
        <v>3763.5358886374097</v>
      </c>
    </row>
    <row r="1096" spans="2:15" x14ac:dyDescent="0.5">
      <c r="B1096" s="2">
        <v>22</v>
      </c>
      <c r="C1096" s="2" t="s">
        <v>7</v>
      </c>
      <c r="D1096" s="2">
        <f>IF(C1096="male",1,0)</f>
        <v>0</v>
      </c>
      <c r="E1096" s="2">
        <v>30.4</v>
      </c>
      <c r="F1096" s="2">
        <v>0</v>
      </c>
      <c r="G1096" s="2" t="s">
        <v>8</v>
      </c>
      <c r="H1096" s="2">
        <f t="shared" si="85"/>
        <v>1</v>
      </c>
      <c r="I1096" s="2" t="s">
        <v>13</v>
      </c>
      <c r="J1096" s="2">
        <f t="shared" si="86"/>
        <v>1</v>
      </c>
      <c r="K1096" s="2">
        <f t="shared" si="87"/>
        <v>0</v>
      </c>
      <c r="L1096" s="2">
        <f t="shared" si="88"/>
        <v>0</v>
      </c>
      <c r="M1096" s="2">
        <v>33907.548000000003</v>
      </c>
      <c r="N1096" s="16">
        <f t="shared" si="89"/>
        <v>0.52332690779158353</v>
      </c>
      <c r="O1096" s="13" cm="1">
        <f t="array" ref="O1096">IF(I1096="northeast",$R$3+$R$4*$B1096+$R$5*$D1096+$R$6*$E1096+$R$7*$F1096+$R$8*$H1096,IF(I1096="northwest",$T$3+$T$4*$B1096+$T$5*$D1096+$T$6*$E1096+$T$7*$F1096+$T$8*$H1096,IF(I1096="southeast",$V$3+$V$4*$B1096+$V$5*$D1096+$V$6*$E1096+$V$7*$F1096+$V$8*$H1096,IF(I1096="southwest",$X$3+$X$4*$B1096+$X$5*$D1096+$X$6*$E1096+$X$7*$F1096+$X$8*$H1096,error))))</f>
        <v>25217.195814495295</v>
      </c>
    </row>
    <row r="1097" spans="2:15" x14ac:dyDescent="0.5">
      <c r="B1097" s="2">
        <v>50</v>
      </c>
      <c r="C1097" s="2" t="s">
        <v>7</v>
      </c>
      <c r="D1097" s="2">
        <f>IF(C1097="male",1,0)</f>
        <v>0</v>
      </c>
      <c r="E1097" s="2">
        <v>33.700000000000003</v>
      </c>
      <c r="F1097" s="2">
        <v>4</v>
      </c>
      <c r="G1097" s="2" t="s">
        <v>11</v>
      </c>
      <c r="H1097" s="2">
        <f t="shared" si="85"/>
        <v>0</v>
      </c>
      <c r="I1097" s="2" t="s">
        <v>9</v>
      </c>
      <c r="J1097" s="2">
        <f t="shared" si="86"/>
        <v>0</v>
      </c>
      <c r="K1097" s="2">
        <f t="shared" si="87"/>
        <v>0</v>
      </c>
      <c r="L1097" s="2">
        <f t="shared" si="88"/>
        <v>1</v>
      </c>
      <c r="M1097" s="2">
        <v>11299.343000000001</v>
      </c>
      <c r="N1097" s="16">
        <f t="shared" si="89"/>
        <v>0.16245337573362234</v>
      </c>
      <c r="O1097" s="13" cm="1">
        <f t="array" ref="O1097">IF(I1097="northeast",$R$3+$R$4*$B1097+$R$5*$D1097+$R$6*$E1097+$R$7*$F1097+$R$8*$H1097,IF(I1097="northwest",$T$3+$T$4*$B1097+$T$5*$D1097+$T$6*$E1097+$T$7*$F1097+$T$8*$H1097,IF(I1097="southeast",$V$3+$V$4*$B1097+$V$5*$D1097+$V$6*$E1097+$V$7*$F1097+$V$8*$H1097,IF(I1097="southwest",$X$3+$X$4*$B1097+$X$5*$D1097+$X$6*$E1097+$X$7*$F1097+$X$8*$H1097,error))))</f>
        <v>11781.960424843481</v>
      </c>
    </row>
    <row r="1098" spans="2:15" x14ac:dyDescent="0.5">
      <c r="B1098" s="2">
        <v>18</v>
      </c>
      <c r="C1098" s="2" t="s">
        <v>7</v>
      </c>
      <c r="D1098" s="2">
        <f>IF(C1098="male",1,0)</f>
        <v>0</v>
      </c>
      <c r="E1098" s="2">
        <v>31.35</v>
      </c>
      <c r="F1098" s="2">
        <v>4</v>
      </c>
      <c r="G1098" s="2" t="s">
        <v>11</v>
      </c>
      <c r="H1098" s="2">
        <f t="shared" si="85"/>
        <v>0</v>
      </c>
      <c r="I1098" s="2" t="s">
        <v>14</v>
      </c>
      <c r="J1098" s="2">
        <f t="shared" si="86"/>
        <v>0</v>
      </c>
      <c r="K1098" s="2">
        <f t="shared" si="87"/>
        <v>1</v>
      </c>
      <c r="L1098" s="2">
        <f t="shared" si="88"/>
        <v>0</v>
      </c>
      <c r="M1098" s="2">
        <v>4561.1885000000002</v>
      </c>
      <c r="N1098" s="16">
        <f t="shared" si="89"/>
        <v>5.4898547123069429E-2</v>
      </c>
      <c r="O1098" s="13" cm="1">
        <f t="array" ref="O1098">IF(I1098="northeast",$R$3+$R$4*$B1098+$R$5*$D1098+$R$6*$E1098+$R$7*$F1098+$R$8*$H1098,IF(I1098="northwest",$T$3+$T$4*$B1098+$T$5*$D1098+$T$6*$E1098+$T$7*$F1098+$T$8*$H1098,IF(I1098="southeast",$V$3+$V$4*$B1098+$V$5*$D1098+$V$6*$E1098+$V$7*$F1098+$V$8*$H1098,IF(I1098="southwest",$X$3+$X$4*$B1098+$X$5*$D1098+$X$6*$E1098+$X$7*$F1098+$X$8*$H1098,error))))</f>
        <v>7042.5689798713984</v>
      </c>
    </row>
    <row r="1099" spans="2:15" x14ac:dyDescent="0.5">
      <c r="B1099" s="2">
        <v>51</v>
      </c>
      <c r="C1099" s="2" t="s">
        <v>7</v>
      </c>
      <c r="D1099" s="2">
        <f>IF(C1099="male",1,0)</f>
        <v>0</v>
      </c>
      <c r="E1099" s="2">
        <v>34.96</v>
      </c>
      <c r="F1099" s="2">
        <v>2</v>
      </c>
      <c r="G1099" s="2" t="s">
        <v>8</v>
      </c>
      <c r="H1099" s="2">
        <f t="shared" si="85"/>
        <v>1</v>
      </c>
      <c r="I1099" s="2" t="s">
        <v>14</v>
      </c>
      <c r="J1099" s="2">
        <f t="shared" si="86"/>
        <v>0</v>
      </c>
      <c r="K1099" s="2">
        <f t="shared" si="87"/>
        <v>1</v>
      </c>
      <c r="L1099" s="2">
        <f t="shared" si="88"/>
        <v>0</v>
      </c>
      <c r="M1099" s="2">
        <v>44641.197399999997</v>
      </c>
      <c r="N1099" s="16">
        <f t="shared" si="89"/>
        <v>0.69465806702557908</v>
      </c>
      <c r="O1099" s="13" cm="1">
        <f t="array" ref="O1099">IF(I1099="northeast",$R$3+$R$4*$B1099+$R$5*$D1099+$R$6*$E1099+$R$7*$F1099+$R$8*$H1099,IF(I1099="northwest",$T$3+$T$4*$B1099+$T$5*$D1099+$T$6*$E1099+$T$7*$F1099+$T$8*$H1099,IF(I1099="southeast",$V$3+$V$4*$B1099+$V$5*$D1099+$V$6*$E1099+$V$7*$F1099+$V$8*$H1099,IF(I1099="southwest",$X$3+$X$4*$B1099+$X$5*$D1099+$X$6*$E1099+$X$7*$F1099+$X$8*$H1099,error))))</f>
        <v>36084.44145973667</v>
      </c>
    </row>
    <row r="1100" spans="2:15" x14ac:dyDescent="0.5">
      <c r="B1100" s="2">
        <v>22</v>
      </c>
      <c r="C1100" s="2" t="s">
        <v>10</v>
      </c>
      <c r="D1100" s="2">
        <f>IF(C1100="male",1,0)</f>
        <v>1</v>
      </c>
      <c r="E1100" s="2">
        <v>33.770000000000003</v>
      </c>
      <c r="F1100" s="2">
        <v>0</v>
      </c>
      <c r="G1100" s="2" t="s">
        <v>11</v>
      </c>
      <c r="H1100" s="2">
        <f t="shared" si="85"/>
        <v>0</v>
      </c>
      <c r="I1100" s="2" t="s">
        <v>12</v>
      </c>
      <c r="J1100" s="2">
        <f t="shared" si="86"/>
        <v>0</v>
      </c>
      <c r="K1100" s="2">
        <f t="shared" si="87"/>
        <v>0</v>
      </c>
      <c r="L1100" s="2">
        <f t="shared" si="88"/>
        <v>0</v>
      </c>
      <c r="M1100" s="2">
        <v>1674.6323</v>
      </c>
      <c r="N1100" s="16">
        <f t="shared" si="89"/>
        <v>8.8231629261459402E-3</v>
      </c>
      <c r="O1100" s="13" cm="1">
        <f t="array" ref="O1100">IF(I1100="northeast",$R$3+$R$4*$B1100+$R$5*$D1100+$R$6*$E1100+$R$7*$F1100+$R$8*$H1100,IF(I1100="northwest",$T$3+$T$4*$B1100+$T$5*$D1100+$T$6*$E1100+$T$7*$F1100+$T$8*$H1100,IF(I1100="southeast",$V$3+$V$4*$B1100+$V$5*$D1100+$V$6*$E1100+$V$7*$F1100+$V$8*$H1100,IF(I1100="southwest",$X$3+$X$4*$B1100+$X$5*$D1100+$X$6*$E1100+$X$7*$F1100+$X$8*$H1100,error))))</f>
        <v>2972.5729669717111</v>
      </c>
    </row>
    <row r="1101" spans="2:15" x14ac:dyDescent="0.5">
      <c r="B1101" s="2">
        <v>52</v>
      </c>
      <c r="C1101" s="2" t="s">
        <v>7</v>
      </c>
      <c r="D1101" s="2">
        <f>IF(C1101="male",1,0)</f>
        <v>0</v>
      </c>
      <c r="E1101" s="2">
        <v>30.875</v>
      </c>
      <c r="F1101" s="2">
        <v>0</v>
      </c>
      <c r="G1101" s="2" t="s">
        <v>11</v>
      </c>
      <c r="H1101" s="2">
        <f t="shared" si="85"/>
        <v>0</v>
      </c>
      <c r="I1101" s="2" t="s">
        <v>14</v>
      </c>
      <c r="J1101" s="2">
        <f t="shared" si="86"/>
        <v>0</v>
      </c>
      <c r="K1101" s="2">
        <f t="shared" si="87"/>
        <v>1</v>
      </c>
      <c r="L1101" s="2">
        <f t="shared" si="88"/>
        <v>0</v>
      </c>
      <c r="M1101" s="2">
        <v>23045.566159999998</v>
      </c>
      <c r="N1101" s="16">
        <f t="shared" si="89"/>
        <v>0.34994729840860805</v>
      </c>
      <c r="O1101" s="13" cm="1">
        <f t="array" ref="O1101">IF(I1101="northeast",$R$3+$R$4*$B1101+$R$5*$D1101+$R$6*$E1101+$R$7*$F1101+$R$8*$H1101,IF(I1101="northwest",$T$3+$T$4*$B1101+$T$5*$D1101+$T$6*$E1101+$T$7*$F1101+$T$8*$H1101,IF(I1101="southeast",$V$3+$V$4*$B1101+$V$5*$D1101+$V$6*$E1101+$V$7*$F1101+$V$8*$H1101,IF(I1101="southwest",$X$3+$X$4*$B1101+$X$5*$D1101+$X$6*$E1101+$X$7*$F1101+$X$8*$H1101,error))))</f>
        <v>12007.159338454849</v>
      </c>
    </row>
    <row r="1102" spans="2:15" x14ac:dyDescent="0.5">
      <c r="B1102" s="2">
        <v>25</v>
      </c>
      <c r="C1102" s="2" t="s">
        <v>7</v>
      </c>
      <c r="D1102" s="2">
        <f>IF(C1102="male",1,0)</f>
        <v>0</v>
      </c>
      <c r="E1102" s="2">
        <v>33.99</v>
      </c>
      <c r="F1102" s="2">
        <v>1</v>
      </c>
      <c r="G1102" s="2" t="s">
        <v>11</v>
      </c>
      <c r="H1102" s="2">
        <f t="shared" si="85"/>
        <v>0</v>
      </c>
      <c r="I1102" s="2" t="s">
        <v>12</v>
      </c>
      <c r="J1102" s="2">
        <f t="shared" si="86"/>
        <v>0</v>
      </c>
      <c r="K1102" s="2">
        <f t="shared" si="87"/>
        <v>0</v>
      </c>
      <c r="L1102" s="2">
        <f t="shared" si="88"/>
        <v>0</v>
      </c>
      <c r="M1102" s="2">
        <v>3227.1210999999998</v>
      </c>
      <c r="N1102" s="16">
        <f t="shared" si="89"/>
        <v>3.3604082806181775E-2</v>
      </c>
      <c r="O1102" s="13" cm="1">
        <f t="array" ref="O1102">IF(I1102="northeast",$R$3+$R$4*$B1102+$R$5*$D1102+$R$6*$E1102+$R$7*$F1102+$R$8*$H1102,IF(I1102="northwest",$T$3+$T$4*$B1102+$T$5*$D1102+$T$6*$E1102+$T$7*$F1102+$T$8*$H1102,IF(I1102="southeast",$V$3+$V$4*$B1102+$V$5*$D1102+$V$6*$E1102+$V$7*$F1102+$V$8*$H1102,IF(I1102="southwest",$X$3+$X$4*$B1102+$X$5*$D1102+$X$6*$E1102+$X$7*$F1102+$X$8*$H1102,error))))</f>
        <v>4597.1958399526648</v>
      </c>
    </row>
    <row r="1103" spans="2:15" x14ac:dyDescent="0.5">
      <c r="B1103" s="2">
        <v>33</v>
      </c>
      <c r="C1103" s="2" t="s">
        <v>7</v>
      </c>
      <c r="D1103" s="2">
        <f>IF(C1103="male",1,0)</f>
        <v>0</v>
      </c>
      <c r="E1103" s="2">
        <v>19.094999999999999</v>
      </c>
      <c r="F1103" s="2">
        <v>2</v>
      </c>
      <c r="G1103" s="2" t="s">
        <v>8</v>
      </c>
      <c r="H1103" s="2">
        <f t="shared" si="85"/>
        <v>1</v>
      </c>
      <c r="I1103" s="2" t="s">
        <v>14</v>
      </c>
      <c r="J1103" s="2">
        <f t="shared" si="86"/>
        <v>0</v>
      </c>
      <c r="K1103" s="2">
        <f t="shared" si="87"/>
        <v>1</v>
      </c>
      <c r="L1103" s="2">
        <f t="shared" si="88"/>
        <v>0</v>
      </c>
      <c r="M1103" s="2">
        <v>16776.304049999999</v>
      </c>
      <c r="N1103" s="16">
        <f t="shared" si="89"/>
        <v>0.24987695841333435</v>
      </c>
      <c r="O1103" s="13" cm="1">
        <f t="array" ref="O1103">IF(I1103="northeast",$R$3+$R$4*$B1103+$R$5*$D1103+$R$6*$E1103+$R$7*$F1103+$R$8*$H1103,IF(I1103="northwest",$T$3+$T$4*$B1103+$T$5*$D1103+$T$6*$E1103+$T$7*$F1103+$T$8*$H1103,IF(I1103="southeast",$V$3+$V$4*$B1103+$V$5*$D1103+$V$6*$E1103+$V$7*$F1103+$V$8*$H1103,IF(I1103="southwest",$X$3+$X$4*$B1103+$X$5*$D1103+$X$6*$E1103+$X$7*$F1103+$X$8*$H1103,error))))</f>
        <v>25034.354365582982</v>
      </c>
    </row>
    <row r="1104" spans="2:15" x14ac:dyDescent="0.5">
      <c r="B1104" s="2">
        <v>53</v>
      </c>
      <c r="C1104" s="2" t="s">
        <v>10</v>
      </c>
      <c r="D1104" s="2">
        <f>IF(C1104="male",1,0)</f>
        <v>1</v>
      </c>
      <c r="E1104" s="2">
        <v>28.6</v>
      </c>
      <c r="F1104" s="2">
        <v>3</v>
      </c>
      <c r="G1104" s="2" t="s">
        <v>11</v>
      </c>
      <c r="H1104" s="2">
        <f t="shared" si="85"/>
        <v>0</v>
      </c>
      <c r="I1104" s="2" t="s">
        <v>9</v>
      </c>
      <c r="J1104" s="2">
        <f t="shared" si="86"/>
        <v>0</v>
      </c>
      <c r="K1104" s="2">
        <f t="shared" si="87"/>
        <v>0</v>
      </c>
      <c r="L1104" s="2">
        <f t="shared" si="88"/>
        <v>1</v>
      </c>
      <c r="M1104" s="2">
        <v>11253.421</v>
      </c>
      <c r="N1104" s="16">
        <f t="shared" si="89"/>
        <v>0.16172036599936143</v>
      </c>
      <c r="O1104" s="13" cm="1">
        <f t="array" ref="O1104">IF(I1104="northeast",$R$3+$R$4*$B1104+$R$5*$D1104+$R$6*$E1104+$R$7*$F1104+$R$8*$H1104,IF(I1104="northwest",$T$3+$T$4*$B1104+$T$5*$D1104+$T$6*$E1104+$T$7*$F1104+$T$8*$H1104,IF(I1104="southeast",$V$3+$V$4*$B1104+$V$5*$D1104+$V$6*$E1104+$V$7*$F1104+$V$8*$H1104,IF(I1104="southwest",$X$3+$X$4*$B1104+$X$5*$D1104+$X$6*$E1104+$X$7*$F1104+$X$8*$H1104,error))))</f>
        <v>10774.373901415942</v>
      </c>
    </row>
    <row r="1105" spans="2:15" x14ac:dyDescent="0.5">
      <c r="B1105" s="2">
        <v>29</v>
      </c>
      <c r="C1105" s="2" t="s">
        <v>10</v>
      </c>
      <c r="D1105" s="2">
        <f>IF(C1105="male",1,0)</f>
        <v>1</v>
      </c>
      <c r="E1105" s="2">
        <v>38.94</v>
      </c>
      <c r="F1105" s="2">
        <v>1</v>
      </c>
      <c r="G1105" s="2" t="s">
        <v>11</v>
      </c>
      <c r="H1105" s="2">
        <f t="shared" si="85"/>
        <v>0</v>
      </c>
      <c r="I1105" s="2" t="s">
        <v>12</v>
      </c>
      <c r="J1105" s="2">
        <f t="shared" si="86"/>
        <v>0</v>
      </c>
      <c r="K1105" s="2">
        <f t="shared" si="87"/>
        <v>0</v>
      </c>
      <c r="L1105" s="2">
        <f t="shared" si="88"/>
        <v>0</v>
      </c>
      <c r="M1105" s="2">
        <v>3471.4096</v>
      </c>
      <c r="N1105" s="16">
        <f t="shared" si="89"/>
        <v>3.7503430579971922E-2</v>
      </c>
      <c r="O1105" s="13" cm="1">
        <f t="array" ref="O1105">IF(I1105="northeast",$R$3+$R$4*$B1105+$R$5*$D1105+$R$6*$E1105+$R$7*$F1105+$R$8*$H1105,IF(I1105="northwest",$T$3+$T$4*$B1105+$T$5*$D1105+$T$6*$E1105+$T$7*$F1105+$T$8*$H1105,IF(I1105="southeast",$V$3+$V$4*$B1105+$V$5*$D1105+$V$6*$E1105+$V$7*$F1105+$V$8*$H1105,IF(I1105="southwest",$X$3+$X$4*$B1105+$X$5*$D1105+$X$6*$E1105+$X$7*$F1105+$X$8*$H1105,error))))</f>
        <v>7123.5834231705812</v>
      </c>
    </row>
    <row r="1106" spans="2:15" x14ac:dyDescent="0.5">
      <c r="B1106" s="2">
        <v>58</v>
      </c>
      <c r="C1106" s="2" t="s">
        <v>10</v>
      </c>
      <c r="D1106" s="2">
        <f>IF(C1106="male",1,0)</f>
        <v>1</v>
      </c>
      <c r="E1106" s="2">
        <v>36.08</v>
      </c>
      <c r="F1106" s="2">
        <v>0</v>
      </c>
      <c r="G1106" s="2" t="s">
        <v>11</v>
      </c>
      <c r="H1106" s="2">
        <f t="shared" si="85"/>
        <v>0</v>
      </c>
      <c r="I1106" s="2" t="s">
        <v>12</v>
      </c>
      <c r="J1106" s="2">
        <f t="shared" si="86"/>
        <v>0</v>
      </c>
      <c r="K1106" s="2">
        <f t="shared" si="87"/>
        <v>0</v>
      </c>
      <c r="L1106" s="2">
        <f t="shared" si="88"/>
        <v>0</v>
      </c>
      <c r="M1106" s="2">
        <v>11363.2832</v>
      </c>
      <c r="N1106" s="16">
        <f t="shared" si="89"/>
        <v>0.16347399306323748</v>
      </c>
      <c r="O1106" s="13" cm="1">
        <f t="array" ref="O1106">IF(I1106="northeast",$R$3+$R$4*$B1106+$R$5*$D1106+$R$6*$E1106+$R$7*$F1106+$R$8*$H1106,IF(I1106="northwest",$T$3+$T$4*$B1106+$T$5*$D1106+$T$6*$E1106+$T$7*$F1106+$T$8*$H1106,IF(I1106="southeast",$V$3+$V$4*$B1106+$V$5*$D1106+$V$6*$E1106+$V$7*$F1106+$V$8*$H1106,IF(I1106="southwest",$X$3+$X$4*$B1106+$X$5*$D1106+$X$6*$E1106+$X$7*$F1106+$X$8*$H1106,error))))</f>
        <v>13556.419858966372</v>
      </c>
    </row>
    <row r="1107" spans="2:15" x14ac:dyDescent="0.5">
      <c r="B1107" s="2">
        <v>37</v>
      </c>
      <c r="C1107" s="2" t="s">
        <v>10</v>
      </c>
      <c r="D1107" s="2">
        <f>IF(C1107="male",1,0)</f>
        <v>1</v>
      </c>
      <c r="E1107" s="2">
        <v>29.8</v>
      </c>
      <c r="F1107" s="2">
        <v>0</v>
      </c>
      <c r="G1107" s="2" t="s">
        <v>11</v>
      </c>
      <c r="H1107" s="2">
        <f t="shared" si="85"/>
        <v>0</v>
      </c>
      <c r="I1107" s="2" t="s">
        <v>9</v>
      </c>
      <c r="J1107" s="2">
        <f t="shared" si="86"/>
        <v>0</v>
      </c>
      <c r="K1107" s="2">
        <f t="shared" si="87"/>
        <v>0</v>
      </c>
      <c r="L1107" s="2">
        <f t="shared" si="88"/>
        <v>1</v>
      </c>
      <c r="M1107" s="2">
        <v>20420.604650000001</v>
      </c>
      <c r="N1107" s="16">
        <f t="shared" si="89"/>
        <v>0.30804750443425677</v>
      </c>
      <c r="O1107" s="13" cm="1">
        <f t="array" ref="O1107">IF(I1107="northeast",$R$3+$R$4*$B1107+$R$5*$D1107+$R$6*$E1107+$R$7*$F1107+$R$8*$H1107,IF(I1107="northwest",$T$3+$T$4*$B1107+$T$5*$D1107+$T$6*$E1107+$T$7*$F1107+$T$8*$H1107,IF(I1107="southeast",$V$3+$V$4*$B1107+$V$5*$D1107+$V$6*$E1107+$V$7*$F1107+$V$8*$H1107,IF(I1107="southwest",$X$3+$X$4*$B1107+$X$5*$D1107+$X$6*$E1107+$X$7*$F1107+$X$8*$H1107,error))))</f>
        <v>6702.9601737766725</v>
      </c>
    </row>
    <row r="1108" spans="2:15" x14ac:dyDescent="0.5">
      <c r="B1108" s="2">
        <v>54</v>
      </c>
      <c r="C1108" s="2" t="s">
        <v>7</v>
      </c>
      <c r="D1108" s="2">
        <f>IF(C1108="male",1,0)</f>
        <v>0</v>
      </c>
      <c r="E1108" s="2">
        <v>31.24</v>
      </c>
      <c r="F1108" s="2">
        <v>0</v>
      </c>
      <c r="G1108" s="2" t="s">
        <v>11</v>
      </c>
      <c r="H1108" s="2">
        <f t="shared" si="85"/>
        <v>0</v>
      </c>
      <c r="I1108" s="2" t="s">
        <v>12</v>
      </c>
      <c r="J1108" s="2">
        <f t="shared" si="86"/>
        <v>0</v>
      </c>
      <c r="K1108" s="2">
        <f t="shared" si="87"/>
        <v>0</v>
      </c>
      <c r="L1108" s="2">
        <f t="shared" si="88"/>
        <v>0</v>
      </c>
      <c r="M1108" s="2">
        <v>10338.9316</v>
      </c>
      <c r="N1108" s="16">
        <f t="shared" si="89"/>
        <v>0.14712323102966499</v>
      </c>
      <c r="O1108" s="13" cm="1">
        <f t="array" ref="O1108">IF(I1108="northeast",$R$3+$R$4*$B1108+$R$5*$D1108+$R$6*$E1108+$R$7*$F1108+$R$8*$H1108,IF(I1108="northwest",$T$3+$T$4*$B1108+$T$5*$D1108+$T$6*$E1108+$T$7*$F1108+$T$8*$H1108,IF(I1108="southeast",$V$3+$V$4*$B1108+$V$5*$D1108+$V$6*$E1108+$V$7*$F1108+$V$8*$H1108,IF(I1108="southwest",$X$3+$X$4*$B1108+$X$5*$D1108+$X$6*$E1108+$X$7*$F1108+$X$8*$H1108,error))))</f>
        <v>11067.768037979866</v>
      </c>
    </row>
    <row r="1109" spans="2:15" x14ac:dyDescent="0.5">
      <c r="B1109" s="2">
        <v>49</v>
      </c>
      <c r="C1109" s="2" t="s">
        <v>7</v>
      </c>
      <c r="D1109" s="2">
        <f>IF(C1109="male",1,0)</f>
        <v>0</v>
      </c>
      <c r="E1109" s="2">
        <v>29.925000000000001</v>
      </c>
      <c r="F1109" s="2">
        <v>0</v>
      </c>
      <c r="G1109" s="2" t="s">
        <v>11</v>
      </c>
      <c r="H1109" s="2">
        <f t="shared" si="85"/>
        <v>0</v>
      </c>
      <c r="I1109" s="2" t="s">
        <v>13</v>
      </c>
      <c r="J1109" s="2">
        <f t="shared" si="86"/>
        <v>1</v>
      </c>
      <c r="K1109" s="2">
        <f t="shared" si="87"/>
        <v>0</v>
      </c>
      <c r="L1109" s="2">
        <f t="shared" si="88"/>
        <v>0</v>
      </c>
      <c r="M1109" s="2">
        <v>8988.1587500000005</v>
      </c>
      <c r="N1109" s="16">
        <f t="shared" si="89"/>
        <v>0.1255621133121152</v>
      </c>
      <c r="O1109" s="13" cm="1">
        <f t="array" ref="O1109">IF(I1109="northeast",$R$3+$R$4*$B1109+$R$5*$D1109+$R$6*$E1109+$R$7*$F1109+$R$8*$H1109,IF(I1109="northwest",$T$3+$T$4*$B1109+$T$5*$D1109+$T$6*$E1109+$T$7*$F1109+$T$8*$H1109,IF(I1109="southeast",$V$3+$V$4*$B1109+$V$5*$D1109+$V$6*$E1109+$V$7*$F1109+$V$8*$H1109,IF(I1109="southwest",$X$3+$X$4*$B1109+$X$5*$D1109+$X$6*$E1109+$X$7*$F1109+$X$8*$H1109,error))))</f>
        <v>10256.905546975669</v>
      </c>
    </row>
    <row r="1110" spans="2:15" x14ac:dyDescent="0.5">
      <c r="B1110" s="2">
        <v>50</v>
      </c>
      <c r="C1110" s="2" t="s">
        <v>7</v>
      </c>
      <c r="D1110" s="2">
        <f>IF(C1110="male",1,0)</f>
        <v>0</v>
      </c>
      <c r="E1110" s="2">
        <v>26.22</v>
      </c>
      <c r="F1110" s="2">
        <v>2</v>
      </c>
      <c r="G1110" s="2" t="s">
        <v>11</v>
      </c>
      <c r="H1110" s="2">
        <f t="shared" si="85"/>
        <v>0</v>
      </c>
      <c r="I1110" s="2" t="s">
        <v>13</v>
      </c>
      <c r="J1110" s="2">
        <f t="shared" si="86"/>
        <v>1</v>
      </c>
      <c r="K1110" s="2">
        <f t="shared" si="87"/>
        <v>0</v>
      </c>
      <c r="L1110" s="2">
        <f t="shared" si="88"/>
        <v>0</v>
      </c>
      <c r="M1110" s="2">
        <v>10493.9458</v>
      </c>
      <c r="N1110" s="16">
        <f t="shared" si="89"/>
        <v>0.14959757704135143</v>
      </c>
      <c r="O1110" s="13" cm="1">
        <f t="array" ref="O1110">IF(I1110="northeast",$R$3+$R$4*$B1110+$R$5*$D1110+$R$6*$E1110+$R$7*$F1110+$R$8*$H1110,IF(I1110="northwest",$T$3+$T$4*$B1110+$T$5*$D1110+$T$6*$E1110+$T$7*$F1110+$T$8*$H1110,IF(I1110="southeast",$V$3+$V$4*$B1110+$V$5*$D1110+$V$6*$E1110+$V$7*$F1110+$V$8*$H1110,IF(I1110="southwest",$X$3+$X$4*$B1110+$X$5*$D1110+$X$6*$E1110+$X$7*$F1110+$X$8*$H1110,error))))</f>
        <v>11049.936148844383</v>
      </c>
    </row>
    <row r="1111" spans="2:15" x14ac:dyDescent="0.5">
      <c r="B1111" s="2">
        <v>26</v>
      </c>
      <c r="C1111" s="2" t="s">
        <v>10</v>
      </c>
      <c r="D1111" s="2">
        <f>IF(C1111="male",1,0)</f>
        <v>1</v>
      </c>
      <c r="E1111" s="2">
        <v>30</v>
      </c>
      <c r="F1111" s="2">
        <v>1</v>
      </c>
      <c r="G1111" s="2" t="s">
        <v>11</v>
      </c>
      <c r="H1111" s="2">
        <f t="shared" si="85"/>
        <v>0</v>
      </c>
      <c r="I1111" s="2" t="s">
        <v>9</v>
      </c>
      <c r="J1111" s="2">
        <f t="shared" si="86"/>
        <v>0</v>
      </c>
      <c r="K1111" s="2">
        <f t="shared" si="87"/>
        <v>0</v>
      </c>
      <c r="L1111" s="2">
        <f t="shared" si="88"/>
        <v>1</v>
      </c>
      <c r="M1111" s="2">
        <v>2904.0880000000002</v>
      </c>
      <c r="N1111" s="16">
        <f t="shared" si="89"/>
        <v>2.8447808976895795E-2</v>
      </c>
      <c r="O1111" s="13" cm="1">
        <f t="array" ref="O1111">IF(I1111="northeast",$R$3+$R$4*$B1111+$R$5*$D1111+$R$6*$E1111+$R$7*$F1111+$R$8*$H1111,IF(I1111="northwest",$T$3+$T$4*$B1111+$T$5*$D1111+$T$6*$E1111+$T$7*$F1111+$T$8*$H1111,IF(I1111="southeast",$V$3+$V$4*$B1111+$V$5*$D1111+$V$6*$E1111+$V$7*$F1111+$V$8*$H1111,IF(I1111="southwest",$X$3+$X$4*$B1111+$X$5*$D1111+$X$6*$E1111+$X$7*$F1111+$X$8*$H1111,error))))</f>
        <v>3820.4928561213433</v>
      </c>
    </row>
    <row r="1112" spans="2:15" x14ac:dyDescent="0.5">
      <c r="B1112" s="2">
        <v>45</v>
      </c>
      <c r="C1112" s="2" t="s">
        <v>10</v>
      </c>
      <c r="D1112" s="2">
        <f>IF(C1112="male",1,0)</f>
        <v>1</v>
      </c>
      <c r="E1112" s="2">
        <v>20.350000000000001</v>
      </c>
      <c r="F1112" s="2">
        <v>3</v>
      </c>
      <c r="G1112" s="2" t="s">
        <v>11</v>
      </c>
      <c r="H1112" s="2">
        <f t="shared" si="85"/>
        <v>0</v>
      </c>
      <c r="I1112" s="2" t="s">
        <v>12</v>
      </c>
      <c r="J1112" s="2">
        <f t="shared" si="86"/>
        <v>0</v>
      </c>
      <c r="K1112" s="2">
        <f t="shared" si="87"/>
        <v>0</v>
      </c>
      <c r="L1112" s="2">
        <f t="shared" si="88"/>
        <v>0</v>
      </c>
      <c r="M1112" s="2">
        <v>8605.3615000000009</v>
      </c>
      <c r="N1112" s="16">
        <f t="shared" si="89"/>
        <v>0.11945188051523573</v>
      </c>
      <c r="O1112" s="13" cm="1">
        <f t="array" ref="O1112">IF(I1112="northeast",$R$3+$R$4*$B1112+$R$5*$D1112+$R$6*$E1112+$R$7*$F1112+$R$8*$H1112,IF(I1112="northwest",$T$3+$T$4*$B1112+$T$5*$D1112+$T$6*$E1112+$T$7*$F1112+$T$8*$H1112,IF(I1112="southeast",$V$3+$V$4*$B1112+$V$5*$D1112+$V$6*$E1112+$V$7*$F1112+$V$8*$H1112,IF(I1112="southwest",$X$3+$X$4*$B1112+$X$5*$D1112+$X$6*$E1112+$X$7*$F1112+$X$8*$H1112,error))))</f>
        <v>6045.0653067699677</v>
      </c>
    </row>
    <row r="1113" spans="2:15" x14ac:dyDescent="0.5">
      <c r="B1113" s="2">
        <v>54</v>
      </c>
      <c r="C1113" s="2" t="s">
        <v>7</v>
      </c>
      <c r="D1113" s="2">
        <f>IF(C1113="male",1,0)</f>
        <v>0</v>
      </c>
      <c r="E1113" s="2">
        <v>32.299999999999997</v>
      </c>
      <c r="F1113" s="2">
        <v>1</v>
      </c>
      <c r="G1113" s="2" t="s">
        <v>11</v>
      </c>
      <c r="H1113" s="2">
        <f t="shared" si="85"/>
        <v>0</v>
      </c>
      <c r="I1113" s="2" t="s">
        <v>14</v>
      </c>
      <c r="J1113" s="2">
        <f t="shared" si="86"/>
        <v>0</v>
      </c>
      <c r="K1113" s="2">
        <f t="shared" si="87"/>
        <v>1</v>
      </c>
      <c r="L1113" s="2">
        <f t="shared" si="88"/>
        <v>0</v>
      </c>
      <c r="M1113" s="2">
        <v>11512.405000000001</v>
      </c>
      <c r="N1113" s="16">
        <f t="shared" si="89"/>
        <v>0.16585428423066281</v>
      </c>
      <c r="O1113" s="13" cm="1">
        <f t="array" ref="O1113">IF(I1113="northeast",$R$3+$R$4*$B1113+$R$5*$D1113+$R$6*$E1113+$R$7*$F1113+$R$8*$H1113,IF(I1113="northwest",$T$3+$T$4*$B1113+$T$5*$D1113+$T$6*$E1113+$T$7*$F1113+$T$8*$H1113,IF(I1113="southeast",$V$3+$V$4*$B1113+$V$5*$D1113+$V$6*$E1113+$V$7*$F1113+$V$8*$H1113,IF(I1113="southwest",$X$3+$X$4*$B1113+$X$5*$D1113+$X$6*$E1113+$X$7*$F1113+$X$8*$H1113,error))))</f>
        <v>13797.759745802176</v>
      </c>
    </row>
    <row r="1114" spans="2:15" x14ac:dyDescent="0.5">
      <c r="B1114" s="2">
        <v>38</v>
      </c>
      <c r="C1114" s="2" t="s">
        <v>10</v>
      </c>
      <c r="D1114" s="2">
        <f>IF(C1114="male",1,0)</f>
        <v>1</v>
      </c>
      <c r="E1114" s="2">
        <v>38.39</v>
      </c>
      <c r="F1114" s="2">
        <v>3</v>
      </c>
      <c r="G1114" s="2" t="s">
        <v>8</v>
      </c>
      <c r="H1114" s="2">
        <f t="shared" si="85"/>
        <v>1</v>
      </c>
      <c r="I1114" s="2" t="s">
        <v>12</v>
      </c>
      <c r="J1114" s="2">
        <f t="shared" si="86"/>
        <v>0</v>
      </c>
      <c r="K1114" s="2">
        <f t="shared" si="87"/>
        <v>0</v>
      </c>
      <c r="L1114" s="2">
        <f t="shared" si="88"/>
        <v>0</v>
      </c>
      <c r="M1114" s="2">
        <v>41949.244100000004</v>
      </c>
      <c r="N1114" s="16">
        <f t="shared" si="89"/>
        <v>0.65168894605794436</v>
      </c>
      <c r="O1114" s="13" cm="1">
        <f t="array" ref="O1114">IF(I1114="northeast",$R$3+$R$4*$B1114+$R$5*$D1114+$R$6*$E1114+$R$7*$F1114+$R$8*$H1114,IF(I1114="northwest",$T$3+$T$4*$B1114+$T$5*$D1114+$T$6*$E1114+$T$7*$F1114+$T$8*$H1114,IF(I1114="southeast",$V$3+$V$4*$B1114+$V$5*$D1114+$V$6*$E1114+$V$7*$F1114+$V$8*$H1114,IF(I1114="southwest",$X$3+$X$4*$B1114+$X$5*$D1114+$X$6*$E1114+$X$7*$F1114+$X$8*$H1114,error))))</f>
        <v>37033.013974168323</v>
      </c>
    </row>
    <row r="1115" spans="2:15" x14ac:dyDescent="0.5">
      <c r="B1115" s="2">
        <v>48</v>
      </c>
      <c r="C1115" s="2" t="s">
        <v>7</v>
      </c>
      <c r="D1115" s="2">
        <f>IF(C1115="male",1,0)</f>
        <v>0</v>
      </c>
      <c r="E1115" s="2">
        <v>25.85</v>
      </c>
      <c r="F1115" s="2">
        <v>3</v>
      </c>
      <c r="G1115" s="2" t="s">
        <v>8</v>
      </c>
      <c r="H1115" s="2">
        <f t="shared" si="85"/>
        <v>1</v>
      </c>
      <c r="I1115" s="2" t="s">
        <v>12</v>
      </c>
      <c r="J1115" s="2">
        <f t="shared" si="86"/>
        <v>0</v>
      </c>
      <c r="K1115" s="2">
        <f t="shared" si="87"/>
        <v>0</v>
      </c>
      <c r="L1115" s="2">
        <f t="shared" si="88"/>
        <v>0</v>
      </c>
      <c r="M1115" s="2">
        <v>24180.933499999999</v>
      </c>
      <c r="N1115" s="16">
        <f t="shared" si="89"/>
        <v>0.36807010038112431</v>
      </c>
      <c r="O1115" s="13" cm="1">
        <f t="array" ref="O1115">IF(I1115="northeast",$R$3+$R$4*$B1115+$R$5*$D1115+$R$6*$E1115+$R$7*$F1115+$R$8*$H1115,IF(I1115="northwest",$T$3+$T$4*$B1115+$T$5*$D1115+$T$6*$E1115+$T$7*$F1115+$T$8*$H1115,IF(I1115="southeast",$V$3+$V$4*$B1115+$V$5*$D1115+$V$6*$E1115+$V$7*$F1115+$V$8*$H1115,IF(I1115="southwest",$X$3+$X$4*$B1115+$X$5*$D1115+$X$6*$E1115+$X$7*$F1115+$X$8*$H1115,error))))</f>
        <v>35710.623863424356</v>
      </c>
    </row>
    <row r="1116" spans="2:15" x14ac:dyDescent="0.5">
      <c r="B1116" s="2">
        <v>28</v>
      </c>
      <c r="C1116" s="2" t="s">
        <v>7</v>
      </c>
      <c r="D1116" s="2">
        <f>IF(C1116="male",1,0)</f>
        <v>0</v>
      </c>
      <c r="E1116" s="2">
        <v>26.315000000000001</v>
      </c>
      <c r="F1116" s="2">
        <v>3</v>
      </c>
      <c r="G1116" s="2" t="s">
        <v>11</v>
      </c>
      <c r="H1116" s="2">
        <f t="shared" si="85"/>
        <v>0</v>
      </c>
      <c r="I1116" s="2" t="s">
        <v>13</v>
      </c>
      <c r="J1116" s="2">
        <f t="shared" si="86"/>
        <v>1</v>
      </c>
      <c r="K1116" s="2">
        <f t="shared" si="87"/>
        <v>0</v>
      </c>
      <c r="L1116" s="2">
        <f t="shared" si="88"/>
        <v>0</v>
      </c>
      <c r="M1116" s="2">
        <v>5312.1698500000002</v>
      </c>
      <c r="N1116" s="16">
        <f t="shared" si="89"/>
        <v>6.6885756734984911E-2</v>
      </c>
      <c r="O1116" s="13" cm="1">
        <f t="array" ref="O1116">IF(I1116="northeast",$R$3+$R$4*$B1116+$R$5*$D1116+$R$6*$E1116+$R$7*$F1116+$R$8*$H1116,IF(I1116="northwest",$T$3+$T$4*$B1116+$T$5*$D1116+$T$6*$E1116+$T$7*$F1116+$T$8*$H1116,IF(I1116="southeast",$V$3+$V$4*$B1116+$V$5*$D1116+$V$6*$E1116+$V$7*$F1116+$V$8*$H1116,IF(I1116="southwest",$X$3+$X$4*$B1116+$X$5*$D1116+$X$6*$E1116+$X$7*$F1116+$X$8*$H1116,error))))</f>
        <v>6494.6409307944614</v>
      </c>
    </row>
    <row r="1117" spans="2:15" x14ac:dyDescent="0.5">
      <c r="B1117" s="2">
        <v>23</v>
      </c>
      <c r="C1117" s="2" t="s">
        <v>10</v>
      </c>
      <c r="D1117" s="2">
        <f>IF(C1117="male",1,0)</f>
        <v>1</v>
      </c>
      <c r="E1117" s="2">
        <v>24.51</v>
      </c>
      <c r="F1117" s="2">
        <v>0</v>
      </c>
      <c r="G1117" s="2" t="s">
        <v>11</v>
      </c>
      <c r="H1117" s="2">
        <f t="shared" si="85"/>
        <v>0</v>
      </c>
      <c r="I1117" s="2" t="s">
        <v>14</v>
      </c>
      <c r="J1117" s="2">
        <f t="shared" si="86"/>
        <v>0</v>
      </c>
      <c r="K1117" s="2">
        <f t="shared" si="87"/>
        <v>1</v>
      </c>
      <c r="L1117" s="2">
        <f t="shared" si="88"/>
        <v>0</v>
      </c>
      <c r="M1117" s="2">
        <v>2396.0958999999998</v>
      </c>
      <c r="N1117" s="16">
        <f t="shared" si="89"/>
        <v>2.0339208431892724E-2</v>
      </c>
      <c r="O1117" s="13" cm="1">
        <f t="array" ref="O1117">IF(I1117="northeast",$R$3+$R$4*$B1117+$R$5*$D1117+$R$6*$E1117+$R$7*$F1117+$R$8*$H1117,IF(I1117="northwest",$T$3+$T$4*$B1117+$T$5*$D1117+$T$6*$E1117+$T$7*$F1117+$T$8*$H1117,IF(I1117="southeast",$V$3+$V$4*$B1117+$V$5*$D1117+$V$6*$E1117+$V$7*$F1117+$V$8*$H1117,IF(I1117="southwest",$X$3+$X$4*$B1117+$X$5*$D1117+$X$6*$E1117+$X$7*$F1117+$X$8*$H1117,error))))</f>
        <v>2475.5691428501195</v>
      </c>
    </row>
    <row r="1118" spans="2:15" x14ac:dyDescent="0.5">
      <c r="B1118" s="2">
        <v>55</v>
      </c>
      <c r="C1118" s="2" t="s">
        <v>10</v>
      </c>
      <c r="D1118" s="2">
        <f>IF(C1118="male",1,0)</f>
        <v>1</v>
      </c>
      <c r="E1118" s="2">
        <v>32.67</v>
      </c>
      <c r="F1118" s="2">
        <v>1</v>
      </c>
      <c r="G1118" s="2" t="s">
        <v>11</v>
      </c>
      <c r="H1118" s="2">
        <f t="shared" si="85"/>
        <v>0</v>
      </c>
      <c r="I1118" s="2" t="s">
        <v>12</v>
      </c>
      <c r="J1118" s="2">
        <f t="shared" si="86"/>
        <v>0</v>
      </c>
      <c r="K1118" s="2">
        <f t="shared" si="87"/>
        <v>0</v>
      </c>
      <c r="L1118" s="2">
        <f t="shared" si="88"/>
        <v>0</v>
      </c>
      <c r="M1118" s="2">
        <v>10807.4863</v>
      </c>
      <c r="N1118" s="16">
        <f t="shared" si="89"/>
        <v>0.15460232941679297</v>
      </c>
      <c r="O1118" s="13" cm="1">
        <f t="array" ref="O1118">IF(I1118="northeast",$R$3+$R$4*$B1118+$R$5*$D1118+$R$6*$E1118+$R$7*$F1118+$R$8*$H1118,IF(I1118="northwest",$T$3+$T$4*$B1118+$T$5*$D1118+$T$6*$E1118+$T$7*$F1118+$T$8*$H1118,IF(I1118="southeast",$V$3+$V$4*$B1118+$V$5*$D1118+$V$6*$E1118+$V$7*$F1118+$V$8*$H1118,IF(I1118="southwest",$X$3+$X$4*$B1118+$X$5*$D1118+$X$6*$E1118+$X$7*$F1118+$X$8*$H1118,error))))</f>
        <v>12044.208670799813</v>
      </c>
    </row>
    <row r="1119" spans="2:15" x14ac:dyDescent="0.5">
      <c r="B1119" s="2">
        <v>41</v>
      </c>
      <c r="C1119" s="2" t="s">
        <v>10</v>
      </c>
      <c r="D1119" s="2">
        <f>IF(C1119="male",1,0)</f>
        <v>1</v>
      </c>
      <c r="E1119" s="2">
        <v>29.64</v>
      </c>
      <c r="F1119" s="2">
        <v>5</v>
      </c>
      <c r="G1119" s="2" t="s">
        <v>11</v>
      </c>
      <c r="H1119" s="2">
        <f t="shared" si="85"/>
        <v>0</v>
      </c>
      <c r="I1119" s="2" t="s">
        <v>14</v>
      </c>
      <c r="J1119" s="2">
        <f t="shared" si="86"/>
        <v>0</v>
      </c>
      <c r="K1119" s="2">
        <f t="shared" si="87"/>
        <v>1</v>
      </c>
      <c r="L1119" s="2">
        <f t="shared" si="88"/>
        <v>0</v>
      </c>
      <c r="M1119" s="2">
        <v>9222.4025999999994</v>
      </c>
      <c r="N1119" s="16">
        <f t="shared" si="89"/>
        <v>0.12930112777665825</v>
      </c>
      <c r="O1119" s="13" cm="1">
        <f t="array" ref="O1119">IF(I1119="northeast",$R$3+$R$4*$B1119+$R$5*$D1119+$R$6*$E1119+$R$7*$F1119+$R$8*$H1119,IF(I1119="northwest",$T$3+$T$4*$B1119+$T$5*$D1119+$T$6*$E1119+$T$7*$F1119+$T$8*$H1119,IF(I1119="southeast",$V$3+$V$4*$B1119+$V$5*$D1119+$V$6*$E1119+$V$7*$F1119+$V$8*$H1119,IF(I1119="southwest",$X$3+$X$4*$B1119+$X$5*$D1119+$X$6*$E1119+$X$7*$F1119+$X$8*$H1119,error))))</f>
        <v>12454.044142553917</v>
      </c>
    </row>
    <row r="1120" spans="2:15" x14ac:dyDescent="0.5">
      <c r="B1120" s="2">
        <v>25</v>
      </c>
      <c r="C1120" s="2" t="s">
        <v>10</v>
      </c>
      <c r="D1120" s="2">
        <f>IF(C1120="male",1,0)</f>
        <v>1</v>
      </c>
      <c r="E1120" s="2">
        <v>33.33</v>
      </c>
      <c r="F1120" s="2">
        <v>2</v>
      </c>
      <c r="G1120" s="2" t="s">
        <v>8</v>
      </c>
      <c r="H1120" s="2">
        <f t="shared" si="85"/>
        <v>1</v>
      </c>
      <c r="I1120" s="2" t="s">
        <v>12</v>
      </c>
      <c r="J1120" s="2">
        <f t="shared" si="86"/>
        <v>0</v>
      </c>
      <c r="K1120" s="2">
        <f t="shared" si="87"/>
        <v>0</v>
      </c>
      <c r="L1120" s="2">
        <f t="shared" si="88"/>
        <v>0</v>
      </c>
      <c r="M1120" s="2">
        <v>36124.573700000001</v>
      </c>
      <c r="N1120" s="16">
        <f t="shared" si="89"/>
        <v>0.55871520575784284</v>
      </c>
      <c r="O1120" s="13" cm="1">
        <f t="array" ref="O1120">IF(I1120="northeast",$R$3+$R$4*$B1120+$R$5*$D1120+$R$6*$E1120+$R$7*$F1120+$R$8*$H1120,IF(I1120="northwest",$T$3+$T$4*$B1120+$T$5*$D1120+$T$6*$E1120+$T$7*$F1120+$T$8*$H1120,IF(I1120="southeast",$V$3+$V$4*$B1120+$V$5*$D1120+$V$6*$E1120+$V$7*$F1120+$V$8*$H1120,IF(I1120="southwest",$X$3+$X$4*$B1120+$X$5*$D1120+$X$6*$E1120+$X$7*$F1120+$X$8*$H1120,error))))</f>
        <v>31287.839966011699</v>
      </c>
    </row>
    <row r="1121" spans="2:15" x14ac:dyDescent="0.5">
      <c r="B1121" s="2">
        <v>33</v>
      </c>
      <c r="C1121" s="2" t="s">
        <v>10</v>
      </c>
      <c r="D1121" s="2">
        <f>IF(C1121="male",1,0)</f>
        <v>1</v>
      </c>
      <c r="E1121" s="2">
        <v>35.75</v>
      </c>
      <c r="F1121" s="2">
        <v>1</v>
      </c>
      <c r="G1121" s="2" t="s">
        <v>8</v>
      </c>
      <c r="H1121" s="2">
        <f t="shared" si="85"/>
        <v>1</v>
      </c>
      <c r="I1121" s="2" t="s">
        <v>12</v>
      </c>
      <c r="J1121" s="2">
        <f t="shared" si="86"/>
        <v>0</v>
      </c>
      <c r="K1121" s="2">
        <f t="shared" si="87"/>
        <v>0</v>
      </c>
      <c r="L1121" s="2">
        <f t="shared" si="88"/>
        <v>0</v>
      </c>
      <c r="M1121" s="2">
        <v>38282.749499999998</v>
      </c>
      <c r="N1121" s="16">
        <f t="shared" si="89"/>
        <v>0.59316413807016111</v>
      </c>
      <c r="O1121" s="13" cm="1">
        <f t="array" ref="O1121">IF(I1121="northeast",$R$3+$R$4*$B1121+$R$5*$D1121+$R$6*$E1121+$R$7*$F1121+$R$8*$H1121,IF(I1121="northwest",$T$3+$T$4*$B1121+$T$5*$D1121+$T$6*$E1121+$T$7*$F1121+$T$8*$H1121,IF(I1121="southeast",$V$3+$V$4*$B1121+$V$5*$D1121+$V$6*$E1121+$V$7*$F1121+$V$8*$H1121,IF(I1121="southwest",$X$3+$X$4*$B1121+$X$5*$D1121+$X$6*$E1121+$X$7*$F1121+$X$8*$H1121,error))))</f>
        <v>33820.345389253191</v>
      </c>
    </row>
    <row r="1122" spans="2:15" x14ac:dyDescent="0.5">
      <c r="B1122" s="2">
        <v>30</v>
      </c>
      <c r="C1122" s="2" t="s">
        <v>7</v>
      </c>
      <c r="D1122" s="2">
        <f>IF(C1122="male",1,0)</f>
        <v>0</v>
      </c>
      <c r="E1122" s="2">
        <v>19.95</v>
      </c>
      <c r="F1122" s="2">
        <v>3</v>
      </c>
      <c r="G1122" s="2" t="s">
        <v>11</v>
      </c>
      <c r="H1122" s="2">
        <f t="shared" si="85"/>
        <v>0</v>
      </c>
      <c r="I1122" s="2" t="s">
        <v>13</v>
      </c>
      <c r="J1122" s="2">
        <f t="shared" si="86"/>
        <v>1</v>
      </c>
      <c r="K1122" s="2">
        <f t="shared" si="87"/>
        <v>0</v>
      </c>
      <c r="L1122" s="2">
        <f t="shared" si="88"/>
        <v>0</v>
      </c>
      <c r="M1122" s="2">
        <v>5693.4305000000004</v>
      </c>
      <c r="N1122" s="16">
        <f t="shared" si="89"/>
        <v>7.2971462229968448E-2</v>
      </c>
      <c r="O1122" s="13" cm="1">
        <f t="array" ref="O1122">IF(I1122="northeast",$R$3+$R$4*$B1122+$R$5*$D1122+$R$6*$E1122+$R$7*$F1122+$R$8*$H1122,IF(I1122="northwest",$T$3+$T$4*$B1122+$T$5*$D1122+$T$6*$E1122+$T$7*$F1122+$T$8*$H1122,IF(I1122="southeast",$V$3+$V$4*$B1122+$V$5*$D1122+$V$6*$E1122+$V$7*$F1122+$V$8*$H1122,IF(I1122="southwest",$X$3+$X$4*$B1122+$X$5*$D1122+$X$6*$E1122+$X$7*$F1122+$X$8*$H1122,error))))</f>
        <v>4995.0799339112737</v>
      </c>
    </row>
    <row r="1123" spans="2:15" x14ac:dyDescent="0.5">
      <c r="B1123" s="2">
        <v>23</v>
      </c>
      <c r="C1123" s="2" t="s">
        <v>7</v>
      </c>
      <c r="D1123" s="2">
        <f>IF(C1123="male",1,0)</f>
        <v>0</v>
      </c>
      <c r="E1123" s="2">
        <v>31.4</v>
      </c>
      <c r="F1123" s="2">
        <v>0</v>
      </c>
      <c r="G1123" s="2" t="s">
        <v>8</v>
      </c>
      <c r="H1123" s="2">
        <f t="shared" si="85"/>
        <v>1</v>
      </c>
      <c r="I1123" s="2" t="s">
        <v>9</v>
      </c>
      <c r="J1123" s="2">
        <f t="shared" si="86"/>
        <v>0</v>
      </c>
      <c r="K1123" s="2">
        <f t="shared" si="87"/>
        <v>0</v>
      </c>
      <c r="L1123" s="2">
        <f t="shared" si="88"/>
        <v>1</v>
      </c>
      <c r="M1123" s="2">
        <v>34166.273000000001</v>
      </c>
      <c r="N1123" s="16">
        <f t="shared" si="89"/>
        <v>0.52745669184926058</v>
      </c>
      <c r="O1123" s="13" cm="1">
        <f t="array" ref="O1123">IF(I1123="northeast",$R$3+$R$4*$B1123+$R$5*$D1123+$R$6*$E1123+$R$7*$F1123+$R$8*$H1123,IF(I1123="northwest",$T$3+$T$4*$B1123+$T$5*$D1123+$T$6*$E1123+$T$7*$F1123+$T$8*$H1123,IF(I1123="southeast",$V$3+$V$4*$B1123+$V$5*$D1123+$V$6*$E1123+$V$7*$F1123+$V$8*$H1123,IF(I1123="southwest",$X$3+$X$4*$B1123+$X$5*$D1123+$X$6*$E1123+$X$7*$F1123+$X$8*$H1123,error))))</f>
        <v>29113.56642673289</v>
      </c>
    </row>
    <row r="1124" spans="2:15" x14ac:dyDescent="0.5">
      <c r="B1124" s="2">
        <v>46</v>
      </c>
      <c r="C1124" s="2" t="s">
        <v>10</v>
      </c>
      <c r="D1124" s="2">
        <f>IF(C1124="male",1,0)</f>
        <v>1</v>
      </c>
      <c r="E1124" s="2">
        <v>38.17</v>
      </c>
      <c r="F1124" s="2">
        <v>2</v>
      </c>
      <c r="G1124" s="2" t="s">
        <v>11</v>
      </c>
      <c r="H1124" s="2">
        <f t="shared" si="85"/>
        <v>0</v>
      </c>
      <c r="I1124" s="2" t="s">
        <v>12</v>
      </c>
      <c r="J1124" s="2">
        <f t="shared" si="86"/>
        <v>0</v>
      </c>
      <c r="K1124" s="2">
        <f t="shared" si="87"/>
        <v>0</v>
      </c>
      <c r="L1124" s="2">
        <f t="shared" si="88"/>
        <v>0</v>
      </c>
      <c r="M1124" s="2">
        <v>8347.1643000000004</v>
      </c>
      <c r="N1124" s="16">
        <f t="shared" si="89"/>
        <v>0.11533052123299832</v>
      </c>
      <c r="O1124" s="13" cm="1">
        <f t="array" ref="O1124">IF(I1124="northeast",$R$3+$R$4*$B1124+$R$5*$D1124+$R$6*$E1124+$R$7*$F1124+$R$8*$H1124,IF(I1124="northwest",$T$3+$T$4*$B1124+$T$5*$D1124+$T$6*$E1124+$T$7*$F1124+$T$8*$H1124,IF(I1124="southeast",$V$3+$V$4*$B1124+$V$5*$D1124+$V$6*$E1124+$V$7*$F1124+$V$8*$H1124,IF(I1124="southwest",$X$3+$X$4*$B1124+$X$5*$D1124+$X$6*$E1124+$X$7*$F1124+$X$8*$H1124,error))))</f>
        <v>11956.694909188473</v>
      </c>
    </row>
    <row r="1125" spans="2:15" x14ac:dyDescent="0.5">
      <c r="B1125" s="2">
        <v>53</v>
      </c>
      <c r="C1125" s="2" t="s">
        <v>7</v>
      </c>
      <c r="D1125" s="2">
        <f>IF(C1125="male",1,0)</f>
        <v>0</v>
      </c>
      <c r="E1125" s="2">
        <v>36.86</v>
      </c>
      <c r="F1125" s="2">
        <v>3</v>
      </c>
      <c r="G1125" s="2" t="s">
        <v>8</v>
      </c>
      <c r="H1125" s="2">
        <f t="shared" si="85"/>
        <v>1</v>
      </c>
      <c r="I1125" s="2" t="s">
        <v>13</v>
      </c>
      <c r="J1125" s="2">
        <f t="shared" si="86"/>
        <v>1</v>
      </c>
      <c r="K1125" s="2">
        <f t="shared" si="87"/>
        <v>0</v>
      </c>
      <c r="L1125" s="2">
        <f t="shared" si="88"/>
        <v>0</v>
      </c>
      <c r="M1125" s="2">
        <v>46661.4424</v>
      </c>
      <c r="N1125" s="16">
        <f t="shared" si="89"/>
        <v>0.72690533958757308</v>
      </c>
      <c r="O1125" s="13" cm="1">
        <f t="array" ref="O1125">IF(I1125="northeast",$R$3+$R$4*$B1125+$R$5*$D1125+$R$6*$E1125+$R$7*$F1125+$R$8*$H1125,IF(I1125="northwest",$T$3+$T$4*$B1125+$T$5*$D1125+$T$6*$E1125+$T$7*$F1125+$T$8*$H1125,IF(I1125="southeast",$V$3+$V$4*$B1125+$V$5*$D1125+$V$6*$E1125+$V$7*$F1125+$V$8*$H1125,IF(I1125="southwest",$X$3+$X$4*$B1125+$X$5*$D1125+$X$6*$E1125+$X$7*$F1125+$X$8*$H1125,error))))</f>
        <v>37463.711749565206</v>
      </c>
    </row>
    <row r="1126" spans="2:15" x14ac:dyDescent="0.5">
      <c r="B1126" s="2">
        <v>27</v>
      </c>
      <c r="C1126" s="2" t="s">
        <v>7</v>
      </c>
      <c r="D1126" s="2">
        <f>IF(C1126="male",1,0)</f>
        <v>0</v>
      </c>
      <c r="E1126" s="2">
        <v>32.395000000000003</v>
      </c>
      <c r="F1126" s="2">
        <v>1</v>
      </c>
      <c r="G1126" s="2" t="s">
        <v>11</v>
      </c>
      <c r="H1126" s="2">
        <f t="shared" si="85"/>
        <v>0</v>
      </c>
      <c r="I1126" s="2" t="s">
        <v>14</v>
      </c>
      <c r="J1126" s="2">
        <f t="shared" si="86"/>
        <v>0</v>
      </c>
      <c r="K1126" s="2">
        <f t="shared" si="87"/>
        <v>1</v>
      </c>
      <c r="L1126" s="2">
        <f t="shared" si="88"/>
        <v>0</v>
      </c>
      <c r="M1126" s="2">
        <v>18903.491409999999</v>
      </c>
      <c r="N1126" s="16">
        <f t="shared" si="89"/>
        <v>0.28383125137698406</v>
      </c>
      <c r="O1126" s="13" cm="1">
        <f t="array" ref="O1126">IF(I1126="northeast",$R$3+$R$4*$B1126+$R$5*$D1126+$R$6*$E1126+$R$7*$F1126+$R$8*$H1126,IF(I1126="northwest",$T$3+$T$4*$B1126+$T$5*$D1126+$T$6*$E1126+$T$7*$F1126+$T$8*$H1126,IF(I1126="southeast",$V$3+$V$4*$B1126+$V$5*$D1126+$V$6*$E1126+$V$7*$F1126+$V$8*$H1126,IF(I1126="southwest",$X$3+$X$4*$B1126+$X$5*$D1126+$X$6*$E1126+$X$7*$F1126+$X$8*$H1126,error))))</f>
        <v>7485.4407323924788</v>
      </c>
    </row>
    <row r="1127" spans="2:15" x14ac:dyDescent="0.5">
      <c r="B1127" s="2">
        <v>23</v>
      </c>
      <c r="C1127" s="2" t="s">
        <v>7</v>
      </c>
      <c r="D1127" s="2">
        <f>IF(C1127="male",1,0)</f>
        <v>0</v>
      </c>
      <c r="E1127" s="2">
        <v>42.75</v>
      </c>
      <c r="F1127" s="2">
        <v>1</v>
      </c>
      <c r="G1127" s="2" t="s">
        <v>8</v>
      </c>
      <c r="H1127" s="2">
        <f t="shared" si="85"/>
        <v>1</v>
      </c>
      <c r="I1127" s="2" t="s">
        <v>14</v>
      </c>
      <c r="J1127" s="2">
        <f t="shared" si="86"/>
        <v>0</v>
      </c>
      <c r="K1127" s="2">
        <f t="shared" si="87"/>
        <v>1</v>
      </c>
      <c r="L1127" s="2">
        <f t="shared" si="88"/>
        <v>0</v>
      </c>
      <c r="M1127" s="2">
        <v>40904.199500000002</v>
      </c>
      <c r="N1127" s="16">
        <f t="shared" si="89"/>
        <v>0.63500788111005935</v>
      </c>
      <c r="O1127" s="13" cm="1">
        <f t="array" ref="O1127">IF(I1127="northeast",$R$3+$R$4*$B1127+$R$5*$D1127+$R$6*$E1127+$R$7*$F1127+$R$8*$H1127,IF(I1127="northwest",$T$3+$T$4*$B1127+$T$5*$D1127+$T$6*$E1127+$T$7*$F1127+$T$8*$H1127,IF(I1127="southeast",$V$3+$V$4*$B1127+$V$5*$D1127+$V$6*$E1127+$V$7*$F1127+$V$8*$H1127,IF(I1127="southwest",$X$3+$X$4*$B1127+$X$5*$D1127+$X$6*$E1127+$X$7*$F1127+$X$8*$H1127,error))))</f>
        <v>32134.23815455463</v>
      </c>
    </row>
    <row r="1128" spans="2:15" x14ac:dyDescent="0.5">
      <c r="B1128" s="2">
        <v>63</v>
      </c>
      <c r="C1128" s="2" t="s">
        <v>7</v>
      </c>
      <c r="D1128" s="2">
        <f>IF(C1128="male",1,0)</f>
        <v>0</v>
      </c>
      <c r="E1128" s="2">
        <v>25.08</v>
      </c>
      <c r="F1128" s="2">
        <v>0</v>
      </c>
      <c r="G1128" s="2" t="s">
        <v>11</v>
      </c>
      <c r="H1128" s="2">
        <f t="shared" si="85"/>
        <v>0</v>
      </c>
      <c r="I1128" s="2" t="s">
        <v>13</v>
      </c>
      <c r="J1128" s="2">
        <f t="shared" si="86"/>
        <v>1</v>
      </c>
      <c r="K1128" s="2">
        <f t="shared" si="87"/>
        <v>0</v>
      </c>
      <c r="L1128" s="2">
        <f t="shared" si="88"/>
        <v>0</v>
      </c>
      <c r="M1128" s="2">
        <v>14254.608200000001</v>
      </c>
      <c r="N1128" s="16">
        <f t="shared" si="89"/>
        <v>0.20962549713344053</v>
      </c>
      <c r="O1128" s="13" cm="1">
        <f t="array" ref="O1128">IF(I1128="northeast",$R$3+$R$4*$B1128+$R$5*$D1128+$R$6*$E1128+$R$7*$F1128+$R$8*$H1128,IF(I1128="northwest",$T$3+$T$4*$B1128+$T$5*$D1128+$T$6*$E1128+$T$7*$F1128+$T$8*$H1128,IF(I1128="southeast",$V$3+$V$4*$B1128+$V$5*$D1128+$V$6*$E1128+$V$7*$F1128+$V$8*$H1128,IF(I1128="southwest",$X$3+$X$4*$B1128+$X$5*$D1128+$X$6*$E1128+$X$7*$F1128+$X$8*$H1128,error))))</f>
        <v>12199.859079913189</v>
      </c>
    </row>
    <row r="1129" spans="2:15" x14ac:dyDescent="0.5">
      <c r="B1129" s="2">
        <v>55</v>
      </c>
      <c r="C1129" s="2" t="s">
        <v>10</v>
      </c>
      <c r="D1129" s="2">
        <f>IF(C1129="male",1,0)</f>
        <v>1</v>
      </c>
      <c r="E1129" s="2">
        <v>29.9</v>
      </c>
      <c r="F1129" s="2">
        <v>0</v>
      </c>
      <c r="G1129" s="2" t="s">
        <v>11</v>
      </c>
      <c r="H1129" s="2">
        <f t="shared" si="85"/>
        <v>0</v>
      </c>
      <c r="I1129" s="2" t="s">
        <v>9</v>
      </c>
      <c r="J1129" s="2">
        <f t="shared" si="86"/>
        <v>0</v>
      </c>
      <c r="K1129" s="2">
        <f t="shared" si="87"/>
        <v>0</v>
      </c>
      <c r="L1129" s="2">
        <f t="shared" si="88"/>
        <v>1</v>
      </c>
      <c r="M1129" s="2">
        <v>10214.636</v>
      </c>
      <c r="N1129" s="16">
        <f t="shared" si="89"/>
        <v>0.14513921716428899</v>
      </c>
      <c r="O1129" s="13" cm="1">
        <f t="array" ref="O1129">IF(I1129="northeast",$R$3+$R$4*$B1129+$R$5*$D1129+$R$6*$E1129+$R$7*$F1129+$R$8*$H1129,IF(I1129="northwest",$T$3+$T$4*$B1129+$T$5*$D1129+$T$6*$E1129+$T$7*$F1129+$T$8*$H1129,IF(I1129="southeast",$V$3+$V$4*$B1129+$V$5*$D1129+$V$6*$E1129+$V$7*$F1129+$V$8*$H1129,IF(I1129="southwest",$X$3+$X$4*$B1129+$X$5*$D1129+$X$6*$E1129+$X$7*$F1129+$X$8*$H1129,error))))</f>
        <v>11572.264369786506</v>
      </c>
    </row>
    <row r="1130" spans="2:15" x14ac:dyDescent="0.5">
      <c r="B1130" s="2">
        <v>35</v>
      </c>
      <c r="C1130" s="2" t="s">
        <v>7</v>
      </c>
      <c r="D1130" s="2">
        <f>IF(C1130="male",1,0)</f>
        <v>0</v>
      </c>
      <c r="E1130" s="2">
        <v>35.86</v>
      </c>
      <c r="F1130" s="2">
        <v>2</v>
      </c>
      <c r="G1130" s="2" t="s">
        <v>11</v>
      </c>
      <c r="H1130" s="2">
        <f t="shared" si="85"/>
        <v>0</v>
      </c>
      <c r="I1130" s="2" t="s">
        <v>12</v>
      </c>
      <c r="J1130" s="2">
        <f t="shared" si="86"/>
        <v>0</v>
      </c>
      <c r="K1130" s="2">
        <f t="shared" si="87"/>
        <v>0</v>
      </c>
      <c r="L1130" s="2">
        <f t="shared" si="88"/>
        <v>0</v>
      </c>
      <c r="M1130" s="2">
        <v>5836.5204000000003</v>
      </c>
      <c r="N1130" s="16">
        <f t="shared" si="89"/>
        <v>7.5255471845717278E-2</v>
      </c>
      <c r="O1130" s="13" cm="1">
        <f t="array" ref="O1130">IF(I1130="northeast",$R$3+$R$4*$B1130+$R$5*$D1130+$R$6*$E1130+$R$7*$F1130+$R$8*$H1130,IF(I1130="northwest",$T$3+$T$4*$B1130+$T$5*$D1130+$T$6*$E1130+$T$7*$F1130+$T$8*$H1130,IF(I1130="southeast",$V$3+$V$4*$B1130+$V$5*$D1130+$V$6*$E1130+$V$7*$F1130+$V$8*$H1130,IF(I1130="southwest",$X$3+$X$4*$B1130+$X$5*$D1130+$X$6*$E1130+$X$7*$F1130+$X$8*$H1130,error))))</f>
        <v>8432.0830863037518</v>
      </c>
    </row>
    <row r="1131" spans="2:15" x14ac:dyDescent="0.5">
      <c r="B1131" s="2">
        <v>34</v>
      </c>
      <c r="C1131" s="2" t="s">
        <v>10</v>
      </c>
      <c r="D1131" s="2">
        <f>IF(C1131="male",1,0)</f>
        <v>1</v>
      </c>
      <c r="E1131" s="2">
        <v>32.799999999999997</v>
      </c>
      <c r="F1131" s="2">
        <v>1</v>
      </c>
      <c r="G1131" s="2" t="s">
        <v>11</v>
      </c>
      <c r="H1131" s="2">
        <f t="shared" si="85"/>
        <v>0</v>
      </c>
      <c r="I1131" s="2" t="s">
        <v>9</v>
      </c>
      <c r="J1131" s="2">
        <f t="shared" si="86"/>
        <v>0</v>
      </c>
      <c r="K1131" s="2">
        <f t="shared" si="87"/>
        <v>0</v>
      </c>
      <c r="L1131" s="2">
        <f t="shared" si="88"/>
        <v>1</v>
      </c>
      <c r="M1131" s="2">
        <v>14358.364369999999</v>
      </c>
      <c r="N1131" s="16">
        <f t="shared" si="89"/>
        <v>0.21128165937810817</v>
      </c>
      <c r="O1131" s="13" cm="1">
        <f t="array" ref="O1131">IF(I1131="northeast",$R$3+$R$4*$B1131+$R$5*$D1131+$R$6*$E1131+$R$7*$F1131+$R$8*$H1131,IF(I1131="northwest",$T$3+$T$4*$B1131+$T$5*$D1131+$T$6*$E1131+$T$7*$F1131+$T$8*$H1131,IF(I1131="southeast",$V$3+$V$4*$B1131+$V$5*$D1131+$V$6*$E1131+$V$7*$F1131+$V$8*$H1131,IF(I1131="southwest",$X$3+$X$4*$B1131+$X$5*$D1131+$X$6*$E1131+$X$7*$F1131+$X$8*$H1131,error))))</f>
        <v>6698.0601043001607</v>
      </c>
    </row>
    <row r="1132" spans="2:15" x14ac:dyDescent="0.5">
      <c r="B1132" s="2">
        <v>19</v>
      </c>
      <c r="C1132" s="2" t="s">
        <v>7</v>
      </c>
      <c r="D1132" s="2">
        <f>IF(C1132="male",1,0)</f>
        <v>0</v>
      </c>
      <c r="E1132" s="2">
        <v>18.600000000000001</v>
      </c>
      <c r="F1132" s="2">
        <v>0</v>
      </c>
      <c r="G1132" s="2" t="s">
        <v>11</v>
      </c>
      <c r="H1132" s="2">
        <f t="shared" si="85"/>
        <v>0</v>
      </c>
      <c r="I1132" s="2" t="s">
        <v>9</v>
      </c>
      <c r="J1132" s="2">
        <f t="shared" si="86"/>
        <v>0</v>
      </c>
      <c r="K1132" s="2">
        <f t="shared" si="87"/>
        <v>0</v>
      </c>
      <c r="L1132" s="2">
        <f t="shared" si="88"/>
        <v>1</v>
      </c>
      <c r="M1132" s="2">
        <v>1728.8969999999999</v>
      </c>
      <c r="N1132" s="16">
        <f t="shared" si="89"/>
        <v>9.6893393410831564E-3</v>
      </c>
      <c r="O1132" s="13" cm="1">
        <f t="array" ref="O1132">IF(I1132="northeast",$R$3+$R$4*$B1132+$R$5*$D1132+$R$6*$E1132+$R$7*$F1132+$R$8*$H1132,IF(I1132="northwest",$T$3+$T$4*$B1132+$T$5*$D1132+$T$6*$E1132+$T$7*$F1132+$T$8*$H1132,IF(I1132="southeast",$V$3+$V$4*$B1132+$V$5*$D1132+$V$6*$E1132+$V$7*$F1132+$V$8*$H1132,IF(I1132="southwest",$X$3+$X$4*$B1132+$X$5*$D1132+$X$6*$E1132+$X$7*$F1132+$X$8*$H1132,error))))</f>
        <v>-571.42708797122395</v>
      </c>
    </row>
    <row r="1133" spans="2:15" x14ac:dyDescent="0.5">
      <c r="B1133" s="2">
        <v>39</v>
      </c>
      <c r="C1133" s="2" t="s">
        <v>7</v>
      </c>
      <c r="D1133" s="2">
        <f>IF(C1133="male",1,0)</f>
        <v>0</v>
      </c>
      <c r="E1133" s="2">
        <v>23.87</v>
      </c>
      <c r="F1133" s="2">
        <v>5</v>
      </c>
      <c r="G1133" s="2" t="s">
        <v>11</v>
      </c>
      <c r="H1133" s="2">
        <f t="shared" si="85"/>
        <v>0</v>
      </c>
      <c r="I1133" s="2" t="s">
        <v>12</v>
      </c>
      <c r="J1133" s="2">
        <f t="shared" si="86"/>
        <v>0</v>
      </c>
      <c r="K1133" s="2">
        <f t="shared" si="87"/>
        <v>0</v>
      </c>
      <c r="L1133" s="2">
        <f t="shared" si="88"/>
        <v>0</v>
      </c>
      <c r="M1133" s="2">
        <v>8582.3022999999994</v>
      </c>
      <c r="N1133" s="16">
        <f t="shared" si="89"/>
        <v>0.11908380817378131</v>
      </c>
      <c r="O1133" s="13" cm="1">
        <f t="array" ref="O1133">IF(I1133="northeast",$R$3+$R$4*$B1133+$R$5*$D1133+$R$6*$E1133+$R$7*$F1133+$R$8*$H1133,IF(I1133="northwest",$T$3+$T$4*$B1133+$T$5*$D1133+$T$6*$E1133+$T$7*$F1133+$T$8*$H1133,IF(I1133="southeast",$V$3+$V$4*$B1133+$V$5*$D1133+$V$6*$E1133+$V$7*$F1133+$V$8*$H1133,IF(I1133="southwest",$X$3+$X$4*$B1133+$X$5*$D1133+$X$6*$E1133+$X$7*$F1133+$X$8*$H1133,error))))</f>
        <v>6827.4591735113372</v>
      </c>
    </row>
    <row r="1134" spans="2:15" x14ac:dyDescent="0.5">
      <c r="B1134" s="2">
        <v>27</v>
      </c>
      <c r="C1134" s="2" t="s">
        <v>10</v>
      </c>
      <c r="D1134" s="2">
        <f>IF(C1134="male",1,0)</f>
        <v>1</v>
      </c>
      <c r="E1134" s="2">
        <v>45.9</v>
      </c>
      <c r="F1134" s="2">
        <v>2</v>
      </c>
      <c r="G1134" s="2" t="s">
        <v>11</v>
      </c>
      <c r="H1134" s="2">
        <f t="shared" si="85"/>
        <v>0</v>
      </c>
      <c r="I1134" s="2" t="s">
        <v>9</v>
      </c>
      <c r="J1134" s="2">
        <f t="shared" si="86"/>
        <v>0</v>
      </c>
      <c r="K1134" s="2">
        <f t="shared" si="87"/>
        <v>0</v>
      </c>
      <c r="L1134" s="2">
        <f t="shared" si="88"/>
        <v>1</v>
      </c>
      <c r="M1134" s="2">
        <v>3693.4279999999999</v>
      </c>
      <c r="N1134" s="16">
        <f t="shared" si="89"/>
        <v>4.1047301674110408E-2</v>
      </c>
      <c r="O1134" s="13" cm="1">
        <f t="array" ref="O1134">IF(I1134="northeast",$R$3+$R$4*$B1134+$R$5*$D1134+$R$6*$E1134+$R$7*$F1134+$R$8*$H1134,IF(I1134="northwest",$T$3+$T$4*$B1134+$T$5*$D1134+$T$6*$E1134+$T$7*$F1134+$T$8*$H1134,IF(I1134="southeast",$V$3+$V$4*$B1134+$V$5*$D1134+$V$6*$E1134+$V$7*$F1134+$V$8*$H1134,IF(I1134="southwest",$X$3+$X$4*$B1134+$X$5*$D1134+$X$6*$E1134+$X$7*$F1134+$X$8*$H1134,error))))</f>
        <v>8231.804522430024</v>
      </c>
    </row>
    <row r="1135" spans="2:15" x14ac:dyDescent="0.5">
      <c r="B1135" s="2">
        <v>57</v>
      </c>
      <c r="C1135" s="2" t="s">
        <v>10</v>
      </c>
      <c r="D1135" s="2">
        <f>IF(C1135="male",1,0)</f>
        <v>1</v>
      </c>
      <c r="E1135" s="2">
        <v>40.28</v>
      </c>
      <c r="F1135" s="2">
        <v>0</v>
      </c>
      <c r="G1135" s="2" t="s">
        <v>11</v>
      </c>
      <c r="H1135" s="2">
        <f t="shared" si="85"/>
        <v>0</v>
      </c>
      <c r="I1135" s="2" t="s">
        <v>14</v>
      </c>
      <c r="J1135" s="2">
        <f t="shared" si="86"/>
        <v>0</v>
      </c>
      <c r="K1135" s="2">
        <f t="shared" si="87"/>
        <v>1</v>
      </c>
      <c r="L1135" s="2">
        <f t="shared" si="88"/>
        <v>0</v>
      </c>
      <c r="M1135" s="2">
        <v>20709.020339999999</v>
      </c>
      <c r="N1135" s="16">
        <f t="shared" si="89"/>
        <v>0.31265121307681526</v>
      </c>
      <c r="O1135" s="13" cm="1">
        <f t="array" ref="O1135">IF(I1135="northeast",$R$3+$R$4*$B1135+$R$5*$D1135+$R$6*$E1135+$R$7*$F1135+$R$8*$H1135,IF(I1135="northwest",$T$3+$T$4*$B1135+$T$5*$D1135+$T$6*$E1135+$T$7*$F1135+$T$8*$H1135,IF(I1135="southeast",$V$3+$V$4*$B1135+$V$5*$D1135+$V$6*$E1135+$V$7*$F1135+$V$8*$H1135,IF(I1135="southwest",$X$3+$X$4*$B1135+$X$5*$D1135+$X$6*$E1135+$X$7*$F1135+$X$8*$H1135,error))))</f>
        <v>17249.66489351726</v>
      </c>
    </row>
    <row r="1136" spans="2:15" x14ac:dyDescent="0.5">
      <c r="B1136" s="2">
        <v>52</v>
      </c>
      <c r="C1136" s="2" t="s">
        <v>7</v>
      </c>
      <c r="D1136" s="2">
        <f>IF(C1136="male",1,0)</f>
        <v>0</v>
      </c>
      <c r="E1136" s="2">
        <v>18.335000000000001</v>
      </c>
      <c r="F1136" s="2">
        <v>0</v>
      </c>
      <c r="G1136" s="2" t="s">
        <v>11</v>
      </c>
      <c r="H1136" s="2">
        <f t="shared" si="85"/>
        <v>0</v>
      </c>
      <c r="I1136" s="2" t="s">
        <v>13</v>
      </c>
      <c r="J1136" s="2">
        <f t="shared" si="86"/>
        <v>1</v>
      </c>
      <c r="K1136" s="2">
        <f t="shared" si="87"/>
        <v>0</v>
      </c>
      <c r="L1136" s="2">
        <f t="shared" si="88"/>
        <v>0</v>
      </c>
      <c r="M1136" s="2">
        <v>9991.0376500000002</v>
      </c>
      <c r="N1136" s="16">
        <f t="shared" si="89"/>
        <v>0.14157012681293946</v>
      </c>
      <c r="O1136" s="13" cm="1">
        <f t="array" ref="O1136">IF(I1136="northeast",$R$3+$R$4*$B1136+$R$5*$D1136+$R$6*$E1136+$R$7*$F1136+$R$8*$H1136,IF(I1136="northwest",$T$3+$T$4*$B1136+$T$5*$D1136+$T$6*$E1136+$T$7*$F1136+$T$8*$H1136,IF(I1136="southeast",$V$3+$V$4*$B1136+$V$5*$D1136+$V$6*$E1136+$V$7*$F1136+$V$8*$H1136,IF(I1136="southwest",$X$3+$X$4*$B1136+$X$5*$D1136+$X$6*$E1136+$X$7*$F1136+$X$8*$H1136,error))))</f>
        <v>7367.7137382798937</v>
      </c>
    </row>
    <row r="1137" spans="2:15" x14ac:dyDescent="0.5">
      <c r="B1137" s="2">
        <v>28</v>
      </c>
      <c r="C1137" s="2" t="s">
        <v>10</v>
      </c>
      <c r="D1137" s="2">
        <f>IF(C1137="male",1,0)</f>
        <v>1</v>
      </c>
      <c r="E1137" s="2">
        <v>33.82</v>
      </c>
      <c r="F1137" s="2">
        <v>0</v>
      </c>
      <c r="G1137" s="2" t="s">
        <v>11</v>
      </c>
      <c r="H1137" s="2">
        <f t="shared" si="85"/>
        <v>0</v>
      </c>
      <c r="I1137" s="2" t="s">
        <v>13</v>
      </c>
      <c r="J1137" s="2">
        <f t="shared" si="86"/>
        <v>1</v>
      </c>
      <c r="K1137" s="2">
        <f t="shared" si="87"/>
        <v>0</v>
      </c>
      <c r="L1137" s="2">
        <f t="shared" si="88"/>
        <v>0</v>
      </c>
      <c r="M1137" s="2">
        <v>19673.335729999999</v>
      </c>
      <c r="N1137" s="16">
        <f t="shared" si="89"/>
        <v>0.29611955285395491</v>
      </c>
      <c r="O1137" s="13" cm="1">
        <f t="array" ref="O1137">IF(I1137="northeast",$R$3+$R$4*$B1137+$R$5*$D1137+$R$6*$E1137+$R$7*$F1137+$R$8*$H1137,IF(I1137="northwest",$T$3+$T$4*$B1137+$T$5*$D1137+$T$6*$E1137+$T$7*$F1137+$T$8*$H1137,IF(I1137="southeast",$V$3+$V$4*$B1137+$V$5*$D1137+$V$6*$E1137+$V$7*$F1137+$V$8*$H1137,IF(I1137="southwest",$X$3+$X$4*$B1137+$X$5*$D1137+$X$6*$E1137+$X$7*$F1137+$X$8*$H1137,error))))</f>
        <v>6280.9030049905359</v>
      </c>
    </row>
    <row r="1138" spans="2:15" x14ac:dyDescent="0.5">
      <c r="B1138" s="2">
        <v>50</v>
      </c>
      <c r="C1138" s="2" t="s">
        <v>7</v>
      </c>
      <c r="D1138" s="2">
        <f>IF(C1138="male",1,0)</f>
        <v>0</v>
      </c>
      <c r="E1138" s="2">
        <v>28.12</v>
      </c>
      <c r="F1138" s="2">
        <v>3</v>
      </c>
      <c r="G1138" s="2" t="s">
        <v>11</v>
      </c>
      <c r="H1138" s="2">
        <f t="shared" si="85"/>
        <v>0</v>
      </c>
      <c r="I1138" s="2" t="s">
        <v>13</v>
      </c>
      <c r="J1138" s="2">
        <f t="shared" si="86"/>
        <v>1</v>
      </c>
      <c r="K1138" s="2">
        <f t="shared" si="87"/>
        <v>0</v>
      </c>
      <c r="L1138" s="2">
        <f t="shared" si="88"/>
        <v>0</v>
      </c>
      <c r="M1138" s="2">
        <v>11085.586799999999</v>
      </c>
      <c r="N1138" s="16">
        <f t="shared" si="89"/>
        <v>0.15904138637430396</v>
      </c>
      <c r="O1138" s="13" cm="1">
        <f t="array" ref="O1138">IF(I1138="northeast",$R$3+$R$4*$B1138+$R$5*$D1138+$R$6*$E1138+$R$7*$F1138+$R$8*$H1138,IF(I1138="northwest",$T$3+$T$4*$B1138+$T$5*$D1138+$T$6*$E1138+$T$7*$F1138+$T$8*$H1138,IF(I1138="southeast",$V$3+$V$4*$B1138+$V$5*$D1138+$V$6*$E1138+$V$7*$F1138+$V$8*$H1138,IF(I1138="southwest",$X$3+$X$4*$B1138+$X$5*$D1138+$X$6*$E1138+$X$7*$F1138+$X$8*$H1138,error))))</f>
        <v>12498.392611985124</v>
      </c>
    </row>
    <row r="1139" spans="2:15" x14ac:dyDescent="0.5">
      <c r="B1139" s="2">
        <v>44</v>
      </c>
      <c r="C1139" s="2" t="s">
        <v>7</v>
      </c>
      <c r="D1139" s="2">
        <f>IF(C1139="male",1,0)</f>
        <v>0</v>
      </c>
      <c r="E1139" s="2">
        <v>25</v>
      </c>
      <c r="F1139" s="2">
        <v>1</v>
      </c>
      <c r="G1139" s="2" t="s">
        <v>11</v>
      </c>
      <c r="H1139" s="2">
        <f t="shared" si="85"/>
        <v>0</v>
      </c>
      <c r="I1139" s="2" t="s">
        <v>9</v>
      </c>
      <c r="J1139" s="2">
        <f t="shared" si="86"/>
        <v>0</v>
      </c>
      <c r="K1139" s="2">
        <f t="shared" si="87"/>
        <v>0</v>
      </c>
      <c r="L1139" s="2">
        <f t="shared" si="88"/>
        <v>1</v>
      </c>
      <c r="M1139" s="2">
        <v>7623.518</v>
      </c>
      <c r="N1139" s="16">
        <f t="shared" si="89"/>
        <v>0.10377963533817938</v>
      </c>
      <c r="O1139" s="13" cm="1">
        <f t="array" ref="O1139">IF(I1139="northeast",$R$3+$R$4*$B1139+$R$5*$D1139+$R$6*$E1139+$R$7*$F1139+$R$8*$H1139,IF(I1139="northwest",$T$3+$T$4*$B1139+$T$5*$D1139+$T$6*$E1139+$T$7*$F1139+$T$8*$H1139,IF(I1139="southeast",$V$3+$V$4*$B1139+$V$5*$D1139+$V$6*$E1139+$V$7*$F1139+$V$8*$H1139,IF(I1139="southwest",$X$3+$X$4*$B1139+$X$5*$D1139+$X$6*$E1139+$X$7*$F1139+$X$8*$H1139,error))))</f>
        <v>7838.1547403213453</v>
      </c>
    </row>
    <row r="1140" spans="2:15" x14ac:dyDescent="0.5">
      <c r="B1140" s="2">
        <v>26</v>
      </c>
      <c r="C1140" s="2" t="s">
        <v>7</v>
      </c>
      <c r="D1140" s="2">
        <f>IF(C1140="male",1,0)</f>
        <v>0</v>
      </c>
      <c r="E1140" s="2">
        <v>22.23</v>
      </c>
      <c r="F1140" s="2">
        <v>0</v>
      </c>
      <c r="G1140" s="2" t="s">
        <v>11</v>
      </c>
      <c r="H1140" s="2">
        <f t="shared" si="85"/>
        <v>0</v>
      </c>
      <c r="I1140" s="2" t="s">
        <v>13</v>
      </c>
      <c r="J1140" s="2">
        <f t="shared" si="86"/>
        <v>1</v>
      </c>
      <c r="K1140" s="2">
        <f t="shared" si="87"/>
        <v>0</v>
      </c>
      <c r="L1140" s="2">
        <f t="shared" si="88"/>
        <v>0</v>
      </c>
      <c r="M1140" s="2">
        <v>3176.2876999999999</v>
      </c>
      <c r="N1140" s="16">
        <f t="shared" si="89"/>
        <v>3.2792677008838943E-2</v>
      </c>
      <c r="O1140" s="13" cm="1">
        <f t="array" ref="O1140">IF(I1140="northeast",$R$3+$R$4*$B1140+$R$5*$D1140+$R$6*$E1140+$R$7*$F1140+$R$8*$H1140,IF(I1140="northwest",$T$3+$T$4*$B1140+$T$5*$D1140+$T$6*$E1140+$T$7*$F1140+$T$8*$H1140,IF(I1140="southeast",$V$3+$V$4*$B1140+$V$5*$D1140+$V$6*$E1140+$V$7*$F1140+$V$8*$H1140,IF(I1140="southwest",$X$3+$X$4*$B1140+$X$5*$D1140+$X$6*$E1140+$X$7*$F1140+$X$8*$H1140,error))))</f>
        <v>2160.8085536717099</v>
      </c>
    </row>
    <row r="1141" spans="2:15" x14ac:dyDescent="0.5">
      <c r="B1141" s="2">
        <v>33</v>
      </c>
      <c r="C1141" s="2" t="s">
        <v>10</v>
      </c>
      <c r="D1141" s="2">
        <f>IF(C1141="male",1,0)</f>
        <v>1</v>
      </c>
      <c r="E1141" s="2">
        <v>30.25</v>
      </c>
      <c r="F1141" s="2">
        <v>0</v>
      </c>
      <c r="G1141" s="2" t="s">
        <v>11</v>
      </c>
      <c r="H1141" s="2">
        <f t="shared" si="85"/>
        <v>0</v>
      </c>
      <c r="I1141" s="2" t="s">
        <v>12</v>
      </c>
      <c r="J1141" s="2">
        <f t="shared" si="86"/>
        <v>0</v>
      </c>
      <c r="K1141" s="2">
        <f t="shared" si="87"/>
        <v>0</v>
      </c>
      <c r="L1141" s="2">
        <f t="shared" si="88"/>
        <v>0</v>
      </c>
      <c r="M1141" s="2">
        <v>3704.3544999999999</v>
      </c>
      <c r="N1141" s="16">
        <f t="shared" si="89"/>
        <v>4.1221711126255389E-2</v>
      </c>
      <c r="O1141" s="13" cm="1">
        <f t="array" ref="O1141">IF(I1141="northeast",$R$3+$R$4*$B1141+$R$5*$D1141+$R$6*$E1141+$R$7*$F1141+$R$8*$H1141,IF(I1141="northwest",$T$3+$T$4*$B1141+$T$5*$D1141+$T$6*$E1141+$T$7*$F1141+$T$8*$H1141,IF(I1141="southeast",$V$3+$V$4*$B1141+$V$5*$D1141+$V$6*$E1141+$V$7*$F1141+$V$8*$H1141,IF(I1141="southwest",$X$3+$X$4*$B1141+$X$5*$D1141+$X$6*$E1141+$X$7*$F1141+$X$8*$H1141,error))))</f>
        <v>4756.8439849133265</v>
      </c>
    </row>
    <row r="1142" spans="2:15" x14ac:dyDescent="0.5">
      <c r="B1142" s="2">
        <v>19</v>
      </c>
      <c r="C1142" s="2" t="s">
        <v>7</v>
      </c>
      <c r="D1142" s="2">
        <f>IF(C1142="male",1,0)</f>
        <v>0</v>
      </c>
      <c r="E1142" s="2">
        <v>32.49</v>
      </c>
      <c r="F1142" s="2">
        <v>0</v>
      </c>
      <c r="G1142" s="2" t="s">
        <v>8</v>
      </c>
      <c r="H1142" s="2">
        <f t="shared" si="85"/>
        <v>1</v>
      </c>
      <c r="I1142" s="2" t="s">
        <v>13</v>
      </c>
      <c r="J1142" s="2">
        <f t="shared" si="86"/>
        <v>1</v>
      </c>
      <c r="K1142" s="2">
        <f t="shared" si="87"/>
        <v>0</v>
      </c>
      <c r="L1142" s="2">
        <f t="shared" si="88"/>
        <v>0</v>
      </c>
      <c r="M1142" s="2">
        <v>36898.733079999998</v>
      </c>
      <c r="N1142" s="16">
        <f t="shared" si="89"/>
        <v>0.57107238448284114</v>
      </c>
      <c r="O1142" s="13" cm="1">
        <f t="array" ref="O1142">IF(I1142="northeast",$R$3+$R$4*$B1142+$R$5*$D1142+$R$6*$E1142+$R$7*$F1142+$R$8*$H1142,IF(I1142="northwest",$T$3+$T$4*$B1142+$T$5*$D1142+$T$6*$E1142+$T$7*$F1142+$T$8*$H1142,IF(I1142="southeast",$V$3+$V$4*$B1142+$V$5*$D1142+$V$6*$E1142+$V$7*$F1142+$V$8*$H1142,IF(I1142="southwest",$X$3+$X$4*$B1142+$X$5*$D1142+$X$6*$E1142+$X$7*$F1142+$X$8*$H1142,error))))</f>
        <v>25130.339654023646</v>
      </c>
    </row>
    <row r="1143" spans="2:15" x14ac:dyDescent="0.5">
      <c r="B1143" s="2">
        <v>50</v>
      </c>
      <c r="C1143" s="2" t="s">
        <v>10</v>
      </c>
      <c r="D1143" s="2">
        <f>IF(C1143="male",1,0)</f>
        <v>1</v>
      </c>
      <c r="E1143" s="2">
        <v>37.07</v>
      </c>
      <c r="F1143" s="2">
        <v>1</v>
      </c>
      <c r="G1143" s="2" t="s">
        <v>11</v>
      </c>
      <c r="H1143" s="2">
        <f t="shared" si="85"/>
        <v>0</v>
      </c>
      <c r="I1143" s="2" t="s">
        <v>12</v>
      </c>
      <c r="J1143" s="2">
        <f t="shared" si="86"/>
        <v>0</v>
      </c>
      <c r="K1143" s="2">
        <f t="shared" si="87"/>
        <v>0</v>
      </c>
      <c r="L1143" s="2">
        <f t="shared" si="88"/>
        <v>0</v>
      </c>
      <c r="M1143" s="2">
        <v>9048.0272999999997</v>
      </c>
      <c r="N1143" s="16">
        <f t="shared" si="89"/>
        <v>0.12651773871880662</v>
      </c>
      <c r="O1143" s="13" cm="1">
        <f t="array" ref="O1143">IF(I1143="northeast",$R$3+$R$4*$B1143+$R$5*$D1143+$R$6*$E1143+$R$7*$F1143+$R$8*$H1143,IF(I1143="northwest",$T$3+$T$4*$B1143+$T$5*$D1143+$T$6*$E1143+$T$7*$F1143+$T$8*$H1143,IF(I1143="southeast",$V$3+$V$4*$B1143+$V$5*$D1143+$V$6*$E1143+$V$7*$F1143+$V$8*$H1143,IF(I1143="southwest",$X$3+$X$4*$B1143+$X$5*$D1143+$X$6*$E1143+$X$7*$F1143+$X$8*$H1143,error))))</f>
        <v>12193.723064898662</v>
      </c>
    </row>
    <row r="1144" spans="2:15" x14ac:dyDescent="0.5">
      <c r="B1144" s="2">
        <v>41</v>
      </c>
      <c r="C1144" s="2" t="s">
        <v>7</v>
      </c>
      <c r="D1144" s="2">
        <f>IF(C1144="male",1,0)</f>
        <v>0</v>
      </c>
      <c r="E1144" s="2">
        <v>32.6</v>
      </c>
      <c r="F1144" s="2">
        <v>3</v>
      </c>
      <c r="G1144" s="2" t="s">
        <v>11</v>
      </c>
      <c r="H1144" s="2">
        <f t="shared" si="85"/>
        <v>0</v>
      </c>
      <c r="I1144" s="2" t="s">
        <v>9</v>
      </c>
      <c r="J1144" s="2">
        <f t="shared" si="86"/>
        <v>0</v>
      </c>
      <c r="K1144" s="2">
        <f t="shared" si="87"/>
        <v>0</v>
      </c>
      <c r="L1144" s="2">
        <f t="shared" si="88"/>
        <v>1</v>
      </c>
      <c r="M1144" s="2">
        <v>7954.5169999999998</v>
      </c>
      <c r="N1144" s="16">
        <f t="shared" si="89"/>
        <v>0.10906306134381109</v>
      </c>
      <c r="O1144" s="13" cm="1">
        <f t="array" ref="O1144">IF(I1144="northeast",$R$3+$R$4*$B1144+$R$5*$D1144+$R$6*$E1144+$R$7*$F1144+$R$8*$H1144,IF(I1144="northwest",$T$3+$T$4*$B1144+$T$5*$D1144+$T$6*$E1144+$T$7*$F1144+$T$8*$H1144,IF(I1144="southeast",$V$3+$V$4*$B1144+$V$5*$D1144+$V$6*$E1144+$V$7*$F1144+$V$8*$H1144,IF(I1144="southwest",$X$3+$X$4*$B1144+$X$5*$D1144+$X$6*$E1144+$X$7*$F1144+$X$8*$H1144,error))))</f>
        <v>9049.8410552121368</v>
      </c>
    </row>
    <row r="1145" spans="2:15" x14ac:dyDescent="0.5">
      <c r="B1145" s="2">
        <v>52</v>
      </c>
      <c r="C1145" s="2" t="s">
        <v>7</v>
      </c>
      <c r="D1145" s="2">
        <f>IF(C1145="male",1,0)</f>
        <v>0</v>
      </c>
      <c r="E1145" s="2">
        <v>24.86</v>
      </c>
      <c r="F1145" s="2">
        <v>0</v>
      </c>
      <c r="G1145" s="2" t="s">
        <v>11</v>
      </c>
      <c r="H1145" s="2">
        <f t="shared" si="85"/>
        <v>0</v>
      </c>
      <c r="I1145" s="2" t="s">
        <v>12</v>
      </c>
      <c r="J1145" s="2">
        <f t="shared" si="86"/>
        <v>0</v>
      </c>
      <c r="K1145" s="2">
        <f t="shared" si="87"/>
        <v>0</v>
      </c>
      <c r="L1145" s="2">
        <f t="shared" si="88"/>
        <v>0</v>
      </c>
      <c r="M1145" s="2">
        <v>27117.993780000001</v>
      </c>
      <c r="N1145" s="16">
        <f t="shared" si="89"/>
        <v>0.4149516337496843</v>
      </c>
      <c r="O1145" s="13" cm="1">
        <f t="array" ref="O1145">IF(I1145="northeast",$R$3+$R$4*$B1145+$R$5*$D1145+$R$6*$E1145+$R$7*$F1145+$R$8*$H1145,IF(I1145="northwest",$T$3+$T$4*$B1145+$T$5*$D1145+$T$6*$E1145+$T$7*$F1145+$T$8*$H1145,IF(I1145="southeast",$V$3+$V$4*$B1145+$V$5*$D1145+$V$6*$E1145+$V$7*$F1145+$V$8*$H1145,IF(I1145="southwest",$X$3+$X$4*$B1145+$X$5*$D1145+$X$6*$E1145+$X$7*$F1145+$X$8*$H1145,error))))</f>
        <v>8335.1273904948994</v>
      </c>
    </row>
    <row r="1146" spans="2:15" x14ac:dyDescent="0.5">
      <c r="B1146" s="2">
        <v>39</v>
      </c>
      <c r="C1146" s="2" t="s">
        <v>10</v>
      </c>
      <c r="D1146" s="2">
        <f>IF(C1146="male",1,0)</f>
        <v>1</v>
      </c>
      <c r="E1146" s="2">
        <v>32.340000000000003</v>
      </c>
      <c r="F1146" s="2">
        <v>2</v>
      </c>
      <c r="G1146" s="2" t="s">
        <v>11</v>
      </c>
      <c r="H1146" s="2">
        <f t="shared" si="85"/>
        <v>0</v>
      </c>
      <c r="I1146" s="2" t="s">
        <v>12</v>
      </c>
      <c r="J1146" s="2">
        <f t="shared" si="86"/>
        <v>0</v>
      </c>
      <c r="K1146" s="2">
        <f t="shared" si="87"/>
        <v>0</v>
      </c>
      <c r="L1146" s="2">
        <f t="shared" si="88"/>
        <v>0</v>
      </c>
      <c r="M1146" s="2">
        <v>6338.0756000000001</v>
      </c>
      <c r="N1146" s="16">
        <f t="shared" si="89"/>
        <v>8.326132620461206E-2</v>
      </c>
      <c r="O1146" s="13" cm="1">
        <f t="array" ref="O1146">IF(I1146="northeast",$R$3+$R$4*$B1146+$R$5*$D1146+$R$6*$E1146+$R$7*$F1146+$R$8*$H1146,IF(I1146="northwest",$T$3+$T$4*$B1146+$T$5*$D1146+$T$6*$E1146+$T$7*$F1146+$T$8*$H1146,IF(I1146="southeast",$V$3+$V$4*$B1146+$V$5*$D1146+$V$6*$E1146+$V$7*$F1146+$V$8*$H1146,IF(I1146="southwest",$X$3+$X$4*$B1146+$X$5*$D1146+$X$6*$E1146+$X$7*$F1146+$X$8*$H1146,error))))</f>
        <v>8052.8169777029307</v>
      </c>
    </row>
    <row r="1147" spans="2:15" x14ac:dyDescent="0.5">
      <c r="B1147" s="2">
        <v>50</v>
      </c>
      <c r="C1147" s="2" t="s">
        <v>10</v>
      </c>
      <c r="D1147" s="2">
        <f>IF(C1147="male",1,0)</f>
        <v>1</v>
      </c>
      <c r="E1147" s="2">
        <v>32.299999999999997</v>
      </c>
      <c r="F1147" s="2">
        <v>2</v>
      </c>
      <c r="G1147" s="2" t="s">
        <v>11</v>
      </c>
      <c r="H1147" s="2">
        <f t="shared" si="85"/>
        <v>0</v>
      </c>
      <c r="I1147" s="2" t="s">
        <v>9</v>
      </c>
      <c r="J1147" s="2">
        <f t="shared" si="86"/>
        <v>0</v>
      </c>
      <c r="K1147" s="2">
        <f t="shared" si="87"/>
        <v>0</v>
      </c>
      <c r="L1147" s="2">
        <f t="shared" si="88"/>
        <v>1</v>
      </c>
      <c r="M1147" s="2">
        <v>9630.3970000000008</v>
      </c>
      <c r="N1147" s="16">
        <f t="shared" si="89"/>
        <v>0.13581355900186473</v>
      </c>
      <c r="O1147" s="13" cm="1">
        <f t="array" ref="O1147">IF(I1147="northeast",$R$3+$R$4*$B1147+$R$5*$D1147+$R$6*$E1147+$R$7*$F1147+$R$8*$H1147,IF(I1147="northwest",$T$3+$T$4*$B1147+$T$5*$D1147+$T$6*$E1147+$T$7*$F1147+$T$8*$H1147,IF(I1147="southeast",$V$3+$V$4*$B1147+$V$5*$D1147+$V$6*$E1147+$V$7*$F1147+$V$8*$H1147,IF(I1147="southwest",$X$3+$X$4*$B1147+$X$5*$D1147+$X$6*$E1147+$X$7*$F1147+$X$8*$H1147,error))))</f>
        <v>10899.478307186413</v>
      </c>
    </row>
    <row r="1148" spans="2:15" x14ac:dyDescent="0.5">
      <c r="B1148" s="2">
        <v>52</v>
      </c>
      <c r="C1148" s="2" t="s">
        <v>10</v>
      </c>
      <c r="D1148" s="2">
        <f>IF(C1148="male",1,0)</f>
        <v>1</v>
      </c>
      <c r="E1148" s="2">
        <v>32.774999999999999</v>
      </c>
      <c r="F1148" s="2">
        <v>3</v>
      </c>
      <c r="G1148" s="2" t="s">
        <v>11</v>
      </c>
      <c r="H1148" s="2">
        <f t="shared" si="85"/>
        <v>0</v>
      </c>
      <c r="I1148" s="2" t="s">
        <v>13</v>
      </c>
      <c r="J1148" s="2">
        <f t="shared" si="86"/>
        <v>1</v>
      </c>
      <c r="K1148" s="2">
        <f t="shared" si="87"/>
        <v>0</v>
      </c>
      <c r="L1148" s="2">
        <f t="shared" si="88"/>
        <v>0</v>
      </c>
      <c r="M1148" s="2">
        <v>11289.10925</v>
      </c>
      <c r="N1148" s="16">
        <f t="shared" si="89"/>
        <v>0.16229002399876771</v>
      </c>
      <c r="O1148" s="13" cm="1">
        <f t="array" ref="O1148">IF(I1148="northeast",$R$3+$R$4*$B1148+$R$5*$D1148+$R$6*$E1148+$R$7*$F1148+$R$8*$H1148,IF(I1148="northwest",$T$3+$T$4*$B1148+$T$5*$D1148+$T$6*$E1148+$T$7*$F1148+$T$8*$H1148,IF(I1148="southeast",$V$3+$V$4*$B1148+$V$5*$D1148+$V$6*$E1148+$V$7*$F1148+$V$8*$H1148,IF(I1148="southwest",$X$3+$X$4*$B1148+$X$5*$D1148+$X$6*$E1148+$X$7*$F1148+$X$8*$H1148,error))))</f>
        <v>14445.972045811732</v>
      </c>
    </row>
    <row r="1149" spans="2:15" x14ac:dyDescent="0.5">
      <c r="B1149" s="2">
        <v>60</v>
      </c>
      <c r="C1149" s="2" t="s">
        <v>10</v>
      </c>
      <c r="D1149" s="2">
        <f>IF(C1149="male",1,0)</f>
        <v>1</v>
      </c>
      <c r="E1149" s="2">
        <v>32.799999999999997</v>
      </c>
      <c r="F1149" s="2">
        <v>0</v>
      </c>
      <c r="G1149" s="2" t="s">
        <v>8</v>
      </c>
      <c r="H1149" s="2">
        <f t="shared" si="85"/>
        <v>1</v>
      </c>
      <c r="I1149" s="2" t="s">
        <v>9</v>
      </c>
      <c r="J1149" s="2">
        <f t="shared" si="86"/>
        <v>0</v>
      </c>
      <c r="K1149" s="2">
        <f t="shared" si="87"/>
        <v>0</v>
      </c>
      <c r="L1149" s="2">
        <f t="shared" si="88"/>
        <v>1</v>
      </c>
      <c r="M1149" s="2">
        <v>52590.829389999999</v>
      </c>
      <c r="N1149" s="16">
        <f t="shared" si="89"/>
        <v>0.82155057241431995</v>
      </c>
      <c r="O1149" s="13" cm="1">
        <f t="array" ref="O1149">IF(I1149="northeast",$R$3+$R$4*$B1149+$R$5*$D1149+$R$6*$E1149+$R$7*$F1149+$R$8*$H1149,IF(I1149="northwest",$T$3+$T$4*$B1149+$T$5*$D1149+$T$6*$E1149+$T$7*$F1149+$T$8*$H1149,IF(I1149="southeast",$V$3+$V$4*$B1149+$V$5*$D1149+$V$6*$E1149+$V$7*$F1149+$V$8*$H1149,IF(I1149="southwest",$X$3+$X$4*$B1149+$X$5*$D1149+$X$6*$E1149+$X$7*$F1149+$X$8*$H1149,error))))</f>
        <v>38963.15916921891</v>
      </c>
    </row>
    <row r="1150" spans="2:15" x14ac:dyDescent="0.5">
      <c r="B1150" s="2">
        <v>20</v>
      </c>
      <c r="C1150" s="2" t="s">
        <v>7</v>
      </c>
      <c r="D1150" s="2">
        <f>IF(C1150="male",1,0)</f>
        <v>0</v>
      </c>
      <c r="E1150" s="2">
        <v>31.92</v>
      </c>
      <c r="F1150" s="2">
        <v>0</v>
      </c>
      <c r="G1150" s="2" t="s">
        <v>11</v>
      </c>
      <c r="H1150" s="2">
        <f t="shared" si="85"/>
        <v>0</v>
      </c>
      <c r="I1150" s="2" t="s">
        <v>13</v>
      </c>
      <c r="J1150" s="2">
        <f t="shared" si="86"/>
        <v>1</v>
      </c>
      <c r="K1150" s="2">
        <f t="shared" si="87"/>
        <v>0</v>
      </c>
      <c r="L1150" s="2">
        <f t="shared" si="88"/>
        <v>0</v>
      </c>
      <c r="M1150" s="2">
        <v>2261.5688</v>
      </c>
      <c r="N1150" s="16">
        <f t="shared" si="89"/>
        <v>1.8191878746297852E-2</v>
      </c>
      <c r="O1150" s="13" cm="1">
        <f t="array" ref="O1150">IF(I1150="northeast",$R$3+$R$4*$B1150+$R$5*$D1150+$R$6*$E1150+$R$7*$F1150+$R$8*$H1150,IF(I1150="northwest",$T$3+$T$4*$B1150+$T$5*$D1150+$T$6*$E1150+$T$7*$F1150+$T$8*$H1150,IF(I1150="southeast",$V$3+$V$4*$B1150+$V$5*$D1150+$V$6*$E1150+$V$7*$F1150+$V$8*$H1150,IF(I1150="southwest",$X$3+$X$4*$B1150+$X$5*$D1150+$X$6*$E1150+$X$7*$F1150+$X$8*$H1150,error))))</f>
        <v>3713.2040548455225</v>
      </c>
    </row>
    <row r="1151" spans="2:15" x14ac:dyDescent="0.5">
      <c r="B1151" s="2">
        <v>55</v>
      </c>
      <c r="C1151" s="2" t="s">
        <v>10</v>
      </c>
      <c r="D1151" s="2">
        <f>IF(C1151="male",1,0)</f>
        <v>1</v>
      </c>
      <c r="E1151" s="2">
        <v>21.5</v>
      </c>
      <c r="F1151" s="2">
        <v>1</v>
      </c>
      <c r="G1151" s="2" t="s">
        <v>11</v>
      </c>
      <c r="H1151" s="2">
        <f t="shared" si="85"/>
        <v>0</v>
      </c>
      <c r="I1151" s="2" t="s">
        <v>9</v>
      </c>
      <c r="J1151" s="2">
        <f t="shared" si="86"/>
        <v>0</v>
      </c>
      <c r="K1151" s="2">
        <f t="shared" si="87"/>
        <v>0</v>
      </c>
      <c r="L1151" s="2">
        <f t="shared" si="88"/>
        <v>1</v>
      </c>
      <c r="M1151" s="2">
        <v>10791.96</v>
      </c>
      <c r="N1151" s="16">
        <f t="shared" si="89"/>
        <v>0.15435449767956341</v>
      </c>
      <c r="O1151" s="13" cm="1">
        <f t="array" ref="O1151">IF(I1151="northeast",$R$3+$R$4*$B1151+$R$5*$D1151+$R$6*$E1151+$R$7*$F1151+$R$8*$H1151,IF(I1151="northwest",$T$3+$T$4*$B1151+$T$5*$D1151+$T$6*$E1151+$T$7*$F1151+$T$8*$H1151,IF(I1151="southeast",$V$3+$V$4*$B1151+$V$5*$D1151+$V$6*$E1151+$V$7*$F1151+$V$8*$H1151,IF(I1151="southwest",$X$3+$X$4*$B1151+$X$5*$D1151+$X$6*$E1151+$X$7*$F1151+$X$8*$H1151,error))))</f>
        <v>9423.0624539759665</v>
      </c>
    </row>
    <row r="1152" spans="2:15" x14ac:dyDescent="0.5">
      <c r="B1152" s="2">
        <v>42</v>
      </c>
      <c r="C1152" s="2" t="s">
        <v>10</v>
      </c>
      <c r="D1152" s="2">
        <f>IF(C1152="male",1,0)</f>
        <v>1</v>
      </c>
      <c r="E1152" s="2">
        <v>34.1</v>
      </c>
      <c r="F1152" s="2">
        <v>0</v>
      </c>
      <c r="G1152" s="2" t="s">
        <v>11</v>
      </c>
      <c r="H1152" s="2">
        <f t="shared" si="85"/>
        <v>0</v>
      </c>
      <c r="I1152" s="2" t="s">
        <v>9</v>
      </c>
      <c r="J1152" s="2">
        <f t="shared" si="86"/>
        <v>0</v>
      </c>
      <c r="K1152" s="2">
        <f t="shared" si="87"/>
        <v>0</v>
      </c>
      <c r="L1152" s="2">
        <f t="shared" si="88"/>
        <v>1</v>
      </c>
      <c r="M1152" s="2">
        <v>5979.7309999999998</v>
      </c>
      <c r="N1152" s="16">
        <f t="shared" si="89"/>
        <v>7.7541408082147337E-2</v>
      </c>
      <c r="O1152" s="13" cm="1">
        <f t="array" ref="O1152">IF(I1152="northeast",$R$3+$R$4*$B1152+$R$5*$D1152+$R$6*$E1152+$R$7*$F1152+$R$8*$H1152,IF(I1152="northwest",$T$3+$T$4*$B1152+$T$5*$D1152+$T$6*$E1152+$T$7*$F1152+$T$8*$H1152,IF(I1152="southeast",$V$3+$V$4*$B1152+$V$5*$D1152+$V$6*$E1152+$V$7*$F1152+$V$8*$H1152,IF(I1152="southwest",$X$3+$X$4*$B1152+$X$5*$D1152+$X$6*$E1152+$X$7*$F1152+$X$8*$H1152,error))))</f>
        <v>9161.652024307934</v>
      </c>
    </row>
    <row r="1153" spans="2:15" x14ac:dyDescent="0.5">
      <c r="B1153" s="2">
        <v>18</v>
      </c>
      <c r="C1153" s="2" t="s">
        <v>7</v>
      </c>
      <c r="D1153" s="2">
        <f>IF(C1153="male",1,0)</f>
        <v>0</v>
      </c>
      <c r="E1153" s="2">
        <v>30.305</v>
      </c>
      <c r="F1153" s="2">
        <v>0</v>
      </c>
      <c r="G1153" s="2" t="s">
        <v>11</v>
      </c>
      <c r="H1153" s="2">
        <f t="shared" si="85"/>
        <v>0</v>
      </c>
      <c r="I1153" s="2" t="s">
        <v>14</v>
      </c>
      <c r="J1153" s="2">
        <f t="shared" si="86"/>
        <v>0</v>
      </c>
      <c r="K1153" s="2">
        <f t="shared" si="87"/>
        <v>1</v>
      </c>
      <c r="L1153" s="2">
        <f t="shared" si="88"/>
        <v>0</v>
      </c>
      <c r="M1153" s="2">
        <v>2203.7359499999998</v>
      </c>
      <c r="N1153" s="16">
        <f t="shared" si="89"/>
        <v>1.7268747305810721E-2</v>
      </c>
      <c r="O1153" s="13" cm="1">
        <f t="array" ref="O1153">IF(I1153="northeast",$R$3+$R$4*$B1153+$R$5*$D1153+$R$6*$E1153+$R$7*$F1153+$R$8*$H1153,IF(I1153="northwest",$T$3+$T$4*$B1153+$T$5*$D1153+$T$6*$E1153+$T$7*$F1153+$T$8*$H1153,IF(I1153="southeast",$V$3+$V$4*$B1153+$V$5*$D1153+$V$6*$E1153+$V$7*$F1153+$V$8*$H1153,IF(I1153="southwest",$X$3+$X$4*$B1153+$X$5*$D1153+$X$6*$E1153+$X$7*$F1153+$X$8*$H1153,error))))</f>
        <v>3762.0888778526496</v>
      </c>
    </row>
    <row r="1154" spans="2:15" x14ac:dyDescent="0.5">
      <c r="B1154" s="2">
        <v>58</v>
      </c>
      <c r="C1154" s="2" t="s">
        <v>7</v>
      </c>
      <c r="D1154" s="2">
        <f>IF(C1154="male",1,0)</f>
        <v>0</v>
      </c>
      <c r="E1154" s="2">
        <v>36.479999999999997</v>
      </c>
      <c r="F1154" s="2">
        <v>0</v>
      </c>
      <c r="G1154" s="2" t="s">
        <v>11</v>
      </c>
      <c r="H1154" s="2">
        <f t="shared" si="85"/>
        <v>0</v>
      </c>
      <c r="I1154" s="2" t="s">
        <v>13</v>
      </c>
      <c r="J1154" s="2">
        <f t="shared" si="86"/>
        <v>1</v>
      </c>
      <c r="K1154" s="2">
        <f t="shared" si="87"/>
        <v>0</v>
      </c>
      <c r="L1154" s="2">
        <f t="shared" si="88"/>
        <v>0</v>
      </c>
      <c r="M1154" s="2">
        <v>12235.8392</v>
      </c>
      <c r="N1154" s="16">
        <f t="shared" si="89"/>
        <v>0.17740178457248673</v>
      </c>
      <c r="O1154" s="13" cm="1">
        <f t="array" ref="O1154">IF(I1154="northeast",$R$3+$R$4*$B1154+$R$5*$D1154+$R$6*$E1154+$R$7*$F1154+$R$8*$H1154,IF(I1154="northwest",$T$3+$T$4*$B1154+$T$5*$D1154+$T$6*$E1154+$T$7*$F1154+$T$8*$H1154,IF(I1154="southeast",$V$3+$V$4*$B1154+$V$5*$D1154+$V$6*$E1154+$V$7*$F1154+$V$8*$H1154,IF(I1154="southwest",$X$3+$X$4*$B1154+$X$5*$D1154+$X$6*$E1154+$X$7*$F1154+$X$8*$H1154,error))))</f>
        <v>14535.138786766631</v>
      </c>
    </row>
    <row r="1155" spans="2:15" x14ac:dyDescent="0.5">
      <c r="B1155" s="2">
        <v>43</v>
      </c>
      <c r="C1155" s="2" t="s">
        <v>7</v>
      </c>
      <c r="D1155" s="2">
        <f>IF(C1155="male",1,0)</f>
        <v>0</v>
      </c>
      <c r="E1155" s="2">
        <v>32.56</v>
      </c>
      <c r="F1155" s="2">
        <v>3</v>
      </c>
      <c r="G1155" s="2" t="s">
        <v>8</v>
      </c>
      <c r="H1155" s="2">
        <f t="shared" si="85"/>
        <v>1</v>
      </c>
      <c r="I1155" s="2" t="s">
        <v>12</v>
      </c>
      <c r="J1155" s="2">
        <f t="shared" si="86"/>
        <v>0</v>
      </c>
      <c r="K1155" s="2">
        <f t="shared" si="87"/>
        <v>0</v>
      </c>
      <c r="L1155" s="2">
        <f t="shared" si="88"/>
        <v>0</v>
      </c>
      <c r="M1155" s="2">
        <v>40941.285400000001</v>
      </c>
      <c r="N1155" s="16">
        <f t="shared" si="89"/>
        <v>0.63559984848307938</v>
      </c>
      <c r="O1155" s="13" cm="1">
        <f t="array" ref="O1155">IF(I1155="northeast",$R$3+$R$4*$B1155+$R$5*$D1155+$R$6*$E1155+$R$7*$F1155+$R$8*$H1155,IF(I1155="northwest",$T$3+$T$4*$B1155+$T$5*$D1155+$T$6*$E1155+$T$7*$F1155+$T$8*$H1155,IF(I1155="southeast",$V$3+$V$4*$B1155+$V$5*$D1155+$V$6*$E1155+$V$7*$F1155+$V$8*$H1155,IF(I1155="southwest",$X$3+$X$4*$B1155+$X$5*$D1155+$X$6*$E1155+$X$7*$F1155+$X$8*$H1155,error))))</f>
        <v>36652.589264382863</v>
      </c>
    </row>
    <row r="1156" spans="2:15" x14ac:dyDescent="0.5">
      <c r="B1156" s="2">
        <v>35</v>
      </c>
      <c r="C1156" s="2" t="s">
        <v>7</v>
      </c>
      <c r="D1156" s="2">
        <f>IF(C1156="male",1,0)</f>
        <v>0</v>
      </c>
      <c r="E1156" s="2">
        <v>35.814999999999998</v>
      </c>
      <c r="F1156" s="2">
        <v>1</v>
      </c>
      <c r="G1156" s="2" t="s">
        <v>11</v>
      </c>
      <c r="H1156" s="2">
        <f t="shared" ref="H1156:H1219" si="90">IF(G1156="yes",1,0)</f>
        <v>0</v>
      </c>
      <c r="I1156" s="2" t="s">
        <v>13</v>
      </c>
      <c r="J1156" s="2">
        <f t="shared" ref="J1156:J1219" si="91">IF(I1156="northwest",1,0)</f>
        <v>1</v>
      </c>
      <c r="K1156" s="2">
        <f t="shared" ref="K1156:K1219" si="92">IF(I1156="northeast",1,0)</f>
        <v>0</v>
      </c>
      <c r="L1156" s="2">
        <f t="shared" ref="L1156:L1219" si="93">IF(I1156="southwest",1,0)</f>
        <v>0</v>
      </c>
      <c r="M1156" s="2">
        <v>5630.4578499999998</v>
      </c>
      <c r="N1156" s="16">
        <f t="shared" ref="N1156:N1219" si="94">(M1156-MIN($M$3:$M$1340))/(MAX($M$3:$M$1340)-MIN($M$3:$M$1340))</f>
        <v>7.1966288991821073E-2</v>
      </c>
      <c r="O1156" s="13" cm="1">
        <f t="array" ref="O1156">IF(I1156="northeast",$R$3+$R$4*$B1156+$R$5*$D1156+$R$6*$E1156+$R$7*$F1156+$R$8*$H1156,IF(I1156="northwest",$T$3+$T$4*$B1156+$T$5*$D1156+$T$6*$E1156+$T$7*$F1156+$T$8*$H1156,IF(I1156="southeast",$V$3+$V$4*$B1156+$V$5*$D1156+$V$6*$E1156+$V$7*$F1156+$V$8*$H1156,IF(I1156="southwest",$X$3+$X$4*$B1156+$X$5*$D1156+$X$6*$E1156+$X$7*$F1156+$X$8*$H1156,error))))</f>
        <v>9494.5641599538212</v>
      </c>
    </row>
    <row r="1157" spans="2:15" x14ac:dyDescent="0.5">
      <c r="B1157" s="2">
        <v>48</v>
      </c>
      <c r="C1157" s="2" t="s">
        <v>7</v>
      </c>
      <c r="D1157" s="2">
        <f>IF(C1157="male",1,0)</f>
        <v>0</v>
      </c>
      <c r="E1157" s="2">
        <v>27.93</v>
      </c>
      <c r="F1157" s="2">
        <v>4</v>
      </c>
      <c r="G1157" s="2" t="s">
        <v>11</v>
      </c>
      <c r="H1157" s="2">
        <f t="shared" si="90"/>
        <v>0</v>
      </c>
      <c r="I1157" s="2" t="s">
        <v>13</v>
      </c>
      <c r="J1157" s="2">
        <f t="shared" si="91"/>
        <v>1</v>
      </c>
      <c r="K1157" s="2">
        <f t="shared" si="92"/>
        <v>0</v>
      </c>
      <c r="L1157" s="2">
        <f t="shared" si="93"/>
        <v>0</v>
      </c>
      <c r="M1157" s="2">
        <v>11015.1747</v>
      </c>
      <c r="N1157" s="16">
        <f t="shared" si="94"/>
        <v>0.15791746418646913</v>
      </c>
      <c r="O1157" s="13" cm="1">
        <f t="array" ref="O1157">IF(I1157="northeast",$R$3+$R$4*$B1157+$R$5*$D1157+$R$6*$E1157+$R$7*$F1157+$R$8*$H1157,IF(I1157="northwest",$T$3+$T$4*$B1157+$T$5*$D1157+$T$6*$E1157+$T$7*$F1157+$T$8*$H1157,IF(I1157="southeast",$V$3+$V$4*$B1157+$V$5*$D1157+$V$6*$E1157+$V$7*$F1157+$V$8*$H1157,IF(I1157="southwest",$X$3+$X$4*$B1157+$X$5*$D1157+$X$6*$E1157+$X$7*$F1157+$X$8*$H1157,error))))</f>
        <v>12797.727379450047</v>
      </c>
    </row>
    <row r="1158" spans="2:15" x14ac:dyDescent="0.5">
      <c r="B1158" s="2">
        <v>36</v>
      </c>
      <c r="C1158" s="2" t="s">
        <v>7</v>
      </c>
      <c r="D1158" s="2">
        <f>IF(C1158="male",1,0)</f>
        <v>0</v>
      </c>
      <c r="E1158" s="2">
        <v>22.135000000000002</v>
      </c>
      <c r="F1158" s="2">
        <v>3</v>
      </c>
      <c r="G1158" s="2" t="s">
        <v>11</v>
      </c>
      <c r="H1158" s="2">
        <f t="shared" si="90"/>
        <v>0</v>
      </c>
      <c r="I1158" s="2" t="s">
        <v>14</v>
      </c>
      <c r="J1158" s="2">
        <f t="shared" si="91"/>
        <v>0</v>
      </c>
      <c r="K1158" s="2">
        <f t="shared" si="92"/>
        <v>1</v>
      </c>
      <c r="L1158" s="2">
        <f t="shared" si="93"/>
        <v>0</v>
      </c>
      <c r="M1158" s="2">
        <v>7228.2156500000001</v>
      </c>
      <c r="N1158" s="16">
        <f t="shared" si="94"/>
        <v>9.7469795380725338E-2</v>
      </c>
      <c r="O1158" s="13" cm="1">
        <f t="array" ref="O1158">IF(I1158="northeast",$R$3+$R$4*$B1158+$R$5*$D1158+$R$6*$E1158+$R$7*$F1158+$R$8*$H1158,IF(I1158="northwest",$T$3+$T$4*$B1158+$T$5*$D1158+$T$6*$E1158+$T$7*$F1158+$T$8*$H1158,IF(I1158="southeast",$V$3+$V$4*$B1158+$V$5*$D1158+$V$6*$E1158+$V$7*$F1158+$V$8*$H1158,IF(I1158="southwest",$X$3+$X$4*$B1158+$X$5*$D1158+$X$6*$E1158+$X$7*$F1158+$X$8*$H1158,error))))</f>
        <v>6611.861942086236</v>
      </c>
    </row>
    <row r="1159" spans="2:15" x14ac:dyDescent="0.5">
      <c r="B1159" s="2">
        <v>19</v>
      </c>
      <c r="C1159" s="2" t="s">
        <v>10</v>
      </c>
      <c r="D1159" s="2">
        <f>IF(C1159="male",1,0)</f>
        <v>1</v>
      </c>
      <c r="E1159" s="2">
        <v>44.88</v>
      </c>
      <c r="F1159" s="2">
        <v>0</v>
      </c>
      <c r="G1159" s="2" t="s">
        <v>8</v>
      </c>
      <c r="H1159" s="2">
        <f t="shared" si="90"/>
        <v>1</v>
      </c>
      <c r="I1159" s="2" t="s">
        <v>12</v>
      </c>
      <c r="J1159" s="2">
        <f t="shared" si="91"/>
        <v>0</v>
      </c>
      <c r="K1159" s="2">
        <f t="shared" si="92"/>
        <v>0</v>
      </c>
      <c r="L1159" s="2">
        <f t="shared" si="93"/>
        <v>0</v>
      </c>
      <c r="M1159" s="2">
        <v>39722.746200000001</v>
      </c>
      <c r="N1159" s="16">
        <f t="shared" si="94"/>
        <v>0.6161494522638713</v>
      </c>
      <c r="O1159" s="13" cm="1">
        <f t="array" ref="O1159">IF(I1159="northeast",$R$3+$R$4*$B1159+$R$5*$D1159+$R$6*$E1159+$R$7*$F1159+$R$8*$H1159,IF(I1159="northwest",$T$3+$T$4*$B1159+$T$5*$D1159+$T$6*$E1159+$T$7*$F1159+$T$8*$H1159,IF(I1159="southeast",$V$3+$V$4*$B1159+$V$5*$D1159+$V$6*$E1159+$V$7*$F1159+$V$8*$H1159,IF(I1159="southwest",$X$3+$X$4*$B1159+$X$5*$D1159+$X$6*$E1159+$X$7*$F1159+$X$8*$H1159,error))))</f>
        <v>32671.101489917215</v>
      </c>
    </row>
    <row r="1160" spans="2:15" x14ac:dyDescent="0.5">
      <c r="B1160" s="2">
        <v>23</v>
      </c>
      <c r="C1160" s="2" t="s">
        <v>7</v>
      </c>
      <c r="D1160" s="2">
        <f>IF(C1160="male",1,0)</f>
        <v>0</v>
      </c>
      <c r="E1160" s="2">
        <v>23.18</v>
      </c>
      <c r="F1160" s="2">
        <v>2</v>
      </c>
      <c r="G1160" s="2" t="s">
        <v>11</v>
      </c>
      <c r="H1160" s="2">
        <f t="shared" si="90"/>
        <v>0</v>
      </c>
      <c r="I1160" s="2" t="s">
        <v>13</v>
      </c>
      <c r="J1160" s="2">
        <f t="shared" si="91"/>
        <v>1</v>
      </c>
      <c r="K1160" s="2">
        <f t="shared" si="92"/>
        <v>0</v>
      </c>
      <c r="L1160" s="2">
        <f t="shared" si="93"/>
        <v>0</v>
      </c>
      <c r="M1160" s="2">
        <v>14426.073850000001</v>
      </c>
      <c r="N1160" s="16">
        <f t="shared" si="94"/>
        <v>0.2123624421824665</v>
      </c>
      <c r="O1160" s="13" cm="1">
        <f t="array" ref="O1160">IF(I1160="northeast",$R$3+$R$4*$B1160+$R$5*$D1160+$R$6*$E1160+$R$7*$F1160+$R$8*$H1160,IF(I1160="northwest",$T$3+$T$4*$B1160+$T$5*$D1160+$T$6*$E1160+$T$7*$F1160+$T$8*$H1160,IF(I1160="southeast",$V$3+$V$4*$B1160+$V$5*$D1160+$V$6*$E1160+$V$7*$F1160+$V$8*$H1160,IF(I1160="southwest",$X$3+$X$4*$B1160+$X$5*$D1160+$X$6*$E1160+$X$7*$F1160+$X$8*$H1160,error))))</f>
        <v>3423.3203755144873</v>
      </c>
    </row>
    <row r="1161" spans="2:15" x14ac:dyDescent="0.5">
      <c r="B1161" s="2">
        <v>20</v>
      </c>
      <c r="C1161" s="2" t="s">
        <v>7</v>
      </c>
      <c r="D1161" s="2">
        <f>IF(C1161="male",1,0)</f>
        <v>0</v>
      </c>
      <c r="E1161" s="2">
        <v>30.59</v>
      </c>
      <c r="F1161" s="2">
        <v>0</v>
      </c>
      <c r="G1161" s="2" t="s">
        <v>11</v>
      </c>
      <c r="H1161" s="2">
        <f t="shared" si="90"/>
        <v>0</v>
      </c>
      <c r="I1161" s="2" t="s">
        <v>14</v>
      </c>
      <c r="J1161" s="2">
        <f t="shared" si="91"/>
        <v>0</v>
      </c>
      <c r="K1161" s="2">
        <f t="shared" si="92"/>
        <v>1</v>
      </c>
      <c r="L1161" s="2">
        <f t="shared" si="93"/>
        <v>0</v>
      </c>
      <c r="M1161" s="2">
        <v>2459.7201</v>
      </c>
      <c r="N1161" s="16">
        <f t="shared" si="94"/>
        <v>2.1354781750445091E-2</v>
      </c>
      <c r="O1161" s="13" cm="1">
        <f t="array" ref="O1161">IF(I1161="northeast",$R$3+$R$4*$B1161+$R$5*$D1161+$R$6*$E1161+$R$7*$F1161+$R$8*$H1161,IF(I1161="northwest",$T$3+$T$4*$B1161+$T$5*$D1161+$T$6*$E1161+$T$7*$F1161+$T$8*$H1161,IF(I1161="southeast",$V$3+$V$4*$B1161+$V$5*$D1161+$V$6*$E1161+$V$7*$F1161+$V$8*$H1161,IF(I1161="southwest",$X$3+$X$4*$B1161+$X$5*$D1161+$X$6*$E1161+$X$7*$F1161+$X$8*$H1161,error))))</f>
        <v>4355.1099851134131</v>
      </c>
    </row>
    <row r="1162" spans="2:15" x14ac:dyDescent="0.5">
      <c r="B1162" s="2">
        <v>32</v>
      </c>
      <c r="C1162" s="2" t="s">
        <v>7</v>
      </c>
      <c r="D1162" s="2">
        <f>IF(C1162="male",1,0)</f>
        <v>0</v>
      </c>
      <c r="E1162" s="2">
        <v>41.1</v>
      </c>
      <c r="F1162" s="2">
        <v>0</v>
      </c>
      <c r="G1162" s="2" t="s">
        <v>11</v>
      </c>
      <c r="H1162" s="2">
        <f t="shared" si="90"/>
        <v>0</v>
      </c>
      <c r="I1162" s="2" t="s">
        <v>9</v>
      </c>
      <c r="J1162" s="2">
        <f t="shared" si="91"/>
        <v>0</v>
      </c>
      <c r="K1162" s="2">
        <f t="shared" si="92"/>
        <v>0</v>
      </c>
      <c r="L1162" s="2">
        <f t="shared" si="93"/>
        <v>1</v>
      </c>
      <c r="M1162" s="2">
        <v>3989.8409999999999</v>
      </c>
      <c r="N1162" s="16">
        <f t="shared" si="94"/>
        <v>4.5778663861329449E-2</v>
      </c>
      <c r="O1162" s="13" cm="1">
        <f t="array" ref="O1162">IF(I1162="northeast",$R$3+$R$4*$B1162+$R$5*$D1162+$R$6*$E1162+$R$7*$F1162+$R$8*$H1162,IF(I1162="northwest",$T$3+$T$4*$B1162+$T$5*$D1162+$T$6*$E1162+$T$7*$F1162+$T$8*$H1162,IF(I1162="southeast",$V$3+$V$4*$B1162+$V$5*$D1162+$V$6*$E1162+$V$7*$F1162+$V$8*$H1162,IF(I1162="southwest",$X$3+$X$4*$B1162+$X$5*$D1162+$X$6*$E1162+$X$7*$F1162+$X$8*$H1162,error))))</f>
        <v>8751.9966124879902</v>
      </c>
    </row>
    <row r="1163" spans="2:15" x14ac:dyDescent="0.5">
      <c r="B1163" s="2">
        <v>43</v>
      </c>
      <c r="C1163" s="2" t="s">
        <v>7</v>
      </c>
      <c r="D1163" s="2">
        <f>IF(C1163="male",1,0)</f>
        <v>0</v>
      </c>
      <c r="E1163" s="2">
        <v>34.58</v>
      </c>
      <c r="F1163" s="2">
        <v>1</v>
      </c>
      <c r="G1163" s="2" t="s">
        <v>11</v>
      </c>
      <c r="H1163" s="2">
        <f t="shared" si="90"/>
        <v>0</v>
      </c>
      <c r="I1163" s="2" t="s">
        <v>13</v>
      </c>
      <c r="J1163" s="2">
        <f t="shared" si="91"/>
        <v>1</v>
      </c>
      <c r="K1163" s="2">
        <f t="shared" si="92"/>
        <v>0</v>
      </c>
      <c r="L1163" s="2">
        <f t="shared" si="93"/>
        <v>0</v>
      </c>
      <c r="M1163" s="2">
        <v>7727.2532000000001</v>
      </c>
      <c r="N1163" s="16">
        <f t="shared" si="94"/>
        <v>0.10543546285844202</v>
      </c>
      <c r="O1163" s="13" cm="1">
        <f t="array" ref="O1163">IF(I1163="northeast",$R$3+$R$4*$B1163+$R$5*$D1163+$R$6*$E1163+$R$7*$F1163+$R$8*$H1163,IF(I1163="northwest",$T$3+$T$4*$B1163+$T$5*$D1163+$T$6*$E1163+$T$7*$F1163+$T$8*$H1163,IF(I1163="southeast",$V$3+$V$4*$B1163+$V$5*$D1163+$V$6*$E1163+$V$7*$F1163+$V$8*$H1163,IF(I1163="southwest",$X$3+$X$4*$B1163+$X$5*$D1163+$X$6*$E1163+$X$7*$F1163+$X$8*$H1163,error))))</f>
        <v>11085.242493798003</v>
      </c>
    </row>
    <row r="1164" spans="2:15" x14ac:dyDescent="0.5">
      <c r="B1164" s="2">
        <v>34</v>
      </c>
      <c r="C1164" s="2" t="s">
        <v>10</v>
      </c>
      <c r="D1164" s="2">
        <f>IF(C1164="male",1,0)</f>
        <v>1</v>
      </c>
      <c r="E1164" s="2">
        <v>42.13</v>
      </c>
      <c r="F1164" s="2">
        <v>2</v>
      </c>
      <c r="G1164" s="2" t="s">
        <v>11</v>
      </c>
      <c r="H1164" s="2">
        <f t="shared" si="90"/>
        <v>0</v>
      </c>
      <c r="I1164" s="2" t="s">
        <v>12</v>
      </c>
      <c r="J1164" s="2">
        <f t="shared" si="91"/>
        <v>0</v>
      </c>
      <c r="K1164" s="2">
        <f t="shared" si="92"/>
        <v>0</v>
      </c>
      <c r="L1164" s="2">
        <f t="shared" si="93"/>
        <v>0</v>
      </c>
      <c r="M1164" s="2">
        <v>5124.1886999999997</v>
      </c>
      <c r="N1164" s="16">
        <f t="shared" si="94"/>
        <v>6.3885190278655565E-2</v>
      </c>
      <c r="O1164" s="13" cm="1">
        <f t="array" ref="O1164">IF(I1164="northeast",$R$3+$R$4*$B1164+$R$5*$D1164+$R$6*$E1164+$R$7*$F1164+$R$8*$H1164,IF(I1164="northwest",$T$3+$T$4*$B1164+$T$5*$D1164+$T$6*$E1164+$T$7*$F1164+$T$8*$H1164,IF(I1164="southeast",$V$3+$V$4*$B1164+$V$5*$D1164+$V$6*$E1164+$V$7*$F1164+$V$8*$H1164,IF(I1164="southwest",$X$3+$X$4*$B1164+$X$5*$D1164+$X$6*$E1164+$X$7*$F1164+$X$8*$H1164,error))))</f>
        <v>10051.383721140981</v>
      </c>
    </row>
    <row r="1165" spans="2:15" x14ac:dyDescent="0.5">
      <c r="B1165" s="2">
        <v>30</v>
      </c>
      <c r="C1165" s="2" t="s">
        <v>10</v>
      </c>
      <c r="D1165" s="2">
        <f>IF(C1165="male",1,0)</f>
        <v>1</v>
      </c>
      <c r="E1165" s="2">
        <v>38.83</v>
      </c>
      <c r="F1165" s="2">
        <v>1</v>
      </c>
      <c r="G1165" s="2" t="s">
        <v>11</v>
      </c>
      <c r="H1165" s="2">
        <f t="shared" si="90"/>
        <v>0</v>
      </c>
      <c r="I1165" s="2" t="s">
        <v>12</v>
      </c>
      <c r="J1165" s="2">
        <f t="shared" si="91"/>
        <v>0</v>
      </c>
      <c r="K1165" s="2">
        <f t="shared" si="92"/>
        <v>0</v>
      </c>
      <c r="L1165" s="2">
        <f t="shared" si="93"/>
        <v>0</v>
      </c>
      <c r="M1165" s="2">
        <v>18963.171920000001</v>
      </c>
      <c r="N1165" s="16">
        <f t="shared" si="94"/>
        <v>0.28478387527785198</v>
      </c>
      <c r="O1165" s="13" cm="1">
        <f t="array" ref="O1165">IF(I1165="northeast",$R$3+$R$4*$B1165+$R$5*$D1165+$R$6*$E1165+$R$7*$F1165+$R$8*$H1165,IF(I1165="northwest",$T$3+$T$4*$B1165+$T$5*$D1165+$T$6*$E1165+$T$7*$F1165+$T$8*$H1165,IF(I1165="southeast",$V$3+$V$4*$B1165+$V$5*$D1165+$V$6*$E1165+$V$7*$F1165+$V$8*$H1165,IF(I1165="southwest",$X$3+$X$4*$B1165+$X$5*$D1165+$X$6*$E1165+$X$7*$F1165+$X$8*$H1165,error))))</f>
        <v>7357.8308799706974</v>
      </c>
    </row>
    <row r="1166" spans="2:15" x14ac:dyDescent="0.5">
      <c r="B1166" s="2">
        <v>18</v>
      </c>
      <c r="C1166" s="2" t="s">
        <v>7</v>
      </c>
      <c r="D1166" s="2">
        <f>IF(C1166="male",1,0)</f>
        <v>0</v>
      </c>
      <c r="E1166" s="2">
        <v>28.215</v>
      </c>
      <c r="F1166" s="2">
        <v>0</v>
      </c>
      <c r="G1166" s="2" t="s">
        <v>11</v>
      </c>
      <c r="H1166" s="2">
        <f t="shared" si="90"/>
        <v>0</v>
      </c>
      <c r="I1166" s="2" t="s">
        <v>14</v>
      </c>
      <c r="J1166" s="2">
        <f t="shared" si="91"/>
        <v>0</v>
      </c>
      <c r="K1166" s="2">
        <f t="shared" si="92"/>
        <v>1</v>
      </c>
      <c r="L1166" s="2">
        <f t="shared" si="93"/>
        <v>0</v>
      </c>
      <c r="M1166" s="2">
        <v>2200.8308499999998</v>
      </c>
      <c r="N1166" s="16">
        <f t="shared" si="94"/>
        <v>1.7222375924359535E-2</v>
      </c>
      <c r="O1166" s="13" cm="1">
        <f t="array" ref="O1166">IF(I1166="northeast",$R$3+$R$4*$B1166+$R$5*$D1166+$R$6*$E1166+$R$7*$F1166+$R$8*$H1166,IF(I1166="northwest",$T$3+$T$4*$B1166+$T$5*$D1166+$T$6*$E1166+$T$7*$F1166+$T$8*$H1166,IF(I1166="southeast",$V$3+$V$4*$B1166+$V$5*$D1166+$V$6*$E1166+$V$7*$F1166+$V$8*$H1166,IF(I1166="southwest",$X$3+$X$4*$B1166+$X$5*$D1166+$X$6*$E1166+$X$7*$F1166+$X$8*$H1166,error))))</f>
        <v>2864.3479004687215</v>
      </c>
    </row>
    <row r="1167" spans="2:15" x14ac:dyDescent="0.5">
      <c r="B1167" s="2">
        <v>41</v>
      </c>
      <c r="C1167" s="2" t="s">
        <v>7</v>
      </c>
      <c r="D1167" s="2">
        <f>IF(C1167="male",1,0)</f>
        <v>0</v>
      </c>
      <c r="E1167" s="2">
        <v>28.31</v>
      </c>
      <c r="F1167" s="2">
        <v>1</v>
      </c>
      <c r="G1167" s="2" t="s">
        <v>11</v>
      </c>
      <c r="H1167" s="2">
        <f t="shared" si="90"/>
        <v>0</v>
      </c>
      <c r="I1167" s="2" t="s">
        <v>13</v>
      </c>
      <c r="J1167" s="2">
        <f t="shared" si="91"/>
        <v>1</v>
      </c>
      <c r="K1167" s="2">
        <f t="shared" si="92"/>
        <v>0</v>
      </c>
      <c r="L1167" s="2">
        <f t="shared" si="93"/>
        <v>0</v>
      </c>
      <c r="M1167" s="2">
        <v>7153.5538999999999</v>
      </c>
      <c r="N1167" s="16">
        <f t="shared" si="94"/>
        <v>9.6278040023228872E-2</v>
      </c>
      <c r="O1167" s="13" cm="1">
        <f t="array" ref="O1167">IF(I1167="northeast",$R$3+$R$4*$B1167+$R$5*$D1167+$R$6*$E1167+$R$7*$F1167+$R$8*$H1167,IF(I1167="northwest",$T$3+$T$4*$B1167+$T$5*$D1167+$T$6*$E1167+$T$7*$F1167+$T$8*$H1167,IF(I1167="southeast",$V$3+$V$4*$B1167+$V$5*$D1167+$V$6*$E1167+$V$7*$F1167+$V$8*$H1167,IF(I1167="southwest",$X$3+$X$4*$B1167+$X$5*$D1167+$X$6*$E1167+$X$7*$F1167+$X$8*$H1167,error))))</f>
        <v>8626.6596916885173</v>
      </c>
    </row>
    <row r="1168" spans="2:15" x14ac:dyDescent="0.5">
      <c r="B1168" s="2">
        <v>35</v>
      </c>
      <c r="C1168" s="2" t="s">
        <v>7</v>
      </c>
      <c r="D1168" s="2">
        <f>IF(C1168="male",1,0)</f>
        <v>0</v>
      </c>
      <c r="E1168" s="2">
        <v>26.125</v>
      </c>
      <c r="F1168" s="2">
        <v>0</v>
      </c>
      <c r="G1168" s="2" t="s">
        <v>11</v>
      </c>
      <c r="H1168" s="2">
        <f t="shared" si="90"/>
        <v>0</v>
      </c>
      <c r="I1168" s="2" t="s">
        <v>14</v>
      </c>
      <c r="J1168" s="2">
        <f t="shared" si="91"/>
        <v>0</v>
      </c>
      <c r="K1168" s="2">
        <f t="shared" si="92"/>
        <v>1</v>
      </c>
      <c r="L1168" s="2">
        <f t="shared" si="93"/>
        <v>0</v>
      </c>
      <c r="M1168" s="2">
        <v>5227.9887500000004</v>
      </c>
      <c r="N1168" s="16">
        <f t="shared" si="94"/>
        <v>6.5542052938530299E-2</v>
      </c>
      <c r="O1168" s="13" cm="1">
        <f t="array" ref="O1168">IF(I1168="northeast",$R$3+$R$4*$B1168+$R$5*$D1168+$R$6*$E1168+$R$7*$F1168+$R$8*$H1168,IF(I1168="northwest",$T$3+$T$4*$B1168+$T$5*$D1168+$T$6*$E1168+$T$7*$F1168+$T$8*$H1168,IF(I1168="southeast",$V$3+$V$4*$B1168+$V$5*$D1168+$V$6*$E1168+$V$7*$F1168+$V$8*$H1168,IF(I1168="southwest",$X$3+$X$4*$B1168+$X$5*$D1168+$X$6*$E1168+$X$7*$F1168+$X$8*$H1168,error))))</f>
        <v>5966.7229291971726</v>
      </c>
    </row>
    <row r="1169" spans="2:15" x14ac:dyDescent="0.5">
      <c r="B1169" s="2">
        <v>57</v>
      </c>
      <c r="C1169" s="2" t="s">
        <v>10</v>
      </c>
      <c r="D1169" s="2">
        <f>IF(C1169="male",1,0)</f>
        <v>1</v>
      </c>
      <c r="E1169" s="2">
        <v>40.369999999999997</v>
      </c>
      <c r="F1169" s="2">
        <v>0</v>
      </c>
      <c r="G1169" s="2" t="s">
        <v>11</v>
      </c>
      <c r="H1169" s="2">
        <f t="shared" si="90"/>
        <v>0</v>
      </c>
      <c r="I1169" s="2" t="s">
        <v>12</v>
      </c>
      <c r="J1169" s="2">
        <f t="shared" si="91"/>
        <v>0</v>
      </c>
      <c r="K1169" s="2">
        <f t="shared" si="92"/>
        <v>0</v>
      </c>
      <c r="L1169" s="2">
        <f t="shared" si="93"/>
        <v>0</v>
      </c>
      <c r="M1169" s="2">
        <v>10982.5013</v>
      </c>
      <c r="N1169" s="16">
        <f t="shared" si="94"/>
        <v>0.15739592940463473</v>
      </c>
      <c r="O1169" s="13" cm="1">
        <f t="array" ref="O1169">IF(I1169="northeast",$R$3+$R$4*$B1169+$R$5*$D1169+$R$6*$E1169+$R$7*$F1169+$R$8*$H1169,IF(I1169="northwest",$T$3+$T$4*$B1169+$T$5*$D1169+$T$6*$E1169+$T$7*$F1169+$T$8*$H1169,IF(I1169="southeast",$V$3+$V$4*$B1169+$V$5*$D1169+$V$6*$E1169+$V$7*$F1169+$V$8*$H1169,IF(I1169="southwest",$X$3+$X$4*$B1169+$X$5*$D1169+$X$6*$E1169+$X$7*$F1169+$X$8*$H1169,error))))</f>
        <v>14756.13136695992</v>
      </c>
    </row>
    <row r="1170" spans="2:15" x14ac:dyDescent="0.5">
      <c r="B1170" s="2">
        <v>29</v>
      </c>
      <c r="C1170" s="2" t="s">
        <v>7</v>
      </c>
      <c r="D1170" s="2">
        <f>IF(C1170="male",1,0)</f>
        <v>0</v>
      </c>
      <c r="E1170" s="2">
        <v>24.6</v>
      </c>
      <c r="F1170" s="2">
        <v>2</v>
      </c>
      <c r="G1170" s="2" t="s">
        <v>11</v>
      </c>
      <c r="H1170" s="2">
        <f t="shared" si="90"/>
        <v>0</v>
      </c>
      <c r="I1170" s="2" t="s">
        <v>9</v>
      </c>
      <c r="J1170" s="2">
        <f t="shared" si="91"/>
        <v>0</v>
      </c>
      <c r="K1170" s="2">
        <f t="shared" si="92"/>
        <v>0</v>
      </c>
      <c r="L1170" s="2">
        <f t="shared" si="93"/>
        <v>1</v>
      </c>
      <c r="M1170" s="2">
        <v>4529.4769999999999</v>
      </c>
      <c r="N1170" s="16">
        <f t="shared" si="94"/>
        <v>5.4392366247061973E-2</v>
      </c>
      <c r="O1170" s="13" cm="1">
        <f t="array" ref="O1170">IF(I1170="northeast",$R$3+$R$4*$B1170+$R$5*$D1170+$R$6*$E1170+$R$7*$F1170+$R$8*$H1170,IF(I1170="northwest",$T$3+$T$4*$B1170+$T$5*$D1170+$T$6*$E1170+$T$7*$F1170+$T$8*$H1170,IF(I1170="southeast",$V$3+$V$4*$B1170+$V$5*$D1170+$V$6*$E1170+$V$7*$F1170+$V$8*$H1170,IF(I1170="southwest",$X$3+$X$4*$B1170+$X$5*$D1170+$X$6*$E1170+$X$7*$F1170+$X$8*$H1170,error))))</f>
        <v>3724.0292324337047</v>
      </c>
    </row>
    <row r="1171" spans="2:15" x14ac:dyDescent="0.5">
      <c r="B1171" s="2">
        <v>32</v>
      </c>
      <c r="C1171" s="2" t="s">
        <v>10</v>
      </c>
      <c r="D1171" s="2">
        <f>IF(C1171="male",1,0)</f>
        <v>1</v>
      </c>
      <c r="E1171" s="2">
        <v>35.200000000000003</v>
      </c>
      <c r="F1171" s="2">
        <v>2</v>
      </c>
      <c r="G1171" s="2" t="s">
        <v>11</v>
      </c>
      <c r="H1171" s="2">
        <f t="shared" si="90"/>
        <v>0</v>
      </c>
      <c r="I1171" s="2" t="s">
        <v>9</v>
      </c>
      <c r="J1171" s="2">
        <f t="shared" si="91"/>
        <v>0</v>
      </c>
      <c r="K1171" s="2">
        <f t="shared" si="92"/>
        <v>0</v>
      </c>
      <c r="L1171" s="2">
        <f t="shared" si="93"/>
        <v>1</v>
      </c>
      <c r="M1171" s="2">
        <v>4670.6400000000003</v>
      </c>
      <c r="N1171" s="16">
        <f t="shared" si="94"/>
        <v>5.6645618568769873E-2</v>
      </c>
      <c r="O1171" s="13" cm="1">
        <f t="array" ref="O1171">IF(I1171="northeast",$R$3+$R$4*$B1171+$R$5*$D1171+$R$6*$E1171+$R$7*$F1171+$R$8*$H1171,IF(I1171="northwest",$T$3+$T$4*$B1171+$T$5*$D1171+$T$6*$E1171+$T$7*$F1171+$T$8*$H1171,IF(I1171="southeast",$V$3+$V$4*$B1171+$V$5*$D1171+$V$6*$E1171+$V$7*$F1171+$V$8*$H1171,IF(I1171="southwest",$X$3+$X$4*$B1171+$X$5*$D1171+$X$6*$E1171+$X$7*$F1171+$X$8*$H1171,error))))</f>
        <v>6806.8944881406997</v>
      </c>
    </row>
    <row r="1172" spans="2:15" x14ac:dyDescent="0.5">
      <c r="B1172" s="2">
        <v>37</v>
      </c>
      <c r="C1172" s="2" t="s">
        <v>7</v>
      </c>
      <c r="D1172" s="2">
        <f>IF(C1172="male",1,0)</f>
        <v>0</v>
      </c>
      <c r="E1172" s="2">
        <v>34.104999999999997</v>
      </c>
      <c r="F1172" s="2">
        <v>1</v>
      </c>
      <c r="G1172" s="2" t="s">
        <v>11</v>
      </c>
      <c r="H1172" s="2">
        <f t="shared" si="90"/>
        <v>0</v>
      </c>
      <c r="I1172" s="2" t="s">
        <v>13</v>
      </c>
      <c r="J1172" s="2">
        <f t="shared" si="91"/>
        <v>1</v>
      </c>
      <c r="K1172" s="2">
        <f t="shared" si="92"/>
        <v>0</v>
      </c>
      <c r="L1172" s="2">
        <f t="shared" si="93"/>
        <v>0</v>
      </c>
      <c r="M1172" s="2">
        <v>6112.3529500000004</v>
      </c>
      <c r="N1172" s="16">
        <f t="shared" si="94"/>
        <v>7.9658327648513383E-2</v>
      </c>
      <c r="O1172" s="13" cm="1">
        <f t="array" ref="O1172">IF(I1172="northeast",$R$3+$R$4*$B1172+$R$5*$D1172+$R$6*$E1172+$R$7*$F1172+$R$8*$H1172,IF(I1172="northwest",$T$3+$T$4*$B1172+$T$5*$D1172+$T$6*$E1172+$T$7*$F1172+$T$8*$H1172,IF(I1172="southeast",$V$3+$V$4*$B1172+$V$5*$D1172+$V$6*$E1172+$V$7*$F1172+$V$8*$H1172,IF(I1172="southwest",$X$3+$X$4*$B1172+$X$5*$D1172+$X$6*$E1172+$X$7*$F1172+$X$8*$H1172,error))))</f>
        <v>9453.2666679626709</v>
      </c>
    </row>
    <row r="1173" spans="2:15" x14ac:dyDescent="0.5">
      <c r="B1173" s="2">
        <v>18</v>
      </c>
      <c r="C1173" s="2" t="s">
        <v>10</v>
      </c>
      <c r="D1173" s="2">
        <f>IF(C1173="male",1,0)</f>
        <v>1</v>
      </c>
      <c r="E1173" s="2">
        <v>27.36</v>
      </c>
      <c r="F1173" s="2">
        <v>1</v>
      </c>
      <c r="G1173" s="2" t="s">
        <v>8</v>
      </c>
      <c r="H1173" s="2">
        <f t="shared" si="90"/>
        <v>1</v>
      </c>
      <c r="I1173" s="2" t="s">
        <v>14</v>
      </c>
      <c r="J1173" s="2">
        <f t="shared" si="91"/>
        <v>0</v>
      </c>
      <c r="K1173" s="2">
        <f t="shared" si="92"/>
        <v>1</v>
      </c>
      <c r="L1173" s="2">
        <f t="shared" si="93"/>
        <v>0</v>
      </c>
      <c r="M1173" s="2">
        <v>17178.682400000002</v>
      </c>
      <c r="N1173" s="16">
        <f t="shared" si="94"/>
        <v>0.25629974590965066</v>
      </c>
      <c r="O1173" s="13" cm="1">
        <f t="array" ref="O1173">IF(I1173="northeast",$R$3+$R$4*$B1173+$R$5*$D1173+$R$6*$E1173+$R$7*$F1173+$R$8*$H1173,IF(I1173="northwest",$T$3+$T$4*$B1173+$T$5*$D1173+$T$6*$E1173+$T$7*$F1173+$T$8*$H1173,IF(I1173="southeast",$V$3+$V$4*$B1173+$V$5*$D1173+$V$6*$E1173+$V$7*$F1173+$V$8*$H1173,IF(I1173="southwest",$X$3+$X$4*$B1173+$X$5*$D1173+$X$6*$E1173+$X$7*$F1173+$X$8*$H1173,error))))</f>
        <v>24373.26178983838</v>
      </c>
    </row>
    <row r="1174" spans="2:15" x14ac:dyDescent="0.5">
      <c r="B1174" s="2">
        <v>43</v>
      </c>
      <c r="C1174" s="2" t="s">
        <v>7</v>
      </c>
      <c r="D1174" s="2">
        <f>IF(C1174="male",1,0)</f>
        <v>0</v>
      </c>
      <c r="E1174" s="2">
        <v>26.7</v>
      </c>
      <c r="F1174" s="2">
        <v>2</v>
      </c>
      <c r="G1174" s="2" t="s">
        <v>8</v>
      </c>
      <c r="H1174" s="2">
        <f t="shared" si="90"/>
        <v>1</v>
      </c>
      <c r="I1174" s="2" t="s">
        <v>9</v>
      </c>
      <c r="J1174" s="2">
        <f t="shared" si="91"/>
        <v>0</v>
      </c>
      <c r="K1174" s="2">
        <f t="shared" si="92"/>
        <v>0</v>
      </c>
      <c r="L1174" s="2">
        <f t="shared" si="93"/>
        <v>1</v>
      </c>
      <c r="M1174" s="2">
        <v>22478.6</v>
      </c>
      <c r="N1174" s="16">
        <f t="shared" si="94"/>
        <v>0.34089735036025398</v>
      </c>
      <c r="O1174" s="13" cm="1">
        <f t="array" ref="O1174">IF(I1174="northeast",$R$3+$R$4*$B1174+$R$5*$D1174+$R$6*$E1174+$R$7*$F1174+$R$8*$H1174,IF(I1174="northwest",$T$3+$T$4*$B1174+$T$5*$D1174+$T$6*$E1174+$T$7*$F1174+$T$8*$H1174,IF(I1174="southeast",$V$3+$V$4*$B1174+$V$5*$D1174+$V$6*$E1174+$V$7*$F1174+$V$8*$H1174,IF(I1174="southwest",$X$3+$X$4*$B1174+$X$5*$D1174+$X$6*$E1174+$X$7*$F1174+$X$8*$H1174,error))))</f>
        <v>33329.505356397858</v>
      </c>
    </row>
    <row r="1175" spans="2:15" x14ac:dyDescent="0.5">
      <c r="B1175" s="2">
        <v>56</v>
      </c>
      <c r="C1175" s="2" t="s">
        <v>7</v>
      </c>
      <c r="D1175" s="2">
        <f>IF(C1175="male",1,0)</f>
        <v>0</v>
      </c>
      <c r="E1175" s="2">
        <v>41.91</v>
      </c>
      <c r="F1175" s="2">
        <v>0</v>
      </c>
      <c r="G1175" s="2" t="s">
        <v>11</v>
      </c>
      <c r="H1175" s="2">
        <f t="shared" si="90"/>
        <v>0</v>
      </c>
      <c r="I1175" s="2" t="s">
        <v>12</v>
      </c>
      <c r="J1175" s="2">
        <f t="shared" si="91"/>
        <v>0</v>
      </c>
      <c r="K1175" s="2">
        <f t="shared" si="92"/>
        <v>0</v>
      </c>
      <c r="L1175" s="2">
        <f t="shared" si="93"/>
        <v>0</v>
      </c>
      <c r="M1175" s="2">
        <v>11093.6229</v>
      </c>
      <c r="N1175" s="16">
        <f t="shared" si="94"/>
        <v>0.15916965908728453</v>
      </c>
      <c r="O1175" s="13" cm="1">
        <f t="array" ref="O1175">IF(I1175="northeast",$R$3+$R$4*$B1175+$R$5*$D1175+$R$6*$E1175+$R$7*$F1175+$R$8*$H1175,IF(I1175="northwest",$T$3+$T$4*$B1175+$T$5*$D1175+$T$6*$E1175+$T$7*$F1175+$T$8*$H1175,IF(I1175="southeast",$V$3+$V$4*$B1175+$V$5*$D1175+$V$6*$E1175+$V$7*$F1175+$V$8*$H1175,IF(I1175="southwest",$X$3+$X$4*$B1175+$X$5*$D1175+$X$6*$E1175+$X$7*$F1175+$X$8*$H1175,error))))</f>
        <v>15272.103412489909</v>
      </c>
    </row>
    <row r="1176" spans="2:15" x14ac:dyDescent="0.5">
      <c r="B1176" s="2">
        <v>38</v>
      </c>
      <c r="C1176" s="2" t="s">
        <v>10</v>
      </c>
      <c r="D1176" s="2">
        <f>IF(C1176="male",1,0)</f>
        <v>1</v>
      </c>
      <c r="E1176" s="2">
        <v>29.26</v>
      </c>
      <c r="F1176" s="2">
        <v>2</v>
      </c>
      <c r="G1176" s="2" t="s">
        <v>11</v>
      </c>
      <c r="H1176" s="2">
        <f t="shared" si="90"/>
        <v>0</v>
      </c>
      <c r="I1176" s="2" t="s">
        <v>13</v>
      </c>
      <c r="J1176" s="2">
        <f t="shared" si="91"/>
        <v>1</v>
      </c>
      <c r="K1176" s="2">
        <f t="shared" si="92"/>
        <v>0</v>
      </c>
      <c r="L1176" s="2">
        <f t="shared" si="93"/>
        <v>0</v>
      </c>
      <c r="M1176" s="2">
        <v>6457.8433999999997</v>
      </c>
      <c r="N1176" s="16">
        <f t="shared" si="94"/>
        <v>8.517306705324694E-2</v>
      </c>
      <c r="O1176" s="13" cm="1">
        <f t="array" ref="O1176">IF(I1176="northeast",$R$3+$R$4*$B1176+$R$5*$D1176+$R$6*$E1176+$R$7*$F1176+$R$8*$H1176,IF(I1176="northwest",$T$3+$T$4*$B1176+$T$5*$D1176+$T$6*$E1176+$T$7*$F1176+$T$8*$H1176,IF(I1176="southeast",$V$3+$V$4*$B1176+$V$5*$D1176+$V$6*$E1176+$V$7*$F1176+$V$8*$H1176,IF(I1176="southwest",$X$3+$X$4*$B1176+$X$5*$D1176+$X$6*$E1176+$X$7*$F1176+$X$8*$H1176,error))))</f>
        <v>9030.8494306996217</v>
      </c>
    </row>
    <row r="1177" spans="2:15" x14ac:dyDescent="0.5">
      <c r="B1177" s="2">
        <v>29</v>
      </c>
      <c r="C1177" s="2" t="s">
        <v>10</v>
      </c>
      <c r="D1177" s="2">
        <f>IF(C1177="male",1,0)</f>
        <v>1</v>
      </c>
      <c r="E1177" s="2">
        <v>32.11</v>
      </c>
      <c r="F1177" s="2">
        <v>2</v>
      </c>
      <c r="G1177" s="2" t="s">
        <v>11</v>
      </c>
      <c r="H1177" s="2">
        <f t="shared" si="90"/>
        <v>0</v>
      </c>
      <c r="I1177" s="2" t="s">
        <v>13</v>
      </c>
      <c r="J1177" s="2">
        <f t="shared" si="91"/>
        <v>1</v>
      </c>
      <c r="K1177" s="2">
        <f t="shared" si="92"/>
        <v>0</v>
      </c>
      <c r="L1177" s="2">
        <f t="shared" si="93"/>
        <v>0</v>
      </c>
      <c r="M1177" s="2">
        <v>4433.9159</v>
      </c>
      <c r="N1177" s="16">
        <f t="shared" si="94"/>
        <v>5.2867014204104827E-2</v>
      </c>
      <c r="O1177" s="13" cm="1">
        <f t="array" ref="O1177">IF(I1177="northeast",$R$3+$R$4*$B1177+$R$5*$D1177+$R$6*$E1177+$R$7*$F1177+$R$8*$H1177,IF(I1177="northwest",$T$3+$T$4*$B1177+$T$5*$D1177+$T$6*$E1177+$T$7*$F1177+$T$8*$H1177,IF(I1177="southeast",$V$3+$V$4*$B1177+$V$5*$D1177+$V$6*$E1177+$V$7*$F1177+$V$8*$H1177,IF(I1177="southwest",$X$3+$X$4*$B1177+$X$5*$D1177+$X$6*$E1177+$X$7*$F1177+$X$8*$H1177,error))))</f>
        <v>7698.9036803844083</v>
      </c>
    </row>
    <row r="1178" spans="2:15" x14ac:dyDescent="0.5">
      <c r="B1178" s="2">
        <v>22</v>
      </c>
      <c r="C1178" s="2" t="s">
        <v>7</v>
      </c>
      <c r="D1178" s="2">
        <f>IF(C1178="male",1,0)</f>
        <v>0</v>
      </c>
      <c r="E1178" s="2">
        <v>27.1</v>
      </c>
      <c r="F1178" s="2">
        <v>0</v>
      </c>
      <c r="G1178" s="2" t="s">
        <v>11</v>
      </c>
      <c r="H1178" s="2">
        <f t="shared" si="90"/>
        <v>0</v>
      </c>
      <c r="I1178" s="2" t="s">
        <v>9</v>
      </c>
      <c r="J1178" s="2">
        <f t="shared" si="91"/>
        <v>0</v>
      </c>
      <c r="K1178" s="2">
        <f t="shared" si="92"/>
        <v>0</v>
      </c>
      <c r="L1178" s="2">
        <f t="shared" si="93"/>
        <v>1</v>
      </c>
      <c r="M1178" s="2">
        <v>2154.3609999999999</v>
      </c>
      <c r="N1178" s="16">
        <f t="shared" si="94"/>
        <v>1.6480621375349405E-2</v>
      </c>
      <c r="O1178" s="13" cm="1">
        <f t="array" ref="O1178">IF(I1178="northeast",$R$3+$R$4*$B1178+$R$5*$D1178+$R$6*$E1178+$R$7*$F1178+$R$8*$H1178,IF(I1178="northwest",$T$3+$T$4*$B1178+$T$5*$D1178+$T$6*$E1178+$T$7*$F1178+$T$8*$H1178,IF(I1178="southeast",$V$3+$V$4*$B1178+$V$5*$D1178+$V$6*$E1178+$V$7*$F1178+$V$8*$H1178,IF(I1178="southwest",$X$3+$X$4*$B1178+$X$5*$D1178+$X$6*$E1178+$X$7*$F1178+$X$8*$H1178,error))))</f>
        <v>2436.5162328900569</v>
      </c>
    </row>
    <row r="1179" spans="2:15" x14ac:dyDescent="0.5">
      <c r="B1179" s="2">
        <v>52</v>
      </c>
      <c r="C1179" s="2" t="s">
        <v>7</v>
      </c>
      <c r="D1179" s="2">
        <f>IF(C1179="male",1,0)</f>
        <v>0</v>
      </c>
      <c r="E1179" s="2">
        <v>24.13</v>
      </c>
      <c r="F1179" s="2">
        <v>1</v>
      </c>
      <c r="G1179" s="2" t="s">
        <v>8</v>
      </c>
      <c r="H1179" s="2">
        <f t="shared" si="90"/>
        <v>1</v>
      </c>
      <c r="I1179" s="2" t="s">
        <v>13</v>
      </c>
      <c r="J1179" s="2">
        <f t="shared" si="91"/>
        <v>1</v>
      </c>
      <c r="K1179" s="2">
        <f t="shared" si="92"/>
        <v>0</v>
      </c>
      <c r="L1179" s="2">
        <f t="shared" si="93"/>
        <v>0</v>
      </c>
      <c r="M1179" s="2">
        <v>23887.662700000001</v>
      </c>
      <c r="N1179" s="16">
        <f t="shared" si="94"/>
        <v>0.36338889417985965</v>
      </c>
      <c r="O1179" s="13" cm="1">
        <f t="array" ref="O1179">IF(I1179="northeast",$R$3+$R$4*$B1179+$R$5*$D1179+$R$6*$E1179+$R$7*$F1179+$R$8*$H1179,IF(I1179="northwest",$T$3+$T$4*$B1179+$T$5*$D1179+$T$6*$E1179+$T$7*$F1179+$T$8*$H1179,IF(I1179="southeast",$V$3+$V$4*$B1179+$V$5*$D1179+$V$6*$E1179+$V$7*$F1179+$V$8*$H1179,IF(I1179="southwest",$X$3+$X$4*$B1179+$X$5*$D1179+$X$6*$E1179+$X$7*$F1179+$X$8*$H1179,error))))</f>
        <v>31522.118161036851</v>
      </c>
    </row>
    <row r="1180" spans="2:15" x14ac:dyDescent="0.5">
      <c r="B1180" s="2">
        <v>40</v>
      </c>
      <c r="C1180" s="2" t="s">
        <v>7</v>
      </c>
      <c r="D1180" s="2">
        <f>IF(C1180="male",1,0)</f>
        <v>0</v>
      </c>
      <c r="E1180" s="2">
        <v>27.4</v>
      </c>
      <c r="F1180" s="2">
        <v>1</v>
      </c>
      <c r="G1180" s="2" t="s">
        <v>11</v>
      </c>
      <c r="H1180" s="2">
        <f t="shared" si="90"/>
        <v>0</v>
      </c>
      <c r="I1180" s="2" t="s">
        <v>9</v>
      </c>
      <c r="J1180" s="2">
        <f t="shared" si="91"/>
        <v>0</v>
      </c>
      <c r="K1180" s="2">
        <f t="shared" si="92"/>
        <v>0</v>
      </c>
      <c r="L1180" s="2">
        <f t="shared" si="93"/>
        <v>1</v>
      </c>
      <c r="M1180" s="2">
        <v>6496.8860000000004</v>
      </c>
      <c r="N1180" s="16">
        <f t="shared" si="94"/>
        <v>8.5796267389705597E-2</v>
      </c>
      <c r="O1180" s="13" cm="1">
        <f t="array" ref="O1180">IF(I1180="northeast",$R$3+$R$4*$B1180+$R$5*$D1180+$R$6*$E1180+$R$7*$F1180+$R$8*$H1180,IF(I1180="northwest",$T$3+$T$4*$B1180+$T$5*$D1180+$T$6*$E1180+$T$7*$F1180+$T$8*$H1180,IF(I1180="southeast",$V$3+$V$4*$B1180+$V$5*$D1180+$V$6*$E1180+$V$7*$F1180+$V$8*$H1180,IF(I1180="southwest",$X$3+$X$4*$B1180+$X$5*$D1180+$X$6*$E1180+$X$7*$F1180+$X$8*$H1180,error))))</f>
        <v>7383.2169270531513</v>
      </c>
    </row>
    <row r="1181" spans="2:15" x14ac:dyDescent="0.5">
      <c r="B1181" s="2">
        <v>23</v>
      </c>
      <c r="C1181" s="2" t="s">
        <v>7</v>
      </c>
      <c r="D1181" s="2">
        <f>IF(C1181="male",1,0)</f>
        <v>0</v>
      </c>
      <c r="E1181" s="2">
        <v>34.865000000000002</v>
      </c>
      <c r="F1181" s="2">
        <v>0</v>
      </c>
      <c r="G1181" s="2" t="s">
        <v>11</v>
      </c>
      <c r="H1181" s="2">
        <f t="shared" si="90"/>
        <v>0</v>
      </c>
      <c r="I1181" s="2" t="s">
        <v>14</v>
      </c>
      <c r="J1181" s="2">
        <f t="shared" si="91"/>
        <v>0</v>
      </c>
      <c r="K1181" s="2">
        <f t="shared" si="92"/>
        <v>1</v>
      </c>
      <c r="L1181" s="2">
        <f t="shared" si="93"/>
        <v>0</v>
      </c>
      <c r="M1181" s="2">
        <v>2899.4893499999998</v>
      </c>
      <c r="N1181" s="16">
        <f t="shared" si="94"/>
        <v>2.8374405048180604E-2</v>
      </c>
      <c r="O1181" s="13" cm="1">
        <f t="array" ref="O1181">IF(I1181="northeast",$R$3+$R$4*$B1181+$R$5*$D1181+$R$6*$E1181+$R$7*$F1181+$R$8*$H1181,IF(I1181="northwest",$T$3+$T$4*$B1181+$T$5*$D1181+$T$6*$E1181+$T$7*$F1181+$T$8*$H1181,IF(I1181="southeast",$V$3+$V$4*$B1181+$V$5*$D1181+$V$6*$E1181+$V$7*$F1181+$V$8*$H1181,IF(I1181="southwest",$X$3+$X$4*$B1181+$X$5*$D1181+$X$6*$E1181+$X$7*$F1181+$X$8*$H1181,error))))</f>
        <v>6897.3011725522465</v>
      </c>
    </row>
    <row r="1182" spans="2:15" x14ac:dyDescent="0.5">
      <c r="B1182" s="2">
        <v>31</v>
      </c>
      <c r="C1182" s="2" t="s">
        <v>10</v>
      </c>
      <c r="D1182" s="2">
        <f>IF(C1182="male",1,0)</f>
        <v>1</v>
      </c>
      <c r="E1182" s="2">
        <v>29.81</v>
      </c>
      <c r="F1182" s="2">
        <v>0</v>
      </c>
      <c r="G1182" s="2" t="s">
        <v>8</v>
      </c>
      <c r="H1182" s="2">
        <f t="shared" si="90"/>
        <v>1</v>
      </c>
      <c r="I1182" s="2" t="s">
        <v>12</v>
      </c>
      <c r="J1182" s="2">
        <f t="shared" si="91"/>
        <v>0</v>
      </c>
      <c r="K1182" s="2">
        <f t="shared" si="92"/>
        <v>0</v>
      </c>
      <c r="L1182" s="2">
        <f t="shared" si="93"/>
        <v>0</v>
      </c>
      <c r="M1182" s="2">
        <v>19350.368900000001</v>
      </c>
      <c r="N1182" s="16">
        <f t="shared" si="94"/>
        <v>0.29096433683040673</v>
      </c>
      <c r="O1182" s="13" cm="1">
        <f t="array" ref="O1182">IF(I1182="northeast",$R$3+$R$4*$B1182+$R$5*$D1182+$R$6*$E1182+$R$7*$F1182+$R$8*$H1182,IF(I1182="northwest",$T$3+$T$4*$B1182+$T$5*$D1182+$T$6*$E1182+$T$7*$F1182+$T$8*$H1182,IF(I1182="southeast",$V$3+$V$4*$B1182+$V$5*$D1182+$V$6*$E1182+$V$7*$F1182+$V$8*$H1182,IF(I1182="southwest",$X$3+$X$4*$B1182+$X$5*$D1182+$X$6*$E1182+$X$7*$F1182+$X$8*$H1182,error))))</f>
        <v>30765.10069259207</v>
      </c>
    </row>
    <row r="1183" spans="2:15" x14ac:dyDescent="0.5">
      <c r="B1183" s="2">
        <v>42</v>
      </c>
      <c r="C1183" s="2" t="s">
        <v>7</v>
      </c>
      <c r="D1183" s="2">
        <f>IF(C1183="male",1,0)</f>
        <v>0</v>
      </c>
      <c r="E1183" s="2">
        <v>41.325000000000003</v>
      </c>
      <c r="F1183" s="2">
        <v>1</v>
      </c>
      <c r="G1183" s="2" t="s">
        <v>11</v>
      </c>
      <c r="H1183" s="2">
        <f t="shared" si="90"/>
        <v>0</v>
      </c>
      <c r="I1183" s="2" t="s">
        <v>14</v>
      </c>
      <c r="J1183" s="2">
        <f t="shared" si="91"/>
        <v>0</v>
      </c>
      <c r="K1183" s="2">
        <f t="shared" si="92"/>
        <v>1</v>
      </c>
      <c r="L1183" s="2">
        <f t="shared" si="93"/>
        <v>0</v>
      </c>
      <c r="M1183" s="2">
        <v>7650.7737500000003</v>
      </c>
      <c r="N1183" s="16">
        <f t="shared" si="94"/>
        <v>0.10421469326389214</v>
      </c>
      <c r="O1183" s="13" cm="1">
        <f t="array" ref="O1183">IF(I1183="northeast",$R$3+$R$4*$B1183+$R$5*$D1183+$R$6*$E1183+$R$7*$F1183+$R$8*$H1183,IF(I1183="northwest",$T$3+$T$4*$B1183+$T$5*$D1183+$T$6*$E1183+$T$7*$F1183+$T$8*$H1183,IF(I1183="southeast",$V$3+$V$4*$B1183+$V$5*$D1183+$V$6*$E1183+$V$7*$F1183+$V$8*$H1183,IF(I1183="southwest",$X$3+$X$4*$B1183+$X$5*$D1183+$X$6*$E1183+$X$7*$F1183+$X$8*$H1183,error))))</f>
        <v>14850.757213345971</v>
      </c>
    </row>
    <row r="1184" spans="2:15" x14ac:dyDescent="0.5">
      <c r="B1184" s="2">
        <v>24</v>
      </c>
      <c r="C1184" s="2" t="s">
        <v>7</v>
      </c>
      <c r="D1184" s="2">
        <f>IF(C1184="male",1,0)</f>
        <v>0</v>
      </c>
      <c r="E1184" s="2">
        <v>29.925000000000001</v>
      </c>
      <c r="F1184" s="2">
        <v>0</v>
      </c>
      <c r="G1184" s="2" t="s">
        <v>11</v>
      </c>
      <c r="H1184" s="2">
        <f t="shared" si="90"/>
        <v>0</v>
      </c>
      <c r="I1184" s="2" t="s">
        <v>13</v>
      </c>
      <c r="J1184" s="2">
        <f t="shared" si="91"/>
        <v>1</v>
      </c>
      <c r="K1184" s="2">
        <f t="shared" si="92"/>
        <v>0</v>
      </c>
      <c r="L1184" s="2">
        <f t="shared" si="93"/>
        <v>0</v>
      </c>
      <c r="M1184" s="2">
        <v>2850.6837500000001</v>
      </c>
      <c r="N1184" s="16">
        <f t="shared" si="94"/>
        <v>2.759536711676553E-2</v>
      </c>
      <c r="O1184" s="13" cm="1">
        <f t="array" ref="O1184">IF(I1184="northeast",$R$3+$R$4*$B1184+$R$5*$D1184+$R$6*$E1184+$R$7*$F1184+$R$8*$H1184,IF(I1184="northwest",$T$3+$T$4*$B1184+$T$5*$D1184+$T$6*$E1184+$T$7*$F1184+$T$8*$H1184,IF(I1184="southeast",$V$3+$V$4*$B1184+$V$5*$D1184+$V$6*$E1184+$V$7*$F1184+$V$8*$H1184,IF(I1184="southwest",$X$3+$X$4*$B1184+$X$5*$D1184+$X$6*$E1184+$X$7*$F1184+$X$8*$H1184,error))))</f>
        <v>4077.0162662383364</v>
      </c>
    </row>
    <row r="1185" spans="2:15" x14ac:dyDescent="0.5">
      <c r="B1185" s="2">
        <v>25</v>
      </c>
      <c r="C1185" s="2" t="s">
        <v>7</v>
      </c>
      <c r="D1185" s="2">
        <f>IF(C1185="male",1,0)</f>
        <v>0</v>
      </c>
      <c r="E1185" s="2">
        <v>30.3</v>
      </c>
      <c r="F1185" s="2">
        <v>0</v>
      </c>
      <c r="G1185" s="2" t="s">
        <v>11</v>
      </c>
      <c r="H1185" s="2">
        <f t="shared" si="90"/>
        <v>0</v>
      </c>
      <c r="I1185" s="2" t="s">
        <v>9</v>
      </c>
      <c r="J1185" s="2">
        <f t="shared" si="91"/>
        <v>0</v>
      </c>
      <c r="K1185" s="2">
        <f t="shared" si="92"/>
        <v>0</v>
      </c>
      <c r="L1185" s="2">
        <f t="shared" si="93"/>
        <v>1</v>
      </c>
      <c r="M1185" s="2">
        <v>2632.9920000000002</v>
      </c>
      <c r="N1185" s="16">
        <f t="shared" si="94"/>
        <v>2.4120558270933734E-2</v>
      </c>
      <c r="O1185" s="13" cm="1">
        <f t="array" ref="O1185">IF(I1185="northeast",$R$3+$R$4*$B1185+$R$5*$D1185+$R$6*$E1185+$R$7*$F1185+$R$8*$H1185,IF(I1185="northwest",$T$3+$T$4*$B1185+$T$5*$D1185+$T$6*$E1185+$T$7*$F1185+$T$8*$H1185,IF(I1185="southeast",$V$3+$V$4*$B1185+$V$5*$D1185+$V$6*$E1185+$V$7*$F1185+$V$8*$H1185,IF(I1185="southwest",$X$3+$X$4*$B1185+$X$5*$D1185+$X$6*$E1185+$X$7*$F1185+$X$8*$H1185,error))))</f>
        <v>4072.2535544480643</v>
      </c>
    </row>
    <row r="1186" spans="2:15" x14ac:dyDescent="0.5">
      <c r="B1186" s="2">
        <v>48</v>
      </c>
      <c r="C1186" s="2" t="s">
        <v>7</v>
      </c>
      <c r="D1186" s="2">
        <f>IF(C1186="male",1,0)</f>
        <v>0</v>
      </c>
      <c r="E1186" s="2">
        <v>27.36</v>
      </c>
      <c r="F1186" s="2">
        <v>1</v>
      </c>
      <c r="G1186" s="2" t="s">
        <v>11</v>
      </c>
      <c r="H1186" s="2">
        <f t="shared" si="90"/>
        <v>0</v>
      </c>
      <c r="I1186" s="2" t="s">
        <v>14</v>
      </c>
      <c r="J1186" s="2">
        <f t="shared" si="91"/>
        <v>0</v>
      </c>
      <c r="K1186" s="2">
        <f t="shared" si="92"/>
        <v>1</v>
      </c>
      <c r="L1186" s="2">
        <f t="shared" si="93"/>
        <v>0</v>
      </c>
      <c r="M1186" s="2">
        <v>9447.3824000000004</v>
      </c>
      <c r="N1186" s="16">
        <f t="shared" si="94"/>
        <v>0.13289226891624425</v>
      </c>
      <c r="O1186" s="13" cm="1">
        <f t="array" ref="O1186">IF(I1186="northeast",$R$3+$R$4*$B1186+$R$5*$D1186+$R$6*$E1186+$R$7*$F1186+$R$8*$H1186,IF(I1186="northwest",$T$3+$T$4*$B1186+$T$5*$D1186+$T$6*$E1186+$T$7*$F1186+$T$8*$H1186,IF(I1186="southeast",$V$3+$V$4*$B1186+$V$5*$D1186+$V$6*$E1186+$V$7*$F1186+$V$8*$H1186,IF(I1186="southwest",$X$3+$X$4*$B1186+$X$5*$D1186+$X$6*$E1186+$X$7*$F1186+$X$8*$H1186,error))))</f>
        <v>10264.020877314937</v>
      </c>
    </row>
    <row r="1187" spans="2:15" x14ac:dyDescent="0.5">
      <c r="B1187" s="2">
        <v>23</v>
      </c>
      <c r="C1187" s="2" t="s">
        <v>7</v>
      </c>
      <c r="D1187" s="2">
        <f>IF(C1187="male",1,0)</f>
        <v>0</v>
      </c>
      <c r="E1187" s="2">
        <v>28.49</v>
      </c>
      <c r="F1187" s="2">
        <v>1</v>
      </c>
      <c r="G1187" s="2" t="s">
        <v>8</v>
      </c>
      <c r="H1187" s="2">
        <f t="shared" si="90"/>
        <v>1</v>
      </c>
      <c r="I1187" s="2" t="s">
        <v>12</v>
      </c>
      <c r="J1187" s="2">
        <f t="shared" si="91"/>
        <v>0</v>
      </c>
      <c r="K1187" s="2">
        <f t="shared" si="92"/>
        <v>0</v>
      </c>
      <c r="L1187" s="2">
        <f t="shared" si="93"/>
        <v>0</v>
      </c>
      <c r="M1187" s="2">
        <v>18328.238099999999</v>
      </c>
      <c r="N1187" s="16">
        <f t="shared" si="94"/>
        <v>0.27464902334040475</v>
      </c>
      <c r="O1187" s="13" cm="1">
        <f t="array" ref="O1187">IF(I1187="northeast",$R$3+$R$4*$B1187+$R$5*$D1187+$R$6*$E1187+$R$7*$F1187+$R$8*$H1187,IF(I1187="northwest",$T$3+$T$4*$B1187+$T$5*$D1187+$T$6*$E1187+$T$7*$F1187+$T$8*$H1187,IF(I1187="southeast",$V$3+$V$4*$B1187+$V$5*$D1187+$V$6*$E1187+$V$7*$F1187+$V$8*$H1187,IF(I1187="southwest",$X$3+$X$4*$B1187+$X$5*$D1187+$X$6*$E1187+$X$7*$F1187+$X$8*$H1187,error))))</f>
        <v>28869.607484986445</v>
      </c>
    </row>
    <row r="1188" spans="2:15" x14ac:dyDescent="0.5">
      <c r="B1188" s="2">
        <v>45</v>
      </c>
      <c r="C1188" s="2" t="s">
        <v>10</v>
      </c>
      <c r="D1188" s="2">
        <f>IF(C1188="male",1,0)</f>
        <v>1</v>
      </c>
      <c r="E1188" s="2">
        <v>23.56</v>
      </c>
      <c r="F1188" s="2">
        <v>2</v>
      </c>
      <c r="G1188" s="2" t="s">
        <v>11</v>
      </c>
      <c r="H1188" s="2">
        <f t="shared" si="90"/>
        <v>0</v>
      </c>
      <c r="I1188" s="2" t="s">
        <v>14</v>
      </c>
      <c r="J1188" s="2">
        <f t="shared" si="91"/>
        <v>0</v>
      </c>
      <c r="K1188" s="2">
        <f t="shared" si="92"/>
        <v>1</v>
      </c>
      <c r="L1188" s="2">
        <f t="shared" si="93"/>
        <v>0</v>
      </c>
      <c r="M1188" s="2">
        <v>8603.8233999999993</v>
      </c>
      <c r="N1188" s="16">
        <f t="shared" si="94"/>
        <v>0.11942732927024927</v>
      </c>
      <c r="O1188" s="13" cm="1">
        <f t="array" ref="O1188">IF(I1188="northeast",$R$3+$R$4*$B1188+$R$5*$D1188+$R$6*$E1188+$R$7*$F1188+$R$8*$H1188,IF(I1188="northwest",$T$3+$T$4*$B1188+$T$5*$D1188+$T$6*$E1188+$T$7*$F1188+$T$8*$H1188,IF(I1188="southeast",$V$3+$V$4*$B1188+$V$5*$D1188+$V$6*$E1188+$V$7*$F1188+$V$8*$H1188,IF(I1188="southwest",$X$3+$X$4*$B1188+$X$5*$D1188+$X$6*$E1188+$X$7*$F1188+$X$8*$H1188,error))))</f>
        <v>8659.9305826769414</v>
      </c>
    </row>
    <row r="1189" spans="2:15" x14ac:dyDescent="0.5">
      <c r="B1189" s="2">
        <v>20</v>
      </c>
      <c r="C1189" s="2" t="s">
        <v>10</v>
      </c>
      <c r="D1189" s="2">
        <f>IF(C1189="male",1,0)</f>
        <v>1</v>
      </c>
      <c r="E1189" s="2">
        <v>35.625</v>
      </c>
      <c r="F1189" s="2">
        <v>3</v>
      </c>
      <c r="G1189" s="2" t="s">
        <v>8</v>
      </c>
      <c r="H1189" s="2">
        <f t="shared" si="90"/>
        <v>1</v>
      </c>
      <c r="I1189" s="2" t="s">
        <v>13</v>
      </c>
      <c r="J1189" s="2">
        <f t="shared" si="91"/>
        <v>1</v>
      </c>
      <c r="K1189" s="2">
        <f t="shared" si="92"/>
        <v>0</v>
      </c>
      <c r="L1189" s="2">
        <f t="shared" si="93"/>
        <v>0</v>
      </c>
      <c r="M1189" s="2">
        <v>37465.34375</v>
      </c>
      <c r="N1189" s="16">
        <f t="shared" si="94"/>
        <v>0.58011665817837021</v>
      </c>
      <c r="O1189" s="13" cm="1">
        <f t="array" ref="O1189">IF(I1189="northeast",$R$3+$R$4*$B1189+$R$5*$D1189+$R$6*$E1189+$R$7*$F1189+$R$8*$H1189,IF(I1189="northwest",$T$3+$T$4*$B1189+$T$5*$D1189+$T$6*$E1189+$T$7*$F1189+$T$8*$H1189,IF(I1189="southeast",$V$3+$V$4*$B1189+$V$5*$D1189+$V$6*$E1189+$V$7*$F1189+$V$8*$H1189,IF(I1189="southwest",$X$3+$X$4*$B1189+$X$5*$D1189+$X$6*$E1189+$X$7*$F1189+$X$8*$H1189,error))))</f>
        <v>28914.296449475747</v>
      </c>
    </row>
    <row r="1190" spans="2:15" x14ac:dyDescent="0.5">
      <c r="B1190" s="2">
        <v>62</v>
      </c>
      <c r="C1190" s="2" t="s">
        <v>7</v>
      </c>
      <c r="D1190" s="2">
        <f>IF(C1190="male",1,0)</f>
        <v>0</v>
      </c>
      <c r="E1190" s="2">
        <v>32.68</v>
      </c>
      <c r="F1190" s="2">
        <v>0</v>
      </c>
      <c r="G1190" s="2" t="s">
        <v>11</v>
      </c>
      <c r="H1190" s="2">
        <f t="shared" si="90"/>
        <v>0</v>
      </c>
      <c r="I1190" s="2" t="s">
        <v>13</v>
      </c>
      <c r="J1190" s="2">
        <f t="shared" si="91"/>
        <v>1</v>
      </c>
      <c r="K1190" s="2">
        <f t="shared" si="92"/>
        <v>0</v>
      </c>
      <c r="L1190" s="2">
        <f t="shared" si="93"/>
        <v>0</v>
      </c>
      <c r="M1190" s="2">
        <v>13844.797200000001</v>
      </c>
      <c r="N1190" s="16">
        <f t="shared" si="94"/>
        <v>0.20308406922944705</v>
      </c>
      <c r="O1190" s="13" cm="1">
        <f t="array" ref="O1190">IF(I1190="northeast",$R$3+$R$4*$B1190+$R$5*$D1190+$R$6*$E1190+$R$7*$F1190+$R$8*$H1190,IF(I1190="northwest",$T$3+$T$4*$B1190+$T$5*$D1190+$T$6*$E1190+$T$7*$F1190+$T$8*$H1190,IF(I1190="southeast",$V$3+$V$4*$B1190+$V$5*$D1190+$V$6*$E1190+$V$7*$F1190+$V$8*$H1190,IF(I1190="southwest",$X$3+$X$4*$B1190+$X$5*$D1190+$X$6*$E1190+$X$7*$F1190+$X$8*$H1190,error))))</f>
        <v>14333.501884017636</v>
      </c>
    </row>
    <row r="1191" spans="2:15" x14ac:dyDescent="0.5">
      <c r="B1191" s="2">
        <v>43</v>
      </c>
      <c r="C1191" s="2" t="s">
        <v>7</v>
      </c>
      <c r="D1191" s="2">
        <f>IF(C1191="male",1,0)</f>
        <v>0</v>
      </c>
      <c r="E1191" s="2">
        <v>25.27</v>
      </c>
      <c r="F1191" s="2">
        <v>1</v>
      </c>
      <c r="G1191" s="2" t="s">
        <v>8</v>
      </c>
      <c r="H1191" s="2">
        <f t="shared" si="90"/>
        <v>1</v>
      </c>
      <c r="I1191" s="2" t="s">
        <v>14</v>
      </c>
      <c r="J1191" s="2">
        <f t="shared" si="91"/>
        <v>0</v>
      </c>
      <c r="K1191" s="2">
        <f t="shared" si="92"/>
        <v>1</v>
      </c>
      <c r="L1191" s="2">
        <f t="shared" si="93"/>
        <v>0</v>
      </c>
      <c r="M1191" s="2">
        <v>21771.3423</v>
      </c>
      <c r="N1191" s="16">
        <f t="shared" si="94"/>
        <v>0.32960806028728312</v>
      </c>
      <c r="O1191" s="13" cm="1">
        <f t="array" ref="O1191">IF(I1191="northeast",$R$3+$R$4*$B1191+$R$5*$D1191+$R$6*$E1191+$R$7*$F1191+$R$8*$H1191,IF(I1191="northwest",$T$3+$T$4*$B1191+$T$5*$D1191+$T$6*$E1191+$T$7*$F1191+$T$8*$H1191,IF(I1191="southeast",$V$3+$V$4*$B1191+$V$5*$D1191+$V$6*$E1191+$V$7*$F1191+$V$8*$H1191,IF(I1191="southwest",$X$3+$X$4*$B1191+$X$5*$D1191+$X$6*$E1191+$X$7*$F1191+$X$8*$H1191,error))))</f>
        <v>29331.877901700394</v>
      </c>
    </row>
    <row r="1192" spans="2:15" x14ac:dyDescent="0.5">
      <c r="B1192" s="2">
        <v>23</v>
      </c>
      <c r="C1192" s="2" t="s">
        <v>7</v>
      </c>
      <c r="D1192" s="2">
        <f>IF(C1192="male",1,0)</f>
        <v>0</v>
      </c>
      <c r="E1192" s="2">
        <v>28</v>
      </c>
      <c r="F1192" s="2">
        <v>0</v>
      </c>
      <c r="G1192" s="2" t="s">
        <v>11</v>
      </c>
      <c r="H1192" s="2">
        <f t="shared" si="90"/>
        <v>0</v>
      </c>
      <c r="I1192" s="2" t="s">
        <v>9</v>
      </c>
      <c r="J1192" s="2">
        <f t="shared" si="91"/>
        <v>0</v>
      </c>
      <c r="K1192" s="2">
        <f t="shared" si="92"/>
        <v>0</v>
      </c>
      <c r="L1192" s="2">
        <f t="shared" si="93"/>
        <v>1</v>
      </c>
      <c r="M1192" s="2">
        <v>13126.677449999999</v>
      </c>
      <c r="N1192" s="16">
        <f t="shared" si="94"/>
        <v>0.19162139845911916</v>
      </c>
      <c r="O1192" s="13" cm="1">
        <f t="array" ref="O1192">IF(I1192="northeast",$R$3+$R$4*$B1192+$R$5*$D1192+$R$6*$E1192+$R$7*$F1192+$R$8*$H1192,IF(I1192="northwest",$T$3+$T$4*$B1192+$T$5*$D1192+$T$6*$E1192+$T$7*$F1192+$T$8*$H1192,IF(I1192="southeast",$V$3+$V$4*$B1192+$V$5*$D1192+$V$6*$E1192+$V$7*$F1192+$V$8*$H1192,IF(I1192="southwest",$X$3+$X$4*$B1192+$X$5*$D1192+$X$6*$E1192+$X$7*$F1192+$X$8*$H1192,error))))</f>
        <v>2938.6108746891641</v>
      </c>
    </row>
    <row r="1193" spans="2:15" x14ac:dyDescent="0.5">
      <c r="B1193" s="2">
        <v>31</v>
      </c>
      <c r="C1193" s="2" t="s">
        <v>7</v>
      </c>
      <c r="D1193" s="2">
        <f>IF(C1193="male",1,0)</f>
        <v>0</v>
      </c>
      <c r="E1193" s="2">
        <v>32.774999999999999</v>
      </c>
      <c r="F1193" s="2">
        <v>2</v>
      </c>
      <c r="G1193" s="2" t="s">
        <v>11</v>
      </c>
      <c r="H1193" s="2">
        <f t="shared" si="90"/>
        <v>0</v>
      </c>
      <c r="I1193" s="2" t="s">
        <v>13</v>
      </c>
      <c r="J1193" s="2">
        <f t="shared" si="91"/>
        <v>1</v>
      </c>
      <c r="K1193" s="2">
        <f t="shared" si="92"/>
        <v>0</v>
      </c>
      <c r="L1193" s="2">
        <f t="shared" si="93"/>
        <v>0</v>
      </c>
      <c r="M1193" s="2">
        <v>5327.4002499999997</v>
      </c>
      <c r="N1193" s="16">
        <f t="shared" si="94"/>
        <v>6.7128865298564183E-2</v>
      </c>
      <c r="O1193" s="13" cm="1">
        <f t="array" ref="O1193">IF(I1193="northeast",$R$3+$R$4*$B1193+$R$5*$D1193+$R$6*$E1193+$R$7*$F1193+$R$8*$H1193,IF(I1193="northwest",$T$3+$T$4*$B1193+$T$5*$D1193+$T$6*$E1193+$T$7*$F1193+$T$8*$H1193,IF(I1193="southeast",$V$3+$V$4*$B1193+$V$5*$D1193+$V$6*$E1193+$V$7*$F1193+$V$8*$H1193,IF(I1193="southwest",$X$3+$X$4*$B1193+$X$5*$D1193+$X$6*$E1193+$X$7*$F1193+$X$8*$H1193,error))))</f>
        <v>8406.6933942095311</v>
      </c>
    </row>
    <row r="1194" spans="2:15" x14ac:dyDescent="0.5">
      <c r="B1194" s="2">
        <v>41</v>
      </c>
      <c r="C1194" s="2" t="s">
        <v>7</v>
      </c>
      <c r="D1194" s="2">
        <f>IF(C1194="male",1,0)</f>
        <v>0</v>
      </c>
      <c r="E1194" s="2">
        <v>21.754999999999999</v>
      </c>
      <c r="F1194" s="2">
        <v>1</v>
      </c>
      <c r="G1194" s="2" t="s">
        <v>11</v>
      </c>
      <c r="H1194" s="2">
        <f t="shared" si="90"/>
        <v>0</v>
      </c>
      <c r="I1194" s="2" t="s">
        <v>14</v>
      </c>
      <c r="J1194" s="2">
        <f t="shared" si="91"/>
        <v>0</v>
      </c>
      <c r="K1194" s="2">
        <f t="shared" si="92"/>
        <v>1</v>
      </c>
      <c r="L1194" s="2">
        <f t="shared" si="93"/>
        <v>0</v>
      </c>
      <c r="M1194" s="2">
        <v>13725.47184</v>
      </c>
      <c r="N1194" s="16">
        <f t="shared" si="94"/>
        <v>0.20117939063478249</v>
      </c>
      <c r="O1194" s="13" cm="1">
        <f t="array" ref="O1194">IF(I1194="northeast",$R$3+$R$4*$B1194+$R$5*$D1194+$R$6*$E1194+$R$7*$F1194+$R$8*$H1194,IF(I1194="northwest",$T$3+$T$4*$B1194+$T$5*$D1194+$T$6*$E1194+$T$7*$F1194+$T$8*$H1194,IF(I1194="southeast",$V$3+$V$4*$B1194+$V$5*$D1194+$V$6*$E1194+$V$7*$F1194+$V$8*$H1194,IF(I1194="southwest",$X$3+$X$4*$B1194+$X$5*$D1194+$X$6*$E1194+$X$7*$F1194+$X$8*$H1194,error))))</f>
        <v>6209.3362108513311</v>
      </c>
    </row>
    <row r="1195" spans="2:15" x14ac:dyDescent="0.5">
      <c r="B1195" s="2">
        <v>58</v>
      </c>
      <c r="C1195" s="2" t="s">
        <v>7</v>
      </c>
      <c r="D1195" s="2">
        <f>IF(C1195="male",1,0)</f>
        <v>0</v>
      </c>
      <c r="E1195" s="2">
        <v>32.395000000000003</v>
      </c>
      <c r="F1195" s="2">
        <v>1</v>
      </c>
      <c r="G1195" s="2" t="s">
        <v>11</v>
      </c>
      <c r="H1195" s="2">
        <f t="shared" si="90"/>
        <v>0</v>
      </c>
      <c r="I1195" s="2" t="s">
        <v>14</v>
      </c>
      <c r="J1195" s="2">
        <f t="shared" si="91"/>
        <v>0</v>
      </c>
      <c r="K1195" s="2">
        <f t="shared" si="92"/>
        <v>1</v>
      </c>
      <c r="L1195" s="2">
        <f t="shared" si="93"/>
        <v>0</v>
      </c>
      <c r="M1195" s="2">
        <v>13019.161050000001</v>
      </c>
      <c r="N1195" s="16">
        <f t="shared" si="94"/>
        <v>0.18990521519635434</v>
      </c>
      <c r="O1195" s="13" cm="1">
        <f t="array" ref="O1195">IF(I1195="northeast",$R$3+$R$4*$B1195+$R$5*$D1195+$R$6*$E1195+$R$7*$F1195+$R$8*$H1195,IF(I1195="northwest",$T$3+$T$4*$B1195+$T$5*$D1195+$T$6*$E1195+$T$7*$F1195+$T$8*$H1195,IF(I1195="southeast",$V$3+$V$4*$B1195+$V$5*$D1195+$V$6*$E1195+$V$7*$F1195+$V$8*$H1195,IF(I1195="southwest",$X$3+$X$4*$B1195+$X$5*$D1195+$X$6*$E1195+$X$7*$F1195+$X$8*$H1195,error))))</f>
        <v>14779.769920009174</v>
      </c>
    </row>
    <row r="1196" spans="2:15" x14ac:dyDescent="0.5">
      <c r="B1196" s="2">
        <v>48</v>
      </c>
      <c r="C1196" s="2" t="s">
        <v>7</v>
      </c>
      <c r="D1196" s="2">
        <f>IF(C1196="male",1,0)</f>
        <v>0</v>
      </c>
      <c r="E1196" s="2">
        <v>36.575000000000003</v>
      </c>
      <c r="F1196" s="2">
        <v>0</v>
      </c>
      <c r="G1196" s="2" t="s">
        <v>11</v>
      </c>
      <c r="H1196" s="2">
        <f t="shared" si="90"/>
        <v>0</v>
      </c>
      <c r="I1196" s="2" t="s">
        <v>13</v>
      </c>
      <c r="J1196" s="2">
        <f t="shared" si="91"/>
        <v>1</v>
      </c>
      <c r="K1196" s="2">
        <f t="shared" si="92"/>
        <v>0</v>
      </c>
      <c r="L1196" s="2">
        <f t="shared" si="93"/>
        <v>0</v>
      </c>
      <c r="M1196" s="2">
        <v>8671.1912499999999</v>
      </c>
      <c r="N1196" s="16">
        <f t="shared" si="94"/>
        <v>0.12050265895593865</v>
      </c>
      <c r="O1196" s="13" cm="1">
        <f t="array" ref="O1196">IF(I1196="northeast",$R$3+$R$4*$B1196+$R$5*$D1196+$R$6*$E1196+$R$7*$F1196+$R$8*$H1196,IF(I1196="northwest",$T$3+$T$4*$B1196+$T$5*$D1196+$T$6*$E1196+$T$7*$F1196+$T$8*$H1196,IF(I1196="southeast",$V$3+$V$4*$B1196+$V$5*$D1196+$V$6*$E1196+$V$7*$F1196+$V$8*$H1196,IF(I1196="southwest",$X$3+$X$4*$B1196+$X$5*$D1196+$X$6*$E1196+$X$7*$F1196+$X$8*$H1196,error))))</f>
        <v>12092.943554163372</v>
      </c>
    </row>
    <row r="1197" spans="2:15" x14ac:dyDescent="0.5">
      <c r="B1197" s="2">
        <v>31</v>
      </c>
      <c r="C1197" s="2" t="s">
        <v>7</v>
      </c>
      <c r="D1197" s="2">
        <f>IF(C1197="male",1,0)</f>
        <v>0</v>
      </c>
      <c r="E1197" s="2">
        <v>21.754999999999999</v>
      </c>
      <c r="F1197" s="2">
        <v>0</v>
      </c>
      <c r="G1197" s="2" t="s">
        <v>11</v>
      </c>
      <c r="H1197" s="2">
        <f t="shared" si="90"/>
        <v>0</v>
      </c>
      <c r="I1197" s="2" t="s">
        <v>13</v>
      </c>
      <c r="J1197" s="2">
        <f t="shared" si="91"/>
        <v>1</v>
      </c>
      <c r="K1197" s="2">
        <f t="shared" si="92"/>
        <v>0</v>
      </c>
      <c r="L1197" s="2">
        <f t="shared" si="93"/>
        <v>0</v>
      </c>
      <c r="M1197" s="2">
        <v>4134.0824499999999</v>
      </c>
      <c r="N1197" s="16">
        <f t="shared" si="94"/>
        <v>4.808105458764593E-2</v>
      </c>
      <c r="O1197" s="13" cm="1">
        <f t="array" ref="O1197">IF(I1197="northeast",$R$3+$R$4*$B1197+$R$5*$D1197+$R$6*$E1197+$R$7*$F1197+$R$8*$H1197,IF(I1197="northwest",$T$3+$T$4*$B1197+$T$5*$D1197+$T$6*$E1197+$T$7*$F1197+$T$8*$H1197,IF(I1197="southeast",$V$3+$V$4*$B1197+$V$5*$D1197+$V$6*$E1197+$V$7*$F1197+$V$8*$H1197,IF(I1197="southwest",$X$3+$X$4*$B1197+$X$5*$D1197+$X$6*$E1197+$X$7*$F1197+$X$8*$H1197,error))))</f>
        <v>3247.9840113608052</v>
      </c>
    </row>
    <row r="1198" spans="2:15" x14ac:dyDescent="0.5">
      <c r="B1198" s="2">
        <v>19</v>
      </c>
      <c r="C1198" s="2" t="s">
        <v>7</v>
      </c>
      <c r="D1198" s="2">
        <f>IF(C1198="male",1,0)</f>
        <v>0</v>
      </c>
      <c r="E1198" s="2">
        <v>27.93</v>
      </c>
      <c r="F1198" s="2">
        <v>3</v>
      </c>
      <c r="G1198" s="2" t="s">
        <v>11</v>
      </c>
      <c r="H1198" s="2">
        <f t="shared" si="90"/>
        <v>0</v>
      </c>
      <c r="I1198" s="2" t="s">
        <v>13</v>
      </c>
      <c r="J1198" s="2">
        <f t="shared" si="91"/>
        <v>1</v>
      </c>
      <c r="K1198" s="2">
        <f t="shared" si="92"/>
        <v>0</v>
      </c>
      <c r="L1198" s="2">
        <f t="shared" si="93"/>
        <v>0</v>
      </c>
      <c r="M1198" s="2">
        <v>18838.703659999999</v>
      </c>
      <c r="N1198" s="16">
        <f t="shared" si="94"/>
        <v>0.28279710540314013</v>
      </c>
      <c r="O1198" s="13" cm="1">
        <f t="array" ref="O1198">IF(I1198="northeast",$R$3+$R$4*$B1198+$R$5*$D1198+$R$6*$E1198+$R$7*$F1198+$R$8*$H1198,IF(I1198="northwest",$T$3+$T$4*$B1198+$T$5*$D1198+$T$6*$E1198+$T$7*$F1198+$T$8*$H1198,IF(I1198="southeast",$V$3+$V$4*$B1198+$V$5*$D1198+$V$6*$E1198+$V$7*$F1198+$V$8*$H1198,IF(I1198="southwest",$X$3+$X$4*$B1198+$X$5*$D1198+$X$6*$E1198+$X$7*$F1198+$X$8*$H1198,error))))</f>
        <v>4775.8089444874831</v>
      </c>
    </row>
    <row r="1199" spans="2:15" x14ac:dyDescent="0.5">
      <c r="B1199" s="2">
        <v>19</v>
      </c>
      <c r="C1199" s="2" t="s">
        <v>7</v>
      </c>
      <c r="D1199" s="2">
        <f>IF(C1199="male",1,0)</f>
        <v>0</v>
      </c>
      <c r="E1199" s="2">
        <v>30.02</v>
      </c>
      <c r="F1199" s="2">
        <v>0</v>
      </c>
      <c r="G1199" s="2" t="s">
        <v>8</v>
      </c>
      <c r="H1199" s="2">
        <f t="shared" si="90"/>
        <v>1</v>
      </c>
      <c r="I1199" s="2" t="s">
        <v>13</v>
      </c>
      <c r="J1199" s="2">
        <f t="shared" si="91"/>
        <v>1</v>
      </c>
      <c r="K1199" s="2">
        <f t="shared" si="92"/>
        <v>0</v>
      </c>
      <c r="L1199" s="2">
        <f t="shared" si="93"/>
        <v>0</v>
      </c>
      <c r="M1199" s="2">
        <v>33307.550799999997</v>
      </c>
      <c r="N1199" s="16">
        <f t="shared" si="94"/>
        <v>0.51374971629014021</v>
      </c>
      <c r="O1199" s="13" cm="1">
        <f t="array" ref="O1199">IF(I1199="northeast",$R$3+$R$4*$B1199+$R$5*$D1199+$R$6*$E1199+$R$7*$F1199+$R$8*$H1199,IF(I1199="northwest",$T$3+$T$4*$B1199+$T$5*$D1199+$T$6*$E1199+$T$7*$F1199+$T$8*$H1199,IF(I1199="southeast",$V$3+$V$4*$B1199+$V$5*$D1199+$V$6*$E1199+$V$7*$F1199+$V$8*$H1199,IF(I1199="southwest",$X$3+$X$4*$B1199+$X$5*$D1199+$X$6*$E1199+$X$7*$F1199+$X$8*$H1199,error))))</f>
        <v>24356.567182040115</v>
      </c>
    </row>
    <row r="1200" spans="2:15" x14ac:dyDescent="0.5">
      <c r="B1200" s="2">
        <v>41</v>
      </c>
      <c r="C1200" s="2" t="s">
        <v>10</v>
      </c>
      <c r="D1200" s="2">
        <f>IF(C1200="male",1,0)</f>
        <v>1</v>
      </c>
      <c r="E1200" s="2">
        <v>33.549999999999997</v>
      </c>
      <c r="F1200" s="2">
        <v>0</v>
      </c>
      <c r="G1200" s="2" t="s">
        <v>11</v>
      </c>
      <c r="H1200" s="2">
        <f t="shared" si="90"/>
        <v>0</v>
      </c>
      <c r="I1200" s="2" t="s">
        <v>12</v>
      </c>
      <c r="J1200" s="2">
        <f t="shared" si="91"/>
        <v>0</v>
      </c>
      <c r="K1200" s="2">
        <f t="shared" si="92"/>
        <v>0</v>
      </c>
      <c r="L1200" s="2">
        <f t="shared" si="93"/>
        <v>0</v>
      </c>
      <c r="M1200" s="2">
        <v>5699.8374999999996</v>
      </c>
      <c r="N1200" s="16">
        <f t="shared" si="94"/>
        <v>7.307373115047297E-2</v>
      </c>
      <c r="O1200" s="13" cm="1">
        <f t="array" ref="O1200">IF(I1200="northeast",$R$3+$R$4*$B1200+$R$5*$D1200+$R$6*$E1200+$R$7*$F1200+$R$8*$H1200,IF(I1200="northwest",$T$3+$T$4*$B1200+$T$5*$D1200+$T$6*$E1200+$T$7*$F1200+$T$8*$H1200,IF(I1200="southeast",$V$3+$V$4*$B1200+$V$5*$D1200+$V$6*$E1200+$V$7*$F1200+$V$8*$H1200,IF(I1200="southwest",$X$3+$X$4*$B1200+$X$5*$D1200+$X$6*$E1200+$X$7*$F1200+$X$8*$H1200,error))))</f>
        <v>8064.7826041079152</v>
      </c>
    </row>
    <row r="1201" spans="2:15" x14ac:dyDescent="0.5">
      <c r="B1201" s="2">
        <v>40</v>
      </c>
      <c r="C1201" s="2" t="s">
        <v>10</v>
      </c>
      <c r="D1201" s="2">
        <f>IF(C1201="male",1,0)</f>
        <v>1</v>
      </c>
      <c r="E1201" s="2">
        <v>29.355</v>
      </c>
      <c r="F1201" s="2">
        <v>1</v>
      </c>
      <c r="G1201" s="2" t="s">
        <v>11</v>
      </c>
      <c r="H1201" s="2">
        <f t="shared" si="90"/>
        <v>0</v>
      </c>
      <c r="I1201" s="2" t="s">
        <v>13</v>
      </c>
      <c r="J1201" s="2">
        <f t="shared" si="91"/>
        <v>1</v>
      </c>
      <c r="K1201" s="2">
        <f t="shared" si="92"/>
        <v>0</v>
      </c>
      <c r="L1201" s="2">
        <f t="shared" si="93"/>
        <v>0</v>
      </c>
      <c r="M1201" s="2">
        <v>6393.6034499999996</v>
      </c>
      <c r="N1201" s="16">
        <f t="shared" si="94"/>
        <v>8.4147665096049248E-2</v>
      </c>
      <c r="O1201" s="13" cm="1">
        <f t="array" ref="O1201">IF(I1201="northeast",$R$3+$R$4*$B1201+$R$5*$D1201+$R$6*$E1201+$R$7*$F1201+$R$8*$H1201,IF(I1201="northwest",$T$3+$T$4*$B1201+$T$5*$D1201+$T$6*$E1201+$T$7*$F1201+$T$8*$H1201,IF(I1201="southeast",$V$3+$V$4*$B1201+$V$5*$D1201+$V$6*$E1201+$V$7*$F1201+$V$8*$H1201,IF(I1201="southwest",$X$3+$X$4*$B1201+$X$5*$D1201+$X$6*$E1201+$X$7*$F1201+$X$8*$H1201,error))))</f>
        <v>8701.7541835430256</v>
      </c>
    </row>
    <row r="1202" spans="2:15" x14ac:dyDescent="0.5">
      <c r="B1202" s="2">
        <v>31</v>
      </c>
      <c r="C1202" s="2" t="s">
        <v>7</v>
      </c>
      <c r="D1202" s="2">
        <f>IF(C1202="male",1,0)</f>
        <v>0</v>
      </c>
      <c r="E1202" s="2">
        <v>25.8</v>
      </c>
      <c r="F1202" s="2">
        <v>2</v>
      </c>
      <c r="G1202" s="2" t="s">
        <v>11</v>
      </c>
      <c r="H1202" s="2">
        <f t="shared" si="90"/>
        <v>0</v>
      </c>
      <c r="I1202" s="2" t="s">
        <v>9</v>
      </c>
      <c r="J1202" s="2">
        <f t="shared" si="91"/>
        <v>0</v>
      </c>
      <c r="K1202" s="2">
        <f t="shared" si="92"/>
        <v>0</v>
      </c>
      <c r="L1202" s="2">
        <f t="shared" si="93"/>
        <v>1</v>
      </c>
      <c r="M1202" s="2">
        <v>4934.7049999999999</v>
      </c>
      <c r="N1202" s="16">
        <f t="shared" si="94"/>
        <v>6.0860640028584365E-2</v>
      </c>
      <c r="O1202" s="13" cm="1">
        <f t="array" ref="O1202">IF(I1202="northeast",$R$3+$R$4*$B1202+$R$5*$D1202+$R$6*$E1202+$R$7*$F1202+$R$8*$H1202,IF(I1202="northwest",$T$3+$T$4*$B1202+$T$5*$D1202+$T$6*$E1202+$T$7*$F1202+$T$8*$H1202,IF(I1202="southeast",$V$3+$V$4*$B1202+$V$5*$D1202+$V$6*$E1202+$V$7*$F1202+$V$8*$H1202,IF(I1202="southwest",$X$3+$X$4*$B1202+$X$5*$D1202+$X$6*$E1202+$X$7*$F1202+$X$8*$H1202,error))))</f>
        <v>4572.874440639097</v>
      </c>
    </row>
    <row r="1203" spans="2:15" x14ac:dyDescent="0.5">
      <c r="B1203" s="2">
        <v>37</v>
      </c>
      <c r="C1203" s="2" t="s">
        <v>10</v>
      </c>
      <c r="D1203" s="2">
        <f>IF(C1203="male",1,0)</f>
        <v>1</v>
      </c>
      <c r="E1203" s="2">
        <v>24.32</v>
      </c>
      <c r="F1203" s="2">
        <v>2</v>
      </c>
      <c r="G1203" s="2" t="s">
        <v>11</v>
      </c>
      <c r="H1203" s="2">
        <f t="shared" si="90"/>
        <v>0</v>
      </c>
      <c r="I1203" s="2" t="s">
        <v>13</v>
      </c>
      <c r="J1203" s="2">
        <f t="shared" si="91"/>
        <v>1</v>
      </c>
      <c r="K1203" s="2">
        <f t="shared" si="92"/>
        <v>0</v>
      </c>
      <c r="L1203" s="2">
        <f t="shared" si="93"/>
        <v>0</v>
      </c>
      <c r="M1203" s="2">
        <v>6198.7518</v>
      </c>
      <c r="N1203" s="16">
        <f t="shared" si="94"/>
        <v>8.1037431304254545E-2</v>
      </c>
      <c r="O1203" s="13" cm="1">
        <f t="array" ref="O1203">IF(I1203="northeast",$R$3+$R$4*$B1203+$R$5*$D1203+$R$6*$E1203+$R$7*$F1203+$R$8*$H1203,IF(I1203="northwest",$T$3+$T$4*$B1203+$T$5*$D1203+$T$6*$E1203+$T$7*$F1203+$T$8*$H1203,IF(I1203="southeast",$V$3+$V$4*$B1203+$V$5*$D1203+$V$6*$E1203+$V$7*$F1203+$V$8*$H1203,IF(I1203="southwest",$X$3+$X$4*$B1203+$X$5*$D1203+$X$6*$E1203+$X$7*$F1203+$X$8*$H1203,error))))</f>
        <v>7236.1089155030677</v>
      </c>
    </row>
    <row r="1204" spans="2:15" x14ac:dyDescent="0.5">
      <c r="B1204" s="2">
        <v>46</v>
      </c>
      <c r="C1204" s="2" t="s">
        <v>10</v>
      </c>
      <c r="D1204" s="2">
        <f>IF(C1204="male",1,0)</f>
        <v>1</v>
      </c>
      <c r="E1204" s="2">
        <v>40.375</v>
      </c>
      <c r="F1204" s="2">
        <v>2</v>
      </c>
      <c r="G1204" s="2" t="s">
        <v>11</v>
      </c>
      <c r="H1204" s="2">
        <f t="shared" si="90"/>
        <v>0</v>
      </c>
      <c r="I1204" s="2" t="s">
        <v>13</v>
      </c>
      <c r="J1204" s="2">
        <f t="shared" si="91"/>
        <v>1</v>
      </c>
      <c r="K1204" s="2">
        <f t="shared" si="92"/>
        <v>0</v>
      </c>
      <c r="L1204" s="2">
        <f t="shared" si="93"/>
        <v>0</v>
      </c>
      <c r="M1204" s="2">
        <v>8733.2292500000003</v>
      </c>
      <c r="N1204" s="16">
        <f t="shared" si="94"/>
        <v>0.12149291325440295</v>
      </c>
      <c r="O1204" s="13" cm="1">
        <f t="array" ref="O1204">IF(I1204="northeast",$R$3+$R$4*$B1204+$R$5*$D1204+$R$6*$E1204+$R$7*$F1204+$R$8*$H1204,IF(I1204="northwest",$T$3+$T$4*$B1204+$T$5*$D1204+$T$6*$E1204+$T$7*$F1204+$T$8*$H1204,IF(I1204="southeast",$V$3+$V$4*$B1204+$V$5*$D1204+$V$6*$E1204+$V$7*$F1204+$V$8*$H1204,IF(I1204="southwest",$X$3+$X$4*$B1204+$X$5*$D1204+$X$6*$E1204+$X$7*$F1204+$X$8*$H1204,error))))</f>
        <v>14490.390124461454</v>
      </c>
    </row>
    <row r="1205" spans="2:15" x14ac:dyDescent="0.5">
      <c r="B1205" s="2">
        <v>22</v>
      </c>
      <c r="C1205" s="2" t="s">
        <v>10</v>
      </c>
      <c r="D1205" s="2">
        <f>IF(C1205="male",1,0)</f>
        <v>1</v>
      </c>
      <c r="E1205" s="2">
        <v>32.11</v>
      </c>
      <c r="F1205" s="2">
        <v>0</v>
      </c>
      <c r="G1205" s="2" t="s">
        <v>11</v>
      </c>
      <c r="H1205" s="2">
        <f t="shared" si="90"/>
        <v>0</v>
      </c>
      <c r="I1205" s="2" t="s">
        <v>13</v>
      </c>
      <c r="J1205" s="2">
        <f t="shared" si="91"/>
        <v>1</v>
      </c>
      <c r="K1205" s="2">
        <f t="shared" si="92"/>
        <v>0</v>
      </c>
      <c r="L1205" s="2">
        <f t="shared" si="93"/>
        <v>0</v>
      </c>
      <c r="M1205" s="2">
        <v>2055.3249000000001</v>
      </c>
      <c r="N1205" s="16">
        <f t="shared" si="94"/>
        <v>1.4899801172761655E-2</v>
      </c>
      <c r="O1205" s="13" cm="1">
        <f t="array" ref="O1205">IF(I1205="northeast",$R$3+$R$4*$B1205+$R$5*$D1205+$R$6*$E1205+$R$7*$F1205+$R$8*$H1205,IF(I1205="northwest",$T$3+$T$4*$B1205+$T$5*$D1205+$T$6*$E1205+$T$7*$F1205+$T$8*$H1205,IF(I1205="southeast",$V$3+$V$4*$B1205+$V$5*$D1205+$V$6*$E1205+$V$7*$F1205+$V$8*$H1205,IF(I1205="southwest",$X$3+$X$4*$B1205+$X$5*$D1205+$X$6*$E1205+$X$7*$F1205+$X$8*$H1205,error))))</f>
        <v>4262.0409431634398</v>
      </c>
    </row>
    <row r="1206" spans="2:15" x14ac:dyDescent="0.5">
      <c r="B1206" s="2">
        <v>51</v>
      </c>
      <c r="C1206" s="2" t="s">
        <v>10</v>
      </c>
      <c r="D1206" s="2">
        <f>IF(C1206="male",1,0)</f>
        <v>1</v>
      </c>
      <c r="E1206" s="2">
        <v>32.299999999999997</v>
      </c>
      <c r="F1206" s="2">
        <v>1</v>
      </c>
      <c r="G1206" s="2" t="s">
        <v>11</v>
      </c>
      <c r="H1206" s="2">
        <f t="shared" si="90"/>
        <v>0</v>
      </c>
      <c r="I1206" s="2" t="s">
        <v>14</v>
      </c>
      <c r="J1206" s="2">
        <f t="shared" si="91"/>
        <v>0</v>
      </c>
      <c r="K1206" s="2">
        <f t="shared" si="92"/>
        <v>1</v>
      </c>
      <c r="L1206" s="2">
        <f t="shared" si="93"/>
        <v>0</v>
      </c>
      <c r="M1206" s="2">
        <v>9964.06</v>
      </c>
      <c r="N1206" s="16">
        <f t="shared" si="94"/>
        <v>0.14113950793620317</v>
      </c>
      <c r="O1206" s="13" cm="1">
        <f t="array" ref="O1206">IF(I1206="northeast",$R$3+$R$4*$B1206+$R$5*$D1206+$R$6*$E1206+$R$7*$F1206+$R$8*$H1206,IF(I1206="northwest",$T$3+$T$4*$B1206+$T$5*$D1206+$T$6*$E1206+$T$7*$F1206+$T$8*$H1206,IF(I1206="southeast",$V$3+$V$4*$B1206+$V$5*$D1206+$V$6*$E1206+$V$7*$F1206+$V$8*$H1206,IF(I1206="southwest",$X$3+$X$4*$B1206+$X$5*$D1206+$X$6*$E1206+$X$7*$F1206+$X$8*$H1206,error))))</f>
        <v>13118.023370348723</v>
      </c>
    </row>
    <row r="1207" spans="2:15" x14ac:dyDescent="0.5">
      <c r="B1207" s="2">
        <v>18</v>
      </c>
      <c r="C1207" s="2" t="s">
        <v>7</v>
      </c>
      <c r="D1207" s="2">
        <f>IF(C1207="male",1,0)</f>
        <v>0</v>
      </c>
      <c r="E1207" s="2">
        <v>27.28</v>
      </c>
      <c r="F1207" s="2">
        <v>3</v>
      </c>
      <c r="G1207" s="2" t="s">
        <v>8</v>
      </c>
      <c r="H1207" s="2">
        <f t="shared" si="90"/>
        <v>1</v>
      </c>
      <c r="I1207" s="2" t="s">
        <v>12</v>
      </c>
      <c r="J1207" s="2">
        <f t="shared" si="91"/>
        <v>0</v>
      </c>
      <c r="K1207" s="2">
        <f t="shared" si="92"/>
        <v>0</v>
      </c>
      <c r="L1207" s="2">
        <f t="shared" si="93"/>
        <v>0</v>
      </c>
      <c r="M1207" s="2">
        <v>18223.4512</v>
      </c>
      <c r="N1207" s="16">
        <f t="shared" si="94"/>
        <v>0.27297640852129795</v>
      </c>
      <c r="O1207" s="13" cm="1">
        <f t="array" ref="O1207">IF(I1207="northeast",$R$3+$R$4*$B1207+$R$5*$D1207+$R$6*$E1207+$R$7*$F1207+$R$8*$H1207,IF(I1207="northwest",$T$3+$T$4*$B1207+$T$5*$D1207+$T$6*$E1207+$T$7*$F1207+$T$8*$H1207,IF(I1207="southeast",$V$3+$V$4*$B1207+$V$5*$D1207+$V$6*$E1207+$V$7*$F1207+$V$8*$H1207,IF(I1207="southwest",$X$3+$X$4*$B1207+$X$5*$D1207+$X$6*$E1207+$X$7*$F1207+$X$8*$H1207,error))))</f>
        <v>28041.692201486876</v>
      </c>
    </row>
    <row r="1208" spans="2:15" x14ac:dyDescent="0.5">
      <c r="B1208" s="2">
        <v>35</v>
      </c>
      <c r="C1208" s="2" t="s">
        <v>10</v>
      </c>
      <c r="D1208" s="2">
        <f>IF(C1208="male",1,0)</f>
        <v>1</v>
      </c>
      <c r="E1208" s="2">
        <v>17.86</v>
      </c>
      <c r="F1208" s="2">
        <v>1</v>
      </c>
      <c r="G1208" s="2" t="s">
        <v>11</v>
      </c>
      <c r="H1208" s="2">
        <f t="shared" si="90"/>
        <v>0</v>
      </c>
      <c r="I1208" s="2" t="s">
        <v>13</v>
      </c>
      <c r="J1208" s="2">
        <f t="shared" si="91"/>
        <v>1</v>
      </c>
      <c r="K1208" s="2">
        <f t="shared" si="92"/>
        <v>0</v>
      </c>
      <c r="L1208" s="2">
        <f t="shared" si="93"/>
        <v>0</v>
      </c>
      <c r="M1208" s="2">
        <v>5116.5003999999999</v>
      </c>
      <c r="N1208" s="16">
        <f t="shared" si="94"/>
        <v>6.3762469170256159E-2</v>
      </c>
      <c r="O1208" s="13" cm="1">
        <f t="array" ref="O1208">IF(I1208="northeast",$R$3+$R$4*$B1208+$R$5*$D1208+$R$6*$E1208+$R$7*$F1208+$R$8*$H1208,IF(I1208="northwest",$T$3+$T$4*$B1208+$T$5*$D1208+$T$6*$E1208+$T$7*$F1208+$T$8*$H1208,IF(I1208="southeast",$V$3+$V$4*$B1208+$V$5*$D1208+$V$6*$E1208+$V$7*$F1208+$V$8*$H1208,IF(I1208="southwest",$X$3+$X$4*$B1208+$X$5*$D1208+$X$6*$E1208+$X$7*$F1208+$X$8*$H1208,error))))</f>
        <v>3864.7582847029762</v>
      </c>
    </row>
    <row r="1209" spans="2:15" x14ac:dyDescent="0.5">
      <c r="B1209" s="2">
        <v>59</v>
      </c>
      <c r="C1209" s="2" t="s">
        <v>7</v>
      </c>
      <c r="D1209" s="2">
        <f>IF(C1209="male",1,0)</f>
        <v>0</v>
      </c>
      <c r="E1209" s="2">
        <v>34.799999999999997</v>
      </c>
      <c r="F1209" s="2">
        <v>2</v>
      </c>
      <c r="G1209" s="2" t="s">
        <v>11</v>
      </c>
      <c r="H1209" s="2">
        <f t="shared" si="90"/>
        <v>0</v>
      </c>
      <c r="I1209" s="2" t="s">
        <v>9</v>
      </c>
      <c r="J1209" s="2">
        <f t="shared" si="91"/>
        <v>0</v>
      </c>
      <c r="K1209" s="2">
        <f t="shared" si="92"/>
        <v>0</v>
      </c>
      <c r="L1209" s="2">
        <f t="shared" si="93"/>
        <v>1</v>
      </c>
      <c r="M1209" s="2">
        <v>36910.608030000003</v>
      </c>
      <c r="N1209" s="16">
        <f t="shared" si="94"/>
        <v>0.57126193315110174</v>
      </c>
      <c r="O1209" s="13" cm="1">
        <f t="array" ref="O1209">IF(I1209="northeast",$R$3+$R$4*$B1209+$R$5*$D1209+$R$6*$E1209+$R$7*$F1209+$R$8*$H1209,IF(I1209="northwest",$T$3+$T$4*$B1209+$T$5*$D1209+$T$6*$E1209+$T$7*$F1209+$T$8*$H1209,IF(I1209="southeast",$V$3+$V$4*$B1209+$V$5*$D1209+$V$6*$E1209+$V$7*$F1209+$V$8*$H1209,IF(I1209="southwest",$X$3+$X$4*$B1209+$X$5*$D1209+$X$6*$E1209+$X$7*$F1209+$X$8*$H1209,error))))</f>
        <v>14437.234375407863</v>
      </c>
    </row>
    <row r="1210" spans="2:15" x14ac:dyDescent="0.5">
      <c r="B1210" s="2">
        <v>36</v>
      </c>
      <c r="C1210" s="2" t="s">
        <v>10</v>
      </c>
      <c r="D1210" s="2">
        <f>IF(C1210="male",1,0)</f>
        <v>1</v>
      </c>
      <c r="E1210" s="2">
        <v>33.4</v>
      </c>
      <c r="F1210" s="2">
        <v>2</v>
      </c>
      <c r="G1210" s="2" t="s">
        <v>8</v>
      </c>
      <c r="H1210" s="2">
        <f t="shared" si="90"/>
        <v>1</v>
      </c>
      <c r="I1210" s="2" t="s">
        <v>9</v>
      </c>
      <c r="J1210" s="2">
        <f t="shared" si="91"/>
        <v>0</v>
      </c>
      <c r="K1210" s="2">
        <f t="shared" si="92"/>
        <v>0</v>
      </c>
      <c r="L1210" s="2">
        <f t="shared" si="93"/>
        <v>1</v>
      </c>
      <c r="M1210" s="2">
        <v>38415.474000000002</v>
      </c>
      <c r="N1210" s="16">
        <f t="shared" si="94"/>
        <v>0.59528269454581351</v>
      </c>
      <c r="O1210" s="13" cm="1">
        <f t="array" ref="O1210">IF(I1210="northeast",$R$3+$R$4*$B1210+$R$5*$D1210+$R$6*$E1210+$R$7*$F1210+$R$8*$H1210,IF(I1210="northwest",$T$3+$T$4*$B1210+$T$5*$D1210+$T$6*$E1210+$T$7*$F1210+$T$8*$H1210,IF(I1210="southeast",$V$3+$V$4*$B1210+$V$5*$D1210+$V$6*$E1210+$V$7*$F1210+$V$8*$H1210,IF(I1210="southwest",$X$3+$X$4*$B1210+$X$5*$D1210+$X$6*$E1210+$X$7*$F1210+$X$8*$H1210,error))))</f>
        <v>32711.848834952776</v>
      </c>
    </row>
    <row r="1211" spans="2:15" x14ac:dyDescent="0.5">
      <c r="B1211" s="2">
        <v>37</v>
      </c>
      <c r="C1211" s="2" t="s">
        <v>7</v>
      </c>
      <c r="D1211" s="2">
        <f>IF(C1211="male",1,0)</f>
        <v>0</v>
      </c>
      <c r="E1211" s="2">
        <v>25.555</v>
      </c>
      <c r="F1211" s="2">
        <v>1</v>
      </c>
      <c r="G1211" s="2" t="s">
        <v>8</v>
      </c>
      <c r="H1211" s="2">
        <f t="shared" si="90"/>
        <v>1</v>
      </c>
      <c r="I1211" s="2" t="s">
        <v>14</v>
      </c>
      <c r="J1211" s="2">
        <f t="shared" si="91"/>
        <v>0</v>
      </c>
      <c r="K1211" s="2">
        <f t="shared" si="92"/>
        <v>1</v>
      </c>
      <c r="L1211" s="2">
        <f t="shared" si="93"/>
        <v>0</v>
      </c>
      <c r="M1211" s="2">
        <v>20296.863450000001</v>
      </c>
      <c r="N1211" s="16">
        <f t="shared" si="94"/>
        <v>0.30607233993512512</v>
      </c>
      <c r="O1211" s="13" cm="1">
        <f t="array" ref="O1211">IF(I1211="northeast",$R$3+$R$4*$B1211+$R$5*$D1211+$R$6*$E1211+$R$7*$F1211+$R$8*$H1211,IF(I1211="northwest",$T$3+$T$4*$B1211+$T$5*$D1211+$T$6*$E1211+$T$7*$F1211+$T$8*$H1211,IF(I1211="southeast",$V$3+$V$4*$B1211+$V$5*$D1211+$V$6*$E1211+$V$7*$F1211+$V$8*$H1211,IF(I1211="southwest",$X$3+$X$4*$B1211+$X$5*$D1211+$X$6*$E1211+$X$7*$F1211+$X$8*$H1211,error))))</f>
        <v>28042.491476672978</v>
      </c>
    </row>
    <row r="1212" spans="2:15" x14ac:dyDescent="0.5">
      <c r="B1212" s="2">
        <v>59</v>
      </c>
      <c r="C1212" s="2" t="s">
        <v>10</v>
      </c>
      <c r="D1212" s="2">
        <f>IF(C1212="male",1,0)</f>
        <v>1</v>
      </c>
      <c r="E1212" s="2">
        <v>37.1</v>
      </c>
      <c r="F1212" s="2">
        <v>1</v>
      </c>
      <c r="G1212" s="2" t="s">
        <v>11</v>
      </c>
      <c r="H1212" s="2">
        <f t="shared" si="90"/>
        <v>0</v>
      </c>
      <c r="I1212" s="2" t="s">
        <v>9</v>
      </c>
      <c r="J1212" s="2">
        <f t="shared" si="91"/>
        <v>0</v>
      </c>
      <c r="K1212" s="2">
        <f t="shared" si="92"/>
        <v>0</v>
      </c>
      <c r="L1212" s="2">
        <f t="shared" si="93"/>
        <v>1</v>
      </c>
      <c r="M1212" s="2">
        <v>12347.172</v>
      </c>
      <c r="N1212" s="16">
        <f t="shared" si="94"/>
        <v>0.17917888544227728</v>
      </c>
      <c r="O1212" s="13" cm="1">
        <f t="array" ref="O1212">IF(I1212="northeast",$R$3+$R$4*$B1212+$R$5*$D1212+$R$6*$E1212+$R$7*$F1212+$R$8*$H1212,IF(I1212="northwest",$T$3+$T$4*$B1212+$T$5*$D1212+$T$6*$E1212+$T$7*$F1212+$T$8*$H1212,IF(I1212="southeast",$V$3+$V$4*$B1212+$V$5*$D1212+$V$6*$E1212+$V$7*$F1212+$V$8*$H1212,IF(I1212="southwest",$X$3+$X$4*$B1212+$X$5*$D1212+$X$6*$E1212+$X$7*$F1212+$X$8*$H1212,error))))</f>
        <v>14538.322529028863</v>
      </c>
    </row>
    <row r="1213" spans="2:15" x14ac:dyDescent="0.5">
      <c r="B1213" s="2">
        <v>36</v>
      </c>
      <c r="C1213" s="2" t="s">
        <v>10</v>
      </c>
      <c r="D1213" s="2">
        <f>IF(C1213="male",1,0)</f>
        <v>1</v>
      </c>
      <c r="E1213" s="2">
        <v>30.875</v>
      </c>
      <c r="F1213" s="2">
        <v>1</v>
      </c>
      <c r="G1213" s="2" t="s">
        <v>11</v>
      </c>
      <c r="H1213" s="2">
        <f t="shared" si="90"/>
        <v>0</v>
      </c>
      <c r="I1213" s="2" t="s">
        <v>13</v>
      </c>
      <c r="J1213" s="2">
        <f t="shared" si="91"/>
        <v>1</v>
      </c>
      <c r="K1213" s="2">
        <f t="shared" si="92"/>
        <v>0</v>
      </c>
      <c r="L1213" s="2">
        <f t="shared" si="93"/>
        <v>0</v>
      </c>
      <c r="M1213" s="2">
        <v>5373.3642499999996</v>
      </c>
      <c r="N1213" s="16">
        <f t="shared" si="94"/>
        <v>6.786254543935874E-2</v>
      </c>
      <c r="O1213" s="13" cm="1">
        <f t="array" ref="O1213">IF(I1213="northeast",$R$3+$R$4*$B1213+$R$5*$D1213+$R$6*$E1213+$R$7*$F1213+$R$8*$H1213,IF(I1213="northwest",$T$3+$T$4*$B1213+$T$5*$D1213+$T$6*$E1213+$T$7*$F1213+$T$8*$H1213,IF(I1213="southeast",$V$3+$V$4*$B1213+$V$5*$D1213+$V$6*$E1213+$V$7*$F1213+$V$8*$H1213,IF(I1213="southwest",$X$3+$X$4*$B1213+$X$5*$D1213+$X$6*$E1213+$X$7*$F1213+$X$8*$H1213,error))))</f>
        <v>8189.1395736918394</v>
      </c>
    </row>
    <row r="1214" spans="2:15" x14ac:dyDescent="0.5">
      <c r="B1214" s="2">
        <v>39</v>
      </c>
      <c r="C1214" s="2" t="s">
        <v>10</v>
      </c>
      <c r="D1214" s="2">
        <f>IF(C1214="male",1,0)</f>
        <v>1</v>
      </c>
      <c r="E1214" s="2">
        <v>34.1</v>
      </c>
      <c r="F1214" s="2">
        <v>2</v>
      </c>
      <c r="G1214" s="2" t="s">
        <v>11</v>
      </c>
      <c r="H1214" s="2">
        <f t="shared" si="90"/>
        <v>0</v>
      </c>
      <c r="I1214" s="2" t="s">
        <v>12</v>
      </c>
      <c r="J1214" s="2">
        <f t="shared" si="91"/>
        <v>0</v>
      </c>
      <c r="K1214" s="2">
        <f t="shared" si="92"/>
        <v>0</v>
      </c>
      <c r="L1214" s="2">
        <f t="shared" si="93"/>
        <v>0</v>
      </c>
      <c r="M1214" s="2">
        <v>23563.016179999999</v>
      </c>
      <c r="N1214" s="16">
        <f t="shared" si="94"/>
        <v>0.35820686684320346</v>
      </c>
      <c r="O1214" s="13" cm="1">
        <f t="array" ref="O1214">IF(I1214="northeast",$R$3+$R$4*$B1214+$R$5*$D1214+$R$6*$E1214+$R$7*$F1214+$R$8*$H1214,IF(I1214="northwest",$T$3+$T$4*$B1214+$T$5*$D1214+$T$6*$E1214+$T$7*$F1214+$T$8*$H1214,IF(I1214="southeast",$V$3+$V$4*$B1214+$V$5*$D1214+$V$6*$E1214+$V$7*$F1214+$V$8*$H1214,IF(I1214="southwest",$X$3+$X$4*$B1214+$X$5*$D1214+$X$6*$E1214+$X$7*$F1214+$X$8*$H1214,error))))</f>
        <v>8656.5891734055258</v>
      </c>
    </row>
    <row r="1215" spans="2:15" x14ac:dyDescent="0.5">
      <c r="B1215" s="2">
        <v>18</v>
      </c>
      <c r="C1215" s="2" t="s">
        <v>10</v>
      </c>
      <c r="D1215" s="2">
        <f>IF(C1215="male",1,0)</f>
        <v>1</v>
      </c>
      <c r="E1215" s="2">
        <v>21.47</v>
      </c>
      <c r="F1215" s="2">
        <v>0</v>
      </c>
      <c r="G1215" s="2" t="s">
        <v>11</v>
      </c>
      <c r="H1215" s="2">
        <f t="shared" si="90"/>
        <v>0</v>
      </c>
      <c r="I1215" s="2" t="s">
        <v>14</v>
      </c>
      <c r="J1215" s="2">
        <f t="shared" si="91"/>
        <v>0</v>
      </c>
      <c r="K1215" s="2">
        <f t="shared" si="92"/>
        <v>1</v>
      </c>
      <c r="L1215" s="2">
        <f t="shared" si="93"/>
        <v>0</v>
      </c>
      <c r="M1215" s="2">
        <v>1702.4553000000001</v>
      </c>
      <c r="N1215" s="16">
        <f t="shared" si="94"/>
        <v>9.2672753305782559E-3</v>
      </c>
      <c r="O1215" s="13" cm="1">
        <f t="array" ref="O1215">IF(I1215="northeast",$R$3+$R$4*$B1215+$R$5*$D1215+$R$6*$E1215+$R$7*$F1215+$R$8*$H1215,IF(I1215="northwest",$T$3+$T$4*$B1215+$T$5*$D1215+$T$6*$E1215+$T$7*$F1215+$T$8*$H1215,IF(I1215="southeast",$V$3+$V$4*$B1215+$V$5*$D1215+$V$6*$E1215+$V$7*$F1215+$V$8*$H1215,IF(I1215="southwest",$X$3+$X$4*$B1215+$X$5*$D1215+$X$6*$E1215+$X$7*$F1215+$X$8*$H1215,error))))</f>
        <v>-6.7406228429827024</v>
      </c>
    </row>
    <row r="1216" spans="2:15" x14ac:dyDescent="0.5">
      <c r="B1216" s="2">
        <v>52</v>
      </c>
      <c r="C1216" s="2" t="s">
        <v>7</v>
      </c>
      <c r="D1216" s="2">
        <f>IF(C1216="male",1,0)</f>
        <v>0</v>
      </c>
      <c r="E1216" s="2">
        <v>33.299999999999997</v>
      </c>
      <c r="F1216" s="2">
        <v>2</v>
      </c>
      <c r="G1216" s="2" t="s">
        <v>11</v>
      </c>
      <c r="H1216" s="2">
        <f t="shared" si="90"/>
        <v>0</v>
      </c>
      <c r="I1216" s="2" t="s">
        <v>9</v>
      </c>
      <c r="J1216" s="2">
        <f t="shared" si="91"/>
        <v>0</v>
      </c>
      <c r="K1216" s="2">
        <f t="shared" si="92"/>
        <v>0</v>
      </c>
      <c r="L1216" s="2">
        <f t="shared" si="93"/>
        <v>1</v>
      </c>
      <c r="M1216" s="2">
        <v>10806.839</v>
      </c>
      <c r="N1216" s="16">
        <f t="shared" si="94"/>
        <v>0.15459199717514435</v>
      </c>
      <c r="O1216" s="13" cm="1">
        <f t="array" ref="O1216">IF(I1216="northeast",$R$3+$R$4*$B1216+$R$5*$D1216+$R$6*$E1216+$R$7*$F1216+$R$8*$H1216,IF(I1216="northwest",$T$3+$T$4*$B1216+$T$5*$D1216+$T$6*$E1216+$T$7*$F1216+$T$8*$H1216,IF(I1216="southeast",$V$3+$V$4*$B1216+$V$5*$D1216+$V$6*$E1216+$V$7*$F1216+$V$8*$H1216,IF(I1216="southwest",$X$3+$X$4*$B1216+$X$5*$D1216+$X$6*$E1216+$X$7*$F1216+$X$8*$H1216,error))))</f>
        <v>12165.324485956698</v>
      </c>
    </row>
    <row r="1217" spans="2:15" x14ac:dyDescent="0.5">
      <c r="B1217" s="2">
        <v>27</v>
      </c>
      <c r="C1217" s="2" t="s">
        <v>7</v>
      </c>
      <c r="D1217" s="2">
        <f>IF(C1217="male",1,0)</f>
        <v>0</v>
      </c>
      <c r="E1217" s="2">
        <v>31.254999999999999</v>
      </c>
      <c r="F1217" s="2">
        <v>1</v>
      </c>
      <c r="G1217" s="2" t="s">
        <v>11</v>
      </c>
      <c r="H1217" s="2">
        <f t="shared" si="90"/>
        <v>0</v>
      </c>
      <c r="I1217" s="2" t="s">
        <v>13</v>
      </c>
      <c r="J1217" s="2">
        <f t="shared" si="91"/>
        <v>1</v>
      </c>
      <c r="K1217" s="2">
        <f t="shared" si="92"/>
        <v>0</v>
      </c>
      <c r="L1217" s="2">
        <f t="shared" si="93"/>
        <v>0</v>
      </c>
      <c r="M1217" s="2">
        <v>3956.0714499999999</v>
      </c>
      <c r="N1217" s="16">
        <f t="shared" si="94"/>
        <v>4.5239632267069403E-2</v>
      </c>
      <c r="O1217" s="13" cm="1">
        <f t="array" ref="O1217">IF(I1217="northeast",$R$3+$R$4*$B1217+$R$5*$D1217+$R$6*$E1217+$R$7*$F1217+$R$8*$H1217,IF(I1217="northwest",$T$3+$T$4*$B1217+$T$5*$D1217+$T$6*$E1217+$T$7*$F1217+$T$8*$H1217,IF(I1217="southeast",$V$3+$V$4*$B1217+$V$5*$D1217+$V$6*$E1217+$V$7*$F1217+$V$8*$H1217,IF(I1217="southwest",$X$3+$X$4*$B1217+$X$5*$D1217+$X$6*$E1217+$X$7*$F1217+$X$8*$H1217,error))))</f>
        <v>6088.4965649175128</v>
      </c>
    </row>
    <row r="1218" spans="2:15" x14ac:dyDescent="0.5">
      <c r="B1218" s="2">
        <v>18</v>
      </c>
      <c r="C1218" s="2" t="s">
        <v>10</v>
      </c>
      <c r="D1218" s="2">
        <f>IF(C1218="male",1,0)</f>
        <v>1</v>
      </c>
      <c r="E1218" s="2">
        <v>39.14</v>
      </c>
      <c r="F1218" s="2">
        <v>0</v>
      </c>
      <c r="G1218" s="2" t="s">
        <v>11</v>
      </c>
      <c r="H1218" s="2">
        <f t="shared" si="90"/>
        <v>0</v>
      </c>
      <c r="I1218" s="2" t="s">
        <v>14</v>
      </c>
      <c r="J1218" s="2">
        <f t="shared" si="91"/>
        <v>0</v>
      </c>
      <c r="K1218" s="2">
        <f t="shared" si="92"/>
        <v>1</v>
      </c>
      <c r="L1218" s="2">
        <f t="shared" si="93"/>
        <v>0</v>
      </c>
      <c r="M1218" s="2">
        <v>12890.057650000001</v>
      </c>
      <c r="N1218" s="16">
        <f t="shared" si="94"/>
        <v>0.18784445893734608</v>
      </c>
      <c r="O1218" s="13" cm="1">
        <f t="array" ref="O1218">IF(I1218="northeast",$R$3+$R$4*$B1218+$R$5*$D1218+$R$6*$E1218+$R$7*$F1218+$R$8*$H1218,IF(I1218="northwest",$T$3+$T$4*$B1218+$T$5*$D1218+$T$6*$E1218+$T$7*$F1218+$T$8*$H1218,IF(I1218="southeast",$V$3+$V$4*$B1218+$V$5*$D1218+$V$6*$E1218+$V$7*$F1218+$V$8*$H1218,IF(I1218="southwest",$X$3+$X$4*$B1218+$X$5*$D1218+$X$6*$E1218+$X$7*$F1218+$X$8*$H1218,error))))</f>
        <v>7583.2512768575143</v>
      </c>
    </row>
    <row r="1219" spans="2:15" x14ac:dyDescent="0.5">
      <c r="B1219" s="2">
        <v>40</v>
      </c>
      <c r="C1219" s="2" t="s">
        <v>10</v>
      </c>
      <c r="D1219" s="2">
        <f>IF(C1219="male",1,0)</f>
        <v>1</v>
      </c>
      <c r="E1219" s="2">
        <v>25.08</v>
      </c>
      <c r="F1219" s="2">
        <v>0</v>
      </c>
      <c r="G1219" s="2" t="s">
        <v>11</v>
      </c>
      <c r="H1219" s="2">
        <f t="shared" si="90"/>
        <v>0</v>
      </c>
      <c r="I1219" s="2" t="s">
        <v>12</v>
      </c>
      <c r="J1219" s="2">
        <f t="shared" si="91"/>
        <v>0</v>
      </c>
      <c r="K1219" s="2">
        <f t="shared" si="92"/>
        <v>0</v>
      </c>
      <c r="L1219" s="2">
        <f t="shared" si="93"/>
        <v>0</v>
      </c>
      <c r="M1219" s="2">
        <v>5415.6611999999996</v>
      </c>
      <c r="N1219" s="16">
        <f t="shared" si="94"/>
        <v>6.85376919068372E-2</v>
      </c>
      <c r="O1219" s="13" cm="1">
        <f t="array" ref="O1219">IF(I1219="northeast",$R$3+$R$4*$B1219+$R$5*$D1219+$R$6*$E1219+$R$7*$F1219+$R$8*$H1219,IF(I1219="northwest",$T$3+$T$4*$B1219+$T$5*$D1219+$T$6*$E1219+$T$7*$F1219+$T$8*$H1219,IF(I1219="southeast",$V$3+$V$4*$B1219+$V$5*$D1219+$V$6*$E1219+$V$7*$F1219+$V$8*$H1219,IF(I1219="southwest",$X$3+$X$4*$B1219+$X$5*$D1219+$X$6*$E1219+$X$7*$F1219+$X$8*$H1219,error))))</f>
        <v>4887.1456932576439</v>
      </c>
    </row>
    <row r="1220" spans="2:15" x14ac:dyDescent="0.5">
      <c r="B1220" s="2">
        <v>29</v>
      </c>
      <c r="C1220" s="2" t="s">
        <v>10</v>
      </c>
      <c r="D1220" s="2">
        <f>IF(C1220="male",1,0)</f>
        <v>1</v>
      </c>
      <c r="E1220" s="2">
        <v>37.29</v>
      </c>
      <c r="F1220" s="2">
        <v>2</v>
      </c>
      <c r="G1220" s="2" t="s">
        <v>11</v>
      </c>
      <c r="H1220" s="2">
        <f t="shared" ref="H1220:H1283" si="95">IF(G1220="yes",1,0)</f>
        <v>0</v>
      </c>
      <c r="I1220" s="2" t="s">
        <v>12</v>
      </c>
      <c r="J1220" s="2">
        <f t="shared" ref="J1220:J1283" si="96">IF(I1220="northwest",1,0)</f>
        <v>0</v>
      </c>
      <c r="K1220" s="2">
        <f t="shared" ref="K1220:K1283" si="97">IF(I1220="northeast",1,0)</f>
        <v>0</v>
      </c>
      <c r="L1220" s="2">
        <f t="shared" ref="L1220:L1283" si="98">IF(I1220="southwest",1,0)</f>
        <v>0</v>
      </c>
      <c r="M1220" s="2">
        <v>4058.1161000000002</v>
      </c>
      <c r="N1220" s="16">
        <f t="shared" ref="N1220:N1283" si="99">(M1220-MIN($M$3:$M$1340))/(MAX($M$3:$M$1340)-MIN($M$3:$M$1340))</f>
        <v>4.6868475126249004E-2</v>
      </c>
      <c r="O1220" s="13" cm="1">
        <f t="array" ref="O1220">IF(I1220="northeast",$R$3+$R$4*$B1220+$R$5*$D1220+$R$6*$E1220+$R$7*$F1220+$R$8*$H1220,IF(I1220="northwest",$T$3+$T$4*$B1220+$T$5*$D1220+$T$6*$E1220+$T$7*$F1220+$T$8*$H1220,IF(I1220="southeast",$V$3+$V$4*$B1220+$V$5*$D1220+$V$6*$E1220+$V$7*$F1220+$V$8*$H1220,IF(I1220="southwest",$X$3+$X$4*$B1220+$X$5*$D1220+$X$6*$E1220+$X$7*$F1220+$X$8*$H1220,error))))</f>
        <v>7031.0940878012007</v>
      </c>
    </row>
    <row r="1221" spans="2:15" x14ac:dyDescent="0.5">
      <c r="B1221" s="2">
        <v>46</v>
      </c>
      <c r="C1221" s="2" t="s">
        <v>7</v>
      </c>
      <c r="D1221" s="2">
        <f>IF(C1221="male",1,0)</f>
        <v>0</v>
      </c>
      <c r="E1221" s="2">
        <v>34.6</v>
      </c>
      <c r="F1221" s="2">
        <v>1</v>
      </c>
      <c r="G1221" s="2" t="s">
        <v>8</v>
      </c>
      <c r="H1221" s="2">
        <f t="shared" si="95"/>
        <v>1</v>
      </c>
      <c r="I1221" s="2" t="s">
        <v>9</v>
      </c>
      <c r="J1221" s="2">
        <f t="shared" si="96"/>
        <v>0</v>
      </c>
      <c r="K1221" s="2">
        <f t="shared" si="97"/>
        <v>0</v>
      </c>
      <c r="L1221" s="2">
        <f t="shared" si="98"/>
        <v>1</v>
      </c>
      <c r="M1221" s="2">
        <v>41661.601999999999</v>
      </c>
      <c r="N1221" s="16">
        <f t="shared" si="99"/>
        <v>0.6470975855056329</v>
      </c>
      <c r="O1221" s="13" cm="1">
        <f t="array" ref="O1221">IF(I1221="northeast",$R$3+$R$4*$B1221+$R$5*$D1221+$R$6*$E1221+$R$7*$F1221+$R$8*$H1221,IF(I1221="northwest",$T$3+$T$4*$B1221+$T$5*$D1221+$T$6*$E1221+$T$7*$F1221+$T$8*$H1221,IF(I1221="southeast",$V$3+$V$4*$B1221+$V$5*$D1221+$V$6*$E1221+$V$7*$F1221+$V$8*$H1221,IF(I1221="southwest",$X$3+$X$4*$B1221+$X$5*$D1221+$X$6*$E1221+$X$7*$F1221+$X$8*$H1221,error))))</f>
        <v>36156.489462177327</v>
      </c>
    </row>
    <row r="1222" spans="2:15" x14ac:dyDescent="0.5">
      <c r="B1222" s="2">
        <v>38</v>
      </c>
      <c r="C1222" s="2" t="s">
        <v>7</v>
      </c>
      <c r="D1222" s="2">
        <f>IF(C1222="male",1,0)</f>
        <v>0</v>
      </c>
      <c r="E1222" s="2">
        <v>30.21</v>
      </c>
      <c r="F1222" s="2">
        <v>3</v>
      </c>
      <c r="G1222" s="2" t="s">
        <v>11</v>
      </c>
      <c r="H1222" s="2">
        <f t="shared" si="95"/>
        <v>0</v>
      </c>
      <c r="I1222" s="2" t="s">
        <v>13</v>
      </c>
      <c r="J1222" s="2">
        <f t="shared" si="96"/>
        <v>1</v>
      </c>
      <c r="K1222" s="2">
        <f t="shared" si="97"/>
        <v>0</v>
      </c>
      <c r="L1222" s="2">
        <f t="shared" si="98"/>
        <v>0</v>
      </c>
      <c r="M1222" s="2">
        <v>7537.1638999999996</v>
      </c>
      <c r="N1222" s="16">
        <f t="shared" si="99"/>
        <v>0.10240124598463775</v>
      </c>
      <c r="O1222" s="13" cm="1">
        <f t="array" ref="O1222">IF(I1222="northeast",$R$3+$R$4*$B1222+$R$5*$D1222+$R$6*$E1222+$R$7*$F1222+$R$8*$H1222,IF(I1222="northwest",$T$3+$T$4*$B1222+$T$5*$D1222+$T$6*$E1222+$T$7*$F1222+$T$8*$H1222,IF(I1222="southeast",$V$3+$V$4*$B1222+$V$5*$D1222+$V$6*$E1222+$V$7*$F1222+$V$8*$H1222,IF(I1222="southwest",$X$3+$X$4*$B1222+$X$5*$D1222+$X$6*$E1222+$X$7*$F1222+$X$8*$H1222,error))))</f>
        <v>10186.776310448038</v>
      </c>
    </row>
    <row r="1223" spans="2:15" x14ac:dyDescent="0.5">
      <c r="B1223" s="2">
        <v>30</v>
      </c>
      <c r="C1223" s="2" t="s">
        <v>7</v>
      </c>
      <c r="D1223" s="2">
        <f>IF(C1223="male",1,0)</f>
        <v>0</v>
      </c>
      <c r="E1223" s="2">
        <v>21.945</v>
      </c>
      <c r="F1223" s="2">
        <v>1</v>
      </c>
      <c r="G1223" s="2" t="s">
        <v>11</v>
      </c>
      <c r="H1223" s="2">
        <f t="shared" si="95"/>
        <v>0</v>
      </c>
      <c r="I1223" s="2" t="s">
        <v>14</v>
      </c>
      <c r="J1223" s="2">
        <f t="shared" si="96"/>
        <v>0</v>
      </c>
      <c r="K1223" s="2">
        <f t="shared" si="97"/>
        <v>1</v>
      </c>
      <c r="L1223" s="2">
        <f t="shared" si="98"/>
        <v>0</v>
      </c>
      <c r="M1223" s="2">
        <v>4718.2035500000002</v>
      </c>
      <c r="N1223" s="16">
        <f t="shared" si="99"/>
        <v>5.7404830823157844E-2</v>
      </c>
      <c r="O1223" s="13" cm="1">
        <f t="array" ref="O1223">IF(I1223="northeast",$R$3+$R$4*$B1223+$R$5*$D1223+$R$6*$E1223+$R$7*$F1223+$R$8*$H1223,IF(I1223="northwest",$T$3+$T$4*$B1223+$T$5*$D1223+$T$6*$E1223+$T$7*$F1223+$T$8*$H1223,IF(I1223="southeast",$V$3+$V$4*$B1223+$V$5*$D1223+$V$6*$E1223+$V$7*$F1223+$V$8*$H1223,IF(I1223="southwest",$X$3+$X$4*$B1223+$X$5*$D1223+$X$6*$E1223+$X$7*$F1223+$X$8*$H1223,error))))</f>
        <v>3702.6386700808962</v>
      </c>
    </row>
    <row r="1224" spans="2:15" x14ac:dyDescent="0.5">
      <c r="B1224" s="2">
        <v>40</v>
      </c>
      <c r="C1224" s="2" t="s">
        <v>10</v>
      </c>
      <c r="D1224" s="2">
        <f>IF(C1224="male",1,0)</f>
        <v>1</v>
      </c>
      <c r="E1224" s="2">
        <v>24.97</v>
      </c>
      <c r="F1224" s="2">
        <v>2</v>
      </c>
      <c r="G1224" s="2" t="s">
        <v>11</v>
      </c>
      <c r="H1224" s="2">
        <f t="shared" si="95"/>
        <v>0</v>
      </c>
      <c r="I1224" s="2" t="s">
        <v>12</v>
      </c>
      <c r="J1224" s="2">
        <f t="shared" si="96"/>
        <v>0</v>
      </c>
      <c r="K1224" s="2">
        <f t="shared" si="97"/>
        <v>0</v>
      </c>
      <c r="L1224" s="2">
        <f t="shared" si="98"/>
        <v>0</v>
      </c>
      <c r="M1224" s="2">
        <v>6593.5083000000004</v>
      </c>
      <c r="N1224" s="16">
        <f t="shared" si="99"/>
        <v>8.7338558371080025E-2</v>
      </c>
      <c r="O1224" s="13" cm="1">
        <f t="array" ref="O1224">IF(I1224="northeast",$R$3+$R$4*$B1224+$R$5*$D1224+$R$6*$E1224+$R$7*$F1224+$R$8*$H1224,IF(I1224="northwest",$T$3+$T$4*$B1224+$T$5*$D1224+$T$6*$E1224+$T$7*$F1224+$T$8*$H1224,IF(I1224="southeast",$V$3+$V$4*$B1224+$V$5*$D1224+$V$6*$E1224+$V$7*$F1224+$V$8*$H1224,IF(I1224="southwest",$X$3+$X$4*$B1224+$X$5*$D1224+$X$6*$E1224+$X$7*$F1224+$X$8*$H1224,error))))</f>
        <v>5796.5041272298349</v>
      </c>
    </row>
    <row r="1225" spans="2:15" x14ac:dyDescent="0.5">
      <c r="B1225" s="2">
        <v>50</v>
      </c>
      <c r="C1225" s="2" t="s">
        <v>10</v>
      </c>
      <c r="D1225" s="2">
        <f>IF(C1225="male",1,0)</f>
        <v>1</v>
      </c>
      <c r="E1225" s="2">
        <v>25.3</v>
      </c>
      <c r="F1225" s="2">
        <v>0</v>
      </c>
      <c r="G1225" s="2" t="s">
        <v>11</v>
      </c>
      <c r="H1225" s="2">
        <f t="shared" si="95"/>
        <v>0</v>
      </c>
      <c r="I1225" s="2" t="s">
        <v>12</v>
      </c>
      <c r="J1225" s="2">
        <f t="shared" si="96"/>
        <v>0</v>
      </c>
      <c r="K1225" s="2">
        <f t="shared" si="97"/>
        <v>0</v>
      </c>
      <c r="L1225" s="2">
        <f t="shared" si="98"/>
        <v>0</v>
      </c>
      <c r="M1225" s="2">
        <v>8442.6669999999995</v>
      </c>
      <c r="N1225" s="16">
        <f t="shared" si="99"/>
        <v>0.11685494109163246</v>
      </c>
      <c r="O1225" s="13" cm="1">
        <f t="array" ref="O1225">IF(I1225="northeast",$R$3+$R$4*$B1225+$R$5*$D1225+$R$6*$E1225+$R$7*$F1225+$R$8*$H1225,IF(I1225="northwest",$T$3+$T$4*$B1225+$T$5*$D1225+$T$6*$E1225+$T$7*$F1225+$T$8*$H1225,IF(I1225="southeast",$V$3+$V$4*$B1225+$V$5*$D1225+$V$6*$E1225+$V$7*$F1225+$V$8*$H1225,IF(I1225="southwest",$X$3+$X$4*$B1225+$X$5*$D1225+$X$6*$E1225+$X$7*$F1225+$X$8*$H1225,error))))</f>
        <v>7682.4494080357508</v>
      </c>
    </row>
    <row r="1226" spans="2:15" x14ac:dyDescent="0.5">
      <c r="B1226" s="2">
        <v>20</v>
      </c>
      <c r="C1226" s="2" t="s">
        <v>7</v>
      </c>
      <c r="D1226" s="2">
        <f>IF(C1226="male",1,0)</f>
        <v>0</v>
      </c>
      <c r="E1226" s="2">
        <v>24.42</v>
      </c>
      <c r="F1226" s="2">
        <v>0</v>
      </c>
      <c r="G1226" s="2" t="s">
        <v>8</v>
      </c>
      <c r="H1226" s="2">
        <f t="shared" si="95"/>
        <v>1</v>
      </c>
      <c r="I1226" s="2" t="s">
        <v>12</v>
      </c>
      <c r="J1226" s="2">
        <f t="shared" si="96"/>
        <v>0</v>
      </c>
      <c r="K1226" s="2">
        <f t="shared" si="97"/>
        <v>0</v>
      </c>
      <c r="L1226" s="2">
        <f t="shared" si="98"/>
        <v>0</v>
      </c>
      <c r="M1226" s="2">
        <v>26125.674770000001</v>
      </c>
      <c r="N1226" s="16">
        <f t="shared" si="99"/>
        <v>0.39911217785006914</v>
      </c>
      <c r="O1226" s="13" cm="1">
        <f t="array" ref="O1226">IF(I1226="northeast",$R$3+$R$4*$B1226+$R$5*$D1226+$R$6*$E1226+$R$7*$F1226+$R$8*$H1226,IF(I1226="northwest",$T$3+$T$4*$B1226+$T$5*$D1226+$T$6*$E1226+$T$7*$F1226+$T$8*$H1226,IF(I1226="southeast",$V$3+$V$4*$B1226+$V$5*$D1226+$V$6*$E1226+$V$7*$F1226+$V$8*$H1226,IF(I1226="southwest",$X$3+$X$4*$B1226+$X$5*$D1226+$X$6*$E1226+$X$7*$F1226+$X$8*$H1226,error))))</f>
        <v>26183.887527227809</v>
      </c>
    </row>
    <row r="1227" spans="2:15" x14ac:dyDescent="0.5">
      <c r="B1227" s="2">
        <v>41</v>
      </c>
      <c r="C1227" s="2" t="s">
        <v>10</v>
      </c>
      <c r="D1227" s="2">
        <f>IF(C1227="male",1,0)</f>
        <v>1</v>
      </c>
      <c r="E1227" s="2">
        <v>23.94</v>
      </c>
      <c r="F1227" s="2">
        <v>1</v>
      </c>
      <c r="G1227" s="2" t="s">
        <v>11</v>
      </c>
      <c r="H1227" s="2">
        <f t="shared" si="95"/>
        <v>0</v>
      </c>
      <c r="I1227" s="2" t="s">
        <v>14</v>
      </c>
      <c r="J1227" s="2">
        <f t="shared" si="96"/>
        <v>0</v>
      </c>
      <c r="K1227" s="2">
        <f t="shared" si="97"/>
        <v>1</v>
      </c>
      <c r="L1227" s="2">
        <f t="shared" si="98"/>
        <v>0</v>
      </c>
      <c r="M1227" s="2">
        <v>6858.4795999999997</v>
      </c>
      <c r="N1227" s="16">
        <f t="shared" si="99"/>
        <v>9.1568046246167378E-2</v>
      </c>
      <c r="O1227" s="13" cm="1">
        <f t="array" ref="O1227">IF(I1227="northeast",$R$3+$R$4*$B1227+$R$5*$D1227+$R$6*$E1227+$R$7*$F1227+$R$8*$H1227,IF(I1227="northwest",$T$3+$T$4*$B1227+$T$5*$D1227+$T$6*$E1227+$T$7*$F1227+$T$8*$H1227,IF(I1227="southeast",$V$3+$V$4*$B1227+$V$5*$D1227+$V$6*$E1227+$V$7*$F1227+$V$8*$H1227,IF(I1227="southwest",$X$3+$X$4*$B1227+$X$5*$D1227+$X$6*$E1227+$X$7*$F1227+$X$8*$H1227,error))))</f>
        <v>7174.0500454527819</v>
      </c>
    </row>
    <row r="1228" spans="2:15" x14ac:dyDescent="0.5">
      <c r="B1228" s="2">
        <v>33</v>
      </c>
      <c r="C1228" s="2" t="s">
        <v>7</v>
      </c>
      <c r="D1228" s="2">
        <f>IF(C1228="male",1,0)</f>
        <v>0</v>
      </c>
      <c r="E1228" s="2">
        <v>39.82</v>
      </c>
      <c r="F1228" s="2">
        <v>1</v>
      </c>
      <c r="G1228" s="2" t="s">
        <v>11</v>
      </c>
      <c r="H1228" s="2">
        <f t="shared" si="95"/>
        <v>0</v>
      </c>
      <c r="I1228" s="2" t="s">
        <v>12</v>
      </c>
      <c r="J1228" s="2">
        <f t="shared" si="96"/>
        <v>0</v>
      </c>
      <c r="K1228" s="2">
        <f t="shared" si="97"/>
        <v>0</v>
      </c>
      <c r="L1228" s="2">
        <f t="shared" si="98"/>
        <v>0</v>
      </c>
      <c r="M1228" s="2">
        <v>4795.6567999999997</v>
      </c>
      <c r="N1228" s="16">
        <f t="shared" si="99"/>
        <v>5.8641144272052532E-2</v>
      </c>
      <c r="O1228" s="13" cm="1">
        <f t="array" ref="O1228">IF(I1228="northeast",$R$3+$R$4*$B1228+$R$5*$D1228+$R$6*$E1228+$R$7*$F1228+$R$8*$H1228,IF(I1228="northwest",$T$3+$T$4*$B1228+$T$5*$D1228+$T$6*$E1228+$T$7*$F1228+$T$8*$H1228,IF(I1228="southeast",$V$3+$V$4*$B1228+$V$5*$D1228+$V$6*$E1228+$V$7*$F1228+$V$8*$H1228,IF(I1228="southwest",$X$3+$X$4*$B1228+$X$5*$D1228+$X$6*$E1228+$X$7*$F1228+$X$8*$H1228,error))))</f>
        <v>8773.0569904697368</v>
      </c>
    </row>
    <row r="1229" spans="2:15" x14ac:dyDescent="0.5">
      <c r="B1229" s="2">
        <v>38</v>
      </c>
      <c r="C1229" s="2" t="s">
        <v>10</v>
      </c>
      <c r="D1229" s="2">
        <f>IF(C1229="male",1,0)</f>
        <v>1</v>
      </c>
      <c r="E1229" s="2">
        <v>16.815000000000001</v>
      </c>
      <c r="F1229" s="2">
        <v>2</v>
      </c>
      <c r="G1229" s="2" t="s">
        <v>11</v>
      </c>
      <c r="H1229" s="2">
        <f t="shared" si="95"/>
        <v>0</v>
      </c>
      <c r="I1229" s="2" t="s">
        <v>14</v>
      </c>
      <c r="J1229" s="2">
        <f t="shared" si="96"/>
        <v>0</v>
      </c>
      <c r="K1229" s="2">
        <f t="shared" si="97"/>
        <v>1</v>
      </c>
      <c r="L1229" s="2">
        <f t="shared" si="98"/>
        <v>0</v>
      </c>
      <c r="M1229" s="2">
        <v>6640.5448500000002</v>
      </c>
      <c r="N1229" s="16">
        <f t="shared" si="99"/>
        <v>8.8089358619676525E-2</v>
      </c>
      <c r="O1229" s="13" cm="1">
        <f t="array" ref="O1229">IF(I1229="northeast",$R$3+$R$4*$B1229+$R$5*$D1229+$R$6*$E1229+$R$7*$F1229+$R$8*$H1229,IF(I1229="northwest",$T$3+$T$4*$B1229+$T$5*$D1229+$T$6*$E1229+$T$7*$F1229+$T$8*$H1229,IF(I1229="southeast",$V$3+$V$4*$B1229+$V$5*$D1229+$V$6*$E1229+$V$7*$F1229+$V$8*$H1229,IF(I1229="southwest",$X$3+$X$4*$B1229+$X$5*$D1229+$X$6*$E1229+$X$7*$F1229+$X$8*$H1229,error))))</f>
        <v>4115.5690194584695</v>
      </c>
    </row>
    <row r="1230" spans="2:15" x14ac:dyDescent="0.5">
      <c r="B1230" s="2">
        <v>42</v>
      </c>
      <c r="C1230" s="2" t="s">
        <v>10</v>
      </c>
      <c r="D1230" s="2">
        <f>IF(C1230="male",1,0)</f>
        <v>1</v>
      </c>
      <c r="E1230" s="2">
        <v>37.18</v>
      </c>
      <c r="F1230" s="2">
        <v>2</v>
      </c>
      <c r="G1230" s="2" t="s">
        <v>11</v>
      </c>
      <c r="H1230" s="2">
        <f t="shared" si="95"/>
        <v>0</v>
      </c>
      <c r="I1230" s="2" t="s">
        <v>12</v>
      </c>
      <c r="J1230" s="2">
        <f t="shared" si="96"/>
        <v>0</v>
      </c>
      <c r="K1230" s="2">
        <f t="shared" si="97"/>
        <v>0</v>
      </c>
      <c r="L1230" s="2">
        <f t="shared" si="98"/>
        <v>0</v>
      </c>
      <c r="M1230" s="2">
        <v>7162.0122000000001</v>
      </c>
      <c r="N1230" s="16">
        <f t="shared" si="99"/>
        <v>9.6413051918078821E-2</v>
      </c>
      <c r="O1230" s="13" cm="1">
        <f t="array" ref="O1230">IF(I1230="northeast",$R$3+$R$4*$B1230+$R$5*$D1230+$R$6*$E1230+$R$7*$F1230+$R$8*$H1230,IF(I1230="northwest",$T$3+$T$4*$B1230+$T$5*$D1230+$T$6*$E1230+$T$7*$F1230+$T$8*$H1230,IF(I1230="southeast",$V$3+$V$4*$B1230+$V$5*$D1230+$V$6*$E1230+$V$7*$F1230+$V$8*$H1230,IF(I1230="southwest",$X$3+$X$4*$B1230+$X$5*$D1230+$X$6*$E1230+$X$7*$F1230+$X$8*$H1230,error))))</f>
        <v>10529.140172979651</v>
      </c>
    </row>
    <row r="1231" spans="2:15" x14ac:dyDescent="0.5">
      <c r="B1231" s="2">
        <v>56</v>
      </c>
      <c r="C1231" s="2" t="s">
        <v>10</v>
      </c>
      <c r="D1231" s="2">
        <f>IF(C1231="male",1,0)</f>
        <v>1</v>
      </c>
      <c r="E1231" s="2">
        <v>34.43</v>
      </c>
      <c r="F1231" s="2">
        <v>0</v>
      </c>
      <c r="G1231" s="2" t="s">
        <v>11</v>
      </c>
      <c r="H1231" s="2">
        <f t="shared" si="95"/>
        <v>0</v>
      </c>
      <c r="I1231" s="2" t="s">
        <v>12</v>
      </c>
      <c r="J1231" s="2">
        <f t="shared" si="96"/>
        <v>0</v>
      </c>
      <c r="K1231" s="2">
        <f t="shared" si="97"/>
        <v>0</v>
      </c>
      <c r="L1231" s="2">
        <f t="shared" si="98"/>
        <v>0</v>
      </c>
      <c r="M1231" s="2">
        <v>10594.225700000001</v>
      </c>
      <c r="N1231" s="16">
        <f t="shared" si="99"/>
        <v>0.15119825085457186</v>
      </c>
      <c r="O1231" s="13" cm="1">
        <f t="array" ref="O1231">IF(I1231="northeast",$R$3+$R$4*$B1231+$R$5*$D1231+$R$6*$E1231+$R$7*$F1231+$R$8*$H1231,IF(I1231="northwest",$T$3+$T$4*$B1231+$T$5*$D1231+$T$6*$E1231+$T$7*$F1231+$T$8*$H1231,IF(I1231="southeast",$V$3+$V$4*$B1231+$V$5*$D1231+$V$6*$E1231+$V$7*$F1231+$V$8*$H1231,IF(I1231="southwest",$X$3+$X$4*$B1231+$X$5*$D1231+$X$6*$E1231+$X$7*$F1231+$X$8*$H1231,error))))</f>
        <v>12446.416987432134</v>
      </c>
    </row>
    <row r="1232" spans="2:15" x14ac:dyDescent="0.5">
      <c r="B1232" s="2">
        <v>58</v>
      </c>
      <c r="C1232" s="2" t="s">
        <v>10</v>
      </c>
      <c r="D1232" s="2">
        <f>IF(C1232="male",1,0)</f>
        <v>1</v>
      </c>
      <c r="E1232" s="2">
        <v>30.305</v>
      </c>
      <c r="F1232" s="2">
        <v>0</v>
      </c>
      <c r="G1232" s="2" t="s">
        <v>11</v>
      </c>
      <c r="H1232" s="2">
        <f t="shared" si="95"/>
        <v>0</v>
      </c>
      <c r="I1232" s="2" t="s">
        <v>14</v>
      </c>
      <c r="J1232" s="2">
        <f t="shared" si="96"/>
        <v>0</v>
      </c>
      <c r="K1232" s="2">
        <f t="shared" si="97"/>
        <v>1</v>
      </c>
      <c r="L1232" s="2">
        <f t="shared" si="98"/>
        <v>0</v>
      </c>
      <c r="M1232" s="2">
        <v>11938.255950000001</v>
      </c>
      <c r="N1232" s="16">
        <f t="shared" si="99"/>
        <v>0.17265174278417197</v>
      </c>
      <c r="O1232" s="13" cm="1">
        <f t="array" ref="O1232">IF(I1232="northeast",$R$3+$R$4*$B1232+$R$5*$D1232+$R$6*$E1232+$R$7*$F1232+$R$8*$H1232,IF(I1232="northwest",$T$3+$T$4*$B1232+$T$5*$D1232+$T$6*$E1232+$T$7*$F1232+$T$8*$H1232,IF(I1232="southeast",$V$3+$V$4*$B1232+$V$5*$D1232+$V$6*$E1232+$V$7*$F1232+$V$8*$H1232,IF(I1232="southwest",$X$3+$X$4*$B1232+$X$5*$D1232+$X$6*$E1232+$X$7*$F1232+$X$8*$H1232,error))))</f>
        <v>13200.29298844816</v>
      </c>
    </row>
    <row r="1233" spans="2:15" x14ac:dyDescent="0.5">
      <c r="B1233" s="2">
        <v>52</v>
      </c>
      <c r="C1233" s="2" t="s">
        <v>10</v>
      </c>
      <c r="D1233" s="2">
        <f>IF(C1233="male",1,0)</f>
        <v>1</v>
      </c>
      <c r="E1233" s="2">
        <v>34.484999999999999</v>
      </c>
      <c r="F1233" s="2">
        <v>3</v>
      </c>
      <c r="G1233" s="2" t="s">
        <v>8</v>
      </c>
      <c r="H1233" s="2">
        <f t="shared" si="95"/>
        <v>1</v>
      </c>
      <c r="I1233" s="2" t="s">
        <v>13</v>
      </c>
      <c r="J1233" s="2">
        <f t="shared" si="96"/>
        <v>1</v>
      </c>
      <c r="K1233" s="2">
        <f t="shared" si="97"/>
        <v>0</v>
      </c>
      <c r="L1233" s="2">
        <f t="shared" si="98"/>
        <v>0</v>
      </c>
      <c r="M1233" s="2">
        <v>60021.398970000002</v>
      </c>
      <c r="N1233" s="16">
        <f t="shared" si="99"/>
        <v>0.94015777230201747</v>
      </c>
      <c r="O1233" s="13" cm="1">
        <f t="array" ref="O1233">IF(I1233="northeast",$R$3+$R$4*$B1233+$R$5*$D1233+$R$6*$E1233+$R$7*$F1233+$R$8*$H1233,IF(I1233="northwest",$T$3+$T$4*$B1233+$T$5*$D1233+$T$6*$E1233+$T$7*$F1233+$T$8*$H1233,IF(I1233="southeast",$V$3+$V$4*$B1233+$V$5*$D1233+$V$6*$E1233+$V$7*$F1233+$V$8*$H1233,IF(I1233="southwest",$X$3+$X$4*$B1233+$X$5*$D1233+$X$6*$E1233+$X$7*$F1233+$X$8*$H1233,error))))</f>
        <v>36467.428972519439</v>
      </c>
    </row>
    <row r="1234" spans="2:15" x14ac:dyDescent="0.5">
      <c r="B1234" s="2">
        <v>20</v>
      </c>
      <c r="C1234" s="2" t="s">
        <v>7</v>
      </c>
      <c r="D1234" s="2">
        <f>IF(C1234="male",1,0)</f>
        <v>0</v>
      </c>
      <c r="E1234" s="2">
        <v>21.8</v>
      </c>
      <c r="F1234" s="2">
        <v>0</v>
      </c>
      <c r="G1234" s="2" t="s">
        <v>8</v>
      </c>
      <c r="H1234" s="2">
        <f t="shared" si="95"/>
        <v>1</v>
      </c>
      <c r="I1234" s="2" t="s">
        <v>9</v>
      </c>
      <c r="J1234" s="2">
        <f t="shared" si="96"/>
        <v>0</v>
      </c>
      <c r="K1234" s="2">
        <f t="shared" si="97"/>
        <v>0</v>
      </c>
      <c r="L1234" s="2">
        <f t="shared" si="98"/>
        <v>1</v>
      </c>
      <c r="M1234" s="2">
        <v>20167.336029999999</v>
      </c>
      <c r="N1234" s="16">
        <f t="shared" si="99"/>
        <v>0.30400481544329766</v>
      </c>
      <c r="O1234" s="13" cm="1">
        <f t="array" ref="O1234">IF(I1234="northeast",$R$3+$R$4*$B1234+$R$5*$D1234+$R$6*$E1234+$R$7*$F1234+$R$8*$H1234,IF(I1234="northwest",$T$3+$T$4*$B1234+$T$5*$D1234+$T$6*$E1234+$T$7*$F1234+$T$8*$H1234,IF(I1234="southeast",$V$3+$V$4*$B1234+$V$5*$D1234+$V$6*$E1234+$V$7*$F1234+$V$8*$H1234,IF(I1234="southwest",$X$3+$X$4*$B1234+$X$5*$D1234+$X$6*$E1234+$X$7*$F1234+$X$8*$H1234,error))))</f>
        <v>25820.825634318098</v>
      </c>
    </row>
    <row r="1235" spans="2:15" x14ac:dyDescent="0.5">
      <c r="B1235" s="2">
        <v>54</v>
      </c>
      <c r="C1235" s="2" t="s">
        <v>7</v>
      </c>
      <c r="D1235" s="2">
        <f>IF(C1235="male",1,0)</f>
        <v>0</v>
      </c>
      <c r="E1235" s="2">
        <v>24.605</v>
      </c>
      <c r="F1235" s="2">
        <v>3</v>
      </c>
      <c r="G1235" s="2" t="s">
        <v>11</v>
      </c>
      <c r="H1235" s="2">
        <f t="shared" si="95"/>
        <v>0</v>
      </c>
      <c r="I1235" s="2" t="s">
        <v>13</v>
      </c>
      <c r="J1235" s="2">
        <f t="shared" si="96"/>
        <v>1</v>
      </c>
      <c r="K1235" s="2">
        <f t="shared" si="97"/>
        <v>0</v>
      </c>
      <c r="L1235" s="2">
        <f t="shared" si="98"/>
        <v>0</v>
      </c>
      <c r="M1235" s="2">
        <v>12479.70895</v>
      </c>
      <c r="N1235" s="16">
        <f t="shared" si="99"/>
        <v>0.18129444823351565</v>
      </c>
      <c r="O1235" s="13" cm="1">
        <f t="array" ref="O1235">IF(I1235="northeast",$R$3+$R$4*$B1235+$R$5*$D1235+$R$6*$E1235+$R$7*$F1235+$R$8*$H1235,IF(I1235="northwest",$T$3+$T$4*$B1235+$T$5*$D1235+$T$6*$E1235+$T$7*$F1235+$T$8*$H1235,IF(I1235="southeast",$V$3+$V$4*$B1235+$V$5*$D1235+$V$6*$E1235+$V$7*$F1235+$V$8*$H1235,IF(I1235="southwest",$X$3+$X$4*$B1235+$X$5*$D1235+$X$6*$E1235+$X$7*$F1235+$X$8*$H1235,error))))</f>
        <v>12386.037148311152</v>
      </c>
    </row>
    <row r="1236" spans="2:15" x14ac:dyDescent="0.5">
      <c r="B1236" s="2">
        <v>58</v>
      </c>
      <c r="C1236" s="2" t="s">
        <v>10</v>
      </c>
      <c r="D1236" s="2">
        <f>IF(C1236="male",1,0)</f>
        <v>1</v>
      </c>
      <c r="E1236" s="2">
        <v>23.3</v>
      </c>
      <c r="F1236" s="2">
        <v>0</v>
      </c>
      <c r="G1236" s="2" t="s">
        <v>11</v>
      </c>
      <c r="H1236" s="2">
        <f t="shared" si="95"/>
        <v>0</v>
      </c>
      <c r="I1236" s="2" t="s">
        <v>9</v>
      </c>
      <c r="J1236" s="2">
        <f t="shared" si="96"/>
        <v>0</v>
      </c>
      <c r="K1236" s="2">
        <f t="shared" si="97"/>
        <v>0</v>
      </c>
      <c r="L1236" s="2">
        <f t="shared" si="98"/>
        <v>1</v>
      </c>
      <c r="M1236" s="2">
        <v>11345.519</v>
      </c>
      <c r="N1236" s="16">
        <f t="shared" si="99"/>
        <v>0.16319043983120585</v>
      </c>
      <c r="O1236" s="13" cm="1">
        <f t="array" ref="O1236">IF(I1236="northeast",$R$3+$R$4*$B1236+$R$5*$D1236+$R$6*$E1236+$R$7*$F1236+$R$8*$H1236,IF(I1236="northwest",$T$3+$T$4*$B1236+$T$5*$D1236+$T$6*$E1236+$T$7*$F1236+$T$8*$H1236,IF(I1236="southeast",$V$3+$V$4*$B1236+$V$5*$D1236+$V$6*$E1236+$V$7*$F1236+$V$8*$H1236,IF(I1236="southwest",$X$3+$X$4*$B1236+$X$5*$D1236+$X$6*$E1236+$X$7*$F1236+$X$8*$H1236,error))))</f>
        <v>10670.715126595063</v>
      </c>
    </row>
    <row r="1237" spans="2:15" x14ac:dyDescent="0.5">
      <c r="B1237" s="2">
        <v>45</v>
      </c>
      <c r="C1237" s="2" t="s">
        <v>7</v>
      </c>
      <c r="D1237" s="2">
        <f>IF(C1237="male",1,0)</f>
        <v>0</v>
      </c>
      <c r="E1237" s="2">
        <v>27.83</v>
      </c>
      <c r="F1237" s="2">
        <v>2</v>
      </c>
      <c r="G1237" s="2" t="s">
        <v>11</v>
      </c>
      <c r="H1237" s="2">
        <f t="shared" si="95"/>
        <v>0</v>
      </c>
      <c r="I1237" s="2" t="s">
        <v>12</v>
      </c>
      <c r="J1237" s="2">
        <f t="shared" si="96"/>
        <v>0</v>
      </c>
      <c r="K1237" s="2">
        <f t="shared" si="97"/>
        <v>0</v>
      </c>
      <c r="L1237" s="2">
        <f t="shared" si="98"/>
        <v>0</v>
      </c>
      <c r="M1237" s="2">
        <v>8515.7587000000003</v>
      </c>
      <c r="N1237" s="16">
        <f t="shared" si="99"/>
        <v>0.11802163521631512</v>
      </c>
      <c r="O1237" s="13" cm="1">
        <f t="array" ref="O1237">IF(I1237="northeast",$R$3+$R$4*$B1237+$R$5*$D1237+$R$6*$E1237+$R$7*$F1237+$R$8*$H1237,IF(I1237="northwest",$T$3+$T$4*$B1237+$T$5*$D1237+$T$6*$E1237+$T$7*$F1237+$T$8*$H1237,IF(I1237="southeast",$V$3+$V$4*$B1237+$V$5*$D1237+$V$6*$E1237+$V$7*$F1237+$V$8*$H1237,IF(I1237="southwest",$X$3+$X$4*$B1237+$X$5*$D1237+$X$6*$E1237+$X$7*$F1237+$X$8*$H1237,error))))</f>
        <v>8397.2046337259399</v>
      </c>
    </row>
    <row r="1238" spans="2:15" x14ac:dyDescent="0.5">
      <c r="B1238" s="2">
        <v>26</v>
      </c>
      <c r="C1238" s="2" t="s">
        <v>10</v>
      </c>
      <c r="D1238" s="2">
        <f>IF(C1238="male",1,0)</f>
        <v>1</v>
      </c>
      <c r="E1238" s="2">
        <v>31.065000000000001</v>
      </c>
      <c r="F1238" s="2">
        <v>0</v>
      </c>
      <c r="G1238" s="2" t="s">
        <v>11</v>
      </c>
      <c r="H1238" s="2">
        <f t="shared" si="95"/>
        <v>0</v>
      </c>
      <c r="I1238" s="2" t="s">
        <v>13</v>
      </c>
      <c r="J1238" s="2">
        <f t="shared" si="96"/>
        <v>1</v>
      </c>
      <c r="K1238" s="2">
        <f t="shared" si="97"/>
        <v>0</v>
      </c>
      <c r="L1238" s="2">
        <f t="shared" si="98"/>
        <v>0</v>
      </c>
      <c r="M1238" s="2">
        <v>2699.56835</v>
      </c>
      <c r="N1238" s="16">
        <f t="shared" si="99"/>
        <v>2.5183253985875585E-2</v>
      </c>
      <c r="O1238" s="13" cm="1">
        <f t="array" ref="O1238">IF(I1238="northeast",$R$3+$R$4*$B1238+$R$5*$D1238+$R$6*$E1238+$R$7*$F1238+$R$8*$H1238,IF(I1238="northwest",$T$3+$T$4*$B1238+$T$5*$D1238+$T$6*$E1238+$T$7*$F1238+$T$8*$H1238,IF(I1238="southeast",$V$3+$V$4*$B1238+$V$5*$D1238+$V$6*$E1238+$V$7*$F1238+$V$8*$H1238,IF(I1238="southwest",$X$3+$X$4*$B1238+$X$5*$D1238+$X$6*$E1238+$X$7*$F1238+$X$8*$H1238,error))))</f>
        <v>4923.4579514729976</v>
      </c>
    </row>
    <row r="1239" spans="2:15" x14ac:dyDescent="0.5">
      <c r="B1239" s="2">
        <v>63</v>
      </c>
      <c r="C1239" s="2" t="s">
        <v>7</v>
      </c>
      <c r="D1239" s="2">
        <f>IF(C1239="male",1,0)</f>
        <v>0</v>
      </c>
      <c r="E1239" s="2">
        <v>21.66</v>
      </c>
      <c r="F1239" s="2">
        <v>0</v>
      </c>
      <c r="G1239" s="2" t="s">
        <v>11</v>
      </c>
      <c r="H1239" s="2">
        <f t="shared" si="95"/>
        <v>0</v>
      </c>
      <c r="I1239" s="2" t="s">
        <v>14</v>
      </c>
      <c r="J1239" s="2">
        <f t="shared" si="96"/>
        <v>0</v>
      </c>
      <c r="K1239" s="2">
        <f t="shared" si="97"/>
        <v>1</v>
      </c>
      <c r="L1239" s="2">
        <f t="shared" si="98"/>
        <v>0</v>
      </c>
      <c r="M1239" s="2">
        <v>14449.8544</v>
      </c>
      <c r="N1239" s="16">
        <f t="shared" si="99"/>
        <v>0.21274202875613657</v>
      </c>
      <c r="O1239" s="13" cm="1">
        <f t="array" ref="O1239">IF(I1239="northeast",$R$3+$R$4*$B1239+$R$5*$D1239+$R$6*$E1239+$R$7*$F1239+$R$8*$H1239,IF(I1239="northwest",$T$3+$T$4*$B1239+$T$5*$D1239+$T$6*$E1239+$T$7*$F1239+$T$8*$H1239,IF(I1239="southeast",$V$3+$V$4*$B1239+$V$5*$D1239+$V$6*$E1239+$V$7*$F1239+$V$8*$H1239,IF(I1239="southwest",$X$3+$X$4*$B1239+$X$5*$D1239+$X$6*$E1239+$X$7*$F1239+$X$8*$H1239,error))))</f>
        <v>10637.248113249221</v>
      </c>
    </row>
    <row r="1240" spans="2:15" x14ac:dyDescent="0.5">
      <c r="B1240" s="2">
        <v>58</v>
      </c>
      <c r="C1240" s="2" t="s">
        <v>7</v>
      </c>
      <c r="D1240" s="2">
        <f>IF(C1240="male",1,0)</f>
        <v>0</v>
      </c>
      <c r="E1240" s="2">
        <v>28.215</v>
      </c>
      <c r="F1240" s="2">
        <v>0</v>
      </c>
      <c r="G1240" s="2" t="s">
        <v>11</v>
      </c>
      <c r="H1240" s="2">
        <f t="shared" si="95"/>
        <v>0</v>
      </c>
      <c r="I1240" s="2" t="s">
        <v>13</v>
      </c>
      <c r="J1240" s="2">
        <f t="shared" si="96"/>
        <v>1</v>
      </c>
      <c r="K1240" s="2">
        <f t="shared" si="97"/>
        <v>0</v>
      </c>
      <c r="L1240" s="2">
        <f t="shared" si="98"/>
        <v>0</v>
      </c>
      <c r="M1240" s="2">
        <v>12224.350850000001</v>
      </c>
      <c r="N1240" s="16">
        <f t="shared" si="99"/>
        <v>0.17721840683674797</v>
      </c>
      <c r="O1240" s="13" cm="1">
        <f t="array" ref="O1240">IF(I1240="northeast",$R$3+$R$4*$B1240+$R$5*$D1240+$R$6*$E1240+$R$7*$F1240+$R$8*$H1240,IF(I1240="northwest",$T$3+$T$4*$B1240+$T$5*$D1240+$T$6*$E1240+$T$7*$F1240+$T$8*$H1240,IF(I1240="southeast",$V$3+$V$4*$B1240+$V$5*$D1240+$V$6*$E1240+$V$7*$F1240+$V$8*$H1240,IF(I1240="southwest",$X$3+$X$4*$B1240+$X$5*$D1240+$X$6*$E1240+$X$7*$F1240+$X$8*$H1240,error))))</f>
        <v>11945.977053590974</v>
      </c>
    </row>
    <row r="1241" spans="2:15" x14ac:dyDescent="0.5">
      <c r="B1241" s="2">
        <v>37</v>
      </c>
      <c r="C1241" s="2" t="s">
        <v>10</v>
      </c>
      <c r="D1241" s="2">
        <f>IF(C1241="male",1,0)</f>
        <v>1</v>
      </c>
      <c r="E1241" s="2">
        <v>22.704999999999998</v>
      </c>
      <c r="F1241" s="2">
        <v>3</v>
      </c>
      <c r="G1241" s="2" t="s">
        <v>11</v>
      </c>
      <c r="H1241" s="2">
        <f t="shared" si="95"/>
        <v>0</v>
      </c>
      <c r="I1241" s="2" t="s">
        <v>14</v>
      </c>
      <c r="J1241" s="2">
        <f t="shared" si="96"/>
        <v>0</v>
      </c>
      <c r="K1241" s="2">
        <f t="shared" si="97"/>
        <v>1</v>
      </c>
      <c r="L1241" s="2">
        <f t="shared" si="98"/>
        <v>0</v>
      </c>
      <c r="M1241" s="2">
        <v>6985.50695</v>
      </c>
      <c r="N1241" s="16">
        <f t="shared" si="99"/>
        <v>9.3595664469837192E-2</v>
      </c>
      <c r="O1241" s="13" cm="1">
        <f t="array" ref="O1241">IF(I1241="northeast",$R$3+$R$4*$B1241+$R$5*$D1241+$R$6*$E1241+$R$7*$F1241+$R$8*$H1241,IF(I1241="northwest",$T$3+$T$4*$B1241+$T$5*$D1241+$T$6*$E1241+$T$7*$F1241+$T$8*$H1241,IF(I1241="southeast",$V$3+$V$4*$B1241+$V$5*$D1241+$V$6*$E1241+$V$7*$F1241+$V$8*$H1241,IF(I1241="southwest",$X$3+$X$4*$B1241+$X$5*$D1241+$X$6*$E1241+$X$7*$F1241+$X$8*$H1241,error))))</f>
        <v>7118.167781154305</v>
      </c>
    </row>
    <row r="1242" spans="2:15" x14ac:dyDescent="0.5">
      <c r="B1242" s="2">
        <v>25</v>
      </c>
      <c r="C1242" s="2" t="s">
        <v>7</v>
      </c>
      <c r="D1242" s="2">
        <f>IF(C1242="male",1,0)</f>
        <v>0</v>
      </c>
      <c r="E1242" s="2">
        <v>42.13</v>
      </c>
      <c r="F1242" s="2">
        <v>1</v>
      </c>
      <c r="G1242" s="2" t="s">
        <v>11</v>
      </c>
      <c r="H1242" s="2">
        <f t="shared" si="95"/>
        <v>0</v>
      </c>
      <c r="I1242" s="2" t="s">
        <v>12</v>
      </c>
      <c r="J1242" s="2">
        <f t="shared" si="96"/>
        <v>0</v>
      </c>
      <c r="K1242" s="2">
        <f t="shared" si="97"/>
        <v>0</v>
      </c>
      <c r="L1242" s="2">
        <f t="shared" si="98"/>
        <v>0</v>
      </c>
      <c r="M1242" s="2">
        <v>3238.4357</v>
      </c>
      <c r="N1242" s="16">
        <f t="shared" si="99"/>
        <v>3.3784687133939027E-2</v>
      </c>
      <c r="O1242" s="13" cm="1">
        <f t="array" ref="O1242">IF(I1242="northeast",$R$3+$R$4*$B1242+$R$5*$D1242+$R$6*$E1242+$R$7*$F1242+$R$8*$H1242,IF(I1242="northwest",$T$3+$T$4*$B1242+$T$5*$D1242+$T$6*$E1242+$T$7*$F1242+$T$8*$H1242,IF(I1242="southeast",$V$3+$V$4*$B1242+$V$5*$D1242+$V$6*$E1242+$V$7*$F1242+$V$8*$H1242,IF(I1242="southwest",$X$3+$X$4*$B1242+$X$5*$D1242+$X$6*$E1242+$X$7*$F1242+$X$8*$H1242,error))))</f>
        <v>7389.6422450771715</v>
      </c>
    </row>
    <row r="1243" spans="2:15" x14ac:dyDescent="0.5">
      <c r="B1243" s="2">
        <v>52</v>
      </c>
      <c r="C1243" s="2" t="s">
        <v>10</v>
      </c>
      <c r="D1243" s="2">
        <f>IF(C1243="male",1,0)</f>
        <v>1</v>
      </c>
      <c r="E1243" s="2">
        <v>41.8</v>
      </c>
      <c r="F1243" s="2">
        <v>2</v>
      </c>
      <c r="G1243" s="2" t="s">
        <v>8</v>
      </c>
      <c r="H1243" s="2">
        <f t="shared" si="95"/>
        <v>1</v>
      </c>
      <c r="I1243" s="2" t="s">
        <v>12</v>
      </c>
      <c r="J1243" s="2">
        <f t="shared" si="96"/>
        <v>0</v>
      </c>
      <c r="K1243" s="2">
        <f t="shared" si="97"/>
        <v>0</v>
      </c>
      <c r="L1243" s="2">
        <f t="shared" si="98"/>
        <v>0</v>
      </c>
      <c r="M1243" s="2">
        <v>47269.853999999999</v>
      </c>
      <c r="N1243" s="16">
        <f t="shared" si="99"/>
        <v>0.73661684224941804</v>
      </c>
      <c r="O1243" s="13" cm="1">
        <f t="array" ref="O1243">IF(I1243="northeast",$R$3+$R$4*$B1243+$R$5*$D1243+$R$6*$E1243+$R$7*$F1243+$R$8*$H1243,IF(I1243="northwest",$T$3+$T$4*$B1243+$T$5*$D1243+$T$6*$E1243+$T$7*$F1243+$T$8*$H1243,IF(I1243="southeast",$V$3+$V$4*$B1243+$V$5*$D1243+$V$6*$E1243+$V$7*$F1243+$V$8*$H1243,IF(I1243="southwest",$X$3+$X$4*$B1243+$X$5*$D1243+$X$6*$E1243+$X$7*$F1243+$X$8*$H1243,error))))</f>
        <v>41537.040571681689</v>
      </c>
    </row>
    <row r="1244" spans="2:15" x14ac:dyDescent="0.5">
      <c r="B1244" s="2">
        <v>64</v>
      </c>
      <c r="C1244" s="2" t="s">
        <v>10</v>
      </c>
      <c r="D1244" s="2">
        <f>IF(C1244="male",1,0)</f>
        <v>1</v>
      </c>
      <c r="E1244" s="2">
        <v>36.96</v>
      </c>
      <c r="F1244" s="2">
        <v>2</v>
      </c>
      <c r="G1244" s="2" t="s">
        <v>8</v>
      </c>
      <c r="H1244" s="2">
        <f t="shared" si="95"/>
        <v>1</v>
      </c>
      <c r="I1244" s="2" t="s">
        <v>12</v>
      </c>
      <c r="J1244" s="2">
        <f t="shared" si="96"/>
        <v>0</v>
      </c>
      <c r="K1244" s="2">
        <f t="shared" si="97"/>
        <v>0</v>
      </c>
      <c r="L1244" s="2">
        <f t="shared" si="98"/>
        <v>0</v>
      </c>
      <c r="M1244" s="2">
        <v>49577.662400000001</v>
      </c>
      <c r="N1244" s="16">
        <f t="shared" si="99"/>
        <v>0.77345421914957579</v>
      </c>
      <c r="O1244" s="13" cm="1">
        <f t="array" ref="O1244">IF(I1244="northeast",$R$3+$R$4*$B1244+$R$5*$D1244+$R$6*$E1244+$R$7*$F1244+$R$8*$H1244,IF(I1244="northwest",$T$3+$T$4*$B1244+$T$5*$D1244+$T$6*$E1244+$T$7*$F1244+$T$8*$H1244,IF(I1244="southeast",$V$3+$V$4*$B1244+$V$5*$D1244+$V$6*$E1244+$V$7*$F1244+$V$8*$H1244,IF(I1244="southwest",$X$3+$X$4*$B1244+$X$5*$D1244+$X$6*$E1244+$X$7*$F1244+$X$8*$H1244,error))))</f>
        <v>43140.465661877897</v>
      </c>
    </row>
    <row r="1245" spans="2:15" x14ac:dyDescent="0.5">
      <c r="B1245" s="2">
        <v>22</v>
      </c>
      <c r="C1245" s="2" t="s">
        <v>7</v>
      </c>
      <c r="D1245" s="2">
        <f>IF(C1245="male",1,0)</f>
        <v>0</v>
      </c>
      <c r="E1245" s="2">
        <v>21.28</v>
      </c>
      <c r="F1245" s="2">
        <v>3</v>
      </c>
      <c r="G1245" s="2" t="s">
        <v>11</v>
      </c>
      <c r="H1245" s="2">
        <f t="shared" si="95"/>
        <v>0</v>
      </c>
      <c r="I1245" s="2" t="s">
        <v>13</v>
      </c>
      <c r="J1245" s="2">
        <f t="shared" si="96"/>
        <v>1</v>
      </c>
      <c r="K1245" s="2">
        <f t="shared" si="97"/>
        <v>0</v>
      </c>
      <c r="L1245" s="2">
        <f t="shared" si="98"/>
        <v>0</v>
      </c>
      <c r="M1245" s="2">
        <v>4296.2712000000001</v>
      </c>
      <c r="N1245" s="16">
        <f t="shared" si="99"/>
        <v>5.0669921199239625E-2</v>
      </c>
      <c r="O1245" s="13" cm="1">
        <f t="array" ref="O1245">IF(I1245="northeast",$R$3+$R$4*$B1245+$R$5*$D1245+$R$6*$E1245+$R$7*$F1245+$R$8*$H1245,IF(I1245="northwest",$T$3+$T$4*$B1245+$T$5*$D1245+$T$6*$E1245+$T$7*$F1245+$T$8*$H1245,IF(I1245="southeast",$V$3+$V$4*$B1245+$V$5*$D1245+$V$6*$E1245+$V$7*$F1245+$V$8*$H1245,IF(I1245="southwest",$X$3+$X$4*$B1245+$X$5*$D1245+$X$6*$E1245+$X$7*$F1245+$X$8*$H1245,error))))</f>
        <v>3434.1620797587666</v>
      </c>
    </row>
    <row r="1246" spans="2:15" x14ac:dyDescent="0.5">
      <c r="B1246" s="2">
        <v>28</v>
      </c>
      <c r="C1246" s="2" t="s">
        <v>7</v>
      </c>
      <c r="D1246" s="2">
        <f>IF(C1246="male",1,0)</f>
        <v>0</v>
      </c>
      <c r="E1246" s="2">
        <v>33.11</v>
      </c>
      <c r="F1246" s="2">
        <v>0</v>
      </c>
      <c r="G1246" s="2" t="s">
        <v>11</v>
      </c>
      <c r="H1246" s="2">
        <f t="shared" si="95"/>
        <v>0</v>
      </c>
      <c r="I1246" s="2" t="s">
        <v>12</v>
      </c>
      <c r="J1246" s="2">
        <f t="shared" si="96"/>
        <v>0</v>
      </c>
      <c r="K1246" s="2">
        <f t="shared" si="97"/>
        <v>0</v>
      </c>
      <c r="L1246" s="2">
        <f t="shared" si="98"/>
        <v>0</v>
      </c>
      <c r="M1246" s="2">
        <v>3171.6149</v>
      </c>
      <c r="N1246" s="16">
        <f t="shared" si="99"/>
        <v>3.2718089493350637E-2</v>
      </c>
      <c r="O1246" s="13" cm="1">
        <f t="array" ref="O1246">IF(I1246="northeast",$R$3+$R$4*$B1246+$R$5*$D1246+$R$6*$E1246+$R$7*$F1246+$R$8*$H1246,IF(I1246="northwest",$T$3+$T$4*$B1246+$T$5*$D1246+$T$6*$E1246+$T$7*$F1246+$T$8*$H1246,IF(I1246="southeast",$V$3+$V$4*$B1246+$V$5*$D1246+$V$6*$E1246+$V$7*$F1246+$V$8*$H1246,IF(I1246="southwest",$X$3+$X$4*$B1246+$X$5*$D1246+$X$6*$E1246+$X$7*$F1246+$X$8*$H1246,error))))</f>
        <v>4637.7123010941486</v>
      </c>
    </row>
    <row r="1247" spans="2:15" x14ac:dyDescent="0.5">
      <c r="B1247" s="2">
        <v>18</v>
      </c>
      <c r="C1247" s="2" t="s">
        <v>10</v>
      </c>
      <c r="D1247" s="2">
        <f>IF(C1247="male",1,0)</f>
        <v>1</v>
      </c>
      <c r="E1247" s="2">
        <v>33.33</v>
      </c>
      <c r="F1247" s="2">
        <v>0</v>
      </c>
      <c r="G1247" s="2" t="s">
        <v>11</v>
      </c>
      <c r="H1247" s="2">
        <f t="shared" si="95"/>
        <v>0</v>
      </c>
      <c r="I1247" s="2" t="s">
        <v>12</v>
      </c>
      <c r="J1247" s="2">
        <f t="shared" si="96"/>
        <v>0</v>
      </c>
      <c r="K1247" s="2">
        <f t="shared" si="97"/>
        <v>0</v>
      </c>
      <c r="L1247" s="2">
        <f t="shared" si="98"/>
        <v>0</v>
      </c>
      <c r="M1247" s="2">
        <v>1135.9407000000001</v>
      </c>
      <c r="N1247" s="16">
        <f t="shared" si="99"/>
        <v>2.245351101846851E-4</v>
      </c>
      <c r="O1247" s="13" cm="1">
        <f t="array" ref="O1247">IF(I1247="northeast",$R$3+$R$4*$B1247+$R$5*$D1247+$R$6*$E1247+$R$7*$F1247+$R$8*$H1247,IF(I1247="northwest",$T$3+$T$4*$B1247+$T$5*$D1247+$T$6*$E1247+$T$7*$F1247+$T$8*$H1247,IF(I1247="southeast",$V$3+$V$4*$B1247+$V$5*$D1247+$V$6*$E1247+$V$7*$F1247+$V$8*$H1247,IF(I1247="southwest",$X$3+$X$4*$B1247+$X$5*$D1247+$X$6*$E1247+$X$7*$F1247+$X$8*$H1247,error))))</f>
        <v>1733.6970419199479</v>
      </c>
    </row>
    <row r="1248" spans="2:15" x14ac:dyDescent="0.5">
      <c r="B1248" s="2">
        <v>28</v>
      </c>
      <c r="C1248" s="2" t="s">
        <v>10</v>
      </c>
      <c r="D1248" s="2">
        <f>IF(C1248="male",1,0)</f>
        <v>1</v>
      </c>
      <c r="E1248" s="2">
        <v>24.3</v>
      </c>
      <c r="F1248" s="2">
        <v>5</v>
      </c>
      <c r="G1248" s="2" t="s">
        <v>11</v>
      </c>
      <c r="H1248" s="2">
        <f t="shared" si="95"/>
        <v>0</v>
      </c>
      <c r="I1248" s="2" t="s">
        <v>9</v>
      </c>
      <c r="J1248" s="2">
        <f t="shared" si="96"/>
        <v>0</v>
      </c>
      <c r="K1248" s="2">
        <f t="shared" si="97"/>
        <v>0</v>
      </c>
      <c r="L1248" s="2">
        <f t="shared" si="98"/>
        <v>1</v>
      </c>
      <c r="M1248" s="2">
        <v>5615.3689999999997</v>
      </c>
      <c r="N1248" s="16">
        <f t="shared" si="99"/>
        <v>7.1725439857880866E-2</v>
      </c>
      <c r="O1248" s="13" cm="1">
        <f t="array" ref="O1248">IF(I1248="northeast",$R$3+$R$4*$B1248+$R$5*$D1248+$R$6*$E1248+$R$7*$F1248+$R$8*$H1248,IF(I1248="northwest",$T$3+$T$4*$B1248+$T$5*$D1248+$T$6*$E1248+$T$7*$F1248+$T$8*$H1248,IF(I1248="southeast",$V$3+$V$4*$B1248+$V$5*$D1248+$V$6*$E1248+$V$7*$F1248+$V$8*$H1248,IF(I1248="southwest",$X$3+$X$4*$B1248+$X$5*$D1248+$X$6*$E1248+$X$7*$F1248+$X$8*$H1248,error))))</f>
        <v>2985.3417560652151</v>
      </c>
    </row>
    <row r="1249" spans="2:15" x14ac:dyDescent="0.5">
      <c r="B1249" s="2">
        <v>45</v>
      </c>
      <c r="C1249" s="2" t="s">
        <v>7</v>
      </c>
      <c r="D1249" s="2">
        <f>IF(C1249="male",1,0)</f>
        <v>0</v>
      </c>
      <c r="E1249" s="2">
        <v>25.7</v>
      </c>
      <c r="F1249" s="2">
        <v>3</v>
      </c>
      <c r="G1249" s="2" t="s">
        <v>11</v>
      </c>
      <c r="H1249" s="2">
        <f t="shared" si="95"/>
        <v>0</v>
      </c>
      <c r="I1249" s="2" t="s">
        <v>9</v>
      </c>
      <c r="J1249" s="2">
        <f t="shared" si="96"/>
        <v>0</v>
      </c>
      <c r="K1249" s="2">
        <f t="shared" si="97"/>
        <v>0</v>
      </c>
      <c r="L1249" s="2">
        <f t="shared" si="98"/>
        <v>1</v>
      </c>
      <c r="M1249" s="2">
        <v>9101.7980000000007</v>
      </c>
      <c r="N1249" s="16">
        <f t="shared" si="99"/>
        <v>0.12737602987594313</v>
      </c>
      <c r="O1249" s="13" cm="1">
        <f t="array" ref="O1249">IF(I1249="northeast",$R$3+$R$4*$B1249+$R$5*$D1249+$R$6*$E1249+$R$7*$F1249+$R$8*$H1249,IF(I1249="northwest",$T$3+$T$4*$B1249+$T$5*$D1249+$T$6*$E1249+$T$7*$F1249+$T$8*$H1249,IF(I1249="southeast",$V$3+$V$4*$B1249+$V$5*$D1249+$V$6*$E1249+$V$7*$F1249+$V$8*$H1249,IF(I1249="southwest",$X$3+$X$4*$B1249+$X$5*$D1249+$X$6*$E1249+$X$7*$F1249+$X$8*$H1249,error))))</f>
        <v>8339.6983030341544</v>
      </c>
    </row>
    <row r="1250" spans="2:15" x14ac:dyDescent="0.5">
      <c r="B1250" s="2">
        <v>33</v>
      </c>
      <c r="C1250" s="2" t="s">
        <v>10</v>
      </c>
      <c r="D1250" s="2">
        <f>IF(C1250="male",1,0)</f>
        <v>1</v>
      </c>
      <c r="E1250" s="2">
        <v>29.4</v>
      </c>
      <c r="F1250" s="2">
        <v>4</v>
      </c>
      <c r="G1250" s="2" t="s">
        <v>11</v>
      </c>
      <c r="H1250" s="2">
        <f t="shared" si="95"/>
        <v>0</v>
      </c>
      <c r="I1250" s="2" t="s">
        <v>9</v>
      </c>
      <c r="J1250" s="2">
        <f t="shared" si="96"/>
        <v>0</v>
      </c>
      <c r="K1250" s="2">
        <f t="shared" si="97"/>
        <v>0</v>
      </c>
      <c r="L1250" s="2">
        <f t="shared" si="98"/>
        <v>1</v>
      </c>
      <c r="M1250" s="2">
        <v>6059.1729999999998</v>
      </c>
      <c r="N1250" s="16">
        <f t="shared" si="99"/>
        <v>7.8809466078514093E-2</v>
      </c>
      <c r="O1250" s="13" cm="1">
        <f t="array" ref="O1250">IF(I1250="northeast",$R$3+$R$4*$B1250+$R$5*$D1250+$R$6*$E1250+$R$7*$F1250+$R$8*$H1250,IF(I1250="northwest",$T$3+$T$4*$B1250+$T$5*$D1250+$T$6*$E1250+$T$7*$F1250+$T$8*$H1250,IF(I1250="southeast",$V$3+$V$4*$B1250+$V$5*$D1250+$V$6*$E1250+$V$7*$F1250+$V$8*$H1250,IF(I1250="southwest",$X$3+$X$4*$B1250+$X$5*$D1250+$X$6*$E1250+$X$7*$F1250+$X$8*$H1250,error))))</f>
        <v>5625.5439007645855</v>
      </c>
    </row>
    <row r="1251" spans="2:15" x14ac:dyDescent="0.5">
      <c r="B1251" s="2">
        <v>18</v>
      </c>
      <c r="C1251" s="2" t="s">
        <v>7</v>
      </c>
      <c r="D1251" s="2">
        <f>IF(C1251="male",1,0)</f>
        <v>0</v>
      </c>
      <c r="E1251" s="2">
        <v>39.82</v>
      </c>
      <c r="F1251" s="2">
        <v>0</v>
      </c>
      <c r="G1251" s="2" t="s">
        <v>11</v>
      </c>
      <c r="H1251" s="2">
        <f t="shared" si="95"/>
        <v>0</v>
      </c>
      <c r="I1251" s="2" t="s">
        <v>12</v>
      </c>
      <c r="J1251" s="2">
        <f t="shared" si="96"/>
        <v>0</v>
      </c>
      <c r="K1251" s="2">
        <f t="shared" si="97"/>
        <v>0</v>
      </c>
      <c r="L1251" s="2">
        <f t="shared" si="98"/>
        <v>0</v>
      </c>
      <c r="M1251" s="2">
        <v>1633.9618</v>
      </c>
      <c r="N1251" s="16">
        <f t="shared" si="99"/>
        <v>8.1739779516836475E-3</v>
      </c>
      <c r="O1251" s="13" cm="1">
        <f t="array" ref="O1251">IF(I1251="northeast",$R$3+$R$4*$B1251+$R$5*$D1251+$R$6*$E1251+$R$7*$F1251+$R$8*$H1251,IF(I1251="northwest",$T$3+$T$4*$B1251+$T$5*$D1251+$T$6*$E1251+$T$7*$F1251+$T$8*$H1251,IF(I1251="southeast",$V$3+$V$4*$B1251+$V$5*$D1251+$V$6*$E1251+$V$7*$F1251+$V$8*$H1251,IF(I1251="southwest",$X$3+$X$4*$B1251+$X$5*$D1251+$X$6*$E1251+$X$7*$F1251+$X$8*$H1251,error))))</f>
        <v>4219.7616068950138</v>
      </c>
    </row>
    <row r="1252" spans="2:15" x14ac:dyDescent="0.5">
      <c r="B1252" s="2">
        <v>32</v>
      </c>
      <c r="C1252" s="2" t="s">
        <v>10</v>
      </c>
      <c r="D1252" s="2">
        <f>IF(C1252="male",1,0)</f>
        <v>1</v>
      </c>
      <c r="E1252" s="2">
        <v>33.630000000000003</v>
      </c>
      <c r="F1252" s="2">
        <v>1</v>
      </c>
      <c r="G1252" s="2" t="s">
        <v>8</v>
      </c>
      <c r="H1252" s="2">
        <f t="shared" si="95"/>
        <v>1</v>
      </c>
      <c r="I1252" s="2" t="s">
        <v>14</v>
      </c>
      <c r="J1252" s="2">
        <f t="shared" si="96"/>
        <v>0</v>
      </c>
      <c r="K1252" s="2">
        <f t="shared" si="97"/>
        <v>1</v>
      </c>
      <c r="L1252" s="2">
        <f t="shared" si="98"/>
        <v>0</v>
      </c>
      <c r="M1252" s="2">
        <v>37607.527699999999</v>
      </c>
      <c r="N1252" s="16">
        <f t="shared" si="99"/>
        <v>0.5823862069655672</v>
      </c>
      <c r="O1252" s="13" cm="1">
        <f t="array" ref="O1252">IF(I1252="northeast",$R$3+$R$4*$B1252+$R$5*$D1252+$R$6*$E1252+$R$7*$F1252+$R$8*$H1252,IF(I1252="northwest",$T$3+$T$4*$B1252+$T$5*$D1252+$T$6*$E1252+$T$7*$F1252+$T$8*$H1252,IF(I1252="southeast",$V$3+$V$4*$B1252+$V$5*$D1252+$V$6*$E1252+$V$7*$F1252+$V$8*$H1252,IF(I1252="southwest",$X$3+$X$4*$B1252+$X$5*$D1252+$X$6*$E1252+$X$7*$F1252+$X$8*$H1252,error))))</f>
        <v>30360.697903494482</v>
      </c>
    </row>
    <row r="1253" spans="2:15" x14ac:dyDescent="0.5">
      <c r="B1253" s="2">
        <v>24</v>
      </c>
      <c r="C1253" s="2" t="s">
        <v>10</v>
      </c>
      <c r="D1253" s="2">
        <f>IF(C1253="male",1,0)</f>
        <v>1</v>
      </c>
      <c r="E1253" s="2">
        <v>29.83</v>
      </c>
      <c r="F1253" s="2">
        <v>0</v>
      </c>
      <c r="G1253" s="2" t="s">
        <v>8</v>
      </c>
      <c r="H1253" s="2">
        <f t="shared" si="95"/>
        <v>1</v>
      </c>
      <c r="I1253" s="2" t="s">
        <v>14</v>
      </c>
      <c r="J1253" s="2">
        <f t="shared" si="96"/>
        <v>0</v>
      </c>
      <c r="K1253" s="2">
        <f t="shared" si="97"/>
        <v>1</v>
      </c>
      <c r="L1253" s="2">
        <f t="shared" si="98"/>
        <v>0</v>
      </c>
      <c r="M1253" s="2">
        <v>18648.421699999999</v>
      </c>
      <c r="N1253" s="16">
        <f t="shared" si="99"/>
        <v>0.27975981327879362</v>
      </c>
      <c r="O1253" s="13" cm="1">
        <f t="array" ref="O1253">IF(I1253="northeast",$R$3+$R$4*$B1253+$R$5*$D1253+$R$6*$E1253+$R$7*$F1253+$R$8*$H1253,IF(I1253="northwest",$T$3+$T$4*$B1253+$T$5*$D1253+$T$6*$E1253+$T$7*$F1253+$T$8*$H1253,IF(I1253="southeast",$V$3+$V$4*$B1253+$V$5*$D1253+$V$6*$E1253+$V$7*$F1253+$V$8*$H1253,IF(I1253="southwest",$X$3+$X$4*$B1253+$X$5*$D1253+$X$6*$E1253+$X$7*$F1253+$X$8*$H1253,error))))</f>
        <v>26138.131645358371</v>
      </c>
    </row>
    <row r="1254" spans="2:15" x14ac:dyDescent="0.5">
      <c r="B1254" s="2">
        <v>19</v>
      </c>
      <c r="C1254" s="2" t="s">
        <v>10</v>
      </c>
      <c r="D1254" s="2">
        <f>IF(C1254="male",1,0)</f>
        <v>1</v>
      </c>
      <c r="E1254" s="2">
        <v>19.8</v>
      </c>
      <c r="F1254" s="2">
        <v>0</v>
      </c>
      <c r="G1254" s="2" t="s">
        <v>11</v>
      </c>
      <c r="H1254" s="2">
        <f t="shared" si="95"/>
        <v>0</v>
      </c>
      <c r="I1254" s="2" t="s">
        <v>9</v>
      </c>
      <c r="J1254" s="2">
        <f t="shared" si="96"/>
        <v>0</v>
      </c>
      <c r="K1254" s="2">
        <f t="shared" si="97"/>
        <v>0</v>
      </c>
      <c r="L1254" s="2">
        <f t="shared" si="98"/>
        <v>1</v>
      </c>
      <c r="M1254" s="2">
        <v>1241.5650000000001</v>
      </c>
      <c r="N1254" s="16">
        <f t="shared" si="99"/>
        <v>1.9105165586079317E-3</v>
      </c>
      <c r="O1254" s="13" cm="1">
        <f t="array" ref="O1254">IF(I1254="northeast",$R$3+$R$4*$B1254+$R$5*$D1254+$R$6*$E1254+$R$7*$F1254+$R$8*$H1254,IF(I1254="northwest",$T$3+$T$4*$B1254+$T$5*$D1254+$T$6*$E1254+$T$7*$F1254+$T$8*$H1254,IF(I1254="southeast",$V$3+$V$4*$B1254+$V$5*$D1254+$V$6*$E1254+$V$7*$F1254+$V$8*$H1254,IF(I1254="southwest",$X$3+$X$4*$B1254+$X$5*$D1254+$X$6*$E1254+$X$7*$F1254+$X$8*$H1254,error))))</f>
        <v>-729.52126621474599</v>
      </c>
    </row>
    <row r="1255" spans="2:15" x14ac:dyDescent="0.5">
      <c r="B1255" s="2">
        <v>20</v>
      </c>
      <c r="C1255" s="2" t="s">
        <v>10</v>
      </c>
      <c r="D1255" s="2">
        <f>IF(C1255="male",1,0)</f>
        <v>1</v>
      </c>
      <c r="E1255" s="2">
        <v>27.3</v>
      </c>
      <c r="F1255" s="2">
        <v>0</v>
      </c>
      <c r="G1255" s="2" t="s">
        <v>8</v>
      </c>
      <c r="H1255" s="2">
        <f t="shared" si="95"/>
        <v>1</v>
      </c>
      <c r="I1255" s="2" t="s">
        <v>9</v>
      </c>
      <c r="J1255" s="2">
        <f t="shared" si="96"/>
        <v>0</v>
      </c>
      <c r="K1255" s="2">
        <f t="shared" si="97"/>
        <v>0</v>
      </c>
      <c r="L1255" s="2">
        <f t="shared" si="98"/>
        <v>1</v>
      </c>
      <c r="M1255" s="2">
        <v>16232.847</v>
      </c>
      <c r="N1255" s="16">
        <f t="shared" si="99"/>
        <v>0.24120226419699567</v>
      </c>
      <c r="O1255" s="13" cm="1">
        <f t="array" ref="O1255">IF(I1255="northeast",$R$3+$R$4*$B1255+$R$5*$D1255+$R$6*$E1255+$R$7*$F1255+$R$8*$H1255,IF(I1255="northwest",$T$3+$T$4*$B1255+$T$5*$D1255+$T$6*$E1255+$T$7*$F1255+$T$8*$H1255,IF(I1255="southeast",$V$3+$V$4*$B1255+$V$5*$D1255+$V$6*$E1255+$V$7*$F1255+$V$8*$H1255,IF(I1255="southwest",$X$3+$X$4*$B1255+$X$5*$D1255+$X$6*$E1255+$X$7*$F1255+$X$8*$H1255,error))))</f>
        <v>26776.030663056481</v>
      </c>
    </row>
    <row r="1256" spans="2:15" x14ac:dyDescent="0.5">
      <c r="B1256" s="2">
        <v>40</v>
      </c>
      <c r="C1256" s="2" t="s">
        <v>7</v>
      </c>
      <c r="D1256" s="2">
        <f>IF(C1256="male",1,0)</f>
        <v>0</v>
      </c>
      <c r="E1256" s="2">
        <v>29.3</v>
      </c>
      <c r="F1256" s="2">
        <v>4</v>
      </c>
      <c r="G1256" s="2" t="s">
        <v>11</v>
      </c>
      <c r="H1256" s="2">
        <f t="shared" si="95"/>
        <v>0</v>
      </c>
      <c r="I1256" s="2" t="s">
        <v>9</v>
      </c>
      <c r="J1256" s="2">
        <f t="shared" si="96"/>
        <v>0</v>
      </c>
      <c r="K1256" s="2">
        <f t="shared" si="97"/>
        <v>0</v>
      </c>
      <c r="L1256" s="2">
        <f t="shared" si="98"/>
        <v>1</v>
      </c>
      <c r="M1256" s="2">
        <v>15828.82173</v>
      </c>
      <c r="N1256" s="16">
        <f t="shared" si="99"/>
        <v>0.23475318846428839</v>
      </c>
      <c r="O1256" s="13" cm="1">
        <f t="array" ref="O1256">IF(I1256="northeast",$R$3+$R$4*$B1256+$R$5*$D1256+$R$6*$E1256+$R$7*$F1256+$R$8*$H1256,IF(I1256="northwest",$T$3+$T$4*$B1256+$T$5*$D1256+$T$6*$E1256+$T$7*$F1256+$T$8*$H1256,IF(I1256="southeast",$V$3+$V$4*$B1256+$V$5*$D1256+$V$6*$E1256+$V$7*$F1256+$V$8*$H1256,IF(I1256="southwest",$X$3+$X$4*$B1256+$X$5*$D1256+$X$6*$E1256+$X$7*$F1256+$X$8*$H1256,error))))</f>
        <v>7951.9852515307221</v>
      </c>
    </row>
    <row r="1257" spans="2:15" x14ac:dyDescent="0.5">
      <c r="B1257" s="2">
        <v>34</v>
      </c>
      <c r="C1257" s="2" t="s">
        <v>7</v>
      </c>
      <c r="D1257" s="2">
        <f>IF(C1257="male",1,0)</f>
        <v>0</v>
      </c>
      <c r="E1257" s="2">
        <v>27.72</v>
      </c>
      <c r="F1257" s="2">
        <v>0</v>
      </c>
      <c r="G1257" s="2" t="s">
        <v>11</v>
      </c>
      <c r="H1257" s="2">
        <f t="shared" si="95"/>
        <v>0</v>
      </c>
      <c r="I1257" s="2" t="s">
        <v>12</v>
      </c>
      <c r="J1257" s="2">
        <f t="shared" si="96"/>
        <v>0</v>
      </c>
      <c r="K1257" s="2">
        <f t="shared" si="97"/>
        <v>0</v>
      </c>
      <c r="L1257" s="2">
        <f t="shared" si="98"/>
        <v>0</v>
      </c>
      <c r="M1257" s="2">
        <v>4415.1588000000002</v>
      </c>
      <c r="N1257" s="16">
        <f t="shared" si="99"/>
        <v>5.256761224237614E-2</v>
      </c>
      <c r="O1257" s="13" cm="1">
        <f t="array" ref="O1257">IF(I1257="northeast",$R$3+$R$4*$B1257+$R$5*$D1257+$R$6*$E1257+$R$7*$F1257+$R$8*$H1257,IF(I1257="northwest",$T$3+$T$4*$B1257+$T$5*$D1257+$T$6*$E1257+$T$7*$F1257+$T$8*$H1257,IF(I1257="southeast",$V$3+$V$4*$B1257+$V$5*$D1257+$V$6*$E1257+$V$7*$F1257+$V$8*$H1257,IF(I1257="southwest",$X$3+$X$4*$B1257+$X$5*$D1257+$X$6*$E1257+$X$7*$F1257+$X$8*$H1257,error))))</f>
        <v>4420.5592659441172</v>
      </c>
    </row>
    <row r="1258" spans="2:15" x14ac:dyDescent="0.5">
      <c r="B1258" s="2">
        <v>42</v>
      </c>
      <c r="C1258" s="2" t="s">
        <v>7</v>
      </c>
      <c r="D1258" s="2">
        <f>IF(C1258="male",1,0)</f>
        <v>0</v>
      </c>
      <c r="E1258" s="2">
        <v>37.9</v>
      </c>
      <c r="F1258" s="2">
        <v>0</v>
      </c>
      <c r="G1258" s="2" t="s">
        <v>11</v>
      </c>
      <c r="H1258" s="2">
        <f t="shared" si="95"/>
        <v>0</v>
      </c>
      <c r="I1258" s="2" t="s">
        <v>9</v>
      </c>
      <c r="J1258" s="2">
        <f t="shared" si="96"/>
        <v>0</v>
      </c>
      <c r="K1258" s="2">
        <f t="shared" si="97"/>
        <v>0</v>
      </c>
      <c r="L1258" s="2">
        <f t="shared" si="98"/>
        <v>1</v>
      </c>
      <c r="M1258" s="2">
        <v>6474.0129999999999</v>
      </c>
      <c r="N1258" s="16">
        <f t="shared" si="99"/>
        <v>8.5431167183883785E-2</v>
      </c>
      <c r="O1258" s="13" cm="1">
        <f t="array" ref="O1258">IF(I1258="northeast",$R$3+$R$4*$B1258+$R$5*$D1258+$R$6*$E1258+$R$7*$F1258+$R$8*$H1258,IF(I1258="northwest",$T$3+$T$4*$B1258+$T$5*$D1258+$T$6*$E1258+$T$7*$F1258+$T$8*$H1258,IF(I1258="southeast",$V$3+$V$4*$B1258+$V$5*$D1258+$V$6*$E1258+$V$7*$F1258+$V$8*$H1258,IF(I1258="southwest",$X$3+$X$4*$B1258+$X$5*$D1258+$X$6*$E1258+$X$7*$F1258+$X$8*$H1258,error))))</f>
        <v>10614.280164158317</v>
      </c>
    </row>
    <row r="1259" spans="2:15" x14ac:dyDescent="0.5">
      <c r="B1259" s="2">
        <v>51</v>
      </c>
      <c r="C1259" s="2" t="s">
        <v>7</v>
      </c>
      <c r="D1259" s="2">
        <f>IF(C1259="male",1,0)</f>
        <v>0</v>
      </c>
      <c r="E1259" s="2">
        <v>36.384999999999998</v>
      </c>
      <c r="F1259" s="2">
        <v>3</v>
      </c>
      <c r="G1259" s="2" t="s">
        <v>11</v>
      </c>
      <c r="H1259" s="2">
        <f t="shared" si="95"/>
        <v>0</v>
      </c>
      <c r="I1259" s="2" t="s">
        <v>13</v>
      </c>
      <c r="J1259" s="2">
        <f t="shared" si="96"/>
        <v>1</v>
      </c>
      <c r="K1259" s="2">
        <f t="shared" si="97"/>
        <v>0</v>
      </c>
      <c r="L1259" s="2">
        <f t="shared" si="98"/>
        <v>0</v>
      </c>
      <c r="M1259" s="2">
        <v>11436.738149999999</v>
      </c>
      <c r="N1259" s="16">
        <f t="shared" si="99"/>
        <v>0.16464648540633331</v>
      </c>
      <c r="O1259" s="13" cm="1">
        <f t="array" ref="O1259">IF(I1259="northeast",$R$3+$R$4*$B1259+$R$5*$D1259+$R$6*$E1259+$R$7*$F1259+$R$8*$H1259,IF(I1259="northwest",$T$3+$T$4*$B1259+$T$5*$D1259+$T$6*$E1259+$T$7*$F1259+$T$8*$H1259,IF(I1259="southeast",$V$3+$V$4*$B1259+$V$5*$D1259+$V$6*$E1259+$V$7*$F1259+$V$8*$H1259,IF(I1259="southwest",$X$3+$X$4*$B1259+$X$5*$D1259+$X$6*$E1259+$X$7*$F1259+$X$8*$H1259,error))))</f>
        <v>15334.749916390276</v>
      </c>
    </row>
    <row r="1260" spans="2:15" x14ac:dyDescent="0.5">
      <c r="B1260" s="2">
        <v>54</v>
      </c>
      <c r="C1260" s="2" t="s">
        <v>7</v>
      </c>
      <c r="D1260" s="2">
        <f>IF(C1260="male",1,0)</f>
        <v>0</v>
      </c>
      <c r="E1260" s="2">
        <v>27.645</v>
      </c>
      <c r="F1260" s="2">
        <v>1</v>
      </c>
      <c r="G1260" s="2" t="s">
        <v>11</v>
      </c>
      <c r="H1260" s="2">
        <f t="shared" si="95"/>
        <v>0</v>
      </c>
      <c r="I1260" s="2" t="s">
        <v>13</v>
      </c>
      <c r="J1260" s="2">
        <f t="shared" si="96"/>
        <v>1</v>
      </c>
      <c r="K1260" s="2">
        <f t="shared" si="97"/>
        <v>0</v>
      </c>
      <c r="L1260" s="2">
        <f t="shared" si="98"/>
        <v>0</v>
      </c>
      <c r="M1260" s="2">
        <v>11305.93455</v>
      </c>
      <c r="N1260" s="16">
        <f t="shared" si="99"/>
        <v>0.1625585904523599</v>
      </c>
      <c r="O1260" s="13" cm="1">
        <f t="array" ref="O1260">IF(I1260="northeast",$R$3+$R$4*$B1260+$R$5*$D1260+$R$6*$E1260+$R$7*$F1260+$R$8*$H1260,IF(I1260="northwest",$T$3+$T$4*$B1260+$T$5*$D1260+$T$6*$E1260+$T$7*$F1260+$T$8*$H1260,IF(I1260="southeast",$V$3+$V$4*$B1260+$V$5*$D1260+$V$6*$E1260+$V$7*$F1260+$V$8*$H1260,IF(I1260="southwest",$X$3+$X$4*$B1260+$X$5*$D1260+$X$6*$E1260+$X$7*$F1260+$X$8*$H1260,error))))</f>
        <v>11631.878759830211</v>
      </c>
    </row>
    <row r="1261" spans="2:15" x14ac:dyDescent="0.5">
      <c r="B1261" s="2">
        <v>55</v>
      </c>
      <c r="C1261" s="2" t="s">
        <v>10</v>
      </c>
      <c r="D1261" s="2">
        <f>IF(C1261="male",1,0)</f>
        <v>1</v>
      </c>
      <c r="E1261" s="2">
        <v>37.715000000000003</v>
      </c>
      <c r="F1261" s="2">
        <v>3</v>
      </c>
      <c r="G1261" s="2" t="s">
        <v>11</v>
      </c>
      <c r="H1261" s="2">
        <f t="shared" si="95"/>
        <v>0</v>
      </c>
      <c r="I1261" s="2" t="s">
        <v>13</v>
      </c>
      <c r="J1261" s="2">
        <f t="shared" si="96"/>
        <v>1</v>
      </c>
      <c r="K1261" s="2">
        <f t="shared" si="97"/>
        <v>0</v>
      </c>
      <c r="L1261" s="2">
        <f t="shared" si="98"/>
        <v>0</v>
      </c>
      <c r="M1261" s="2">
        <v>30063.580549999999</v>
      </c>
      <c r="N1261" s="16">
        <f t="shared" si="99"/>
        <v>0.46196926746598777</v>
      </c>
      <c r="O1261" s="13" cm="1">
        <f t="array" ref="O1261">IF(I1261="northeast",$R$3+$R$4*$B1261+$R$5*$D1261+$R$6*$E1261+$R$7*$F1261+$R$8*$H1261,IF(I1261="northwest",$T$3+$T$4*$B1261+$T$5*$D1261+$T$6*$E1261+$T$7*$F1261+$T$8*$H1261,IF(I1261="southeast",$V$3+$V$4*$B1261+$V$5*$D1261+$V$6*$E1261+$V$7*$F1261+$V$8*$H1261,IF(I1261="southwest",$X$3+$X$4*$B1261+$X$5*$D1261+$X$6*$E1261+$X$7*$F1261+$X$8*$H1261,error))))</f>
        <v>16735.103703467274</v>
      </c>
    </row>
    <row r="1262" spans="2:15" x14ac:dyDescent="0.5">
      <c r="B1262" s="2">
        <v>52</v>
      </c>
      <c r="C1262" s="2" t="s">
        <v>7</v>
      </c>
      <c r="D1262" s="2">
        <f>IF(C1262="male",1,0)</f>
        <v>0</v>
      </c>
      <c r="E1262" s="2">
        <v>23.18</v>
      </c>
      <c r="F1262" s="2">
        <v>0</v>
      </c>
      <c r="G1262" s="2" t="s">
        <v>11</v>
      </c>
      <c r="H1262" s="2">
        <f t="shared" si="95"/>
        <v>0</v>
      </c>
      <c r="I1262" s="2" t="s">
        <v>14</v>
      </c>
      <c r="J1262" s="2">
        <f t="shared" si="96"/>
        <v>0</v>
      </c>
      <c r="K1262" s="2">
        <f t="shared" si="97"/>
        <v>1</v>
      </c>
      <c r="L1262" s="2">
        <f t="shared" si="98"/>
        <v>0</v>
      </c>
      <c r="M1262" s="2">
        <v>10197.772199999999</v>
      </c>
      <c r="N1262" s="16">
        <f t="shared" si="99"/>
        <v>0.14487003617137428</v>
      </c>
      <c r="O1262" s="13" cm="1">
        <f t="array" ref="O1262">IF(I1262="northeast",$R$3+$R$4*$B1262+$R$5*$D1262+$R$6*$E1262+$R$7*$F1262+$R$8*$H1262,IF(I1262="northwest",$T$3+$T$4*$B1262+$T$5*$D1262+$T$6*$E1262+$T$7*$F1262+$T$8*$H1262,IF(I1262="southeast",$V$3+$V$4*$B1262+$V$5*$D1262+$V$6*$E1262+$V$7*$F1262+$V$8*$H1262,IF(I1262="southwest",$X$3+$X$4*$B1262+$X$5*$D1262+$X$6*$E1262+$X$7*$F1262+$X$8*$H1262,error))))</f>
        <v>8701.8402853594707</v>
      </c>
    </row>
    <row r="1263" spans="2:15" x14ac:dyDescent="0.5">
      <c r="B1263" s="2">
        <v>32</v>
      </c>
      <c r="C1263" s="2" t="s">
        <v>7</v>
      </c>
      <c r="D1263" s="2">
        <f>IF(C1263="male",1,0)</f>
        <v>0</v>
      </c>
      <c r="E1263" s="2">
        <v>20.52</v>
      </c>
      <c r="F1263" s="2">
        <v>0</v>
      </c>
      <c r="G1263" s="2" t="s">
        <v>11</v>
      </c>
      <c r="H1263" s="2">
        <f t="shared" si="95"/>
        <v>0</v>
      </c>
      <c r="I1263" s="2" t="s">
        <v>14</v>
      </c>
      <c r="J1263" s="2">
        <f t="shared" si="96"/>
        <v>0</v>
      </c>
      <c r="K1263" s="2">
        <f t="shared" si="97"/>
        <v>1</v>
      </c>
      <c r="L1263" s="2">
        <f t="shared" si="98"/>
        <v>0</v>
      </c>
      <c r="M1263" s="2">
        <v>4544.2348000000002</v>
      </c>
      <c r="N1263" s="16">
        <f t="shared" si="99"/>
        <v>5.4627931140931479E-2</v>
      </c>
      <c r="O1263" s="13" cm="1">
        <f t="array" ref="O1263">IF(I1263="northeast",$R$3+$R$4*$B1263+$R$5*$D1263+$R$6*$E1263+$R$7*$F1263+$R$8*$H1263,IF(I1263="northwest",$T$3+$T$4*$B1263+$T$5*$D1263+$T$6*$E1263+$T$7*$F1263+$T$8*$H1263,IF(I1263="southeast",$V$3+$V$4*$B1263+$V$5*$D1263+$V$6*$E1263+$V$7*$F1263+$V$8*$H1263,IF(I1263="southwest",$X$3+$X$4*$B1263+$X$5*$D1263+$X$6*$E1263+$X$7*$F1263+$X$8*$H1263,error))))</f>
        <v>2853.2420288776575</v>
      </c>
    </row>
    <row r="1264" spans="2:15" x14ac:dyDescent="0.5">
      <c r="B1264" s="2">
        <v>28</v>
      </c>
      <c r="C1264" s="2" t="s">
        <v>10</v>
      </c>
      <c r="D1264" s="2">
        <f>IF(C1264="male",1,0)</f>
        <v>1</v>
      </c>
      <c r="E1264" s="2">
        <v>37.1</v>
      </c>
      <c r="F1264" s="2">
        <v>1</v>
      </c>
      <c r="G1264" s="2" t="s">
        <v>11</v>
      </c>
      <c r="H1264" s="2">
        <f t="shared" si="95"/>
        <v>0</v>
      </c>
      <c r="I1264" s="2" t="s">
        <v>9</v>
      </c>
      <c r="J1264" s="2">
        <f t="shared" si="96"/>
        <v>0</v>
      </c>
      <c r="K1264" s="2">
        <f t="shared" si="97"/>
        <v>0</v>
      </c>
      <c r="L1264" s="2">
        <f t="shared" si="98"/>
        <v>1</v>
      </c>
      <c r="M1264" s="2">
        <v>3277.1610000000001</v>
      </c>
      <c r="N1264" s="16">
        <f t="shared" si="99"/>
        <v>3.4402822708656439E-2</v>
      </c>
      <c r="O1264" s="13" cm="1">
        <f t="array" ref="O1264">IF(I1264="northeast",$R$3+$R$4*$B1264+$R$5*$D1264+$R$6*$E1264+$R$7*$F1264+$R$8*$H1264,IF(I1264="northwest",$T$3+$T$4*$B1264+$T$5*$D1264+$T$6*$E1264+$T$7*$F1264+$T$8*$H1264,IF(I1264="southeast",$V$3+$V$4*$B1264+$V$5*$D1264+$V$6*$E1264+$V$7*$F1264+$V$8*$H1264,IF(I1264="southwest",$X$3+$X$4*$B1264+$X$5*$D1264+$X$6*$E1264+$X$7*$F1264+$X$8*$H1264,error))))</f>
        <v>6196.8881390228307</v>
      </c>
    </row>
    <row r="1265" spans="2:15" x14ac:dyDescent="0.5">
      <c r="B1265" s="2">
        <v>41</v>
      </c>
      <c r="C1265" s="2" t="s">
        <v>7</v>
      </c>
      <c r="D1265" s="2">
        <f>IF(C1265="male",1,0)</f>
        <v>0</v>
      </c>
      <c r="E1265" s="2">
        <v>28.05</v>
      </c>
      <c r="F1265" s="2">
        <v>1</v>
      </c>
      <c r="G1265" s="2" t="s">
        <v>11</v>
      </c>
      <c r="H1265" s="2">
        <f t="shared" si="95"/>
        <v>0</v>
      </c>
      <c r="I1265" s="2" t="s">
        <v>12</v>
      </c>
      <c r="J1265" s="2">
        <f t="shared" si="96"/>
        <v>0</v>
      </c>
      <c r="K1265" s="2">
        <f t="shared" si="97"/>
        <v>0</v>
      </c>
      <c r="L1265" s="2">
        <f t="shared" si="98"/>
        <v>0</v>
      </c>
      <c r="M1265" s="2">
        <v>6770.1925000000001</v>
      </c>
      <c r="N1265" s="16">
        <f t="shared" si="99"/>
        <v>9.0158802230016863E-2</v>
      </c>
      <c r="O1265" s="13" cm="1">
        <f t="array" ref="O1265">IF(I1265="northeast",$R$3+$R$4*$B1265+$R$5*$D1265+$R$6*$E1265+$R$7*$F1265+$R$8*$H1265,IF(I1265="northwest",$T$3+$T$4*$B1265+$T$5*$D1265+$T$6*$E1265+$T$7*$F1265+$T$8*$H1265,IF(I1265="southeast",$V$3+$V$4*$B1265+$V$5*$D1265+$V$6*$E1265+$V$7*$F1265+$V$8*$H1265,IF(I1265="southwest",$X$3+$X$4*$B1265+$X$5*$D1265+$X$6*$E1265+$X$7*$F1265+$X$8*$H1265,error))))</f>
        <v>6911.1961839608493</v>
      </c>
    </row>
    <row r="1266" spans="2:15" x14ac:dyDescent="0.5">
      <c r="B1266" s="2">
        <v>43</v>
      </c>
      <c r="C1266" s="2" t="s">
        <v>7</v>
      </c>
      <c r="D1266" s="2">
        <f>IF(C1266="male",1,0)</f>
        <v>0</v>
      </c>
      <c r="E1266" s="2">
        <v>29.9</v>
      </c>
      <c r="F1266" s="2">
        <v>1</v>
      </c>
      <c r="G1266" s="2" t="s">
        <v>11</v>
      </c>
      <c r="H1266" s="2">
        <f t="shared" si="95"/>
        <v>0</v>
      </c>
      <c r="I1266" s="2" t="s">
        <v>9</v>
      </c>
      <c r="J1266" s="2">
        <f t="shared" si="96"/>
        <v>0</v>
      </c>
      <c r="K1266" s="2">
        <f t="shared" si="97"/>
        <v>0</v>
      </c>
      <c r="L1266" s="2">
        <f t="shared" si="98"/>
        <v>1</v>
      </c>
      <c r="M1266" s="2">
        <v>7337.7479999999996</v>
      </c>
      <c r="N1266" s="16">
        <f t="shared" si="99"/>
        <v>9.9218157359003079E-2</v>
      </c>
      <c r="O1266" s="13" cm="1">
        <f t="array" ref="O1266">IF(I1266="northeast",$R$3+$R$4*$B1266+$R$5*$D1266+$R$6*$E1266+$R$7*$F1266+$R$8*$H1266,IF(I1266="northwest",$T$3+$T$4*$B1266+$T$5*$D1266+$T$6*$E1266+$T$7*$F1266+$T$8*$H1266,IF(I1266="southeast",$V$3+$V$4*$B1266+$V$5*$D1266+$V$6*$E1266+$V$7*$F1266+$V$8*$H1266,IF(I1266="southwest",$X$3+$X$4*$B1266+$X$5*$D1266+$X$6*$E1266+$X$7*$F1266+$X$8*$H1266,error))))</f>
        <v>8837.7194939861984</v>
      </c>
    </row>
    <row r="1267" spans="2:15" x14ac:dyDescent="0.5">
      <c r="B1267" s="2">
        <v>49</v>
      </c>
      <c r="C1267" s="2" t="s">
        <v>7</v>
      </c>
      <c r="D1267" s="2">
        <f>IF(C1267="male",1,0)</f>
        <v>0</v>
      </c>
      <c r="E1267" s="2">
        <v>33.344999999999999</v>
      </c>
      <c r="F1267" s="2">
        <v>2</v>
      </c>
      <c r="G1267" s="2" t="s">
        <v>11</v>
      </c>
      <c r="H1267" s="2">
        <f t="shared" si="95"/>
        <v>0</v>
      </c>
      <c r="I1267" s="2" t="s">
        <v>14</v>
      </c>
      <c r="J1267" s="2">
        <f t="shared" si="96"/>
        <v>0</v>
      </c>
      <c r="K1267" s="2">
        <f t="shared" si="97"/>
        <v>1</v>
      </c>
      <c r="L1267" s="2">
        <f t="shared" si="98"/>
        <v>0</v>
      </c>
      <c r="M1267" s="2">
        <v>10370.912549999999</v>
      </c>
      <c r="N1267" s="16">
        <f t="shared" si="99"/>
        <v>0.14763371288282712</v>
      </c>
      <c r="O1267" s="13" cm="1">
        <f t="array" ref="O1267">IF(I1267="northeast",$R$3+$R$4*$B1267+$R$5*$D1267+$R$6*$E1267+$R$7*$F1267+$R$8*$H1267,IF(I1267="northwest",$T$3+$T$4*$B1267+$T$5*$D1267+$T$6*$E1267+$T$7*$F1267+$T$8*$H1267,IF(I1267="southeast",$V$3+$V$4*$B1267+$V$5*$D1267+$V$6*$E1267+$V$7*$F1267+$V$8*$H1267,IF(I1267="southwest",$X$3+$X$4*$B1267+$X$5*$D1267+$X$6*$E1267+$X$7*$F1267+$X$8*$H1267,error))))</f>
        <v>13778.027930145725</v>
      </c>
    </row>
    <row r="1268" spans="2:15" x14ac:dyDescent="0.5">
      <c r="B1268" s="2">
        <v>64</v>
      </c>
      <c r="C1268" s="2" t="s">
        <v>10</v>
      </c>
      <c r="D1268" s="2">
        <f>IF(C1268="male",1,0)</f>
        <v>1</v>
      </c>
      <c r="E1268" s="2">
        <v>23.76</v>
      </c>
      <c r="F1268" s="2">
        <v>0</v>
      </c>
      <c r="G1268" s="2" t="s">
        <v>8</v>
      </c>
      <c r="H1268" s="2">
        <f t="shared" si="95"/>
        <v>1</v>
      </c>
      <c r="I1268" s="2" t="s">
        <v>12</v>
      </c>
      <c r="J1268" s="2">
        <f t="shared" si="96"/>
        <v>0</v>
      </c>
      <c r="K1268" s="2">
        <f t="shared" si="97"/>
        <v>0</v>
      </c>
      <c r="L1268" s="2">
        <f t="shared" si="98"/>
        <v>0</v>
      </c>
      <c r="M1268" s="2">
        <v>26926.5144</v>
      </c>
      <c r="N1268" s="16">
        <f t="shared" si="99"/>
        <v>0.41189522833506298</v>
      </c>
      <c r="O1268" s="13" cm="1">
        <f t="array" ref="O1268">IF(I1268="northeast",$R$3+$R$4*$B1268+$R$5*$D1268+$R$6*$E1268+$R$7*$F1268+$R$8*$H1268,IF(I1268="northwest",$T$3+$T$4*$B1268+$T$5*$D1268+$T$6*$E1268+$T$7*$F1268+$T$8*$H1268,IF(I1268="southeast",$V$3+$V$4*$B1268+$V$5*$D1268+$V$6*$E1268+$V$7*$F1268+$V$8*$H1268,IF(I1268="southwest",$X$3+$X$4*$B1268+$X$5*$D1268+$X$6*$E1268+$X$7*$F1268+$X$8*$H1268,error))))</f>
        <v>37665.079997904817</v>
      </c>
    </row>
    <row r="1269" spans="2:15" x14ac:dyDescent="0.5">
      <c r="B1269" s="2">
        <v>55</v>
      </c>
      <c r="C1269" s="2" t="s">
        <v>7</v>
      </c>
      <c r="D1269" s="2">
        <f>IF(C1269="male",1,0)</f>
        <v>0</v>
      </c>
      <c r="E1269" s="2">
        <v>30.5</v>
      </c>
      <c r="F1269" s="2">
        <v>0</v>
      </c>
      <c r="G1269" s="2" t="s">
        <v>11</v>
      </c>
      <c r="H1269" s="2">
        <f t="shared" si="95"/>
        <v>0</v>
      </c>
      <c r="I1269" s="2" t="s">
        <v>9</v>
      </c>
      <c r="J1269" s="2">
        <f t="shared" si="96"/>
        <v>0</v>
      </c>
      <c r="K1269" s="2">
        <f t="shared" si="97"/>
        <v>0</v>
      </c>
      <c r="L1269" s="2">
        <f t="shared" si="98"/>
        <v>1</v>
      </c>
      <c r="M1269" s="2">
        <v>10704.47</v>
      </c>
      <c r="N1269" s="16">
        <f t="shared" si="99"/>
        <v>0.15295797702169822</v>
      </c>
      <c r="O1269" s="13" cm="1">
        <f t="array" ref="O1269">IF(I1269="northeast",$R$3+$R$4*$B1269+$R$5*$D1269+$R$6*$E1269+$R$7*$F1269+$R$8*$H1269,IF(I1269="northwest",$T$3+$T$4*$B1269+$T$5*$D1269+$T$6*$E1269+$T$7*$F1269+$T$8*$H1269,IF(I1269="southeast",$V$3+$V$4*$B1269+$V$5*$D1269+$V$6*$E1269+$V$7*$F1269+$V$8*$H1269,IF(I1269="southwest",$X$3+$X$4*$B1269+$X$5*$D1269+$X$6*$E1269+$X$7*$F1269+$X$8*$H1269,error))))</f>
        <v>12196.390774208499</v>
      </c>
    </row>
    <row r="1270" spans="2:15" x14ac:dyDescent="0.5">
      <c r="B1270" s="2">
        <v>24</v>
      </c>
      <c r="C1270" s="2" t="s">
        <v>10</v>
      </c>
      <c r="D1270" s="2">
        <f>IF(C1270="male",1,0)</f>
        <v>1</v>
      </c>
      <c r="E1270" s="2">
        <v>31.065000000000001</v>
      </c>
      <c r="F1270" s="2">
        <v>0</v>
      </c>
      <c r="G1270" s="2" t="s">
        <v>8</v>
      </c>
      <c r="H1270" s="2">
        <f t="shared" si="95"/>
        <v>1</v>
      </c>
      <c r="I1270" s="2" t="s">
        <v>14</v>
      </c>
      <c r="J1270" s="2">
        <f t="shared" si="96"/>
        <v>0</v>
      </c>
      <c r="K1270" s="2">
        <f t="shared" si="97"/>
        <v>1</v>
      </c>
      <c r="L1270" s="2">
        <f t="shared" si="98"/>
        <v>0</v>
      </c>
      <c r="M1270" s="2">
        <v>34254.053350000002</v>
      </c>
      <c r="N1270" s="16">
        <f t="shared" si="99"/>
        <v>0.52885784709134132</v>
      </c>
      <c r="O1270" s="13" cm="1">
        <f t="array" ref="O1270">IF(I1270="northeast",$R$3+$R$4*$B1270+$R$5*$D1270+$R$6*$E1270+$R$7*$F1270+$R$8*$H1270,IF(I1270="northwest",$T$3+$T$4*$B1270+$T$5*$D1270+$T$6*$E1270+$T$7*$F1270+$T$8*$H1270,IF(I1270="southeast",$V$3+$V$4*$B1270+$V$5*$D1270+$V$6*$E1270+$V$7*$F1270+$V$8*$H1270,IF(I1270="southwest",$X$3+$X$4*$B1270+$X$5*$D1270+$X$6*$E1270+$X$7*$F1270+$X$8*$H1270,error))))</f>
        <v>26668.614950176147</v>
      </c>
    </row>
    <row r="1271" spans="2:15" x14ac:dyDescent="0.5">
      <c r="B1271" s="2">
        <v>20</v>
      </c>
      <c r="C1271" s="2" t="s">
        <v>7</v>
      </c>
      <c r="D1271" s="2">
        <f>IF(C1271="male",1,0)</f>
        <v>0</v>
      </c>
      <c r="E1271" s="2">
        <v>33.299999999999997</v>
      </c>
      <c r="F1271" s="2">
        <v>0</v>
      </c>
      <c r="G1271" s="2" t="s">
        <v>11</v>
      </c>
      <c r="H1271" s="2">
        <f t="shared" si="95"/>
        <v>0</v>
      </c>
      <c r="I1271" s="2" t="s">
        <v>9</v>
      </c>
      <c r="J1271" s="2">
        <f t="shared" si="96"/>
        <v>0</v>
      </c>
      <c r="K1271" s="2">
        <f t="shared" si="97"/>
        <v>0</v>
      </c>
      <c r="L1271" s="2">
        <f t="shared" si="98"/>
        <v>1</v>
      </c>
      <c r="M1271" s="2">
        <v>1880.4870000000001</v>
      </c>
      <c r="N1271" s="16">
        <f t="shared" si="99"/>
        <v>1.2109028065803513E-2</v>
      </c>
      <c r="O1271" s="13" cm="1">
        <f t="array" ref="O1271">IF(I1271="northeast",$R$3+$R$4*$B1271+$R$5*$D1271+$R$6*$E1271+$R$7*$F1271+$R$8*$H1271,IF(I1271="northwest",$T$3+$T$4*$B1271+$T$5*$D1271+$T$6*$E1271+$T$7*$F1271+$T$8*$H1271,IF(I1271="southeast",$V$3+$V$4*$B1271+$V$5*$D1271+$V$6*$E1271+$V$7*$F1271+$V$8*$H1271,IF(I1271="southwest",$X$3+$X$4*$B1271+$X$5*$D1271+$X$6*$E1271+$X$7*$F1271+$X$8*$H1271,error))))</f>
        <v>3503.5812878628203</v>
      </c>
    </row>
    <row r="1272" spans="2:15" x14ac:dyDescent="0.5">
      <c r="B1272" s="2">
        <v>45</v>
      </c>
      <c r="C1272" s="2" t="s">
        <v>10</v>
      </c>
      <c r="D1272" s="2">
        <f>IF(C1272="male",1,0)</f>
        <v>1</v>
      </c>
      <c r="E1272" s="2">
        <v>27.5</v>
      </c>
      <c r="F1272" s="2">
        <v>3</v>
      </c>
      <c r="G1272" s="2" t="s">
        <v>11</v>
      </c>
      <c r="H1272" s="2">
        <f t="shared" si="95"/>
        <v>0</v>
      </c>
      <c r="I1272" s="2" t="s">
        <v>9</v>
      </c>
      <c r="J1272" s="2">
        <f t="shared" si="96"/>
        <v>0</v>
      </c>
      <c r="K1272" s="2">
        <f t="shared" si="97"/>
        <v>0</v>
      </c>
      <c r="L1272" s="2">
        <f t="shared" si="98"/>
        <v>1</v>
      </c>
      <c r="M1272" s="2">
        <v>8615.2999999999993</v>
      </c>
      <c r="N1272" s="16">
        <f t="shared" si="99"/>
        <v>0.11961051945177922</v>
      </c>
      <c r="O1272" s="13" cm="1">
        <f t="array" ref="O1272">IF(I1272="northeast",$R$3+$R$4*$B1272+$R$5*$D1272+$R$6*$E1272+$R$7*$F1272+$R$8*$H1272,IF(I1272="northwest",$T$3+$T$4*$B1272+$T$5*$D1272+$T$6*$E1272+$T$7*$F1272+$T$8*$H1272,IF(I1272="southeast",$V$3+$V$4*$B1272+$V$5*$D1272+$V$6*$E1272+$V$7*$F1272+$V$8*$H1272,IF(I1272="southwest",$X$3+$X$4*$B1272+$X$5*$D1272+$X$6*$E1272+$X$7*$F1272+$X$8*$H1272,error))))</f>
        <v>8336.9482001834549</v>
      </c>
    </row>
    <row r="1273" spans="2:15" x14ac:dyDescent="0.5">
      <c r="B1273" s="2">
        <v>26</v>
      </c>
      <c r="C1273" s="2" t="s">
        <v>10</v>
      </c>
      <c r="D1273" s="2">
        <f>IF(C1273="male",1,0)</f>
        <v>1</v>
      </c>
      <c r="E1273" s="2">
        <v>33.914999999999999</v>
      </c>
      <c r="F1273" s="2">
        <v>1</v>
      </c>
      <c r="G1273" s="2" t="s">
        <v>11</v>
      </c>
      <c r="H1273" s="2">
        <f t="shared" si="95"/>
        <v>0</v>
      </c>
      <c r="I1273" s="2" t="s">
        <v>13</v>
      </c>
      <c r="J1273" s="2">
        <f t="shared" si="96"/>
        <v>1</v>
      </c>
      <c r="K1273" s="2">
        <f t="shared" si="97"/>
        <v>0</v>
      </c>
      <c r="L1273" s="2">
        <f t="shared" si="98"/>
        <v>0</v>
      </c>
      <c r="M1273" s="2">
        <v>3292.5298499999999</v>
      </c>
      <c r="N1273" s="16">
        <f t="shared" si="99"/>
        <v>3.4648141219487748E-2</v>
      </c>
      <c r="O1273" s="13" cm="1">
        <f t="array" ref="O1273">IF(I1273="northeast",$R$3+$R$4*$B1273+$R$5*$D1273+$R$6*$E1273+$R$7*$F1273+$R$8*$H1273,IF(I1273="northwest",$T$3+$T$4*$B1273+$T$5*$D1273+$T$6*$E1273+$T$7*$F1273+$T$8*$H1273,IF(I1273="southeast",$V$3+$V$4*$B1273+$V$5*$D1273+$V$6*$E1273+$V$7*$F1273+$V$8*$H1273,IF(I1273="southwest",$X$3+$X$4*$B1273+$X$5*$D1273+$X$6*$E1273+$X$7*$F1273+$X$8*$H1273,error))))</f>
        <v>6669.5192115304808</v>
      </c>
    </row>
    <row r="1274" spans="2:15" x14ac:dyDescent="0.5">
      <c r="B1274" s="2">
        <v>25</v>
      </c>
      <c r="C1274" s="2" t="s">
        <v>7</v>
      </c>
      <c r="D1274" s="2">
        <f>IF(C1274="male",1,0)</f>
        <v>0</v>
      </c>
      <c r="E1274" s="2">
        <v>34.484999999999999</v>
      </c>
      <c r="F1274" s="2">
        <v>0</v>
      </c>
      <c r="G1274" s="2" t="s">
        <v>11</v>
      </c>
      <c r="H1274" s="2">
        <f t="shared" si="95"/>
        <v>0</v>
      </c>
      <c r="I1274" s="2" t="s">
        <v>13</v>
      </c>
      <c r="J1274" s="2">
        <f t="shared" si="96"/>
        <v>1</v>
      </c>
      <c r="K1274" s="2">
        <f t="shared" si="97"/>
        <v>0</v>
      </c>
      <c r="L1274" s="2">
        <f t="shared" si="98"/>
        <v>0</v>
      </c>
      <c r="M1274" s="2">
        <v>3021.80915</v>
      </c>
      <c r="N1274" s="16">
        <f t="shared" si="99"/>
        <v>3.0326881074765794E-2</v>
      </c>
      <c r="O1274" s="13" cm="1">
        <f t="array" ref="O1274">IF(I1274="northeast",$R$3+$R$4*$B1274+$R$5*$D1274+$R$6*$E1274+$R$7*$F1274+$R$8*$H1274,IF(I1274="northwest",$T$3+$T$4*$B1274+$T$5*$D1274+$T$6*$E1274+$T$7*$F1274+$T$8*$H1274,IF(I1274="southeast",$V$3+$V$4*$B1274+$V$5*$D1274+$V$6*$E1274+$V$7*$F1274+$V$8*$H1274,IF(I1274="southwest",$X$3+$X$4*$B1274+$X$5*$D1274+$X$6*$E1274+$X$7*$F1274+$X$8*$H1274,error))))</f>
        <v>5752.714862668191</v>
      </c>
    </row>
    <row r="1275" spans="2:15" x14ac:dyDescent="0.5">
      <c r="B1275" s="2">
        <v>43</v>
      </c>
      <c r="C1275" s="2" t="s">
        <v>10</v>
      </c>
      <c r="D1275" s="2">
        <f>IF(C1275="male",1,0)</f>
        <v>1</v>
      </c>
      <c r="E1275" s="2">
        <v>25.52</v>
      </c>
      <c r="F1275" s="2">
        <v>5</v>
      </c>
      <c r="G1275" s="2" t="s">
        <v>11</v>
      </c>
      <c r="H1275" s="2">
        <f t="shared" si="95"/>
        <v>0</v>
      </c>
      <c r="I1275" s="2" t="s">
        <v>12</v>
      </c>
      <c r="J1275" s="2">
        <f t="shared" si="96"/>
        <v>0</v>
      </c>
      <c r="K1275" s="2">
        <f t="shared" si="97"/>
        <v>0</v>
      </c>
      <c r="L1275" s="2">
        <f t="shared" si="98"/>
        <v>0</v>
      </c>
      <c r="M1275" s="2">
        <v>14478.33015</v>
      </c>
      <c r="N1275" s="16">
        <f t="shared" si="99"/>
        <v>0.21319656039544627</v>
      </c>
      <c r="O1275" s="13" cm="1">
        <f t="array" ref="O1275">IF(I1275="northeast",$R$3+$R$4*$B1275+$R$5*$D1275+$R$6*$E1275+$R$7*$F1275+$R$8*$H1275,IF(I1275="northwest",$T$3+$T$4*$B1275+$T$5*$D1275+$T$6*$E1275+$T$7*$F1275+$T$8*$H1275,IF(I1275="southeast",$V$3+$V$4*$B1275+$V$5*$D1275+$V$6*$E1275+$V$7*$F1275+$V$8*$H1275,IF(I1275="southwest",$X$3+$X$4*$B1275+$X$5*$D1275+$X$6*$E1275+$X$7*$F1275+$X$8*$H1275,error))))</f>
        <v>8221.7738897868876</v>
      </c>
    </row>
    <row r="1276" spans="2:15" x14ac:dyDescent="0.5">
      <c r="B1276" s="2">
        <v>35</v>
      </c>
      <c r="C1276" s="2" t="s">
        <v>10</v>
      </c>
      <c r="D1276" s="2">
        <f>IF(C1276="male",1,0)</f>
        <v>1</v>
      </c>
      <c r="E1276" s="2">
        <v>27.61</v>
      </c>
      <c r="F1276" s="2">
        <v>1</v>
      </c>
      <c r="G1276" s="2" t="s">
        <v>11</v>
      </c>
      <c r="H1276" s="2">
        <f t="shared" si="95"/>
        <v>0</v>
      </c>
      <c r="I1276" s="2" t="s">
        <v>12</v>
      </c>
      <c r="J1276" s="2">
        <f t="shared" si="96"/>
        <v>0</v>
      </c>
      <c r="K1276" s="2">
        <f t="shared" si="97"/>
        <v>0</v>
      </c>
      <c r="L1276" s="2">
        <f t="shared" si="98"/>
        <v>0</v>
      </c>
      <c r="M1276" s="2">
        <v>4747.0528999999997</v>
      </c>
      <c r="N1276" s="16">
        <f t="shared" si="99"/>
        <v>5.7865325888205074E-2</v>
      </c>
      <c r="O1276" s="13" cm="1">
        <f t="array" ref="O1276">IF(I1276="northeast",$R$3+$R$4*$B1276+$R$5*$D1276+$R$6*$E1276+$R$7*$F1276+$R$8*$H1276,IF(I1276="northwest",$T$3+$T$4*$B1276+$T$5*$D1276+$T$6*$E1276+$T$7*$F1276+$T$8*$H1276,IF(I1276="southeast",$V$3+$V$4*$B1276+$V$5*$D1276+$V$6*$E1276+$V$7*$F1276+$V$8*$H1276,IF(I1276="southwest",$X$3+$X$4*$B1276+$X$5*$D1276+$X$6*$E1276+$X$7*$F1276+$X$8*$H1276,error))))</f>
        <v>4868.6992275242892</v>
      </c>
    </row>
    <row r="1277" spans="2:15" x14ac:dyDescent="0.5">
      <c r="B1277" s="2">
        <v>26</v>
      </c>
      <c r="C1277" s="2" t="s">
        <v>10</v>
      </c>
      <c r="D1277" s="2">
        <f>IF(C1277="male",1,0)</f>
        <v>1</v>
      </c>
      <c r="E1277" s="2">
        <v>27.06</v>
      </c>
      <c r="F1277" s="2">
        <v>0</v>
      </c>
      <c r="G1277" s="2" t="s">
        <v>8</v>
      </c>
      <c r="H1277" s="2">
        <f t="shared" si="95"/>
        <v>1</v>
      </c>
      <c r="I1277" s="2" t="s">
        <v>12</v>
      </c>
      <c r="J1277" s="2">
        <f t="shared" si="96"/>
        <v>0</v>
      </c>
      <c r="K1277" s="2">
        <f t="shared" si="97"/>
        <v>0</v>
      </c>
      <c r="L1277" s="2">
        <f t="shared" si="98"/>
        <v>0</v>
      </c>
      <c r="M1277" s="2">
        <v>17043.341400000001</v>
      </c>
      <c r="N1277" s="16">
        <f t="shared" si="99"/>
        <v>0.25413942470315698</v>
      </c>
      <c r="O1277" s="13" cm="1">
        <f t="array" ref="O1277">IF(I1277="northeast",$R$3+$R$4*$B1277+$R$5*$D1277+$R$6*$E1277+$R$7*$F1277+$R$8*$H1277,IF(I1277="northwest",$T$3+$T$4*$B1277+$T$5*$D1277+$T$6*$E1277+$T$7*$F1277+$T$8*$H1277,IF(I1277="southeast",$V$3+$V$4*$B1277+$V$5*$D1277+$V$6*$E1277+$V$7*$F1277+$V$8*$H1277,IF(I1277="southwest",$X$3+$X$4*$B1277+$X$5*$D1277+$X$6*$E1277+$X$7*$F1277+$X$8*$H1277,error))))</f>
        <v>28461.790541649127</v>
      </c>
    </row>
    <row r="1278" spans="2:15" x14ac:dyDescent="0.5">
      <c r="B1278" s="2">
        <v>57</v>
      </c>
      <c r="C1278" s="2" t="s">
        <v>10</v>
      </c>
      <c r="D1278" s="2">
        <f>IF(C1278="male",1,0)</f>
        <v>1</v>
      </c>
      <c r="E1278" s="2">
        <v>23.7</v>
      </c>
      <c r="F1278" s="2">
        <v>0</v>
      </c>
      <c r="G1278" s="2" t="s">
        <v>11</v>
      </c>
      <c r="H1278" s="2">
        <f t="shared" si="95"/>
        <v>0</v>
      </c>
      <c r="I1278" s="2" t="s">
        <v>9</v>
      </c>
      <c r="J1278" s="2">
        <f t="shared" si="96"/>
        <v>0</v>
      </c>
      <c r="K1278" s="2">
        <f t="shared" si="97"/>
        <v>0</v>
      </c>
      <c r="L1278" s="2">
        <f t="shared" si="98"/>
        <v>1</v>
      </c>
      <c r="M1278" s="2">
        <v>10959.33</v>
      </c>
      <c r="N1278" s="16">
        <f t="shared" si="99"/>
        <v>0.15702606771621785</v>
      </c>
      <c r="O1278" s="13" cm="1">
        <f t="array" ref="O1278">IF(I1278="northeast",$R$3+$R$4*$B1278+$R$5*$D1278+$R$6*$E1278+$R$7*$F1278+$R$8*$H1278,IF(I1278="northwest",$T$3+$T$4*$B1278+$T$5*$D1278+$T$6*$E1278+$T$7*$F1278+$T$8*$H1278,IF(I1278="southeast",$V$3+$V$4*$B1278+$V$5*$D1278+$V$6*$E1278+$V$7*$F1278+$V$8*$H1278,IF(I1278="southwest",$X$3+$X$4*$B1278+$X$5*$D1278+$X$6*$E1278+$X$7*$F1278+$X$8*$H1278,error))))</f>
        <v>10505.199314813741</v>
      </c>
    </row>
    <row r="1279" spans="2:15" x14ac:dyDescent="0.5">
      <c r="B1279" s="2">
        <v>22</v>
      </c>
      <c r="C1279" s="2" t="s">
        <v>7</v>
      </c>
      <c r="D1279" s="2">
        <f>IF(C1279="male",1,0)</f>
        <v>0</v>
      </c>
      <c r="E1279" s="2">
        <v>30.4</v>
      </c>
      <c r="F1279" s="2">
        <v>0</v>
      </c>
      <c r="G1279" s="2" t="s">
        <v>11</v>
      </c>
      <c r="H1279" s="2">
        <f t="shared" si="95"/>
        <v>0</v>
      </c>
      <c r="I1279" s="2" t="s">
        <v>14</v>
      </c>
      <c r="J1279" s="2">
        <f t="shared" si="96"/>
        <v>0</v>
      </c>
      <c r="K1279" s="2">
        <f t="shared" si="97"/>
        <v>1</v>
      </c>
      <c r="L1279" s="2">
        <f t="shared" si="98"/>
        <v>0</v>
      </c>
      <c r="M1279" s="2">
        <v>2741.9479999999999</v>
      </c>
      <c r="N1279" s="16">
        <f t="shared" si="99"/>
        <v>2.5859720515742955E-2</v>
      </c>
      <c r="O1279" s="13" cm="1">
        <f t="array" ref="O1279">IF(I1279="northeast",$R$3+$R$4*$B1279+$R$5*$D1279+$R$6*$E1279+$R$7*$F1279+$R$8*$H1279,IF(I1279="northwest",$T$3+$T$4*$B1279+$T$5*$D1279+$T$6*$E1279+$T$7*$F1279+$T$8*$H1279,IF(I1279="southeast",$V$3+$V$4*$B1279+$V$5*$D1279+$V$6*$E1279+$V$7*$F1279+$V$8*$H1279,IF(I1279="southwest",$X$3+$X$4*$B1279+$X$5*$D1279+$X$6*$E1279+$X$7*$F1279+$X$8*$H1279,error))))</f>
        <v>4744.0990520596461</v>
      </c>
    </row>
    <row r="1280" spans="2:15" x14ac:dyDescent="0.5">
      <c r="B1280" s="2">
        <v>32</v>
      </c>
      <c r="C1280" s="2" t="s">
        <v>7</v>
      </c>
      <c r="D1280" s="2">
        <f>IF(C1280="male",1,0)</f>
        <v>0</v>
      </c>
      <c r="E1280" s="2">
        <v>29.734999999999999</v>
      </c>
      <c r="F1280" s="2">
        <v>0</v>
      </c>
      <c r="G1280" s="2" t="s">
        <v>11</v>
      </c>
      <c r="H1280" s="2">
        <f t="shared" si="95"/>
        <v>0</v>
      </c>
      <c r="I1280" s="2" t="s">
        <v>13</v>
      </c>
      <c r="J1280" s="2">
        <f t="shared" si="96"/>
        <v>1</v>
      </c>
      <c r="K1280" s="2">
        <f t="shared" si="97"/>
        <v>0</v>
      </c>
      <c r="L1280" s="2">
        <f t="shared" si="98"/>
        <v>0</v>
      </c>
      <c r="M1280" s="2">
        <v>4357.0436499999996</v>
      </c>
      <c r="N1280" s="16">
        <f t="shared" si="99"/>
        <v>5.1639974712259153E-2</v>
      </c>
      <c r="O1280" s="13" cm="1">
        <f t="array" ref="O1280">IF(I1280="northeast",$R$3+$R$4*$B1280+$R$5*$D1280+$R$6*$E1280+$R$7*$F1280+$R$8*$H1280,IF(I1280="northwest",$T$3+$T$4*$B1280+$T$5*$D1280+$T$6*$E1280+$T$7*$F1280+$T$8*$H1280,IF(I1280="southeast",$V$3+$V$4*$B1280+$V$5*$D1280+$V$6*$E1280+$V$7*$F1280+$V$8*$H1280,IF(I1280="southwest",$X$3+$X$4*$B1280+$X$5*$D1280+$X$6*$E1280+$X$7*$F1280+$X$8*$H1280,error))))</f>
        <v>5995.0598766909334</v>
      </c>
    </row>
    <row r="1281" spans="2:15" x14ac:dyDescent="0.5">
      <c r="B1281" s="2">
        <v>39</v>
      </c>
      <c r="C1281" s="2" t="s">
        <v>10</v>
      </c>
      <c r="D1281" s="2">
        <f>IF(C1281="male",1,0)</f>
        <v>1</v>
      </c>
      <c r="E1281" s="2">
        <v>29.925000000000001</v>
      </c>
      <c r="F1281" s="2">
        <v>1</v>
      </c>
      <c r="G1281" s="2" t="s">
        <v>8</v>
      </c>
      <c r="H1281" s="2">
        <f t="shared" si="95"/>
        <v>1</v>
      </c>
      <c r="I1281" s="2" t="s">
        <v>14</v>
      </c>
      <c r="J1281" s="2">
        <f t="shared" si="96"/>
        <v>0</v>
      </c>
      <c r="K1281" s="2">
        <f t="shared" si="97"/>
        <v>1</v>
      </c>
      <c r="L1281" s="2">
        <f t="shared" si="98"/>
        <v>0</v>
      </c>
      <c r="M1281" s="2">
        <v>22462.043750000001</v>
      </c>
      <c r="N1281" s="16">
        <f t="shared" si="99"/>
        <v>0.34063307849899238</v>
      </c>
      <c r="O1281" s="13" cm="1">
        <f t="array" ref="O1281">IF(I1281="northeast",$R$3+$R$4*$B1281+$R$5*$D1281+$R$6*$E1281+$R$7*$F1281+$R$8*$H1281,IF(I1281="northwest",$T$3+$T$4*$B1281+$T$5*$D1281+$T$6*$E1281+$T$7*$F1281+$T$8*$H1281,IF(I1281="southeast",$V$3+$V$4*$B1281+$V$5*$D1281+$V$6*$E1281+$V$7*$F1281+$V$8*$H1281,IF(I1281="southwest",$X$3+$X$4*$B1281+$X$5*$D1281+$X$6*$E1281+$X$7*$F1281+$X$8*$H1281,error))))</f>
        <v>30416.354579793311</v>
      </c>
    </row>
    <row r="1282" spans="2:15" x14ac:dyDescent="0.5">
      <c r="B1282" s="2">
        <v>25</v>
      </c>
      <c r="C1282" s="2" t="s">
        <v>7</v>
      </c>
      <c r="D1282" s="2">
        <f>IF(C1282="male",1,0)</f>
        <v>0</v>
      </c>
      <c r="E1282" s="2">
        <v>26.79</v>
      </c>
      <c r="F1282" s="2">
        <v>2</v>
      </c>
      <c r="G1282" s="2" t="s">
        <v>11</v>
      </c>
      <c r="H1282" s="2">
        <f t="shared" si="95"/>
        <v>0</v>
      </c>
      <c r="I1282" s="2" t="s">
        <v>13</v>
      </c>
      <c r="J1282" s="2">
        <f t="shared" si="96"/>
        <v>1</v>
      </c>
      <c r="K1282" s="2">
        <f t="shared" si="97"/>
        <v>0</v>
      </c>
      <c r="L1282" s="2">
        <f t="shared" si="98"/>
        <v>0</v>
      </c>
      <c r="M1282" s="2">
        <v>4189.1130999999996</v>
      </c>
      <c r="N1282" s="16">
        <f t="shared" si="99"/>
        <v>4.8959457142689344E-2</v>
      </c>
      <c r="O1282" s="13" cm="1">
        <f t="array" ref="O1282">IF(I1282="northeast",$R$3+$R$4*$B1282+$R$5*$D1282+$R$6*$E1282+$R$7*$F1282+$R$8*$H1282,IF(I1282="northwest",$T$3+$T$4*$B1282+$T$5*$D1282+$T$6*$E1282+$T$7*$F1282+$T$8*$H1282,IF(I1282="southeast",$V$3+$V$4*$B1282+$V$5*$D1282+$V$6*$E1282+$V$7*$F1282+$V$8*$H1282,IF(I1282="southwest",$X$3+$X$4*$B1282+$X$5*$D1282+$X$6*$E1282+$X$7*$F1282+$X$8*$H1282,error))))</f>
        <v>5048.6097462570942</v>
      </c>
    </row>
    <row r="1283" spans="2:15" x14ac:dyDescent="0.5">
      <c r="B1283" s="2">
        <v>48</v>
      </c>
      <c r="C1283" s="2" t="s">
        <v>7</v>
      </c>
      <c r="D1283" s="2">
        <f>IF(C1283="male",1,0)</f>
        <v>0</v>
      </c>
      <c r="E1283" s="2">
        <v>33.33</v>
      </c>
      <c r="F1283" s="2">
        <v>0</v>
      </c>
      <c r="G1283" s="2" t="s">
        <v>11</v>
      </c>
      <c r="H1283" s="2">
        <f t="shared" si="95"/>
        <v>0</v>
      </c>
      <c r="I1283" s="2" t="s">
        <v>12</v>
      </c>
      <c r="J1283" s="2">
        <f t="shared" si="96"/>
        <v>0</v>
      </c>
      <c r="K1283" s="2">
        <f t="shared" si="97"/>
        <v>0</v>
      </c>
      <c r="L1283" s="2">
        <f t="shared" si="98"/>
        <v>0</v>
      </c>
      <c r="M1283" s="2">
        <v>8283.6807000000008</v>
      </c>
      <c r="N1283" s="16">
        <f t="shared" si="99"/>
        <v>0.11431719218012772</v>
      </c>
      <c r="O1283" s="13" cm="1">
        <f t="array" ref="O1283">IF(I1283="northeast",$R$3+$R$4*$B1283+$R$5*$D1283+$R$6*$E1283+$R$7*$F1283+$R$8*$H1283,IF(I1283="northwest",$T$3+$T$4*$B1283+$T$5*$D1283+$T$6*$E1283+$T$7*$F1283+$T$8*$H1283,IF(I1283="southeast",$V$3+$V$4*$B1283+$V$5*$D1283+$V$6*$E1283+$V$7*$F1283+$V$8*$H1283,IF(I1283="southwest",$X$3+$X$4*$B1283+$X$5*$D1283+$X$6*$E1283+$X$7*$F1283+$X$8*$H1283,error))))</f>
        <v>10152.848206187531</v>
      </c>
    </row>
    <row r="1284" spans="2:15" x14ac:dyDescent="0.5">
      <c r="B1284" s="2">
        <v>47</v>
      </c>
      <c r="C1284" s="2" t="s">
        <v>7</v>
      </c>
      <c r="D1284" s="2">
        <f>IF(C1284="male",1,0)</f>
        <v>0</v>
      </c>
      <c r="E1284" s="2">
        <v>27.645</v>
      </c>
      <c r="F1284" s="2">
        <v>2</v>
      </c>
      <c r="G1284" s="2" t="s">
        <v>8</v>
      </c>
      <c r="H1284" s="2">
        <f t="shared" ref="H1284:H1340" si="100">IF(G1284="yes",1,0)</f>
        <v>1</v>
      </c>
      <c r="I1284" s="2" t="s">
        <v>13</v>
      </c>
      <c r="J1284" s="2">
        <f t="shared" ref="J1284:J1340" si="101">IF(I1284="northwest",1,0)</f>
        <v>1</v>
      </c>
      <c r="K1284" s="2">
        <f t="shared" ref="K1284:K1340" si="102">IF(I1284="northeast",1,0)</f>
        <v>0</v>
      </c>
      <c r="L1284" s="2">
        <f t="shared" ref="L1284:L1340" si="103">IF(I1284="southwest",1,0)</f>
        <v>0</v>
      </c>
      <c r="M1284" s="2">
        <v>24535.698550000001</v>
      </c>
      <c r="N1284" s="16">
        <f t="shared" ref="N1284:N1340" si="104">(M1284-MIN($M$3:$M$1340))/(MAX($M$3:$M$1340)-MIN($M$3:$M$1340))</f>
        <v>0.37373288151055145</v>
      </c>
      <c r="O1284" s="13" cm="1">
        <f t="array" ref="O1284">IF(I1284="northeast",$R$3+$R$4*$B1284+$R$5*$D1284+$R$6*$E1284+$R$7*$F1284+$R$8*$H1284,IF(I1284="northwest",$T$3+$T$4*$B1284+$T$5*$D1284+$T$6*$E1284+$T$7*$F1284+$T$8*$H1284,IF(I1284="southeast",$V$3+$V$4*$B1284+$V$5*$D1284+$V$6*$E1284+$V$7*$F1284+$V$8*$H1284,IF(I1284="southwest",$X$3+$X$4*$B1284+$X$5*$D1284+$X$6*$E1284+$X$7*$F1284+$X$8*$H1284,error))))</f>
        <v>32240.524922788591</v>
      </c>
    </row>
    <row r="1285" spans="2:15" x14ac:dyDescent="0.5">
      <c r="B1285" s="2">
        <v>18</v>
      </c>
      <c r="C1285" s="2" t="s">
        <v>7</v>
      </c>
      <c r="D1285" s="2">
        <f>IF(C1285="male",1,0)</f>
        <v>0</v>
      </c>
      <c r="E1285" s="2">
        <v>21.66</v>
      </c>
      <c r="F1285" s="2">
        <v>0</v>
      </c>
      <c r="G1285" s="2" t="s">
        <v>8</v>
      </c>
      <c r="H1285" s="2">
        <f t="shared" si="100"/>
        <v>1</v>
      </c>
      <c r="I1285" s="2" t="s">
        <v>14</v>
      </c>
      <c r="J1285" s="2">
        <f t="shared" si="101"/>
        <v>0</v>
      </c>
      <c r="K1285" s="2">
        <f t="shared" si="102"/>
        <v>1</v>
      </c>
      <c r="L1285" s="2">
        <f t="shared" si="103"/>
        <v>0</v>
      </c>
      <c r="M1285" s="2">
        <v>14283.4594</v>
      </c>
      <c r="N1285" s="16">
        <f t="shared" si="104"/>
        <v>0.21008602172829935</v>
      </c>
      <c r="O1285" s="13" cm="1">
        <f t="array" ref="O1285">IF(I1285="northeast",$R$3+$R$4*$B1285+$R$5*$D1285+$R$6*$E1285+$R$7*$F1285+$R$8*$H1285,IF(I1285="northwest",$T$3+$T$4*$B1285+$T$5*$D1285+$T$6*$E1285+$T$7*$F1285+$T$8*$H1285,IF(I1285="southeast",$V$3+$V$4*$B1285+$V$5*$D1285+$V$6*$E1285+$V$7*$F1285+$V$8*$H1285,IF(I1285="southwest",$X$3+$X$4*$B1285+$X$5*$D1285+$X$6*$E1285+$X$7*$F1285+$X$8*$H1285,error))))</f>
        <v>21190.808453577716</v>
      </c>
    </row>
    <row r="1286" spans="2:15" x14ac:dyDescent="0.5">
      <c r="B1286" s="2">
        <v>18</v>
      </c>
      <c r="C1286" s="2" t="s">
        <v>10</v>
      </c>
      <c r="D1286" s="2">
        <f>IF(C1286="male",1,0)</f>
        <v>1</v>
      </c>
      <c r="E1286" s="2">
        <v>30.03</v>
      </c>
      <c r="F1286" s="2">
        <v>1</v>
      </c>
      <c r="G1286" s="2" t="s">
        <v>11</v>
      </c>
      <c r="H1286" s="2">
        <f t="shared" si="100"/>
        <v>0</v>
      </c>
      <c r="I1286" s="2" t="s">
        <v>12</v>
      </c>
      <c r="J1286" s="2">
        <f t="shared" si="101"/>
        <v>0</v>
      </c>
      <c r="K1286" s="2">
        <f t="shared" si="102"/>
        <v>0</v>
      </c>
      <c r="L1286" s="2">
        <f t="shared" si="103"/>
        <v>0</v>
      </c>
      <c r="M1286" s="2">
        <v>1720.3536999999999</v>
      </c>
      <c r="N1286" s="16">
        <f t="shared" si="104"/>
        <v>9.5529706711055609E-3</v>
      </c>
      <c r="O1286" s="13" cm="1">
        <f t="array" ref="O1286">IF(I1286="northeast",$R$3+$R$4*$B1286+$R$5*$D1286+$R$6*$E1286+$R$7*$F1286+$R$8*$H1286,IF(I1286="northwest",$T$3+$T$4*$B1286+$T$5*$D1286+$T$6*$E1286+$T$7*$F1286+$T$8*$H1286,IF(I1286="southeast",$V$3+$V$4*$B1286+$V$5*$D1286+$V$6*$E1286+$V$7*$F1286+$V$8*$H1286,IF(I1286="southwest",$X$3+$X$4*$B1286+$X$5*$D1286+$X$6*$E1286+$X$7*$F1286+$X$8*$H1286,error))))</f>
        <v>1075.1712730793836</v>
      </c>
    </row>
    <row r="1287" spans="2:15" x14ac:dyDescent="0.5">
      <c r="B1287" s="2">
        <v>61</v>
      </c>
      <c r="C1287" s="2" t="s">
        <v>10</v>
      </c>
      <c r="D1287" s="2">
        <f>IF(C1287="male",1,0)</f>
        <v>1</v>
      </c>
      <c r="E1287" s="2">
        <v>36.299999999999997</v>
      </c>
      <c r="F1287" s="2">
        <v>1</v>
      </c>
      <c r="G1287" s="2" t="s">
        <v>8</v>
      </c>
      <c r="H1287" s="2">
        <f t="shared" si="100"/>
        <v>1</v>
      </c>
      <c r="I1287" s="2" t="s">
        <v>9</v>
      </c>
      <c r="J1287" s="2">
        <f t="shared" si="101"/>
        <v>0</v>
      </c>
      <c r="K1287" s="2">
        <f t="shared" si="102"/>
        <v>0</v>
      </c>
      <c r="L1287" s="2">
        <f t="shared" si="103"/>
        <v>1</v>
      </c>
      <c r="M1287" s="2">
        <v>47403.88</v>
      </c>
      <c r="N1287" s="16">
        <f t="shared" si="104"/>
        <v>0.73875617334658383</v>
      </c>
      <c r="O1287" s="13" cm="1">
        <f t="array" ref="O1287">IF(I1287="northeast",$R$3+$R$4*$B1287+$R$5*$D1287+$R$6*$E1287+$R$7*$F1287+$R$8*$H1287,IF(I1287="northwest",$T$3+$T$4*$B1287+$T$5*$D1287+$T$6*$E1287+$T$7*$F1287+$T$8*$H1287,IF(I1287="southeast",$V$3+$V$4*$B1287+$V$5*$D1287+$V$6*$E1287+$V$7*$F1287+$V$8*$H1287,IF(I1287="southwest",$X$3+$X$4*$B1287+$X$5*$D1287+$X$6*$E1287+$X$7*$F1287+$X$8*$H1287,error))))</f>
        <v>40164.02661074257</v>
      </c>
    </row>
    <row r="1288" spans="2:15" x14ac:dyDescent="0.5">
      <c r="B1288" s="2">
        <v>47</v>
      </c>
      <c r="C1288" s="2" t="s">
        <v>7</v>
      </c>
      <c r="D1288" s="2">
        <f>IF(C1288="male",1,0)</f>
        <v>0</v>
      </c>
      <c r="E1288" s="2">
        <v>24.32</v>
      </c>
      <c r="F1288" s="2">
        <v>0</v>
      </c>
      <c r="G1288" s="2" t="s">
        <v>11</v>
      </c>
      <c r="H1288" s="2">
        <f t="shared" si="100"/>
        <v>0</v>
      </c>
      <c r="I1288" s="2" t="s">
        <v>14</v>
      </c>
      <c r="J1288" s="2">
        <f t="shared" si="101"/>
        <v>0</v>
      </c>
      <c r="K1288" s="2">
        <f t="shared" si="102"/>
        <v>1</v>
      </c>
      <c r="L1288" s="2">
        <f t="shared" si="103"/>
        <v>0</v>
      </c>
      <c r="M1288" s="2">
        <v>8534.6718000000001</v>
      </c>
      <c r="N1288" s="16">
        <f t="shared" si="104"/>
        <v>0.11832352725945457</v>
      </c>
      <c r="O1288" s="13" cm="1">
        <f t="array" ref="O1288">IF(I1288="northeast",$R$3+$R$4*$B1288+$R$5*$D1288+$R$6*$E1288+$R$7*$F1288+$R$8*$H1288,IF(I1288="northwest",$T$3+$T$4*$B1288+$T$5*$D1288+$T$6*$E1288+$T$7*$F1288+$T$8*$H1288,IF(I1288="southeast",$V$3+$V$4*$B1288+$V$5*$D1288+$V$6*$E1288+$V$7*$F1288+$V$8*$H1288,IF(I1288="southwest",$X$3+$X$4*$B1288+$X$5*$D1288+$X$6*$E1288+$X$7*$F1288+$X$8*$H1288,error))))</f>
        <v>8015.0124744342284</v>
      </c>
    </row>
    <row r="1289" spans="2:15" x14ac:dyDescent="0.5">
      <c r="B1289" s="2">
        <v>28</v>
      </c>
      <c r="C1289" s="2" t="s">
        <v>7</v>
      </c>
      <c r="D1289" s="2">
        <f>IF(C1289="male",1,0)</f>
        <v>0</v>
      </c>
      <c r="E1289" s="2">
        <v>17.29</v>
      </c>
      <c r="F1289" s="2">
        <v>0</v>
      </c>
      <c r="G1289" s="2" t="s">
        <v>11</v>
      </c>
      <c r="H1289" s="2">
        <f t="shared" si="100"/>
        <v>0</v>
      </c>
      <c r="I1289" s="2" t="s">
        <v>14</v>
      </c>
      <c r="J1289" s="2">
        <f t="shared" si="101"/>
        <v>0</v>
      </c>
      <c r="K1289" s="2">
        <f t="shared" si="102"/>
        <v>1</v>
      </c>
      <c r="L1289" s="2">
        <f t="shared" si="103"/>
        <v>0</v>
      </c>
      <c r="M1289" s="2">
        <v>3732.6251000000002</v>
      </c>
      <c r="N1289" s="16">
        <f t="shared" si="104"/>
        <v>4.1672968148889336E-2</v>
      </c>
      <c r="O1289" s="13" cm="1">
        <f t="array" ref="O1289">IF(I1289="northeast",$R$3+$R$4*$B1289+$R$5*$D1289+$R$6*$E1289+$R$7*$F1289+$R$8*$H1289,IF(I1289="northwest",$T$3+$T$4*$B1289+$T$5*$D1289+$T$6*$E1289+$T$7*$F1289+$T$8*$H1289,IF(I1289="southeast",$V$3+$V$4*$B1289+$V$5*$D1289+$V$6*$E1289+$V$7*$F1289+$V$8*$H1289,IF(I1289="southwest",$X$3+$X$4*$B1289+$X$5*$D1289+$X$6*$E1289+$X$7*$F1289+$X$8*$H1289,error))))</f>
        <v>524.62038859476706</v>
      </c>
    </row>
    <row r="1290" spans="2:15" x14ac:dyDescent="0.5">
      <c r="B1290" s="2">
        <v>36</v>
      </c>
      <c r="C1290" s="2" t="s">
        <v>7</v>
      </c>
      <c r="D1290" s="2">
        <f>IF(C1290="male",1,0)</f>
        <v>0</v>
      </c>
      <c r="E1290" s="2">
        <v>25.9</v>
      </c>
      <c r="F1290" s="2">
        <v>1</v>
      </c>
      <c r="G1290" s="2" t="s">
        <v>11</v>
      </c>
      <c r="H1290" s="2">
        <f t="shared" si="100"/>
        <v>0</v>
      </c>
      <c r="I1290" s="2" t="s">
        <v>9</v>
      </c>
      <c r="J1290" s="2">
        <f t="shared" si="101"/>
        <v>0</v>
      </c>
      <c r="K1290" s="2">
        <f t="shared" si="102"/>
        <v>0</v>
      </c>
      <c r="L1290" s="2">
        <f t="shared" si="103"/>
        <v>1</v>
      </c>
      <c r="M1290" s="2">
        <v>5472.4489999999996</v>
      </c>
      <c r="N1290" s="16">
        <f t="shared" si="104"/>
        <v>6.9444142196181322E-2</v>
      </c>
      <c r="O1290" s="13" cm="1">
        <f t="array" ref="O1290">IF(I1290="northeast",$R$3+$R$4*$B1290+$R$5*$D1290+$R$6*$E1290+$R$7*$F1290+$R$8*$H1290,IF(I1290="northwest",$T$3+$T$4*$B1290+$T$5*$D1290+$T$6*$E1290+$T$7*$F1290+$T$8*$H1290,IF(I1290="southeast",$V$3+$V$4*$B1290+$V$5*$D1290+$V$6*$E1290+$V$7*$F1290+$V$8*$H1290,IF(I1290="southwest",$X$3+$X$4*$B1290+$X$5*$D1290+$X$6*$E1290+$X$7*$F1290+$X$8*$H1290,error))))</f>
        <v>5918.5426237316042</v>
      </c>
    </row>
    <row r="1291" spans="2:15" x14ac:dyDescent="0.5">
      <c r="B1291" s="2">
        <v>20</v>
      </c>
      <c r="C1291" s="2" t="s">
        <v>10</v>
      </c>
      <c r="D1291" s="2">
        <f>IF(C1291="male",1,0)</f>
        <v>1</v>
      </c>
      <c r="E1291" s="2">
        <v>39.4</v>
      </c>
      <c r="F1291" s="2">
        <v>2</v>
      </c>
      <c r="G1291" s="2" t="s">
        <v>8</v>
      </c>
      <c r="H1291" s="2">
        <f t="shared" si="100"/>
        <v>1</v>
      </c>
      <c r="I1291" s="2" t="s">
        <v>9</v>
      </c>
      <c r="J1291" s="2">
        <f t="shared" si="101"/>
        <v>0</v>
      </c>
      <c r="K1291" s="2">
        <f t="shared" si="102"/>
        <v>0</v>
      </c>
      <c r="L1291" s="2">
        <f t="shared" si="103"/>
        <v>1</v>
      </c>
      <c r="M1291" s="2">
        <v>38344.565999999999</v>
      </c>
      <c r="N1291" s="16">
        <f t="shared" si="104"/>
        <v>0.59415085677226331</v>
      </c>
      <c r="O1291" s="13" cm="1">
        <f t="array" ref="O1291">IF(I1291="northeast",$R$3+$R$4*$B1291+$R$5*$D1291+$R$6*$E1291+$R$7*$F1291+$R$8*$H1291,IF(I1291="northwest",$T$3+$T$4*$B1291+$T$5*$D1291+$T$6*$E1291+$T$7*$F1291+$T$8*$H1291,IF(I1291="southeast",$V$3+$V$4*$B1291+$V$5*$D1291+$V$6*$E1291+$V$7*$F1291+$V$8*$H1291,IF(I1291="southwest",$X$3+$X$4*$B1291+$X$5*$D1291+$X$6*$E1291+$X$7*$F1291+$X$8*$H1291,error))))</f>
        <v>29960.033129523061</v>
      </c>
    </row>
    <row r="1292" spans="2:15" x14ac:dyDescent="0.5">
      <c r="B1292" s="2">
        <v>44</v>
      </c>
      <c r="C1292" s="2" t="s">
        <v>10</v>
      </c>
      <c r="D1292" s="2">
        <f>IF(C1292="male",1,0)</f>
        <v>1</v>
      </c>
      <c r="E1292" s="2">
        <v>34.32</v>
      </c>
      <c r="F1292" s="2">
        <v>1</v>
      </c>
      <c r="G1292" s="2" t="s">
        <v>11</v>
      </c>
      <c r="H1292" s="2">
        <f t="shared" si="100"/>
        <v>0</v>
      </c>
      <c r="I1292" s="2" t="s">
        <v>12</v>
      </c>
      <c r="J1292" s="2">
        <f t="shared" si="101"/>
        <v>0</v>
      </c>
      <c r="K1292" s="2">
        <f t="shared" si="102"/>
        <v>0</v>
      </c>
      <c r="L1292" s="2">
        <f t="shared" si="103"/>
        <v>0</v>
      </c>
      <c r="M1292" s="2">
        <v>7147.4727999999996</v>
      </c>
      <c r="N1292" s="16">
        <f t="shared" si="104"/>
        <v>9.6180973138184342E-2</v>
      </c>
      <c r="O1292" s="13" cm="1">
        <f t="array" ref="O1292">IF(I1292="northeast",$R$3+$R$4*$B1292+$R$5*$D1292+$R$6*$E1292+$R$7*$F1292+$R$8*$H1292,IF(I1292="northwest",$T$3+$T$4*$B1292+$T$5*$D1292+$T$6*$E1292+$T$7*$F1292+$T$8*$H1292,IF(I1292="southeast",$V$3+$V$4*$B1292+$V$5*$D1292+$V$6*$E1292+$V$7*$F1292+$V$8*$H1292,IF(I1292="southwest",$X$3+$X$4*$B1292+$X$5*$D1292+$X$6*$E1292+$X$7*$F1292+$X$8*$H1292,error))))</f>
        <v>9618.4296949241889</v>
      </c>
    </row>
    <row r="1293" spans="2:15" x14ac:dyDescent="0.5">
      <c r="B1293" s="2">
        <v>38</v>
      </c>
      <c r="C1293" s="2" t="s">
        <v>7</v>
      </c>
      <c r="D1293" s="2">
        <f>IF(C1293="male",1,0)</f>
        <v>0</v>
      </c>
      <c r="E1293" s="2">
        <v>19.95</v>
      </c>
      <c r="F1293" s="2">
        <v>2</v>
      </c>
      <c r="G1293" s="2" t="s">
        <v>11</v>
      </c>
      <c r="H1293" s="2">
        <f t="shared" si="100"/>
        <v>0</v>
      </c>
      <c r="I1293" s="2" t="s">
        <v>14</v>
      </c>
      <c r="J1293" s="2">
        <f t="shared" si="101"/>
        <v>0</v>
      </c>
      <c r="K1293" s="2">
        <f t="shared" si="102"/>
        <v>1</v>
      </c>
      <c r="L1293" s="2">
        <f t="shared" si="103"/>
        <v>0</v>
      </c>
      <c r="M1293" s="2">
        <v>7133.9025000000001</v>
      </c>
      <c r="N1293" s="16">
        <f t="shared" si="104"/>
        <v>9.596436319095121E-2</v>
      </c>
      <c r="O1293" s="13" cm="1">
        <f t="array" ref="O1293">IF(I1293="northeast",$R$3+$R$4*$B1293+$R$5*$D1293+$R$6*$E1293+$R$7*$F1293+$R$8*$H1293,IF(I1293="northwest",$T$3+$T$4*$B1293+$T$5*$D1293+$T$6*$E1293+$T$7*$F1293+$T$8*$H1293,IF(I1293="southeast",$V$3+$V$4*$B1293+$V$5*$D1293+$V$6*$E1293+$V$7*$F1293+$V$8*$H1293,IF(I1293="southwest",$X$3+$X$4*$B1293+$X$5*$D1293+$X$6*$E1293+$X$7*$F1293+$X$8*$H1293,error))))</f>
        <v>5436.0140363797473</v>
      </c>
    </row>
    <row r="1294" spans="2:15" x14ac:dyDescent="0.5">
      <c r="B1294" s="2">
        <v>19</v>
      </c>
      <c r="C1294" s="2" t="s">
        <v>10</v>
      </c>
      <c r="D1294" s="2">
        <f>IF(C1294="male",1,0)</f>
        <v>1</v>
      </c>
      <c r="E1294" s="2">
        <v>34.9</v>
      </c>
      <c r="F1294" s="2">
        <v>0</v>
      </c>
      <c r="G1294" s="2" t="s">
        <v>8</v>
      </c>
      <c r="H1294" s="2">
        <f t="shared" si="100"/>
        <v>1</v>
      </c>
      <c r="I1294" s="2" t="s">
        <v>9</v>
      </c>
      <c r="J1294" s="2">
        <f t="shared" si="101"/>
        <v>0</v>
      </c>
      <c r="K1294" s="2">
        <f t="shared" si="102"/>
        <v>0</v>
      </c>
      <c r="L1294" s="2">
        <f t="shared" si="103"/>
        <v>1</v>
      </c>
      <c r="M1294" s="2">
        <v>34828.654000000002</v>
      </c>
      <c r="N1294" s="16">
        <f t="shared" si="104"/>
        <v>0.53802965732962871</v>
      </c>
      <c r="O1294" s="13" cm="1">
        <f t="array" ref="O1294">IF(I1294="northeast",$R$3+$R$4*$B1294+$R$5*$D1294+$R$6*$E1294+$R$7*$F1294+$R$8*$H1294,IF(I1294="northwest",$T$3+$T$4*$B1294+$T$5*$D1294+$T$6*$E1294+$T$7*$F1294+$T$8*$H1294,IF(I1294="southeast",$V$3+$V$4*$B1294+$V$5*$D1294+$V$6*$E1294+$V$7*$F1294+$V$8*$H1294,IF(I1294="southwest",$X$3+$X$4*$B1294+$X$5*$D1294+$X$6*$E1294+$X$7*$F1294+$X$8*$H1294,error))))</f>
        <v>28474.643755989036</v>
      </c>
    </row>
    <row r="1295" spans="2:15" x14ac:dyDescent="0.5">
      <c r="B1295" s="2">
        <v>21</v>
      </c>
      <c r="C1295" s="2" t="s">
        <v>10</v>
      </c>
      <c r="D1295" s="2">
        <f>IF(C1295="male",1,0)</f>
        <v>1</v>
      </c>
      <c r="E1295" s="2">
        <v>23.21</v>
      </c>
      <c r="F1295" s="2">
        <v>0</v>
      </c>
      <c r="G1295" s="2" t="s">
        <v>11</v>
      </c>
      <c r="H1295" s="2">
        <f t="shared" si="100"/>
        <v>0</v>
      </c>
      <c r="I1295" s="2" t="s">
        <v>12</v>
      </c>
      <c r="J1295" s="2">
        <f t="shared" si="101"/>
        <v>0</v>
      </c>
      <c r="K1295" s="2">
        <f t="shared" si="102"/>
        <v>0</v>
      </c>
      <c r="L1295" s="2">
        <f t="shared" si="103"/>
        <v>0</v>
      </c>
      <c r="M1295" s="2">
        <v>1515.3449000000001</v>
      </c>
      <c r="N1295" s="16">
        <f t="shared" si="104"/>
        <v>6.2806078382772112E-3</v>
      </c>
      <c r="O1295" s="13" cm="1">
        <f t="array" ref="O1295">IF(I1295="northeast",$R$3+$R$4*$B1295+$R$5*$D1295+$R$6*$E1295+$R$7*$F1295+$R$8*$H1295,IF(I1295="northwest",$T$3+$T$4*$B1295+$T$5*$D1295+$T$6*$E1295+$T$7*$F1295+$T$8*$H1295,IF(I1295="southeast",$V$3+$V$4*$B1295+$V$5*$D1295+$V$6*$E1295+$V$7*$F1295+$V$8*$H1295,IF(I1295="southwest",$X$3+$X$4*$B1295+$X$5*$D1295+$X$6*$E1295+$X$7*$F1295+$X$8*$H1295,error))))</f>
        <v>-922.04342627539245</v>
      </c>
    </row>
    <row r="1296" spans="2:15" x14ac:dyDescent="0.5">
      <c r="B1296" s="2">
        <v>46</v>
      </c>
      <c r="C1296" s="2" t="s">
        <v>10</v>
      </c>
      <c r="D1296" s="2">
        <f>IF(C1296="male",1,0)</f>
        <v>1</v>
      </c>
      <c r="E1296" s="2">
        <v>25.745000000000001</v>
      </c>
      <c r="F1296" s="2">
        <v>3</v>
      </c>
      <c r="G1296" s="2" t="s">
        <v>11</v>
      </c>
      <c r="H1296" s="2">
        <f t="shared" si="100"/>
        <v>0</v>
      </c>
      <c r="I1296" s="2" t="s">
        <v>13</v>
      </c>
      <c r="J1296" s="2">
        <f t="shared" si="101"/>
        <v>1</v>
      </c>
      <c r="K1296" s="2">
        <f t="shared" si="102"/>
        <v>0</v>
      </c>
      <c r="L1296" s="2">
        <f t="shared" si="103"/>
        <v>0</v>
      </c>
      <c r="M1296" s="2">
        <v>9301.8935500000007</v>
      </c>
      <c r="N1296" s="16">
        <f t="shared" si="104"/>
        <v>0.13056996711587793</v>
      </c>
      <c r="O1296" s="13" cm="1">
        <f t="array" ref="O1296">IF(I1296="northeast",$R$3+$R$4*$B1296+$R$5*$D1296+$R$6*$E1296+$R$7*$F1296+$R$8*$H1296,IF(I1296="northwest",$T$3+$T$4*$B1296+$T$5*$D1296+$T$6*$E1296+$T$7*$F1296+$T$8*$H1296,IF(I1296="southeast",$V$3+$V$4*$B1296+$V$5*$D1296+$V$6*$E1296+$V$7*$F1296+$V$8*$H1296,IF(I1296="southwest",$X$3+$X$4*$B1296+$X$5*$D1296+$X$6*$E1296+$X$7*$F1296+$X$8*$H1296,error))))</f>
        <v>10760.523121250879</v>
      </c>
    </row>
    <row r="1297" spans="2:15" x14ac:dyDescent="0.5">
      <c r="B1297" s="2">
        <v>58</v>
      </c>
      <c r="C1297" s="2" t="s">
        <v>10</v>
      </c>
      <c r="D1297" s="2">
        <f>IF(C1297="male",1,0)</f>
        <v>1</v>
      </c>
      <c r="E1297" s="2">
        <v>25.175000000000001</v>
      </c>
      <c r="F1297" s="2">
        <v>0</v>
      </c>
      <c r="G1297" s="2" t="s">
        <v>11</v>
      </c>
      <c r="H1297" s="2">
        <f t="shared" si="100"/>
        <v>0</v>
      </c>
      <c r="I1297" s="2" t="s">
        <v>14</v>
      </c>
      <c r="J1297" s="2">
        <f t="shared" si="101"/>
        <v>0</v>
      </c>
      <c r="K1297" s="2">
        <f t="shared" si="102"/>
        <v>1</v>
      </c>
      <c r="L1297" s="2">
        <f t="shared" si="103"/>
        <v>0</v>
      </c>
      <c r="M1297" s="2">
        <v>11931.125249999999</v>
      </c>
      <c r="N1297" s="16">
        <f t="shared" si="104"/>
        <v>0.17253792212060995</v>
      </c>
      <c r="O1297" s="13" cm="1">
        <f t="array" ref="O1297">IF(I1297="northeast",$R$3+$R$4*$B1297+$R$5*$D1297+$R$6*$E1297+$R$7*$F1297+$R$8*$H1297,IF(I1297="northwest",$T$3+$T$4*$B1297+$T$5*$D1297+$T$6*$E1297+$T$7*$F1297+$T$8*$H1297,IF(I1297="southeast",$V$3+$V$4*$B1297+$V$5*$D1297+$V$6*$E1297+$V$7*$F1297+$V$8*$H1297,IF(I1297="southwest",$X$3+$X$4*$B1297+$X$5*$D1297+$X$6*$E1297+$X$7*$F1297+$X$8*$H1297,error))))</f>
        <v>10996.746953051243</v>
      </c>
    </row>
    <row r="1298" spans="2:15" x14ac:dyDescent="0.5">
      <c r="B1298" s="2">
        <v>20</v>
      </c>
      <c r="C1298" s="2" t="s">
        <v>10</v>
      </c>
      <c r="D1298" s="2">
        <f>IF(C1298="male",1,0)</f>
        <v>1</v>
      </c>
      <c r="E1298" s="2">
        <v>22</v>
      </c>
      <c r="F1298" s="2">
        <v>1</v>
      </c>
      <c r="G1298" s="2" t="s">
        <v>11</v>
      </c>
      <c r="H1298" s="2">
        <f t="shared" si="100"/>
        <v>0</v>
      </c>
      <c r="I1298" s="2" t="s">
        <v>9</v>
      </c>
      <c r="J1298" s="2">
        <f t="shared" si="101"/>
        <v>0</v>
      </c>
      <c r="K1298" s="2">
        <f t="shared" si="102"/>
        <v>0</v>
      </c>
      <c r="L1298" s="2">
        <f t="shared" si="103"/>
        <v>1</v>
      </c>
      <c r="M1298" s="2">
        <v>1964.78</v>
      </c>
      <c r="N1298" s="16">
        <f t="shared" si="104"/>
        <v>1.3454518016808543E-2</v>
      </c>
      <c r="O1298" s="13" cm="1">
        <f t="array" ref="O1298">IF(I1298="northeast",$R$3+$R$4*$B1298+$R$5*$D1298+$R$6*$E1298+$R$7*$F1298+$R$8*$H1298,IF(I1298="northwest",$T$3+$T$4*$B1298+$T$5*$D1298+$T$6*$E1298+$T$7*$F1298+$T$8*$H1298,IF(I1298="southeast",$V$3+$V$4*$B1298+$V$5*$D1298+$V$6*$E1298+$V$7*$F1298+$V$8*$H1298,IF(I1298="southwest",$X$3+$X$4*$B1298+$X$5*$D1298+$X$6*$E1298+$X$7*$F1298+$X$8*$H1298,error))))</f>
        <v>134.7673452911325</v>
      </c>
    </row>
    <row r="1299" spans="2:15" x14ac:dyDescent="0.5">
      <c r="B1299" s="2">
        <v>18</v>
      </c>
      <c r="C1299" s="2" t="s">
        <v>10</v>
      </c>
      <c r="D1299" s="2">
        <f>IF(C1299="male",1,0)</f>
        <v>1</v>
      </c>
      <c r="E1299" s="2">
        <v>26.125</v>
      </c>
      <c r="F1299" s="2">
        <v>0</v>
      </c>
      <c r="G1299" s="2" t="s">
        <v>11</v>
      </c>
      <c r="H1299" s="2">
        <f t="shared" si="100"/>
        <v>0</v>
      </c>
      <c r="I1299" s="2" t="s">
        <v>14</v>
      </c>
      <c r="J1299" s="2">
        <f t="shared" si="101"/>
        <v>0</v>
      </c>
      <c r="K1299" s="2">
        <f t="shared" si="102"/>
        <v>1</v>
      </c>
      <c r="L1299" s="2">
        <f t="shared" si="103"/>
        <v>0</v>
      </c>
      <c r="M1299" s="2">
        <v>1708.9257500000001</v>
      </c>
      <c r="N1299" s="16">
        <f t="shared" si="104"/>
        <v>9.3705570438104412E-3</v>
      </c>
      <c r="O1299" s="13" cm="1">
        <f t="array" ref="O1299">IF(I1299="northeast",$R$3+$R$4*$B1299+$R$5*$D1299+$R$6*$E1299+$R$7*$F1299+$R$8*$H1299,IF(I1299="northwest",$T$3+$T$4*$B1299+$T$5*$D1299+$T$6*$E1299+$T$7*$F1299+$T$8*$H1299,IF(I1299="southeast",$V$3+$V$4*$B1299+$V$5*$D1299+$V$6*$E1299+$V$7*$F1299+$V$8*$H1299,IF(I1299="southwest",$X$3+$X$4*$B1299+$X$5*$D1299+$X$6*$E1299+$X$7*$F1299+$X$8*$H1299,error))))</f>
        <v>1992.7733722394059</v>
      </c>
    </row>
    <row r="1300" spans="2:15" x14ac:dyDescent="0.5">
      <c r="B1300" s="2">
        <v>28</v>
      </c>
      <c r="C1300" s="2" t="s">
        <v>7</v>
      </c>
      <c r="D1300" s="2">
        <f>IF(C1300="male",1,0)</f>
        <v>0</v>
      </c>
      <c r="E1300" s="2">
        <v>26.51</v>
      </c>
      <c r="F1300" s="2">
        <v>2</v>
      </c>
      <c r="G1300" s="2" t="s">
        <v>11</v>
      </c>
      <c r="H1300" s="2">
        <f t="shared" si="100"/>
        <v>0</v>
      </c>
      <c r="I1300" s="2" t="s">
        <v>12</v>
      </c>
      <c r="J1300" s="2">
        <f t="shared" si="101"/>
        <v>0</v>
      </c>
      <c r="K1300" s="2">
        <f t="shared" si="102"/>
        <v>0</v>
      </c>
      <c r="L1300" s="2">
        <f t="shared" si="103"/>
        <v>0</v>
      </c>
      <c r="M1300" s="2">
        <v>4340.4408999999996</v>
      </c>
      <c r="N1300" s="16">
        <f t="shared" si="104"/>
        <v>5.1374960615192387E-2</v>
      </c>
      <c r="O1300" s="13" cm="1">
        <f t="array" ref="O1300">IF(I1300="northeast",$R$3+$R$4*$B1300+$R$5*$D1300+$R$6*$E1300+$R$7*$F1300+$R$8*$H1300,IF(I1300="northwest",$T$3+$T$4*$B1300+$T$5*$D1300+$T$6*$E1300+$T$7*$F1300+$T$8*$H1300,IF(I1300="southeast",$V$3+$V$4*$B1300+$V$5*$D1300+$V$6*$E1300+$V$7*$F1300+$V$8*$H1300,IF(I1300="southwest",$X$3+$X$4*$B1300+$X$5*$D1300+$X$6*$E1300+$X$7*$F1300+$X$8*$H1300,error))))</f>
        <v>3320.6607634130182</v>
      </c>
    </row>
    <row r="1301" spans="2:15" x14ac:dyDescent="0.5">
      <c r="B1301" s="2">
        <v>33</v>
      </c>
      <c r="C1301" s="2" t="s">
        <v>10</v>
      </c>
      <c r="D1301" s="2">
        <f>IF(C1301="male",1,0)</f>
        <v>1</v>
      </c>
      <c r="E1301" s="2">
        <v>27.454999999999998</v>
      </c>
      <c r="F1301" s="2">
        <v>2</v>
      </c>
      <c r="G1301" s="2" t="s">
        <v>11</v>
      </c>
      <c r="H1301" s="2">
        <f t="shared" si="100"/>
        <v>0</v>
      </c>
      <c r="I1301" s="2" t="s">
        <v>13</v>
      </c>
      <c r="J1301" s="2">
        <f t="shared" si="101"/>
        <v>1</v>
      </c>
      <c r="K1301" s="2">
        <f t="shared" si="102"/>
        <v>0</v>
      </c>
      <c r="L1301" s="2">
        <f t="shared" si="103"/>
        <v>0</v>
      </c>
      <c r="M1301" s="2">
        <v>5261.4694499999996</v>
      </c>
      <c r="N1301" s="16">
        <f t="shared" si="104"/>
        <v>6.6076473891665363E-2</v>
      </c>
      <c r="O1301" s="13" cm="1">
        <f t="array" ref="O1301">IF(I1301="northeast",$R$3+$R$4*$B1301+$R$5*$D1301+$R$6*$E1301+$R$7*$F1301+$R$8*$H1301,IF(I1301="northwest",$T$3+$T$4*$B1301+$T$5*$D1301+$T$6*$E1301+$T$7*$F1301+$T$8*$H1301,IF(I1301="southeast",$V$3+$V$4*$B1301+$V$5*$D1301+$V$6*$E1301+$V$7*$F1301+$V$8*$H1301,IF(I1301="southwest",$X$3+$X$4*$B1301+$X$5*$D1301+$X$6*$E1301+$X$7*$F1301+$X$8*$H1301,error))))</f>
        <v>7229.4224604103438</v>
      </c>
    </row>
    <row r="1302" spans="2:15" x14ac:dyDescent="0.5">
      <c r="B1302" s="2">
        <v>19</v>
      </c>
      <c r="C1302" s="2" t="s">
        <v>7</v>
      </c>
      <c r="D1302" s="2">
        <f>IF(C1302="male",1,0)</f>
        <v>0</v>
      </c>
      <c r="E1302" s="2">
        <v>25.745000000000001</v>
      </c>
      <c r="F1302" s="2">
        <v>1</v>
      </c>
      <c r="G1302" s="2" t="s">
        <v>11</v>
      </c>
      <c r="H1302" s="2">
        <f t="shared" si="100"/>
        <v>0</v>
      </c>
      <c r="I1302" s="2" t="s">
        <v>13</v>
      </c>
      <c r="J1302" s="2">
        <f t="shared" si="101"/>
        <v>1</v>
      </c>
      <c r="K1302" s="2">
        <f t="shared" si="102"/>
        <v>0</v>
      </c>
      <c r="L1302" s="2">
        <f t="shared" si="103"/>
        <v>0</v>
      </c>
      <c r="M1302" s="2">
        <v>2710.8285500000002</v>
      </c>
      <c r="N1302" s="16">
        <f t="shared" si="104"/>
        <v>2.5362989977551136E-2</v>
      </c>
      <c r="O1302" s="13" cm="1">
        <f t="array" ref="O1302">IF(I1302="northeast",$R$3+$R$4*$B1302+$R$5*$D1302+$R$6*$E1302+$R$7*$F1302+$R$8*$H1302,IF(I1302="northwest",$T$3+$T$4*$B1302+$T$5*$D1302+$T$6*$E1302+$T$7*$F1302+$T$8*$H1302,IF(I1302="southeast",$V$3+$V$4*$B1302+$V$5*$D1302+$V$6*$E1302+$V$7*$F1302+$V$8*$H1302,IF(I1302="southwest",$X$3+$X$4*$B1302+$X$5*$D1302+$X$6*$E1302+$X$7*$F1302+$X$8*$H1302,error))))</f>
        <v>2384.8241729644606</v>
      </c>
    </row>
    <row r="1303" spans="2:15" x14ac:dyDescent="0.5">
      <c r="B1303" s="2">
        <v>45</v>
      </c>
      <c r="C1303" s="2" t="s">
        <v>10</v>
      </c>
      <c r="D1303" s="2">
        <f>IF(C1303="male",1,0)</f>
        <v>1</v>
      </c>
      <c r="E1303" s="2">
        <v>30.36</v>
      </c>
      <c r="F1303" s="2">
        <v>0</v>
      </c>
      <c r="G1303" s="2" t="s">
        <v>8</v>
      </c>
      <c r="H1303" s="2">
        <f t="shared" si="100"/>
        <v>1</v>
      </c>
      <c r="I1303" s="2" t="s">
        <v>12</v>
      </c>
      <c r="J1303" s="2">
        <f t="shared" si="101"/>
        <v>0</v>
      </c>
      <c r="K1303" s="2">
        <f t="shared" si="102"/>
        <v>0</v>
      </c>
      <c r="L1303" s="2">
        <f t="shared" si="103"/>
        <v>0</v>
      </c>
      <c r="M1303" s="2">
        <v>62592.873090000001</v>
      </c>
      <c r="N1303" s="16">
        <f t="shared" si="104"/>
        <v>0.98120379733054297</v>
      </c>
      <c r="O1303" s="13" cm="1">
        <f t="array" ref="O1303">IF(I1303="northeast",$R$3+$R$4*$B1303+$R$5*$D1303+$R$6*$E1303+$R$7*$F1303+$R$8*$H1303,IF(I1303="northwest",$T$3+$T$4*$B1303+$T$5*$D1303+$T$6*$E1303+$T$7*$F1303+$T$8*$H1303,IF(I1303="southeast",$V$3+$V$4*$B1303+$V$5*$D1303+$V$6*$E1303+$V$7*$F1303+$V$8*$H1303,IF(I1303="southwest",$X$3+$X$4*$B1303+$X$5*$D1303+$X$6*$E1303+$X$7*$F1303+$X$8*$H1303,error))))</f>
        <v>34761.544570190526</v>
      </c>
    </row>
    <row r="1304" spans="2:15" x14ac:dyDescent="0.5">
      <c r="B1304" s="2">
        <v>62</v>
      </c>
      <c r="C1304" s="2" t="s">
        <v>10</v>
      </c>
      <c r="D1304" s="2">
        <f>IF(C1304="male",1,0)</f>
        <v>1</v>
      </c>
      <c r="E1304" s="2">
        <v>30.875</v>
      </c>
      <c r="F1304" s="2">
        <v>3</v>
      </c>
      <c r="G1304" s="2" t="s">
        <v>8</v>
      </c>
      <c r="H1304" s="2">
        <f t="shared" si="100"/>
        <v>1</v>
      </c>
      <c r="I1304" s="2" t="s">
        <v>13</v>
      </c>
      <c r="J1304" s="2">
        <f t="shared" si="101"/>
        <v>1</v>
      </c>
      <c r="K1304" s="2">
        <f t="shared" si="102"/>
        <v>0</v>
      </c>
      <c r="L1304" s="2">
        <f t="shared" si="103"/>
        <v>0</v>
      </c>
      <c r="M1304" s="2">
        <v>46718.163249999998</v>
      </c>
      <c r="N1304" s="16">
        <f t="shared" si="104"/>
        <v>0.72781072121697843</v>
      </c>
      <c r="O1304" s="13" cm="1">
        <f t="array" ref="O1304">IF(I1304="northeast",$R$3+$R$4*$B1304+$R$5*$D1304+$R$6*$E1304+$R$7*$F1304+$R$8*$H1304,IF(I1304="northwest",$T$3+$T$4*$B1304+$T$5*$D1304+$T$6*$E1304+$T$7*$F1304+$T$8*$H1304,IF(I1304="southeast",$V$3+$V$4*$B1304+$V$5*$D1304+$V$6*$E1304+$V$7*$F1304+$V$8*$H1304,IF(I1304="southwest",$X$3+$X$4*$B1304+$X$5*$D1304+$X$6*$E1304+$X$7*$F1304+$X$8*$H1304,error))))</f>
        <v>37808.486456530751</v>
      </c>
    </row>
    <row r="1305" spans="2:15" x14ac:dyDescent="0.5">
      <c r="B1305" s="2">
        <v>25</v>
      </c>
      <c r="C1305" s="2" t="s">
        <v>7</v>
      </c>
      <c r="D1305" s="2">
        <f>IF(C1305="male",1,0)</f>
        <v>0</v>
      </c>
      <c r="E1305" s="2">
        <v>20.8</v>
      </c>
      <c r="F1305" s="2">
        <v>1</v>
      </c>
      <c r="G1305" s="2" t="s">
        <v>11</v>
      </c>
      <c r="H1305" s="2">
        <f t="shared" si="100"/>
        <v>0</v>
      </c>
      <c r="I1305" s="2" t="s">
        <v>9</v>
      </c>
      <c r="J1305" s="2">
        <f t="shared" si="101"/>
        <v>0</v>
      </c>
      <c r="K1305" s="2">
        <f t="shared" si="102"/>
        <v>0</v>
      </c>
      <c r="L1305" s="2">
        <f t="shared" si="103"/>
        <v>1</v>
      </c>
      <c r="M1305" s="2">
        <v>3208.7869999999998</v>
      </c>
      <c r="N1305" s="16">
        <f t="shared" si="104"/>
        <v>3.3311432795970708E-2</v>
      </c>
      <c r="O1305" s="13" cm="1">
        <f t="array" ref="O1305">IF(I1305="northeast",$R$3+$R$4*$B1305+$R$5*$D1305+$R$6*$E1305+$R$7*$F1305+$R$8*$H1305,IF(I1305="northwest",$T$3+$T$4*$B1305+$T$5*$D1305+$T$6*$E1305+$T$7*$F1305+$T$8*$H1305,IF(I1305="southeast",$V$3+$V$4*$B1305+$V$5*$D1305+$V$6*$E1305+$V$7*$F1305+$V$8*$H1305,IF(I1305="southwest",$X$3+$X$4*$B1305+$X$5*$D1305+$X$6*$E1305+$X$7*$F1305+$X$8*$H1305,error))))</f>
        <v>1638.2541670840139</v>
      </c>
    </row>
    <row r="1306" spans="2:15" x14ac:dyDescent="0.5">
      <c r="B1306" s="2">
        <v>43</v>
      </c>
      <c r="C1306" s="2" t="s">
        <v>10</v>
      </c>
      <c r="D1306" s="2">
        <f>IF(C1306="male",1,0)</f>
        <v>1</v>
      </c>
      <c r="E1306" s="2">
        <v>27.8</v>
      </c>
      <c r="F1306" s="2">
        <v>0</v>
      </c>
      <c r="G1306" s="2" t="s">
        <v>8</v>
      </c>
      <c r="H1306" s="2">
        <f t="shared" si="100"/>
        <v>1</v>
      </c>
      <c r="I1306" s="2" t="s">
        <v>9</v>
      </c>
      <c r="J1306" s="2">
        <f t="shared" si="101"/>
        <v>0</v>
      </c>
      <c r="K1306" s="2">
        <f t="shared" si="102"/>
        <v>0</v>
      </c>
      <c r="L1306" s="2">
        <f t="shared" si="103"/>
        <v>1</v>
      </c>
      <c r="M1306" s="2">
        <v>37829.724199999997</v>
      </c>
      <c r="N1306" s="16">
        <f t="shared" si="104"/>
        <v>0.58593292090264959</v>
      </c>
      <c r="O1306" s="13" cm="1">
        <f t="array" ref="O1306">IF(I1306="northeast",$R$3+$R$4*$B1306+$R$5*$D1306+$R$6*$E1306+$R$7*$F1306+$R$8*$H1306,IF(I1306="northwest",$T$3+$T$4*$B1306+$T$5*$D1306+$T$6*$E1306+$T$7*$F1306+$T$8*$H1306,IF(I1306="southeast",$V$3+$V$4*$B1306+$V$5*$D1306+$V$6*$E1306+$V$7*$F1306+$V$8*$H1306,IF(I1306="southwest",$X$3+$X$4*$B1306+$X$5*$D1306+$X$6*$E1306+$X$7*$F1306+$X$8*$H1306,error))))</f>
        <v>33094.290219544222</v>
      </c>
    </row>
    <row r="1307" spans="2:15" x14ac:dyDescent="0.5">
      <c r="B1307" s="2">
        <v>42</v>
      </c>
      <c r="C1307" s="2" t="s">
        <v>10</v>
      </c>
      <c r="D1307" s="2">
        <f>IF(C1307="male",1,0)</f>
        <v>1</v>
      </c>
      <c r="E1307" s="2">
        <v>24.605</v>
      </c>
      <c r="F1307" s="2">
        <v>2</v>
      </c>
      <c r="G1307" s="2" t="s">
        <v>8</v>
      </c>
      <c r="H1307" s="2">
        <f t="shared" si="100"/>
        <v>1</v>
      </c>
      <c r="I1307" s="2" t="s">
        <v>14</v>
      </c>
      <c r="J1307" s="2">
        <f t="shared" si="101"/>
        <v>0</v>
      </c>
      <c r="K1307" s="2">
        <f t="shared" si="102"/>
        <v>1</v>
      </c>
      <c r="L1307" s="2">
        <f t="shared" si="103"/>
        <v>0</v>
      </c>
      <c r="M1307" s="2">
        <v>21259.377949999998</v>
      </c>
      <c r="N1307" s="16">
        <f t="shared" si="104"/>
        <v>0.32143605444815265</v>
      </c>
      <c r="O1307" s="13" cm="1">
        <f t="array" ref="O1307">IF(I1307="northeast",$R$3+$R$4*$B1307+$R$5*$D1307+$R$6*$E1307+$R$7*$F1307+$R$8*$H1307,IF(I1307="northwest",$T$3+$T$4*$B1307+$T$5*$D1307+$T$6*$E1307+$T$7*$F1307+$T$8*$H1307,IF(I1307="southeast",$V$3+$V$4*$B1307+$V$5*$D1307+$V$6*$E1307+$V$7*$F1307+$V$8*$H1307,IF(I1307="southwest",$X$3+$X$4*$B1307+$X$5*$D1307+$X$6*$E1307+$X$7*$F1307+$X$8*$H1307,error))))</f>
        <v>29545.000956210341</v>
      </c>
    </row>
    <row r="1308" spans="2:15" x14ac:dyDescent="0.5">
      <c r="B1308" s="2">
        <v>24</v>
      </c>
      <c r="C1308" s="2" t="s">
        <v>7</v>
      </c>
      <c r="D1308" s="2">
        <f>IF(C1308="male",1,0)</f>
        <v>0</v>
      </c>
      <c r="E1308" s="2">
        <v>27.72</v>
      </c>
      <c r="F1308" s="2">
        <v>0</v>
      </c>
      <c r="G1308" s="2" t="s">
        <v>11</v>
      </c>
      <c r="H1308" s="2">
        <f t="shared" si="100"/>
        <v>0</v>
      </c>
      <c r="I1308" s="2" t="s">
        <v>12</v>
      </c>
      <c r="J1308" s="2">
        <f t="shared" si="101"/>
        <v>0</v>
      </c>
      <c r="K1308" s="2">
        <f t="shared" si="102"/>
        <v>0</v>
      </c>
      <c r="L1308" s="2">
        <f t="shared" si="103"/>
        <v>0</v>
      </c>
      <c r="M1308" s="2">
        <v>2464.6188000000002</v>
      </c>
      <c r="N1308" s="16">
        <f t="shared" si="104"/>
        <v>2.1432975095360903E-2</v>
      </c>
      <c r="O1308" s="13" cm="1">
        <f t="array" ref="O1308">IF(I1308="northeast",$R$3+$R$4*$B1308+$R$5*$D1308+$R$6*$E1308+$R$7*$F1308+$R$8*$H1308,IF(I1308="northwest",$T$3+$T$4*$B1308+$T$5*$D1308+$T$6*$E1308+$T$7*$F1308+$T$8*$H1308,IF(I1308="southeast",$V$3+$V$4*$B1308+$V$5*$D1308+$V$6*$E1308+$V$7*$F1308+$V$8*$H1308,IF(I1308="southwest",$X$3+$X$4*$B1308+$X$5*$D1308+$X$6*$E1308+$X$7*$F1308+$X$8*$H1308,error))))</f>
        <v>1700.7270756288372</v>
      </c>
    </row>
    <row r="1309" spans="2:15" x14ac:dyDescent="0.5">
      <c r="B1309" s="2">
        <v>29</v>
      </c>
      <c r="C1309" s="2" t="s">
        <v>7</v>
      </c>
      <c r="D1309" s="2">
        <f>IF(C1309="male",1,0)</f>
        <v>0</v>
      </c>
      <c r="E1309" s="2">
        <v>21.85</v>
      </c>
      <c r="F1309" s="2">
        <v>0</v>
      </c>
      <c r="G1309" s="2" t="s">
        <v>8</v>
      </c>
      <c r="H1309" s="2">
        <f t="shared" si="100"/>
        <v>1</v>
      </c>
      <c r="I1309" s="2" t="s">
        <v>14</v>
      </c>
      <c r="J1309" s="2">
        <f t="shared" si="101"/>
        <v>0</v>
      </c>
      <c r="K1309" s="2">
        <f t="shared" si="102"/>
        <v>1</v>
      </c>
      <c r="L1309" s="2">
        <f t="shared" si="103"/>
        <v>0</v>
      </c>
      <c r="M1309" s="2">
        <v>16115.3045</v>
      </c>
      <c r="N1309" s="16">
        <f t="shared" si="104"/>
        <v>0.23932604372120278</v>
      </c>
      <c r="O1309" s="13" cm="1">
        <f t="array" ref="O1309">IF(I1309="northeast",$R$3+$R$4*$B1309+$R$5*$D1309+$R$6*$E1309+$R$7*$F1309+$R$8*$H1309,IF(I1309="northwest",$T$3+$T$4*$B1309+$T$5*$D1309+$T$6*$E1309+$T$7*$F1309+$T$8*$H1309,IF(I1309="southeast",$V$3+$V$4*$B1309+$V$5*$D1309+$V$6*$E1309+$V$7*$F1309+$V$8*$H1309,IF(I1309="southwest",$X$3+$X$4*$B1309+$X$5*$D1309+$X$6*$E1309+$X$7*$F1309+$X$8*$H1309,error))))</f>
        <v>23860.731626599772</v>
      </c>
    </row>
    <row r="1310" spans="2:15" x14ac:dyDescent="0.5">
      <c r="B1310" s="2">
        <v>32</v>
      </c>
      <c r="C1310" s="2" t="s">
        <v>10</v>
      </c>
      <c r="D1310" s="2">
        <f>IF(C1310="male",1,0)</f>
        <v>1</v>
      </c>
      <c r="E1310" s="2">
        <v>28.12</v>
      </c>
      <c r="F1310" s="2">
        <v>4</v>
      </c>
      <c r="G1310" s="2" t="s">
        <v>8</v>
      </c>
      <c r="H1310" s="2">
        <f t="shared" si="100"/>
        <v>1</v>
      </c>
      <c r="I1310" s="2" t="s">
        <v>13</v>
      </c>
      <c r="J1310" s="2">
        <f t="shared" si="101"/>
        <v>1</v>
      </c>
      <c r="K1310" s="2">
        <f t="shared" si="102"/>
        <v>0</v>
      </c>
      <c r="L1310" s="2">
        <f t="shared" si="103"/>
        <v>0</v>
      </c>
      <c r="M1310" s="2">
        <v>21472.478800000001</v>
      </c>
      <c r="N1310" s="16">
        <f t="shared" si="104"/>
        <v>0.32483758307123684</v>
      </c>
      <c r="O1310" s="13" cm="1">
        <f t="array" ref="O1310">IF(I1310="northeast",$R$3+$R$4*$B1310+$R$5*$D1310+$R$6*$E1310+$R$7*$F1310+$R$8*$H1310,IF(I1310="northwest",$T$3+$T$4*$B1310+$T$5*$D1310+$T$6*$E1310+$T$7*$F1310+$T$8*$H1310,IF(I1310="southeast",$V$3+$V$4*$B1310+$V$5*$D1310+$V$6*$E1310+$V$7*$F1310+$V$8*$H1310,IF(I1310="southwest",$X$3+$X$4*$B1310+$X$5*$D1310+$X$6*$E1310+$X$7*$F1310+$X$8*$H1310,error))))</f>
        <v>30382.81227789466</v>
      </c>
    </row>
    <row r="1311" spans="2:15" x14ac:dyDescent="0.5">
      <c r="B1311" s="2">
        <v>25</v>
      </c>
      <c r="C1311" s="2" t="s">
        <v>7</v>
      </c>
      <c r="D1311" s="2">
        <f>IF(C1311="male",1,0)</f>
        <v>0</v>
      </c>
      <c r="E1311" s="2">
        <v>30.2</v>
      </c>
      <c r="F1311" s="2">
        <v>0</v>
      </c>
      <c r="G1311" s="2" t="s">
        <v>8</v>
      </c>
      <c r="H1311" s="2">
        <f t="shared" si="100"/>
        <v>1</v>
      </c>
      <c r="I1311" s="2" t="s">
        <v>9</v>
      </c>
      <c r="J1311" s="2">
        <f t="shared" si="101"/>
        <v>0</v>
      </c>
      <c r="K1311" s="2">
        <f t="shared" si="102"/>
        <v>0</v>
      </c>
      <c r="L1311" s="2">
        <f t="shared" si="103"/>
        <v>1</v>
      </c>
      <c r="M1311" s="2">
        <v>33900.652999999998</v>
      </c>
      <c r="N1311" s="16">
        <f t="shared" si="104"/>
        <v>0.52321684938564017</v>
      </c>
      <c r="O1311" s="13" cm="1">
        <f t="array" ref="O1311">IF(I1311="northeast",$R$3+$R$4*$B1311+$R$5*$D1311+$R$6*$E1311+$R$7*$F1311+$R$8*$H1311,IF(I1311="northwest",$T$3+$T$4*$B1311+$T$5*$D1311+$T$6*$E1311+$T$7*$F1311+$T$8*$H1311,IF(I1311="southeast",$V$3+$V$4*$B1311+$V$5*$D1311+$V$6*$E1311+$V$7*$F1311+$V$8*$H1311,IF(I1311="southwest",$X$3+$X$4*$B1311+$X$5*$D1311+$X$6*$E1311+$X$7*$F1311+$X$8*$H1311,error))))</f>
        <v>29341.035333366988</v>
      </c>
    </row>
    <row r="1312" spans="2:15" x14ac:dyDescent="0.5">
      <c r="B1312" s="2">
        <v>41</v>
      </c>
      <c r="C1312" s="2" t="s">
        <v>10</v>
      </c>
      <c r="D1312" s="2">
        <f>IF(C1312="male",1,0)</f>
        <v>1</v>
      </c>
      <c r="E1312" s="2">
        <v>32.200000000000003</v>
      </c>
      <c r="F1312" s="2">
        <v>2</v>
      </c>
      <c r="G1312" s="2" t="s">
        <v>11</v>
      </c>
      <c r="H1312" s="2">
        <f t="shared" si="100"/>
        <v>0</v>
      </c>
      <c r="I1312" s="2" t="s">
        <v>9</v>
      </c>
      <c r="J1312" s="2">
        <f t="shared" si="101"/>
        <v>0</v>
      </c>
      <c r="K1312" s="2">
        <f t="shared" si="102"/>
        <v>0</v>
      </c>
      <c r="L1312" s="2">
        <f t="shared" si="103"/>
        <v>1</v>
      </c>
      <c r="M1312" s="2">
        <v>6875.9610000000002</v>
      </c>
      <c r="N1312" s="16">
        <f t="shared" si="104"/>
        <v>9.1847085407539025E-2</v>
      </c>
      <c r="O1312" s="13" cm="1">
        <f t="array" ref="O1312">IF(I1312="northeast",$R$3+$R$4*$B1312+$R$5*$D1312+$R$6*$E1312+$R$7*$F1312+$R$8*$H1312,IF(I1312="northwest",$T$3+$T$4*$B1312+$T$5*$D1312+$T$6*$E1312+$T$7*$F1312+$T$8*$H1312,IF(I1312="southeast",$V$3+$V$4*$B1312+$V$5*$D1312+$V$6*$E1312+$V$7*$F1312+$V$8*$H1312,IF(I1312="southwest",$X$3+$X$4*$B1312+$X$5*$D1312+$X$6*$E1312+$X$7*$F1312+$X$8*$H1312,error))))</f>
        <v>8451.8808695654297</v>
      </c>
    </row>
    <row r="1313" spans="2:15" x14ac:dyDescent="0.5">
      <c r="B1313" s="2">
        <v>42</v>
      </c>
      <c r="C1313" s="2" t="s">
        <v>10</v>
      </c>
      <c r="D1313" s="2">
        <f>IF(C1313="male",1,0)</f>
        <v>1</v>
      </c>
      <c r="E1313" s="2">
        <v>26.315000000000001</v>
      </c>
      <c r="F1313" s="2">
        <v>1</v>
      </c>
      <c r="G1313" s="2" t="s">
        <v>11</v>
      </c>
      <c r="H1313" s="2">
        <f t="shared" si="100"/>
        <v>0</v>
      </c>
      <c r="I1313" s="2" t="s">
        <v>13</v>
      </c>
      <c r="J1313" s="2">
        <f t="shared" si="101"/>
        <v>1</v>
      </c>
      <c r="K1313" s="2">
        <f t="shared" si="102"/>
        <v>0</v>
      </c>
      <c r="L1313" s="2">
        <f t="shared" si="103"/>
        <v>0</v>
      </c>
      <c r="M1313" s="2">
        <v>6940.90985</v>
      </c>
      <c r="N1313" s="16">
        <f t="shared" si="104"/>
        <v>9.2883802869301355E-2</v>
      </c>
      <c r="O1313" s="13" cm="1">
        <f t="array" ref="O1313">IF(I1313="northeast",$R$3+$R$4*$B1313+$R$5*$D1313+$R$6*$E1313+$R$7*$F1313+$R$8*$H1313,IF(I1313="northwest",$T$3+$T$4*$B1313+$T$5*$D1313+$T$6*$E1313+$T$7*$F1313+$T$8*$H1313,IF(I1313="southeast",$V$3+$V$4*$B1313+$V$5*$D1313+$V$6*$E1313+$V$7*$F1313+$V$8*$H1313,IF(I1313="southwest",$X$3+$X$4*$B1313+$X$5*$D1313+$X$6*$E1313+$X$7*$F1313+$X$8*$H1313,error))))</f>
        <v>8243.8099758684366</v>
      </c>
    </row>
    <row r="1314" spans="2:15" x14ac:dyDescent="0.5">
      <c r="B1314" s="2">
        <v>33</v>
      </c>
      <c r="C1314" s="2" t="s">
        <v>7</v>
      </c>
      <c r="D1314" s="2">
        <f>IF(C1314="male",1,0)</f>
        <v>0</v>
      </c>
      <c r="E1314" s="2">
        <v>26.695</v>
      </c>
      <c r="F1314" s="2">
        <v>0</v>
      </c>
      <c r="G1314" s="2" t="s">
        <v>11</v>
      </c>
      <c r="H1314" s="2">
        <f t="shared" si="100"/>
        <v>0</v>
      </c>
      <c r="I1314" s="2" t="s">
        <v>13</v>
      </c>
      <c r="J1314" s="2">
        <f t="shared" si="101"/>
        <v>1</v>
      </c>
      <c r="K1314" s="2">
        <f t="shared" si="102"/>
        <v>0</v>
      </c>
      <c r="L1314" s="2">
        <f t="shared" si="103"/>
        <v>0</v>
      </c>
      <c r="M1314" s="2">
        <v>4571.4130500000001</v>
      </c>
      <c r="N1314" s="16">
        <f t="shared" si="104"/>
        <v>5.5061752006969021E-2</v>
      </c>
      <c r="O1314" s="13" cm="1">
        <f t="array" ref="O1314">IF(I1314="northeast",$R$3+$R$4*$B1314+$R$5*$D1314+$R$6*$E1314+$R$7*$F1314+$R$8*$H1314,IF(I1314="northwest",$T$3+$T$4*$B1314+$T$5*$D1314+$T$6*$E1314+$T$7*$F1314+$T$8*$H1314,IF(I1314="southeast",$V$3+$V$4*$B1314+$V$5*$D1314+$V$6*$E1314+$V$7*$F1314+$V$8*$H1314,IF(I1314="southwest",$X$3+$X$4*$B1314+$X$5*$D1314+$X$6*$E1314+$X$7*$F1314+$X$8*$H1314,error))))</f>
        <v>5289.9200977868513</v>
      </c>
    </row>
    <row r="1315" spans="2:15" x14ac:dyDescent="0.5">
      <c r="B1315" s="2">
        <v>34</v>
      </c>
      <c r="C1315" s="2" t="s">
        <v>10</v>
      </c>
      <c r="D1315" s="2">
        <f>IF(C1315="male",1,0)</f>
        <v>1</v>
      </c>
      <c r="E1315" s="2">
        <v>42.9</v>
      </c>
      <c r="F1315" s="2">
        <v>1</v>
      </c>
      <c r="G1315" s="2" t="s">
        <v>11</v>
      </c>
      <c r="H1315" s="2">
        <f t="shared" si="100"/>
        <v>0</v>
      </c>
      <c r="I1315" s="2" t="s">
        <v>9</v>
      </c>
      <c r="J1315" s="2">
        <f t="shared" si="101"/>
        <v>0</v>
      </c>
      <c r="K1315" s="2">
        <f t="shared" si="102"/>
        <v>0</v>
      </c>
      <c r="L1315" s="2">
        <f t="shared" si="103"/>
        <v>1</v>
      </c>
      <c r="M1315" s="2">
        <v>4536.259</v>
      </c>
      <c r="N1315" s="16">
        <f t="shared" si="104"/>
        <v>5.4500620940188524E-2</v>
      </c>
      <c r="O1315" s="13" cm="1">
        <f t="array" ref="O1315">IF(I1315="northeast",$R$3+$R$4*$B1315+$R$5*$D1315+$R$6*$E1315+$R$7*$F1315+$R$8*$H1315,IF(I1315="northwest",$T$3+$T$4*$B1315+$T$5*$D1315+$T$6*$E1315+$T$7*$F1315+$T$8*$H1315,IF(I1315="southeast",$V$3+$V$4*$B1315+$V$5*$D1315+$V$6*$E1315+$V$7*$F1315+$V$8*$H1315,IF(I1315="southwest",$X$3+$X$4*$B1315+$X$5*$D1315+$X$6*$E1315+$X$7*$F1315+$X$8*$H1315,error))))</f>
        <v>9313.0187067460211</v>
      </c>
    </row>
    <row r="1316" spans="2:15" x14ac:dyDescent="0.5">
      <c r="B1316" s="2">
        <v>19</v>
      </c>
      <c r="C1316" s="2" t="s">
        <v>7</v>
      </c>
      <c r="D1316" s="2">
        <f>IF(C1316="male",1,0)</f>
        <v>0</v>
      </c>
      <c r="E1316" s="2">
        <v>34.700000000000003</v>
      </c>
      <c r="F1316" s="2">
        <v>2</v>
      </c>
      <c r="G1316" s="2" t="s">
        <v>8</v>
      </c>
      <c r="H1316" s="2">
        <f t="shared" si="100"/>
        <v>1</v>
      </c>
      <c r="I1316" s="2" t="s">
        <v>9</v>
      </c>
      <c r="J1316" s="2">
        <f t="shared" si="101"/>
        <v>0</v>
      </c>
      <c r="K1316" s="2">
        <f t="shared" si="102"/>
        <v>0</v>
      </c>
      <c r="L1316" s="2">
        <f t="shared" si="103"/>
        <v>1</v>
      </c>
      <c r="M1316" s="2">
        <v>36397.576000000001</v>
      </c>
      <c r="N1316" s="16">
        <f t="shared" si="104"/>
        <v>0.56307288493940311</v>
      </c>
      <c r="O1316" s="13" cm="1">
        <f t="array" ref="O1316">IF(I1316="northeast",$R$3+$R$4*$B1316+$R$5*$D1316+$R$6*$E1316+$R$7*$F1316+$R$8*$H1316,IF(I1316="northwest",$T$3+$T$4*$B1316+$T$5*$D1316+$T$6*$E1316+$T$7*$F1316+$T$8*$H1316,IF(I1316="southeast",$V$3+$V$4*$B1316+$V$5*$D1316+$V$6*$E1316+$V$7*$F1316+$V$8*$H1316,IF(I1316="southwest",$X$3+$X$4*$B1316+$X$5*$D1316+$X$6*$E1316+$X$7*$F1316+$X$8*$H1316,error))))</f>
        <v>28942.87500593191</v>
      </c>
    </row>
    <row r="1317" spans="2:15" x14ac:dyDescent="0.5">
      <c r="B1317" s="2">
        <v>30</v>
      </c>
      <c r="C1317" s="2" t="s">
        <v>7</v>
      </c>
      <c r="D1317" s="2">
        <f>IF(C1317="male",1,0)</f>
        <v>0</v>
      </c>
      <c r="E1317" s="2">
        <v>23.655000000000001</v>
      </c>
      <c r="F1317" s="2">
        <v>3</v>
      </c>
      <c r="G1317" s="2" t="s">
        <v>8</v>
      </c>
      <c r="H1317" s="2">
        <f t="shared" si="100"/>
        <v>1</v>
      </c>
      <c r="I1317" s="2" t="s">
        <v>13</v>
      </c>
      <c r="J1317" s="2">
        <f t="shared" si="101"/>
        <v>1</v>
      </c>
      <c r="K1317" s="2">
        <f t="shared" si="102"/>
        <v>0</v>
      </c>
      <c r="L1317" s="2">
        <f t="shared" si="103"/>
        <v>0</v>
      </c>
      <c r="M1317" s="2">
        <v>18765.87545</v>
      </c>
      <c r="N1317" s="16">
        <f t="shared" si="104"/>
        <v>0.28163461712173266</v>
      </c>
      <c r="O1317" s="13" cm="1">
        <f t="array" ref="O1317">IF(I1317="northeast",$R$3+$R$4*$B1317+$R$5*$D1317+$R$6*$E1317+$R$7*$F1317+$R$8*$H1317,IF(I1317="northwest",$T$3+$T$4*$B1317+$T$5*$D1317+$T$6*$E1317+$T$7*$F1317+$T$8*$H1317,IF(I1317="southeast",$V$3+$V$4*$B1317+$V$5*$D1317+$V$6*$E1317+$V$7*$F1317+$V$8*$H1317,IF(I1317="southwest",$X$3+$X$4*$B1317+$X$5*$D1317+$X$6*$E1317+$X$7*$F1317+$X$8*$H1317,error))))</f>
        <v>27641.506934144141</v>
      </c>
    </row>
    <row r="1318" spans="2:15" x14ac:dyDescent="0.5">
      <c r="B1318" s="2">
        <v>18</v>
      </c>
      <c r="C1318" s="2" t="s">
        <v>10</v>
      </c>
      <c r="D1318" s="2">
        <f>IF(C1318="male",1,0)</f>
        <v>1</v>
      </c>
      <c r="E1318" s="2">
        <v>28.31</v>
      </c>
      <c r="F1318" s="2">
        <v>1</v>
      </c>
      <c r="G1318" s="2" t="s">
        <v>11</v>
      </c>
      <c r="H1318" s="2">
        <f t="shared" si="100"/>
        <v>0</v>
      </c>
      <c r="I1318" s="2" t="s">
        <v>14</v>
      </c>
      <c r="J1318" s="2">
        <f t="shared" si="101"/>
        <v>0</v>
      </c>
      <c r="K1318" s="2">
        <f t="shared" si="102"/>
        <v>1</v>
      </c>
      <c r="L1318" s="2">
        <f t="shared" si="103"/>
        <v>0</v>
      </c>
      <c r="M1318" s="2">
        <v>11272.331389999999</v>
      </c>
      <c r="N1318" s="16">
        <f t="shared" si="104"/>
        <v>0.16202221478531739</v>
      </c>
      <c r="O1318" s="13" cm="1">
        <f t="array" ref="O1318">IF(I1318="northeast",$R$3+$R$4*$B1318+$R$5*$D1318+$R$6*$E1318+$R$7*$F1318+$R$8*$H1318,IF(I1318="northwest",$T$3+$T$4*$B1318+$T$5*$D1318+$T$6*$E1318+$T$7*$F1318+$T$8*$H1318,IF(I1318="southeast",$V$3+$V$4*$B1318+$V$5*$D1318+$V$6*$E1318+$V$7*$F1318+$V$8*$H1318,IF(I1318="southwest",$X$3+$X$4*$B1318+$X$5*$D1318+$X$6*$E1318+$X$7*$F1318+$X$8*$H1318,error))))</f>
        <v>3639.223161017936</v>
      </c>
    </row>
    <row r="1319" spans="2:15" x14ac:dyDescent="0.5">
      <c r="B1319" s="2">
        <v>19</v>
      </c>
      <c r="C1319" s="2" t="s">
        <v>7</v>
      </c>
      <c r="D1319" s="2">
        <f>IF(C1319="male",1,0)</f>
        <v>0</v>
      </c>
      <c r="E1319" s="2">
        <v>20.6</v>
      </c>
      <c r="F1319" s="2">
        <v>0</v>
      </c>
      <c r="G1319" s="2" t="s">
        <v>11</v>
      </c>
      <c r="H1319" s="2">
        <f t="shared" si="100"/>
        <v>0</v>
      </c>
      <c r="I1319" s="2" t="s">
        <v>9</v>
      </c>
      <c r="J1319" s="2">
        <f t="shared" si="101"/>
        <v>0</v>
      </c>
      <c r="K1319" s="2">
        <f t="shared" si="102"/>
        <v>0</v>
      </c>
      <c r="L1319" s="2">
        <f t="shared" si="103"/>
        <v>1</v>
      </c>
      <c r="M1319" s="2">
        <v>1731.6769999999999</v>
      </c>
      <c r="N1319" s="16">
        <f t="shared" si="104"/>
        <v>9.7337138687876388E-3</v>
      </c>
      <c r="O1319" s="13" cm="1">
        <f t="array" ref="O1319">IF(I1319="northeast",$R$3+$R$4*$B1319+$R$5*$D1319+$R$6*$E1319+$R$7*$F1319+$R$8*$H1319,IF(I1319="northwest",$T$3+$T$4*$B1319+$T$5*$D1319+$T$6*$E1319+$T$7*$F1319+$T$8*$H1319,IF(I1319="southeast",$V$3+$V$4*$B1319+$V$5*$D1319+$V$6*$E1319+$V$7*$F1319+$V$8*$H1319,IF(I1319="southwest",$X$3+$X$4*$B1319+$X$5*$D1319+$X$6*$E1319+$X$7*$F1319+$X$8*$H1319,error))))</f>
        <v>-53.613503328479055</v>
      </c>
    </row>
    <row r="1320" spans="2:15" x14ac:dyDescent="0.5">
      <c r="B1320" s="2">
        <v>18</v>
      </c>
      <c r="C1320" s="2" t="s">
        <v>10</v>
      </c>
      <c r="D1320" s="2">
        <f>IF(C1320="male",1,0)</f>
        <v>1</v>
      </c>
      <c r="E1320" s="2">
        <v>53.13</v>
      </c>
      <c r="F1320" s="2">
        <v>0</v>
      </c>
      <c r="G1320" s="2" t="s">
        <v>11</v>
      </c>
      <c r="H1320" s="2">
        <f t="shared" si="100"/>
        <v>0</v>
      </c>
      <c r="I1320" s="2" t="s">
        <v>12</v>
      </c>
      <c r="J1320" s="2">
        <f t="shared" si="101"/>
        <v>0</v>
      </c>
      <c r="K1320" s="2">
        <f t="shared" si="102"/>
        <v>0</v>
      </c>
      <c r="L1320" s="2">
        <f t="shared" si="103"/>
        <v>0</v>
      </c>
      <c r="M1320" s="2">
        <v>1163.4627</v>
      </c>
      <c r="N1320" s="16">
        <f t="shared" si="104"/>
        <v>6.6384293445906611E-4</v>
      </c>
      <c r="O1320" s="13" cm="1">
        <f t="array" ref="O1320">IF(I1320="northeast",$R$3+$R$4*$B1320+$R$5*$D1320+$R$6*$E1320+$R$7*$F1320+$R$8*$H1320,IF(I1320="northwest",$T$3+$T$4*$B1320+$T$5*$D1320+$T$6*$E1320+$T$7*$F1320+$T$8*$H1320,IF(I1320="southeast",$V$3+$V$4*$B1320+$V$5*$D1320+$V$6*$E1320+$V$7*$F1320+$V$8*$H1320,IF(I1320="southwest",$X$3+$X$4*$B1320+$X$5*$D1320+$X$6*$E1320+$X$7*$F1320+$X$8*$H1320,error))))</f>
        <v>8526.1342435741517</v>
      </c>
    </row>
    <row r="1321" spans="2:15" x14ac:dyDescent="0.5">
      <c r="B1321" s="2">
        <v>35</v>
      </c>
      <c r="C1321" s="2" t="s">
        <v>10</v>
      </c>
      <c r="D1321" s="2">
        <f>IF(C1321="male",1,0)</f>
        <v>1</v>
      </c>
      <c r="E1321" s="2">
        <v>39.71</v>
      </c>
      <c r="F1321" s="2">
        <v>4</v>
      </c>
      <c r="G1321" s="2" t="s">
        <v>11</v>
      </c>
      <c r="H1321" s="2">
        <f t="shared" si="100"/>
        <v>0</v>
      </c>
      <c r="I1321" s="2" t="s">
        <v>14</v>
      </c>
      <c r="J1321" s="2">
        <f t="shared" si="101"/>
        <v>0</v>
      </c>
      <c r="K1321" s="2">
        <f t="shared" si="102"/>
        <v>1</v>
      </c>
      <c r="L1321" s="2">
        <f t="shared" si="103"/>
        <v>0</v>
      </c>
      <c r="M1321" s="2">
        <v>19496.71917</v>
      </c>
      <c r="N1321" s="16">
        <f t="shared" si="104"/>
        <v>0.2933003886687785</v>
      </c>
      <c r="O1321" s="13" cm="1">
        <f t="array" ref="O1321">IF(I1321="northeast",$R$3+$R$4*$B1321+$R$5*$D1321+$R$6*$E1321+$R$7*$F1321+$R$8*$H1321,IF(I1321="northwest",$T$3+$T$4*$B1321+$T$5*$D1321+$T$6*$E1321+$T$7*$F1321+$T$8*$H1321,IF(I1321="southeast",$V$3+$V$4*$B1321+$V$5*$D1321+$V$6*$E1321+$V$7*$F1321+$V$8*$H1321,IF(I1321="southwest",$X$3+$X$4*$B1321+$X$5*$D1321+$X$6*$E1321+$X$7*$F1321+$X$8*$H1321,error))))</f>
        <v>14659.815344674113</v>
      </c>
    </row>
    <row r="1322" spans="2:15" x14ac:dyDescent="0.5">
      <c r="B1322" s="2">
        <v>39</v>
      </c>
      <c r="C1322" s="2" t="s">
        <v>7</v>
      </c>
      <c r="D1322" s="2">
        <f>IF(C1322="male",1,0)</f>
        <v>0</v>
      </c>
      <c r="E1322" s="2">
        <v>26.315000000000001</v>
      </c>
      <c r="F1322" s="2">
        <v>2</v>
      </c>
      <c r="G1322" s="2" t="s">
        <v>11</v>
      </c>
      <c r="H1322" s="2">
        <f t="shared" si="100"/>
        <v>0</v>
      </c>
      <c r="I1322" s="2" t="s">
        <v>13</v>
      </c>
      <c r="J1322" s="2">
        <f t="shared" si="101"/>
        <v>1</v>
      </c>
      <c r="K1322" s="2">
        <f t="shared" si="102"/>
        <v>0</v>
      </c>
      <c r="L1322" s="2">
        <f t="shared" si="103"/>
        <v>0</v>
      </c>
      <c r="M1322" s="2">
        <v>7201.7008500000002</v>
      </c>
      <c r="N1322" s="16">
        <f t="shared" si="104"/>
        <v>9.7046564543610658E-2</v>
      </c>
      <c r="O1322" s="13" cm="1">
        <f t="array" ref="O1322">IF(I1322="northeast",$R$3+$R$4*$B1322+$R$5*$D1322+$R$6*$E1322+$R$7*$F1322+$R$8*$H1322,IF(I1322="northwest",$T$3+$T$4*$B1322+$T$5*$D1322+$T$6*$E1322+$T$7*$F1322+$T$8*$H1322,IF(I1322="southeast",$V$3+$V$4*$B1322+$V$5*$D1322+$V$6*$E1322+$V$7*$F1322+$V$8*$H1322,IF(I1322="southwest",$X$3+$X$4*$B1322+$X$5*$D1322+$X$6*$E1322+$X$7*$F1322+$X$8*$H1322,error))))</f>
        <v>8360.5453450116311</v>
      </c>
    </row>
    <row r="1323" spans="2:15" x14ac:dyDescent="0.5">
      <c r="B1323" s="2">
        <v>31</v>
      </c>
      <c r="C1323" s="2" t="s">
        <v>10</v>
      </c>
      <c r="D1323" s="2">
        <f>IF(C1323="male",1,0)</f>
        <v>1</v>
      </c>
      <c r="E1323" s="2">
        <v>31.065000000000001</v>
      </c>
      <c r="F1323" s="2">
        <v>3</v>
      </c>
      <c r="G1323" s="2" t="s">
        <v>11</v>
      </c>
      <c r="H1323" s="2">
        <f t="shared" si="100"/>
        <v>0</v>
      </c>
      <c r="I1323" s="2" t="s">
        <v>13</v>
      </c>
      <c r="J1323" s="2">
        <f t="shared" si="101"/>
        <v>1</v>
      </c>
      <c r="K1323" s="2">
        <f t="shared" si="102"/>
        <v>0</v>
      </c>
      <c r="L1323" s="2">
        <f t="shared" si="103"/>
        <v>0</v>
      </c>
      <c r="M1323" s="2">
        <v>5425.0233500000004</v>
      </c>
      <c r="N1323" s="16">
        <f t="shared" si="104"/>
        <v>6.8687131109912231E-2</v>
      </c>
      <c r="O1323" s="13" cm="1">
        <f t="array" ref="O1323">IF(I1323="northeast",$R$3+$R$4*$B1323+$R$5*$D1323+$R$6*$E1323+$R$7*$F1323+$R$8*$H1323,IF(I1323="northwest",$T$3+$T$4*$B1323+$T$5*$D1323+$T$6*$E1323+$T$7*$F1323+$T$8*$H1323,IF(I1323="southeast",$V$3+$V$4*$B1323+$V$5*$D1323+$V$6*$E1323+$V$7*$F1323+$V$8*$H1323,IF(I1323="southwest",$X$3+$X$4*$B1323+$X$5*$D1323+$X$6*$E1323+$X$7*$F1323+$X$8*$H1323,error))))</f>
        <v>8719.176415542237</v>
      </c>
    </row>
    <row r="1324" spans="2:15" x14ac:dyDescent="0.5">
      <c r="B1324" s="2">
        <v>62</v>
      </c>
      <c r="C1324" s="2" t="s">
        <v>10</v>
      </c>
      <c r="D1324" s="2">
        <f>IF(C1324="male",1,0)</f>
        <v>1</v>
      </c>
      <c r="E1324" s="2">
        <v>26.695</v>
      </c>
      <c r="F1324" s="2">
        <v>0</v>
      </c>
      <c r="G1324" s="2" t="s">
        <v>8</v>
      </c>
      <c r="H1324" s="2">
        <f t="shared" si="100"/>
        <v>1</v>
      </c>
      <c r="I1324" s="2" t="s">
        <v>14</v>
      </c>
      <c r="J1324" s="2">
        <f t="shared" si="101"/>
        <v>0</v>
      </c>
      <c r="K1324" s="2">
        <f t="shared" si="102"/>
        <v>1</v>
      </c>
      <c r="L1324" s="2">
        <f t="shared" si="103"/>
        <v>0</v>
      </c>
      <c r="M1324" s="2">
        <v>28101.333050000001</v>
      </c>
      <c r="N1324" s="16">
        <f t="shared" si="104"/>
        <v>0.43064775449771353</v>
      </c>
      <c r="O1324" s="13" cm="1">
        <f t="array" ref="O1324">IF(I1324="northeast",$R$3+$R$4*$B1324+$R$5*$D1324+$R$6*$E1324+$R$7*$F1324+$R$8*$H1324,IF(I1324="northwest",$T$3+$T$4*$B1324+$T$5*$D1324+$T$6*$E1324+$T$7*$F1324+$T$8*$H1324,IF(I1324="southeast",$V$3+$V$4*$B1324+$V$5*$D1324+$V$6*$E1324+$V$7*$F1324+$V$8*$H1324,IF(I1324="southwest",$X$3+$X$4*$B1324+$X$5*$D1324+$X$6*$E1324+$X$7*$F1324+$X$8*$H1324,error))))</f>
        <v>33732.955957651327</v>
      </c>
    </row>
    <row r="1325" spans="2:15" x14ac:dyDescent="0.5">
      <c r="B1325" s="2">
        <v>62</v>
      </c>
      <c r="C1325" s="2" t="s">
        <v>10</v>
      </c>
      <c r="D1325" s="2">
        <f>IF(C1325="male",1,0)</f>
        <v>1</v>
      </c>
      <c r="E1325" s="2">
        <v>38.83</v>
      </c>
      <c r="F1325" s="2">
        <v>0</v>
      </c>
      <c r="G1325" s="2" t="s">
        <v>11</v>
      </c>
      <c r="H1325" s="2">
        <f t="shared" si="100"/>
        <v>0</v>
      </c>
      <c r="I1325" s="2" t="s">
        <v>12</v>
      </c>
      <c r="J1325" s="2">
        <f t="shared" si="101"/>
        <v>0</v>
      </c>
      <c r="K1325" s="2">
        <f t="shared" si="102"/>
        <v>0</v>
      </c>
      <c r="L1325" s="2">
        <f t="shared" si="103"/>
        <v>0</v>
      </c>
      <c r="M1325" s="2">
        <v>12981.3457</v>
      </c>
      <c r="N1325" s="16">
        <f t="shared" si="104"/>
        <v>0.18930160429842996</v>
      </c>
      <c r="O1325" s="13" cm="1">
        <f t="array" ref="O1325">IF(I1325="northeast",$R$3+$R$4*$B1325+$R$5*$D1325+$R$6*$E1325+$R$7*$F1325+$R$8*$H1325,IF(I1325="northwest",$T$3+$T$4*$B1325+$T$5*$D1325+$T$6*$E1325+$T$7*$F1325+$T$8*$H1325,IF(I1325="southeast",$V$3+$V$4*$B1325+$V$5*$D1325+$V$6*$E1325+$V$7*$F1325+$V$8*$H1325,IF(I1325="southwest",$X$3+$X$4*$B1325+$X$5*$D1325+$X$6*$E1325+$X$7*$F1325+$X$8*$H1325,error))))</f>
        <v>15587.746790877789</v>
      </c>
    </row>
    <row r="1326" spans="2:15" x14ac:dyDescent="0.5">
      <c r="B1326" s="2">
        <v>42</v>
      </c>
      <c r="C1326" s="2" t="s">
        <v>7</v>
      </c>
      <c r="D1326" s="2">
        <f>IF(C1326="male",1,0)</f>
        <v>0</v>
      </c>
      <c r="E1326" s="2">
        <v>40.369999999999997</v>
      </c>
      <c r="F1326" s="2">
        <v>2</v>
      </c>
      <c r="G1326" s="2" t="s">
        <v>8</v>
      </c>
      <c r="H1326" s="2">
        <f t="shared" si="100"/>
        <v>1</v>
      </c>
      <c r="I1326" s="2" t="s">
        <v>12</v>
      </c>
      <c r="J1326" s="2">
        <f t="shared" si="101"/>
        <v>0</v>
      </c>
      <c r="K1326" s="2">
        <f t="shared" si="102"/>
        <v>0</v>
      </c>
      <c r="L1326" s="2">
        <f t="shared" si="103"/>
        <v>0</v>
      </c>
      <c r="M1326" s="2">
        <v>43896.376300000004</v>
      </c>
      <c r="N1326" s="16">
        <f t="shared" si="104"/>
        <v>0.68276918769578288</v>
      </c>
      <c r="O1326" s="13" cm="1">
        <f t="array" ref="O1326">IF(I1326="northeast",$R$3+$R$4*$B1326+$R$5*$D1326+$R$6*$E1326+$R$7*$F1326+$R$8*$H1326,IF(I1326="northwest",$T$3+$T$4*$B1326+$T$5*$D1326+$T$6*$E1326+$T$7*$F1326+$T$8*$H1326,IF(I1326="southeast",$V$3+$V$4*$B1326+$V$5*$D1326+$V$6*$E1326+$V$7*$F1326+$V$8*$H1326,IF(I1326="southwest",$X$3+$X$4*$B1326+$X$5*$D1326+$X$6*$E1326+$X$7*$F1326+$X$8*$H1326,error))))</f>
        <v>38586.298065679803</v>
      </c>
    </row>
    <row r="1327" spans="2:15" x14ac:dyDescent="0.5">
      <c r="B1327" s="2">
        <v>31</v>
      </c>
      <c r="C1327" s="2" t="s">
        <v>10</v>
      </c>
      <c r="D1327" s="2">
        <f>IF(C1327="male",1,0)</f>
        <v>1</v>
      </c>
      <c r="E1327" s="2">
        <v>25.934999999999999</v>
      </c>
      <c r="F1327" s="2">
        <v>1</v>
      </c>
      <c r="G1327" s="2" t="s">
        <v>11</v>
      </c>
      <c r="H1327" s="2">
        <f t="shared" si="100"/>
        <v>0</v>
      </c>
      <c r="I1327" s="2" t="s">
        <v>13</v>
      </c>
      <c r="J1327" s="2">
        <f t="shared" si="101"/>
        <v>1</v>
      </c>
      <c r="K1327" s="2">
        <f t="shared" si="102"/>
        <v>0</v>
      </c>
      <c r="L1327" s="2">
        <f t="shared" si="103"/>
        <v>0</v>
      </c>
      <c r="M1327" s="2">
        <v>4239.8926499999998</v>
      </c>
      <c r="N1327" s="16">
        <f t="shared" si="104"/>
        <v>4.9770003383083655E-2</v>
      </c>
      <c r="O1327" s="13" cm="1">
        <f t="array" ref="O1327">IF(I1327="northeast",$R$3+$R$4*$B1327+$R$5*$D1327+$R$6*$E1327+$R$7*$F1327+$R$8*$H1327,IF(I1327="northwest",$T$3+$T$4*$B1327+$T$5*$D1327+$T$6*$E1327+$T$7*$F1327+$T$8*$H1327,IF(I1327="southeast",$V$3+$V$4*$B1327+$V$5*$D1327+$V$6*$E1327+$V$7*$F1327+$V$8*$H1327,IF(I1327="southwest",$X$3+$X$4*$B1327+$X$5*$D1327+$X$6*$E1327+$X$7*$F1327+$X$8*$H1327,error))))</f>
        <v>5405.6167735773115</v>
      </c>
    </row>
    <row r="1328" spans="2:15" x14ac:dyDescent="0.5">
      <c r="B1328" s="2">
        <v>61</v>
      </c>
      <c r="C1328" s="2" t="s">
        <v>10</v>
      </c>
      <c r="D1328" s="2">
        <f>IF(C1328="male",1,0)</f>
        <v>1</v>
      </c>
      <c r="E1328" s="2">
        <v>33.534999999999997</v>
      </c>
      <c r="F1328" s="2">
        <v>0</v>
      </c>
      <c r="G1328" s="2" t="s">
        <v>11</v>
      </c>
      <c r="H1328" s="2">
        <f t="shared" si="100"/>
        <v>0</v>
      </c>
      <c r="I1328" s="2" t="s">
        <v>14</v>
      </c>
      <c r="J1328" s="2">
        <f t="shared" si="101"/>
        <v>0</v>
      </c>
      <c r="K1328" s="2">
        <f t="shared" si="102"/>
        <v>1</v>
      </c>
      <c r="L1328" s="2">
        <f t="shared" si="103"/>
        <v>0</v>
      </c>
      <c r="M1328" s="2">
        <v>13143.336649999999</v>
      </c>
      <c r="N1328" s="16">
        <f t="shared" si="104"/>
        <v>0.19188731361449129</v>
      </c>
      <c r="O1328" s="13" cm="1">
        <f t="array" ref="O1328">IF(I1328="northeast",$R$3+$R$4*$B1328+$R$5*$D1328+$R$6*$E1328+$R$7*$F1328+$R$8*$H1328,IF(I1328="northwest",$T$3+$T$4*$B1328+$T$5*$D1328+$T$6*$E1328+$T$7*$F1328+$T$8*$H1328,IF(I1328="southeast",$V$3+$V$4*$B1328+$V$5*$D1328+$V$6*$E1328+$V$7*$F1328+$V$8*$H1328,IF(I1328="southwest",$X$3+$X$4*$B1328+$X$5*$D1328+$X$6*$E1328+$X$7*$F1328+$X$8*$H1328,error))))</f>
        <v>15293.613687195028</v>
      </c>
    </row>
    <row r="1329" spans="2:15" x14ac:dyDescent="0.5">
      <c r="B1329" s="2">
        <v>42</v>
      </c>
      <c r="C1329" s="2" t="s">
        <v>7</v>
      </c>
      <c r="D1329" s="2">
        <f>IF(C1329="male",1,0)</f>
        <v>0</v>
      </c>
      <c r="E1329" s="2">
        <v>32.869999999999997</v>
      </c>
      <c r="F1329" s="2">
        <v>0</v>
      </c>
      <c r="G1329" s="2" t="s">
        <v>11</v>
      </c>
      <c r="H1329" s="2">
        <f t="shared" si="100"/>
        <v>0</v>
      </c>
      <c r="I1329" s="2" t="s">
        <v>14</v>
      </c>
      <c r="J1329" s="2">
        <f t="shared" si="101"/>
        <v>0</v>
      </c>
      <c r="K1329" s="2">
        <f t="shared" si="102"/>
        <v>1</v>
      </c>
      <c r="L1329" s="2">
        <f t="shared" si="103"/>
        <v>0</v>
      </c>
      <c r="M1329" s="2">
        <v>7050.0213000000003</v>
      </c>
      <c r="N1329" s="16">
        <f t="shared" si="104"/>
        <v>9.4625446416388162E-2</v>
      </c>
      <c r="O1329" s="13" cm="1">
        <f t="array" ref="O1329">IF(I1329="northeast",$R$3+$R$4*$B1329+$R$5*$D1329+$R$6*$E1329+$R$7*$F1329+$R$8*$H1329,IF(I1329="northwest",$T$3+$T$4*$B1329+$T$5*$D1329+$T$6*$E1329+$T$7*$F1329+$T$8*$H1329,IF(I1329="southeast",$V$3+$V$4*$B1329+$V$5*$D1329+$V$6*$E1329+$V$7*$F1329+$V$8*$H1329,IF(I1329="southwest",$X$3+$X$4*$B1329+$X$5*$D1329+$X$6*$E1329+$X$7*$F1329+$X$8*$H1329,error))))</f>
        <v>10511.084492415646</v>
      </c>
    </row>
    <row r="1330" spans="2:15" x14ac:dyDescent="0.5">
      <c r="B1330" s="2">
        <v>51</v>
      </c>
      <c r="C1330" s="2" t="s">
        <v>10</v>
      </c>
      <c r="D1330" s="2">
        <f>IF(C1330="male",1,0)</f>
        <v>1</v>
      </c>
      <c r="E1330" s="2">
        <v>30.03</v>
      </c>
      <c r="F1330" s="2">
        <v>1</v>
      </c>
      <c r="G1330" s="2" t="s">
        <v>11</v>
      </c>
      <c r="H1330" s="2">
        <f t="shared" si="100"/>
        <v>0</v>
      </c>
      <c r="I1330" s="2" t="s">
        <v>12</v>
      </c>
      <c r="J1330" s="2">
        <f t="shared" si="101"/>
        <v>0</v>
      </c>
      <c r="K1330" s="2">
        <f t="shared" si="102"/>
        <v>0</v>
      </c>
      <c r="L1330" s="2">
        <f t="shared" si="103"/>
        <v>0</v>
      </c>
      <c r="M1330" s="2">
        <v>9377.9046999999991</v>
      </c>
      <c r="N1330" s="16">
        <f t="shared" si="104"/>
        <v>0.13178326167757742</v>
      </c>
      <c r="O1330" s="13" cm="1">
        <f t="array" ref="O1330">IF(I1330="northeast",$R$3+$R$4*$B1330+$R$5*$D1330+$R$6*$E1330+$R$7*$F1330+$R$8*$H1330,IF(I1330="northwest",$T$3+$T$4*$B1330+$T$5*$D1330+$T$6*$E1330+$T$7*$F1330+$T$8*$H1330,IF(I1330="southeast",$V$3+$V$4*$B1330+$V$5*$D1330+$V$6*$E1330+$V$7*$F1330+$V$8*$H1330,IF(I1330="southwest",$X$3+$X$4*$B1330+$X$5*$D1330+$X$6*$E1330+$X$7*$F1330+$X$8*$H1330,error))))</f>
        <v>10050.617501119807</v>
      </c>
    </row>
    <row r="1331" spans="2:15" x14ac:dyDescent="0.5">
      <c r="B1331" s="2">
        <v>23</v>
      </c>
      <c r="C1331" s="2" t="s">
        <v>7</v>
      </c>
      <c r="D1331" s="2">
        <f>IF(C1331="male",1,0)</f>
        <v>0</v>
      </c>
      <c r="E1331" s="2">
        <v>24.225000000000001</v>
      </c>
      <c r="F1331" s="2">
        <v>2</v>
      </c>
      <c r="G1331" s="2" t="s">
        <v>11</v>
      </c>
      <c r="H1331" s="2">
        <f t="shared" si="100"/>
        <v>0</v>
      </c>
      <c r="I1331" s="2" t="s">
        <v>14</v>
      </c>
      <c r="J1331" s="2">
        <f t="shared" si="101"/>
        <v>0</v>
      </c>
      <c r="K1331" s="2">
        <f t="shared" si="102"/>
        <v>1</v>
      </c>
      <c r="L1331" s="2">
        <f t="shared" si="103"/>
        <v>0</v>
      </c>
      <c r="M1331" s="2">
        <v>22395.74424</v>
      </c>
      <c r="N1331" s="16">
        <f t="shared" si="104"/>
        <v>0.33957480172083099</v>
      </c>
      <c r="O1331" s="13" cm="1">
        <f t="array" ref="O1331">IF(I1331="northeast",$R$3+$R$4*$B1331+$R$5*$D1331+$R$6*$E1331+$R$7*$F1331+$R$8*$H1331,IF(I1331="northwest",$T$3+$T$4*$B1331+$T$5*$D1331+$T$6*$E1331+$T$7*$F1331+$T$8*$H1331,IF(I1331="southeast",$V$3+$V$4*$B1331+$V$5*$D1331+$V$6*$E1331+$V$7*$F1331+$V$8*$H1331,IF(I1331="southwest",$X$3+$X$4*$B1331+$X$5*$D1331+$X$6*$E1331+$X$7*$F1331+$X$8*$H1331,error))))</f>
        <v>3742.788276170179</v>
      </c>
    </row>
    <row r="1332" spans="2:15" x14ac:dyDescent="0.5">
      <c r="B1332" s="2">
        <v>52</v>
      </c>
      <c r="C1332" s="2" t="s">
        <v>10</v>
      </c>
      <c r="D1332" s="2">
        <f>IF(C1332="male",1,0)</f>
        <v>1</v>
      </c>
      <c r="E1332" s="2">
        <v>38.6</v>
      </c>
      <c r="F1332" s="2">
        <v>2</v>
      </c>
      <c r="G1332" s="2" t="s">
        <v>11</v>
      </c>
      <c r="H1332" s="2">
        <f t="shared" si="100"/>
        <v>0</v>
      </c>
      <c r="I1332" s="2" t="s">
        <v>9</v>
      </c>
      <c r="J1332" s="2">
        <f t="shared" si="101"/>
        <v>0</v>
      </c>
      <c r="K1332" s="2">
        <f t="shared" si="102"/>
        <v>0</v>
      </c>
      <c r="L1332" s="2">
        <f t="shared" si="103"/>
        <v>1</v>
      </c>
      <c r="M1332" s="2">
        <v>10325.206</v>
      </c>
      <c r="N1332" s="16">
        <f t="shared" si="104"/>
        <v>0.14690414217446332</v>
      </c>
      <c r="O1332" s="13" cm="1">
        <f t="array" ref="O1332">IF(I1332="northeast",$R$3+$R$4*$B1332+$R$5*$D1332+$R$6*$E1332+$R$7*$F1332+$R$8*$H1332,IF(I1332="northwest",$T$3+$T$4*$B1332+$T$5*$D1332+$T$6*$E1332+$T$7*$F1332+$T$8*$H1332,IF(I1332="southeast",$V$3+$V$4*$B1332+$V$5*$D1332+$V$6*$E1332+$V$7*$F1332+$V$8*$H1332,IF(I1332="southwest",$X$3+$X$4*$B1332+$X$5*$D1332+$X$6*$E1332+$X$7*$F1332+$X$8*$H1332,error))))</f>
        <v>13068.748156230804</v>
      </c>
    </row>
    <row r="1333" spans="2:15" x14ac:dyDescent="0.5">
      <c r="B1333" s="2">
        <v>57</v>
      </c>
      <c r="C1333" s="2" t="s">
        <v>7</v>
      </c>
      <c r="D1333" s="2">
        <f>IF(C1333="male",1,0)</f>
        <v>0</v>
      </c>
      <c r="E1333" s="2">
        <v>25.74</v>
      </c>
      <c r="F1333" s="2">
        <v>2</v>
      </c>
      <c r="G1333" s="2" t="s">
        <v>11</v>
      </c>
      <c r="H1333" s="2">
        <f t="shared" si="100"/>
        <v>0</v>
      </c>
      <c r="I1333" s="2" t="s">
        <v>12</v>
      </c>
      <c r="J1333" s="2">
        <f t="shared" si="101"/>
        <v>0</v>
      </c>
      <c r="K1333" s="2">
        <f t="shared" si="102"/>
        <v>0</v>
      </c>
      <c r="L1333" s="2">
        <f t="shared" si="103"/>
        <v>0</v>
      </c>
      <c r="M1333" s="2">
        <v>12629.1656</v>
      </c>
      <c r="N1333" s="16">
        <f t="shared" si="104"/>
        <v>0.18368008429684091</v>
      </c>
      <c r="O1333" s="13" cm="1">
        <f t="array" ref="O1333">IF(I1333="northeast",$R$3+$R$4*$B1333+$R$5*$D1333+$R$6*$E1333+$R$7*$F1333+$R$8*$H1333,IF(I1333="northwest",$T$3+$T$4*$B1333+$T$5*$D1333+$T$6*$E1333+$T$7*$F1333+$T$8*$H1333,IF(I1333="southeast",$V$3+$V$4*$B1333+$V$5*$D1333+$V$6*$E1333+$V$7*$F1333+$V$8*$H1333,IF(I1333="southwest",$X$3+$X$4*$B1333+$X$5*$D1333+$X$6*$E1333+$X$7*$F1333+$X$8*$H1333,error))))</f>
        <v>10944.023779707441</v>
      </c>
    </row>
    <row r="1334" spans="2:15" x14ac:dyDescent="0.5">
      <c r="B1334" s="2">
        <v>23</v>
      </c>
      <c r="C1334" s="2" t="s">
        <v>7</v>
      </c>
      <c r="D1334" s="2">
        <f>IF(C1334="male",1,0)</f>
        <v>0</v>
      </c>
      <c r="E1334" s="2">
        <v>33.4</v>
      </c>
      <c r="F1334" s="2">
        <v>0</v>
      </c>
      <c r="G1334" s="2" t="s">
        <v>11</v>
      </c>
      <c r="H1334" s="2">
        <f t="shared" si="100"/>
        <v>0</v>
      </c>
      <c r="I1334" s="2" t="s">
        <v>9</v>
      </c>
      <c r="J1334" s="2">
        <f t="shared" si="101"/>
        <v>0</v>
      </c>
      <c r="K1334" s="2">
        <f t="shared" si="102"/>
        <v>0</v>
      </c>
      <c r="L1334" s="2">
        <f t="shared" si="103"/>
        <v>1</v>
      </c>
      <c r="M1334" s="2">
        <v>10795.937330000001</v>
      </c>
      <c r="N1334" s="16">
        <f t="shared" si="104"/>
        <v>0.15441798406095728</v>
      </c>
      <c r="O1334" s="13" cm="1">
        <f t="array" ref="O1334">IF(I1334="northeast",$R$3+$R$4*$B1334+$R$5*$D1334+$R$6*$E1334+$R$7*$F1334+$R$8*$H1334,IF(I1334="northwest",$T$3+$T$4*$B1334+$T$5*$D1334+$T$6*$E1334+$T$7*$F1334+$T$8*$H1334,IF(I1334="southeast",$V$3+$V$4*$B1334+$V$5*$D1334+$V$6*$E1334+$V$7*$F1334+$V$8*$H1334,IF(I1334="southwest",$X$3+$X$4*$B1334+$X$5*$D1334+$X$6*$E1334+$X$7*$F1334+$X$8*$H1334,error))))</f>
        <v>4336.7075532245744</v>
      </c>
    </row>
    <row r="1335" spans="2:15" x14ac:dyDescent="0.5">
      <c r="B1335" s="2">
        <v>52</v>
      </c>
      <c r="C1335" s="2" t="s">
        <v>7</v>
      </c>
      <c r="D1335" s="2">
        <f>IF(C1335="male",1,0)</f>
        <v>0</v>
      </c>
      <c r="E1335" s="2">
        <v>44.7</v>
      </c>
      <c r="F1335" s="2">
        <v>3</v>
      </c>
      <c r="G1335" s="2" t="s">
        <v>11</v>
      </c>
      <c r="H1335" s="2">
        <f t="shared" si="100"/>
        <v>0</v>
      </c>
      <c r="I1335" s="2" t="s">
        <v>9</v>
      </c>
      <c r="J1335" s="2">
        <f t="shared" si="101"/>
        <v>0</v>
      </c>
      <c r="K1335" s="2">
        <f t="shared" si="102"/>
        <v>0</v>
      </c>
      <c r="L1335" s="2">
        <f t="shared" si="103"/>
        <v>1</v>
      </c>
      <c r="M1335" s="2">
        <v>11411.684999999999</v>
      </c>
      <c r="N1335" s="16">
        <f t="shared" si="104"/>
        <v>0.16424658551469318</v>
      </c>
      <c r="O1335" s="13" cm="1">
        <f t="array" ref="O1335">IF(I1335="northeast",$R$3+$R$4*$B1335+$R$5*$D1335+$R$6*$E1335+$R$7*$F1335+$R$8*$H1335,IF(I1335="northwest",$T$3+$T$4*$B1335+$T$5*$D1335+$T$6*$E1335+$T$7*$F1335+$T$8*$H1335,IF(I1335="southeast",$V$3+$V$4*$B1335+$V$5*$D1335+$V$6*$E1335+$V$7*$F1335+$V$8*$H1335,IF(I1335="southwest",$X$3+$X$4*$B1335+$X$5*$D1335+$X$6*$E1335+$X$7*$F1335+$X$8*$H1335,error))))</f>
        <v>15142.477058109334</v>
      </c>
    </row>
    <row r="1336" spans="2:15" x14ac:dyDescent="0.5">
      <c r="B1336" s="2">
        <v>50</v>
      </c>
      <c r="C1336" s="2" t="s">
        <v>10</v>
      </c>
      <c r="D1336" s="2">
        <f>IF(C1336="male",1,0)</f>
        <v>1</v>
      </c>
      <c r="E1336" s="2">
        <v>30.97</v>
      </c>
      <c r="F1336" s="2">
        <v>3</v>
      </c>
      <c r="G1336" s="2" t="s">
        <v>11</v>
      </c>
      <c r="H1336" s="2">
        <f t="shared" si="100"/>
        <v>0</v>
      </c>
      <c r="I1336" s="2" t="s">
        <v>13</v>
      </c>
      <c r="J1336" s="2">
        <f t="shared" si="101"/>
        <v>1</v>
      </c>
      <c r="K1336" s="2">
        <f t="shared" si="102"/>
        <v>0</v>
      </c>
      <c r="L1336" s="2">
        <f t="shared" si="103"/>
        <v>0</v>
      </c>
      <c r="M1336" s="2">
        <v>10600.5483</v>
      </c>
      <c r="N1336" s="16">
        <f t="shared" si="104"/>
        <v>0.15129917257718495</v>
      </c>
      <c r="O1336" s="13" cm="1">
        <f t="array" ref="O1336">IF(I1336="northeast",$R$3+$R$4*$B1336+$R$5*$D1336+$R$6*$E1336+$R$7*$F1336+$R$8*$H1336,IF(I1336="northwest",$T$3+$T$4*$B1336+$T$5*$D1336+$T$6*$E1336+$T$7*$F1336+$T$8*$H1336,IF(I1336="southeast",$V$3+$V$4*$B1336+$V$5*$D1336+$V$6*$E1336+$V$7*$F1336+$V$8*$H1336,IF(I1336="southwest",$X$3+$X$4*$B1336+$X$5*$D1336+$X$6*$E1336+$X$7*$F1336+$X$8*$H1336,error))))</f>
        <v>13386.131789210935</v>
      </c>
    </row>
    <row r="1337" spans="2:15" x14ac:dyDescent="0.5">
      <c r="B1337" s="2">
        <v>18</v>
      </c>
      <c r="C1337" s="2" t="s">
        <v>7</v>
      </c>
      <c r="D1337" s="2">
        <f>IF(C1337="male",1,0)</f>
        <v>0</v>
      </c>
      <c r="E1337" s="2">
        <v>31.92</v>
      </c>
      <c r="F1337" s="2">
        <v>0</v>
      </c>
      <c r="G1337" s="2" t="s">
        <v>11</v>
      </c>
      <c r="H1337" s="2">
        <f t="shared" si="100"/>
        <v>0</v>
      </c>
      <c r="I1337" s="2" t="s">
        <v>14</v>
      </c>
      <c r="J1337" s="2">
        <f t="shared" si="101"/>
        <v>0</v>
      </c>
      <c r="K1337" s="2">
        <f t="shared" si="102"/>
        <v>1</v>
      </c>
      <c r="L1337" s="2">
        <f t="shared" si="103"/>
        <v>0</v>
      </c>
      <c r="M1337" s="2">
        <v>2205.9807999999998</v>
      </c>
      <c r="N1337" s="16">
        <f t="shared" si="104"/>
        <v>1.7304579736932092E-2</v>
      </c>
      <c r="O1337" s="13" cm="1">
        <f t="array" ref="O1337">IF(I1337="northeast",$R$3+$R$4*$B1337+$R$5*$D1337+$R$6*$E1337+$R$7*$F1337+$R$8*$H1337,IF(I1337="northwest",$T$3+$T$4*$B1337+$T$5*$D1337+$T$6*$E1337+$T$7*$F1337+$T$8*$H1337,IF(I1337="southeast",$V$3+$V$4*$B1337+$V$5*$D1337+$V$6*$E1337+$V$7*$F1337+$V$8*$H1337,IF(I1337="southwest",$X$3+$X$4*$B1337+$X$5*$D1337+$X$6*$E1337+$X$7*$F1337+$X$8*$H1337,error))))</f>
        <v>4455.7978149220507</v>
      </c>
    </row>
    <row r="1338" spans="2:15" x14ac:dyDescent="0.5">
      <c r="B1338" s="2">
        <v>18</v>
      </c>
      <c r="C1338" s="2" t="s">
        <v>7</v>
      </c>
      <c r="D1338" s="2">
        <f>IF(C1338="male",1,0)</f>
        <v>0</v>
      </c>
      <c r="E1338" s="2">
        <v>36.85</v>
      </c>
      <c r="F1338" s="2">
        <v>0</v>
      </c>
      <c r="G1338" s="2" t="s">
        <v>11</v>
      </c>
      <c r="H1338" s="2">
        <f t="shared" si="100"/>
        <v>0</v>
      </c>
      <c r="I1338" s="2" t="s">
        <v>12</v>
      </c>
      <c r="J1338" s="2">
        <f t="shared" si="101"/>
        <v>0</v>
      </c>
      <c r="K1338" s="2">
        <f t="shared" si="102"/>
        <v>0</v>
      </c>
      <c r="L1338" s="2">
        <f t="shared" si="103"/>
        <v>0</v>
      </c>
      <c r="M1338" s="2">
        <v>1629.8335</v>
      </c>
      <c r="N1338" s="16">
        <f t="shared" si="104"/>
        <v>8.1080817780424894E-3</v>
      </c>
      <c r="O1338" s="13" cm="1">
        <f t="array" ref="O1338">IF(I1338="northeast",$R$3+$R$4*$B1338+$R$5*$D1338+$R$6*$E1338+$R$7*$F1338+$R$8*$H1338,IF(I1338="northwest",$T$3+$T$4*$B1338+$T$5*$D1338+$T$6*$E1338+$T$7*$F1338+$T$8*$H1338,IF(I1338="southeast",$V$3+$V$4*$B1338+$V$5*$D1338+$V$6*$E1338+$V$7*$F1338+$V$8*$H1338,IF(I1338="southwest",$X$3+$X$4*$B1338+$X$5*$D1338+$X$6*$E1338+$X$7*$F1338+$X$8*$H1338,error))))</f>
        <v>3200.8960266468839</v>
      </c>
    </row>
    <row r="1339" spans="2:15" x14ac:dyDescent="0.5">
      <c r="B1339" s="2">
        <v>21</v>
      </c>
      <c r="C1339" s="2" t="s">
        <v>7</v>
      </c>
      <c r="D1339" s="2">
        <f>IF(C1339="male",1,0)</f>
        <v>0</v>
      </c>
      <c r="E1339" s="2">
        <v>25.8</v>
      </c>
      <c r="F1339" s="2">
        <v>0</v>
      </c>
      <c r="G1339" s="2" t="s">
        <v>11</v>
      </c>
      <c r="H1339" s="2">
        <f t="shared" si="100"/>
        <v>0</v>
      </c>
      <c r="I1339" s="2" t="s">
        <v>9</v>
      </c>
      <c r="J1339" s="2">
        <f t="shared" si="101"/>
        <v>0</v>
      </c>
      <c r="K1339" s="2">
        <f t="shared" si="102"/>
        <v>0</v>
      </c>
      <c r="L1339" s="2">
        <f t="shared" si="103"/>
        <v>1</v>
      </c>
      <c r="M1339" s="2">
        <v>2007.9449999999999</v>
      </c>
      <c r="N1339" s="16">
        <f t="shared" si="104"/>
        <v>1.414352035075243E-2</v>
      </c>
      <c r="O1339" s="13" cm="1">
        <f t="array" ref="O1339">IF(I1339="northeast",$R$3+$R$4*$B1339+$R$5*$D1339+$R$6*$E1339+$R$7*$F1339+$R$8*$H1339,IF(I1339="northwest",$T$3+$T$4*$B1339+$T$5*$D1339+$T$6*$E1339+$T$7*$F1339+$T$8*$H1339,IF(I1339="southeast",$V$3+$V$4*$B1339+$V$5*$D1339+$V$6*$E1339+$V$7*$F1339+$V$8*$H1339,IF(I1339="southwest",$X$3+$X$4*$B1339+$X$5*$D1339+$X$6*$E1339+$X$7*$F1339+$X$8*$H1339,error))))</f>
        <v>1830.8588741624008</v>
      </c>
    </row>
    <row r="1340" spans="2:15" x14ac:dyDescent="0.5">
      <c r="B1340" s="2">
        <v>61</v>
      </c>
      <c r="C1340" s="2" t="s">
        <v>7</v>
      </c>
      <c r="D1340" s="2">
        <f>IF(C1340="male",1,0)</f>
        <v>0</v>
      </c>
      <c r="E1340" s="2">
        <v>29.07</v>
      </c>
      <c r="F1340" s="2">
        <v>0</v>
      </c>
      <c r="G1340" s="2" t="s">
        <v>8</v>
      </c>
      <c r="H1340" s="2">
        <f t="shared" si="100"/>
        <v>1</v>
      </c>
      <c r="I1340" s="2" t="s">
        <v>13</v>
      </c>
      <c r="J1340" s="2">
        <f t="shared" si="101"/>
        <v>1</v>
      </c>
      <c r="K1340" s="2">
        <f t="shared" si="102"/>
        <v>0</v>
      </c>
      <c r="L1340" s="2">
        <f t="shared" si="103"/>
        <v>0</v>
      </c>
      <c r="M1340" s="2">
        <v>29141.3603</v>
      </c>
      <c r="N1340" s="16">
        <f t="shared" si="104"/>
        <v>0.44724873220222511</v>
      </c>
      <c r="O1340" s="13" cm="1">
        <f t="array" ref="O1340">IF(I1340="northeast",$R$3+$R$4*$B1340+$R$5*$D1340+$R$6*$E1340+$R$7*$F1340+$R$8*$H1340,IF(I1340="northwest",$T$3+$T$4*$B1340+$T$5*$D1340+$T$6*$E1340+$T$7*$F1340+$T$8*$H1340,IF(I1340="southeast",$V$3+$V$4*$B1340+$V$5*$D1340+$V$6*$E1340+$V$7*$F1340+$V$8*$H1340,IF(I1340="southwest",$X$3+$X$4*$B1340+$X$5*$D1340+$X$6*$E1340+$X$7*$F1340+$X$8*$H1340,error))))</f>
        <v>34441.176376762094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251DE-BAAC-4B5A-B1FC-FA46479A25DE}">
  <dimension ref="A1:AO2679"/>
  <sheetViews>
    <sheetView tabSelected="1" topLeftCell="G19" workbookViewId="0">
      <selection activeCell="Q33" sqref="Q33"/>
    </sheetView>
  </sheetViews>
  <sheetFormatPr defaultColWidth="11" defaultRowHeight="15.4" x14ac:dyDescent="0.45"/>
  <cols>
    <col min="1" max="8" width="11" style="1"/>
    <col min="9" max="9" width="11" style="1" customWidth="1"/>
    <col min="10" max="16384" width="11" style="1"/>
  </cols>
  <sheetData>
    <row r="1" spans="1:9" x14ac:dyDescent="0.4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72</v>
      </c>
    </row>
    <row r="2" spans="1:9" x14ac:dyDescent="0.45">
      <c r="A2" s="2">
        <v>19</v>
      </c>
      <c r="B2" s="2" t="s">
        <v>7</v>
      </c>
      <c r="C2" s="2">
        <v>27.9</v>
      </c>
      <c r="D2" s="2">
        <v>0</v>
      </c>
      <c r="E2" s="2" t="s">
        <v>8</v>
      </c>
      <c r="F2" s="2" t="s">
        <v>9</v>
      </c>
      <c r="G2" s="2">
        <v>16884.923999999999</v>
      </c>
      <c r="H2" s="2">
        <f>IF(AND($B2="female",$E2="yes",$F2="northeast"),$K$57+$K$58*$A2+$K$59*$C2+$K$60*$D2,IF(AND($B2="female",$E2="yes",$F2="northwest"),$M$57+$M$58*$A2+$M$59*$C2+$M$60*$D2,IF(AND($B2="female",$E2="yes",$F2="southeast"),$O$57+$O$58*$A2+$O$59*$C2+$O$60*$D2,IF(AND($B2="female",$E2="yes",$F2="southwest"),$Q$57+$Q$58*$A2+$Q$59*$C2+$Q$60*$D2,IF(AND($B2="female",$E2="no",$F2="southwest"),$S$57+$S$58*$A2+$S$59*$C2+$S$60*$D2,IF(AND($B2="female",$E2="no",$F2="southeast"),$U$57+$U$58*$A2+$U$59*$C2+$U$60*$D2,IF(AND($B2="female",$E2="no",$F2="northwest"),$W$57+$W$58*$A2+$W$59*$C2+$W$60*$D2,IF(AND($B2="female",$E2="no",$F2="northeast"),$Y$57+$Y$58*$A2+$Y$59*$C2+$Y$60*$D2,IF(AND($B2="male",$E2="no",$F2="northeast"),$AA$57+$AA$58*$A2+$AA$59*$C2+$AA$60*$D2,IF(AND($B2="male",$E2="no",$F2="northwest"),$AC$57+$AC$58*$A2+$AC$59*$C2+$AC$60*$D2,IF(AND($B2="male",$E2="no",$F2="southeast"),$AE$57+$AE$58*$A2+$AE$59*$C2+$AE$60*$D2,IF(AND($B2="male",$E2="no",$F2="southwest"),$AG$57+$AG$58*$A2+$AG$59*$C2+$AG$60*$D2,IF(AND($B2="male",$E2="yes",$F2="southwest"),$AI$57+$AI$58*$A2+AI$59*$C2+$AI$60*$D2,IF(AND($B2="male",$E2="yes",$F2="southeast"),$AK$57+$AK$58*$A2+$AK$59*$C2+$AK$60*$D2,IF(AND($B2="male",$E2="yes",$F2="northwest"),$AM$57+$AM$58*$A2+$AM$59*$C2+$AM$60*$D2,IF(AND($B2="male",$E2="yes",$F2="northeast"),$AO$57+$AO$58*$A2+$AO$59*$C2+$AO$60*$D2,"Conditions not met"))))))))))))))))</f>
        <v>22647.210791206267</v>
      </c>
      <c r="I2" s="18">
        <f>AVERAGE(A2:A1339)</f>
        <v>39.207025411061288</v>
      </c>
    </row>
    <row r="3" spans="1:9" x14ac:dyDescent="0.45">
      <c r="A3" s="2">
        <v>18</v>
      </c>
      <c r="B3" s="2" t="s">
        <v>10</v>
      </c>
      <c r="C3" s="2">
        <v>33.770000000000003</v>
      </c>
      <c r="D3" s="2">
        <v>1</v>
      </c>
      <c r="E3" s="2" t="s">
        <v>11</v>
      </c>
      <c r="F3" s="2" t="s">
        <v>12</v>
      </c>
      <c r="G3" s="2">
        <v>1725.5523000000001</v>
      </c>
      <c r="H3" s="2">
        <f t="shared" ref="H3:H66" si="0">IF(AND($B3="female",$E3="yes",$F3="northeast"),$K$57+$K$58*$A3+$K$59*$C3+$K$60*$D3,IF(AND($B3="female",$E3="yes",$F3="northwest"),$M$57+$M$58*$A3+$M$59*$C3+$M$60*$D3,IF(AND($B3="female",$E3="yes",$F3="southeast"),$O$57+$O$58*$A3+$O$59*$C3+$O$60*$D3,IF(AND($B3="female",$E3="yes",$F3="southwest"),$Q$57+$Q$58*$A3+$Q$59*$C3+$Q$60*$D3,IF(AND($B3="female",$E3="no",$F3="southwest"),$S$57+$S$58*$A3+$S$59*$C3+$S$60*$D3,IF(AND($B3="female",$E3="no",$F3="southeast"),$U$57+$U$58*$A3+$U$59*$C3+$U$60*$D3,IF(AND($B3="female",$E3="no",$F3="northwest"),$W$57+$W$58*$A3+$W$59*$C3+$W$60*$D3,IF(AND($B3="female",$E3="no",$F3="northeast"),$Y$57+$Y$58*$A3+$Y$59*$C3+$Y$60*$D3,IF(AND($B3="male",$E3="no",$F3="northeast"),$AA$57+$AA$58*$A3+$AA$59*$C3+$AA$60*$D3,IF(AND($B3="male",$E3="no",$F3="northwest"),$AC$57+$AC$58*$A3+$AC$59*$C3+$AC$60*$D3,IF(AND($B3="male",$E3="no",$F3="southeast"),$AE$57+$AE$58*$A3+$AE$59*$C3+$AE$60*$D3,IF(AND($B3="male",$E3="no",$F3="southwest"),$AG$57+$AG$58*$A3+$AG$59*$C3+$AG$60*$D3,IF(AND($B3="male",$E3="yes",$F3="southwest"),$AI$57+$AI$58*$A3+AI$59*$C3+$AI$60*$D3,IF(AND($B3="male",$E3="yes",$F3="southeast"),$AK$57+$AK$58*$A3+$AK$59*$C3+$AK$60*$D3,IF(AND($B3="male",$E3="yes",$F3="northwest"),$AM$57+$AM$58*$A3+$AM$59*$C3+$AM$60*$D3,IF(AND($B3="male",$E3="yes",$F3="northeast"),$AO$57+$AO$58*$A3+$AO$59*$C3+$AO$60*$D3,"Conditions not met"))))))))))))))))</f>
        <v>2286.0891040611796</v>
      </c>
      <c r="I3" s="18">
        <f>MIN(A2:A1339)</f>
        <v>18</v>
      </c>
    </row>
    <row r="4" spans="1:9" x14ac:dyDescent="0.45">
      <c r="A4" s="2">
        <v>28</v>
      </c>
      <c r="B4" s="2" t="s">
        <v>10</v>
      </c>
      <c r="C4" s="2">
        <v>33</v>
      </c>
      <c r="D4" s="2">
        <v>3</v>
      </c>
      <c r="E4" s="2" t="s">
        <v>11</v>
      </c>
      <c r="F4" s="2" t="s">
        <v>12</v>
      </c>
      <c r="G4" s="2">
        <v>4449.4620000000004</v>
      </c>
      <c r="H4" s="2">
        <f t="shared" si="0"/>
        <v>6009.0949265831268</v>
      </c>
      <c r="I4" s="18">
        <f>MAX(A2:A1339)</f>
        <v>64</v>
      </c>
    </row>
    <row r="5" spans="1:9" x14ac:dyDescent="0.45">
      <c r="A5" s="2">
        <v>33</v>
      </c>
      <c r="B5" s="2" t="s">
        <v>10</v>
      </c>
      <c r="C5" s="2">
        <v>22.704999999999998</v>
      </c>
      <c r="D5" s="2">
        <v>0</v>
      </c>
      <c r="E5" s="2" t="s">
        <v>11</v>
      </c>
      <c r="F5" s="2" t="s">
        <v>13</v>
      </c>
      <c r="G5" s="2">
        <v>21984.47061</v>
      </c>
      <c r="H5" s="2">
        <f t="shared" si="0"/>
        <v>5988.0513464115502</v>
      </c>
      <c r="I5" s="18">
        <f>AVERAGE(C2:C1339)</f>
        <v>30.663396860986538</v>
      </c>
    </row>
    <row r="6" spans="1:9" x14ac:dyDescent="0.45">
      <c r="A6" s="2">
        <v>32</v>
      </c>
      <c r="B6" s="2" t="s">
        <v>10</v>
      </c>
      <c r="C6" s="2">
        <v>28.88</v>
      </c>
      <c r="D6" s="2">
        <v>0</v>
      </c>
      <c r="E6" s="2" t="s">
        <v>11</v>
      </c>
      <c r="F6" s="2" t="s">
        <v>13</v>
      </c>
      <c r="G6" s="2">
        <v>3866.8552</v>
      </c>
      <c r="H6" s="2">
        <f t="shared" si="0"/>
        <v>5876.5366185330213</v>
      </c>
      <c r="I6" s="18">
        <f>MIN(C2:C1339)</f>
        <v>15.96</v>
      </c>
    </row>
    <row r="7" spans="1:9" x14ac:dyDescent="0.45">
      <c r="A7" s="2">
        <v>31</v>
      </c>
      <c r="B7" s="2" t="s">
        <v>7</v>
      </c>
      <c r="C7" s="2">
        <v>25.74</v>
      </c>
      <c r="D7" s="2">
        <v>0</v>
      </c>
      <c r="E7" s="2" t="s">
        <v>11</v>
      </c>
      <c r="F7" s="2" t="s">
        <v>12</v>
      </c>
      <c r="G7" s="2">
        <v>3756.6215999999999</v>
      </c>
      <c r="H7" s="2">
        <f t="shared" si="0"/>
        <v>6036.7058578733358</v>
      </c>
      <c r="I7" s="18">
        <f>MAX(C2:C1339)</f>
        <v>53.13</v>
      </c>
    </row>
    <row r="8" spans="1:9" x14ac:dyDescent="0.45">
      <c r="A8" s="2">
        <v>46</v>
      </c>
      <c r="B8" s="2" t="s">
        <v>7</v>
      </c>
      <c r="C8" s="2">
        <v>33.44</v>
      </c>
      <c r="D8" s="2">
        <v>1</v>
      </c>
      <c r="E8" s="2" t="s">
        <v>11</v>
      </c>
      <c r="F8" s="2" t="s">
        <v>12</v>
      </c>
      <c r="G8" s="2">
        <v>8240.5895999999993</v>
      </c>
      <c r="H8" s="2">
        <f t="shared" si="0"/>
        <v>10490.733250725876</v>
      </c>
      <c r="I8" s="18">
        <f>AVERAGE(D2:D1339)</f>
        <v>1.0949177877428999</v>
      </c>
    </row>
    <row r="9" spans="1:9" x14ac:dyDescent="0.45">
      <c r="A9" s="2">
        <v>37</v>
      </c>
      <c r="B9" s="2" t="s">
        <v>7</v>
      </c>
      <c r="C9" s="2">
        <v>27.74</v>
      </c>
      <c r="D9" s="2">
        <v>3</v>
      </c>
      <c r="E9" s="2" t="s">
        <v>11</v>
      </c>
      <c r="F9" s="2" t="s">
        <v>13</v>
      </c>
      <c r="G9" s="2">
        <v>7281.5056000000004</v>
      </c>
      <c r="H9" s="2">
        <f t="shared" si="0"/>
        <v>9656.0244651045468</v>
      </c>
      <c r="I9" s="18">
        <f>MIN(D2:D1339)</f>
        <v>0</v>
      </c>
    </row>
    <row r="10" spans="1:9" x14ac:dyDescent="0.45">
      <c r="A10" s="2">
        <v>37</v>
      </c>
      <c r="B10" s="2" t="s">
        <v>10</v>
      </c>
      <c r="C10" s="2">
        <v>29.83</v>
      </c>
      <c r="D10" s="2">
        <v>2</v>
      </c>
      <c r="E10" s="2" t="s">
        <v>11</v>
      </c>
      <c r="F10" s="2" t="s">
        <v>14</v>
      </c>
      <c r="G10" s="2">
        <v>6406.4107000000004</v>
      </c>
      <c r="H10" s="2">
        <f t="shared" si="0"/>
        <v>8853.1264252003002</v>
      </c>
      <c r="I10" s="18">
        <f>MAX(D2:D1339)</f>
        <v>5</v>
      </c>
    </row>
    <row r="11" spans="1:9" x14ac:dyDescent="0.45">
      <c r="A11" s="2">
        <v>60</v>
      </c>
      <c r="B11" s="2" t="s">
        <v>7</v>
      </c>
      <c r="C11" s="2">
        <v>25.84</v>
      </c>
      <c r="D11" s="2">
        <v>0</v>
      </c>
      <c r="E11" s="2" t="s">
        <v>11</v>
      </c>
      <c r="F11" s="2" t="s">
        <v>13</v>
      </c>
      <c r="G11" s="2">
        <v>28923.136920000001</v>
      </c>
      <c r="H11" s="2">
        <f t="shared" si="0"/>
        <v>12208.795029334902</v>
      </c>
      <c r="I11" s="18">
        <f>AVERAGE(G2:G1339)</f>
        <v>13270.422265141257</v>
      </c>
    </row>
    <row r="12" spans="1:9" x14ac:dyDescent="0.45">
      <c r="A12" s="2">
        <v>25</v>
      </c>
      <c r="B12" s="2" t="s">
        <v>10</v>
      </c>
      <c r="C12" s="2">
        <v>26.22</v>
      </c>
      <c r="D12" s="2">
        <v>0</v>
      </c>
      <c r="E12" s="2" t="s">
        <v>11</v>
      </c>
      <c r="F12" s="2" t="s">
        <v>14</v>
      </c>
      <c r="G12" s="2">
        <v>2721.3208</v>
      </c>
      <c r="H12" s="2">
        <f t="shared" si="0"/>
        <v>3969.6214900250247</v>
      </c>
      <c r="I12" s="18">
        <f>MIN(G2:G1339)</f>
        <v>1121.8739</v>
      </c>
    </row>
    <row r="13" spans="1:9" x14ac:dyDescent="0.45">
      <c r="A13" s="2">
        <v>62</v>
      </c>
      <c r="B13" s="2" t="s">
        <v>7</v>
      </c>
      <c r="C13" s="2">
        <v>26.29</v>
      </c>
      <c r="D13" s="2">
        <v>0</v>
      </c>
      <c r="E13" s="2" t="s">
        <v>8</v>
      </c>
      <c r="F13" s="2" t="s">
        <v>12</v>
      </c>
      <c r="G13" s="2">
        <v>27808.7251</v>
      </c>
      <c r="H13" s="2">
        <f t="shared" si="0"/>
        <v>29341.590700598514</v>
      </c>
      <c r="I13" s="18">
        <f>MAX(G2:G1339)</f>
        <v>63770.428010000003</v>
      </c>
    </row>
    <row r="14" spans="1:9" x14ac:dyDescent="0.45">
      <c r="A14" s="2">
        <v>23</v>
      </c>
      <c r="B14" s="2" t="s">
        <v>10</v>
      </c>
      <c r="C14" s="2">
        <v>34.4</v>
      </c>
      <c r="D14" s="2">
        <v>0</v>
      </c>
      <c r="E14" s="2" t="s">
        <v>11</v>
      </c>
      <c r="F14" s="2" t="s">
        <v>9</v>
      </c>
      <c r="G14" s="2">
        <v>1826.8430000000001</v>
      </c>
      <c r="H14" s="2">
        <f t="shared" si="0"/>
        <v>3118.6974658634431</v>
      </c>
      <c r="I14" s="18">
        <f>_xlfn.STDEV.P(G2:G1339)</f>
        <v>12105.484975561621</v>
      </c>
    </row>
    <row r="15" spans="1:9" x14ac:dyDescent="0.45">
      <c r="A15" s="2">
        <v>56</v>
      </c>
      <c r="B15" s="2" t="s">
        <v>7</v>
      </c>
      <c r="C15" s="2">
        <v>39.82</v>
      </c>
      <c r="D15" s="2">
        <v>0</v>
      </c>
      <c r="E15" s="2" t="s">
        <v>11</v>
      </c>
      <c r="F15" s="2" t="s">
        <v>12</v>
      </c>
      <c r="G15" s="2">
        <v>11090.7178</v>
      </c>
      <c r="H15" s="2">
        <f t="shared" si="0"/>
        <v>12615.09128450334</v>
      </c>
      <c r="I15" s="18"/>
    </row>
    <row r="16" spans="1:9" x14ac:dyDescent="0.45">
      <c r="A16" s="2">
        <v>27</v>
      </c>
      <c r="B16" s="2" t="s">
        <v>10</v>
      </c>
      <c r="C16" s="2">
        <v>42.13</v>
      </c>
      <c r="D16" s="2">
        <v>0</v>
      </c>
      <c r="E16" s="2" t="s">
        <v>8</v>
      </c>
      <c r="F16" s="2" t="s">
        <v>12</v>
      </c>
      <c r="G16" s="2">
        <v>39611.757700000002</v>
      </c>
      <c r="H16" s="2">
        <f t="shared" si="0"/>
        <v>42199.930083414365</v>
      </c>
      <c r="I16" s="18">
        <f>_xlfn.COVARIANCE.P(A2:A1339,G2:G1339)</f>
        <v>50836.779276709232</v>
      </c>
    </row>
    <row r="17" spans="1:9" x14ac:dyDescent="0.45">
      <c r="A17" s="2">
        <v>19</v>
      </c>
      <c r="B17" s="2" t="s">
        <v>10</v>
      </c>
      <c r="C17" s="2">
        <v>24.6</v>
      </c>
      <c r="D17" s="2">
        <v>1</v>
      </c>
      <c r="E17" s="2" t="s">
        <v>11</v>
      </c>
      <c r="F17" s="2" t="s">
        <v>9</v>
      </c>
      <c r="G17" s="2">
        <v>1837.2370000000001</v>
      </c>
      <c r="H17" s="2">
        <f t="shared" si="0"/>
        <v>1792.5202940488507</v>
      </c>
      <c r="I17" s="18">
        <f>CORREL(A2:A1339,G2:G1339)</f>
        <v>0.29900819333064782</v>
      </c>
    </row>
    <row r="18" spans="1:9" x14ac:dyDescent="0.45">
      <c r="A18" s="2">
        <v>52</v>
      </c>
      <c r="B18" s="2" t="s">
        <v>7</v>
      </c>
      <c r="C18" s="2">
        <v>30.78</v>
      </c>
      <c r="D18" s="2">
        <v>1</v>
      </c>
      <c r="E18" s="2" t="s">
        <v>11</v>
      </c>
      <c r="F18" s="2" t="s">
        <v>14</v>
      </c>
      <c r="G18" s="2">
        <v>10797.3362</v>
      </c>
      <c r="H18" s="2">
        <f t="shared" si="0"/>
        <v>12614.662616333058</v>
      </c>
      <c r="I18" s="18"/>
    </row>
    <row r="19" spans="1:9" x14ac:dyDescent="0.45">
      <c r="A19" s="2">
        <v>23</v>
      </c>
      <c r="B19" s="2" t="s">
        <v>10</v>
      </c>
      <c r="C19" s="2">
        <v>23.844999999999999</v>
      </c>
      <c r="D19" s="2">
        <v>0</v>
      </c>
      <c r="E19" s="2" t="s">
        <v>11</v>
      </c>
      <c r="F19" s="2" t="s">
        <v>14</v>
      </c>
      <c r="G19" s="2">
        <v>2395.17155</v>
      </c>
      <c r="H19" s="2">
        <f t="shared" si="0"/>
        <v>3271.5735997329848</v>
      </c>
      <c r="I19" s="18">
        <f>_xlfn.COVARIANCE.P(C2:C1339,G2:G1339)</f>
        <v>14636.357263073798</v>
      </c>
    </row>
    <row r="20" spans="1:9" x14ac:dyDescent="0.45">
      <c r="A20" s="2">
        <v>56</v>
      </c>
      <c r="B20" s="2" t="s">
        <v>10</v>
      </c>
      <c r="C20" s="2">
        <v>40.299999999999997</v>
      </c>
      <c r="D20" s="2">
        <v>0</v>
      </c>
      <c r="E20" s="2" t="s">
        <v>11</v>
      </c>
      <c r="F20" s="2" t="s">
        <v>9</v>
      </c>
      <c r="G20" s="2">
        <v>10602.385</v>
      </c>
      <c r="H20" s="2">
        <f t="shared" si="0"/>
        <v>12225.341291425511</v>
      </c>
      <c r="I20" s="18">
        <f>CORREL(C2:C1339,G2:G1339)</f>
        <v>0.19834096883362906</v>
      </c>
    </row>
    <row r="21" spans="1:9" x14ac:dyDescent="0.45">
      <c r="A21" s="2">
        <v>30</v>
      </c>
      <c r="B21" s="2" t="s">
        <v>10</v>
      </c>
      <c r="C21" s="2">
        <v>35.299999999999997</v>
      </c>
      <c r="D21" s="2">
        <v>0</v>
      </c>
      <c r="E21" s="2" t="s">
        <v>8</v>
      </c>
      <c r="F21" s="2" t="s">
        <v>9</v>
      </c>
      <c r="G21" s="2">
        <v>36837.466999999997</v>
      </c>
      <c r="H21" s="2">
        <f t="shared" si="0"/>
        <v>38627.72448707607</v>
      </c>
      <c r="I21" s="18"/>
    </row>
    <row r="22" spans="1:9" x14ac:dyDescent="0.45">
      <c r="A22" s="2">
        <v>60</v>
      </c>
      <c r="B22" s="2" t="s">
        <v>7</v>
      </c>
      <c r="C22" s="2">
        <v>36.005000000000003</v>
      </c>
      <c r="D22" s="2">
        <v>0</v>
      </c>
      <c r="E22" s="2" t="s">
        <v>11</v>
      </c>
      <c r="F22" s="2" t="s">
        <v>14</v>
      </c>
      <c r="G22" s="2">
        <v>13228.846949999999</v>
      </c>
      <c r="H22" s="2">
        <f t="shared" si="0"/>
        <v>14357.963589952577</v>
      </c>
      <c r="I22" s="18">
        <f>_xlfn.COVARIANCE.P(D2:D1339,G2:G1339)</f>
        <v>991.93228808524725</v>
      </c>
    </row>
    <row r="23" spans="1:9" x14ac:dyDescent="0.45">
      <c r="A23" s="2">
        <v>30</v>
      </c>
      <c r="B23" s="2" t="s">
        <v>7</v>
      </c>
      <c r="C23" s="2">
        <v>32.4</v>
      </c>
      <c r="D23" s="2">
        <v>1</v>
      </c>
      <c r="E23" s="2" t="s">
        <v>11</v>
      </c>
      <c r="F23" s="2" t="s">
        <v>9</v>
      </c>
      <c r="G23" s="2">
        <v>4149.7359999999999</v>
      </c>
      <c r="H23" s="2">
        <f t="shared" si="0"/>
        <v>5180.4646281106943</v>
      </c>
      <c r="I23" s="18">
        <f>CORREL(D2:D1339,G2:G1339)</f>
        <v>6.7998226847905102E-2</v>
      </c>
    </row>
    <row r="24" spans="1:9" x14ac:dyDescent="0.45">
      <c r="A24" s="2">
        <v>18</v>
      </c>
      <c r="B24" s="2" t="s">
        <v>10</v>
      </c>
      <c r="C24" s="2">
        <v>34.1</v>
      </c>
      <c r="D24" s="2">
        <v>0</v>
      </c>
      <c r="E24" s="2" t="s">
        <v>11</v>
      </c>
      <c r="F24" s="2" t="s">
        <v>12</v>
      </c>
      <c r="G24" s="2">
        <v>1137.011</v>
      </c>
      <c r="H24" s="2">
        <f t="shared" si="0"/>
        <v>1736.5999283174231</v>
      </c>
    </row>
    <row r="25" spans="1:9" x14ac:dyDescent="0.45">
      <c r="A25" s="2">
        <v>34</v>
      </c>
      <c r="B25" s="2" t="s">
        <v>7</v>
      </c>
      <c r="C25" s="2">
        <v>31.92</v>
      </c>
      <c r="D25" s="2">
        <v>1</v>
      </c>
      <c r="E25" s="2" t="s">
        <v>8</v>
      </c>
      <c r="F25" s="2" t="s">
        <v>14</v>
      </c>
      <c r="G25" s="2">
        <v>37701.876799999998</v>
      </c>
      <c r="H25" s="2">
        <f t="shared" si="0"/>
        <v>34547.09191675586</v>
      </c>
      <c r="I25" s="1">
        <f>AVERAGE(H2:H1339)</f>
        <v>13270.422265141257</v>
      </c>
    </row>
    <row r="26" spans="1:9" x14ac:dyDescent="0.45">
      <c r="A26" s="2">
        <v>37</v>
      </c>
      <c r="B26" s="2" t="s">
        <v>10</v>
      </c>
      <c r="C26" s="2">
        <v>28.024999999999999</v>
      </c>
      <c r="D26" s="2">
        <v>2</v>
      </c>
      <c r="E26" s="2" t="s">
        <v>11</v>
      </c>
      <c r="F26" s="2" t="s">
        <v>13</v>
      </c>
      <c r="G26" s="2">
        <v>6203.90175</v>
      </c>
      <c r="H26" s="2">
        <f t="shared" si="0"/>
        <v>8459.1430371358892</v>
      </c>
    </row>
    <row r="27" spans="1:9" x14ac:dyDescent="0.45">
      <c r="A27" s="2">
        <v>59</v>
      </c>
      <c r="B27" s="2" t="s">
        <v>7</v>
      </c>
      <c r="C27" s="2">
        <v>27.72</v>
      </c>
      <c r="D27" s="2">
        <v>3</v>
      </c>
      <c r="E27" s="2" t="s">
        <v>11</v>
      </c>
      <c r="F27" s="2" t="s">
        <v>12</v>
      </c>
      <c r="G27" s="2">
        <v>14001.1338</v>
      </c>
      <c r="H27" s="2">
        <f t="shared" si="0"/>
        <v>15861.537154860434</v>
      </c>
    </row>
    <row r="28" spans="1:9" x14ac:dyDescent="0.45">
      <c r="A28" s="2">
        <v>63</v>
      </c>
      <c r="B28" s="2" t="s">
        <v>7</v>
      </c>
      <c r="C28" s="2">
        <v>23.085000000000001</v>
      </c>
      <c r="D28" s="2">
        <v>0</v>
      </c>
      <c r="E28" s="2" t="s">
        <v>11</v>
      </c>
      <c r="F28" s="2" t="s">
        <v>14</v>
      </c>
      <c r="G28" s="2">
        <v>14451.835150000001</v>
      </c>
      <c r="H28" s="2">
        <f t="shared" si="0"/>
        <v>13460.601051756877</v>
      </c>
    </row>
    <row r="29" spans="1:9" x14ac:dyDescent="0.45">
      <c r="A29" s="2">
        <v>55</v>
      </c>
      <c r="B29" s="2" t="s">
        <v>7</v>
      </c>
      <c r="C29" s="2">
        <v>32.774999999999999</v>
      </c>
      <c r="D29" s="2">
        <v>2</v>
      </c>
      <c r="E29" s="2" t="s">
        <v>11</v>
      </c>
      <c r="F29" s="2" t="s">
        <v>13</v>
      </c>
      <c r="G29" s="2">
        <v>12268.632250000001</v>
      </c>
      <c r="H29" s="2">
        <f t="shared" si="0"/>
        <v>13444.639410179248</v>
      </c>
    </row>
    <row r="30" spans="1:9" x14ac:dyDescent="0.45">
      <c r="A30" s="2">
        <v>23</v>
      </c>
      <c r="B30" s="2" t="s">
        <v>10</v>
      </c>
      <c r="C30" s="2">
        <v>17.385000000000002</v>
      </c>
      <c r="D30" s="2">
        <v>1</v>
      </c>
      <c r="E30" s="2" t="s">
        <v>11</v>
      </c>
      <c r="F30" s="2" t="s">
        <v>13</v>
      </c>
      <c r="G30" s="2">
        <v>2775.1921499999999</v>
      </c>
      <c r="H30" s="2">
        <f t="shared" si="0"/>
        <v>3764.9598707396158</v>
      </c>
    </row>
    <row r="31" spans="1:9" x14ac:dyDescent="0.45">
      <c r="A31" s="2">
        <v>31</v>
      </c>
      <c r="B31" s="2" t="s">
        <v>10</v>
      </c>
      <c r="C31" s="2">
        <v>36.299999999999997</v>
      </c>
      <c r="D31" s="2">
        <v>2</v>
      </c>
      <c r="E31" s="2" t="s">
        <v>8</v>
      </c>
      <c r="F31" s="2" t="s">
        <v>9</v>
      </c>
      <c r="G31" s="2">
        <v>38711</v>
      </c>
      <c r="H31" s="2">
        <f t="shared" si="0"/>
        <v>39891.881499762349</v>
      </c>
    </row>
    <row r="32" spans="1:9" x14ac:dyDescent="0.45">
      <c r="A32" s="2">
        <v>22</v>
      </c>
      <c r="B32" s="2" t="s">
        <v>10</v>
      </c>
      <c r="C32" s="2">
        <v>35.6</v>
      </c>
      <c r="D32" s="2">
        <v>0</v>
      </c>
      <c r="E32" s="2" t="s">
        <v>8</v>
      </c>
      <c r="F32" s="2" t="s">
        <v>9</v>
      </c>
      <c r="G32" s="2">
        <v>35585.576000000001</v>
      </c>
      <c r="H32" s="2">
        <f t="shared" si="0"/>
        <v>36773.389692586934</v>
      </c>
    </row>
    <row r="33" spans="1:8" x14ac:dyDescent="0.45">
      <c r="A33" s="2">
        <v>18</v>
      </c>
      <c r="B33" s="2" t="s">
        <v>7</v>
      </c>
      <c r="C33" s="2">
        <v>26.315000000000001</v>
      </c>
      <c r="D33" s="2">
        <v>0</v>
      </c>
      <c r="E33" s="2" t="s">
        <v>11</v>
      </c>
      <c r="F33" s="2" t="s">
        <v>14</v>
      </c>
      <c r="G33" s="2">
        <v>2198.1898500000002</v>
      </c>
      <c r="H33" s="2">
        <f t="shared" si="0"/>
        <v>3435.2596358324731</v>
      </c>
    </row>
    <row r="34" spans="1:8" x14ac:dyDescent="0.45">
      <c r="A34" s="2">
        <v>19</v>
      </c>
      <c r="B34" s="2" t="s">
        <v>7</v>
      </c>
      <c r="C34" s="2">
        <v>28.6</v>
      </c>
      <c r="D34" s="2">
        <v>5</v>
      </c>
      <c r="E34" s="2" t="s">
        <v>11</v>
      </c>
      <c r="F34" s="2" t="s">
        <v>9</v>
      </c>
      <c r="G34" s="2">
        <v>4687.7969999999996</v>
      </c>
      <c r="H34" s="2">
        <f t="shared" si="0"/>
        <v>4369.03389930496</v>
      </c>
    </row>
    <row r="35" spans="1:8" x14ac:dyDescent="0.45">
      <c r="A35" s="2">
        <v>63</v>
      </c>
      <c r="B35" s="2" t="s">
        <v>10</v>
      </c>
      <c r="C35" s="2">
        <v>28.31</v>
      </c>
      <c r="D35" s="2">
        <v>0</v>
      </c>
      <c r="E35" s="2" t="s">
        <v>11</v>
      </c>
      <c r="F35" s="2" t="s">
        <v>13</v>
      </c>
      <c r="G35" s="2">
        <v>13770.097900000001</v>
      </c>
      <c r="H35" s="2">
        <f t="shared" si="0"/>
        <v>14264.054893718734</v>
      </c>
    </row>
    <row r="36" spans="1:8" x14ac:dyDescent="0.45">
      <c r="A36" s="2">
        <v>28</v>
      </c>
      <c r="B36" s="2" t="s">
        <v>10</v>
      </c>
      <c r="C36" s="2">
        <v>36.4</v>
      </c>
      <c r="D36" s="2">
        <v>1</v>
      </c>
      <c r="E36" s="2" t="s">
        <v>8</v>
      </c>
      <c r="F36" s="2" t="s">
        <v>9</v>
      </c>
      <c r="G36" s="2">
        <v>51194.559139999998</v>
      </c>
      <c r="H36" s="2">
        <f t="shared" si="0"/>
        <v>39629.39166685033</v>
      </c>
    </row>
    <row r="37" spans="1:8" x14ac:dyDescent="0.45">
      <c r="A37" s="2">
        <v>19</v>
      </c>
      <c r="B37" s="2" t="s">
        <v>10</v>
      </c>
      <c r="C37" s="2">
        <v>20.425000000000001</v>
      </c>
      <c r="D37" s="2">
        <v>0</v>
      </c>
      <c r="E37" s="2" t="s">
        <v>11</v>
      </c>
      <c r="F37" s="2" t="s">
        <v>13</v>
      </c>
      <c r="G37" s="2">
        <v>1625.4337499999999</v>
      </c>
      <c r="H37" s="2">
        <f t="shared" si="0"/>
        <v>2134.5879943259183</v>
      </c>
    </row>
    <row r="38" spans="1:8" x14ac:dyDescent="0.45">
      <c r="A38" s="2">
        <v>62</v>
      </c>
      <c r="B38" s="2" t="s">
        <v>7</v>
      </c>
      <c r="C38" s="2">
        <v>32.965000000000003</v>
      </c>
      <c r="D38" s="2">
        <v>3</v>
      </c>
      <c r="E38" s="2" t="s">
        <v>11</v>
      </c>
      <c r="F38" s="2" t="s">
        <v>13</v>
      </c>
      <c r="G38" s="2">
        <v>15612.19335</v>
      </c>
      <c r="H38" s="2">
        <f t="shared" si="0"/>
        <v>16042.694869409603</v>
      </c>
    </row>
    <row r="39" spans="1:8" x14ac:dyDescent="0.45">
      <c r="A39" s="2">
        <v>26</v>
      </c>
      <c r="B39" s="2" t="s">
        <v>10</v>
      </c>
      <c r="C39" s="2">
        <v>20.8</v>
      </c>
      <c r="D39" s="2">
        <v>0</v>
      </c>
      <c r="E39" s="2" t="s">
        <v>11</v>
      </c>
      <c r="F39" s="2" t="s">
        <v>9</v>
      </c>
      <c r="G39" s="2">
        <v>2302.3000000000002</v>
      </c>
      <c r="H39" s="2">
        <f t="shared" si="0"/>
        <v>3407.2126081502656</v>
      </c>
    </row>
    <row r="40" spans="1:8" x14ac:dyDescent="0.45">
      <c r="A40" s="2">
        <v>35</v>
      </c>
      <c r="B40" s="2" t="s">
        <v>10</v>
      </c>
      <c r="C40" s="2">
        <v>36.67</v>
      </c>
      <c r="D40" s="2">
        <v>1</v>
      </c>
      <c r="E40" s="2" t="s">
        <v>8</v>
      </c>
      <c r="F40" s="2" t="s">
        <v>14</v>
      </c>
      <c r="G40" s="2">
        <v>39774.276299999998</v>
      </c>
      <c r="H40" s="2">
        <f t="shared" si="0"/>
        <v>41271.209006785422</v>
      </c>
    </row>
    <row r="41" spans="1:8" x14ac:dyDescent="0.45">
      <c r="A41" s="2">
        <v>60</v>
      </c>
      <c r="B41" s="2" t="s">
        <v>10</v>
      </c>
      <c r="C41" s="2">
        <v>39.9</v>
      </c>
      <c r="D41" s="2">
        <v>0</v>
      </c>
      <c r="E41" s="2" t="s">
        <v>8</v>
      </c>
      <c r="F41" s="2" t="s">
        <v>9</v>
      </c>
      <c r="G41" s="2">
        <v>48173.360999999997</v>
      </c>
      <c r="H41" s="2">
        <f t="shared" si="0"/>
        <v>56314.153544008077</v>
      </c>
    </row>
    <row r="42" spans="1:8" x14ac:dyDescent="0.45">
      <c r="A42" s="2">
        <v>24</v>
      </c>
      <c r="B42" s="2" t="s">
        <v>7</v>
      </c>
      <c r="C42" s="2">
        <v>26.6</v>
      </c>
      <c r="D42" s="2">
        <v>0</v>
      </c>
      <c r="E42" s="2" t="s">
        <v>11</v>
      </c>
      <c r="F42" s="2" t="s">
        <v>14</v>
      </c>
      <c r="G42" s="2">
        <v>3046.0619999999999</v>
      </c>
      <c r="H42" s="2">
        <f t="shared" si="0"/>
        <v>4860.170331842106</v>
      </c>
    </row>
    <row r="43" spans="1:8" x14ac:dyDescent="0.45">
      <c r="A43" s="2">
        <v>31</v>
      </c>
      <c r="B43" s="2" t="s">
        <v>7</v>
      </c>
      <c r="C43" s="2">
        <v>36.630000000000003</v>
      </c>
      <c r="D43" s="2">
        <v>2</v>
      </c>
      <c r="E43" s="2" t="s">
        <v>11</v>
      </c>
      <c r="F43" s="2" t="s">
        <v>12</v>
      </c>
      <c r="G43" s="2">
        <v>4949.7587000000003</v>
      </c>
      <c r="H43" s="2">
        <f t="shared" si="0"/>
        <v>6046.5120980728316</v>
      </c>
    </row>
    <row r="44" spans="1:8" x14ac:dyDescent="0.45">
      <c r="A44" s="2">
        <v>41</v>
      </c>
      <c r="B44" s="2" t="s">
        <v>10</v>
      </c>
      <c r="C44" s="2">
        <v>21.78</v>
      </c>
      <c r="D44" s="2">
        <v>1</v>
      </c>
      <c r="E44" s="2" t="s">
        <v>11</v>
      </c>
      <c r="F44" s="2" t="s">
        <v>12</v>
      </c>
      <c r="G44" s="2">
        <v>6272.4772000000003</v>
      </c>
      <c r="H44" s="2">
        <f t="shared" si="0"/>
        <v>8759.4491868586338</v>
      </c>
    </row>
    <row r="45" spans="1:8" x14ac:dyDescent="0.45">
      <c r="A45" s="2">
        <v>37</v>
      </c>
      <c r="B45" s="2" t="s">
        <v>7</v>
      </c>
      <c r="C45" s="2">
        <v>30.8</v>
      </c>
      <c r="D45" s="2">
        <v>2</v>
      </c>
      <c r="E45" s="2" t="s">
        <v>11</v>
      </c>
      <c r="F45" s="2" t="s">
        <v>12</v>
      </c>
      <c r="G45" s="2">
        <v>6313.759</v>
      </c>
      <c r="H45" s="2">
        <f t="shared" si="0"/>
        <v>8371.9538609326937</v>
      </c>
    </row>
    <row r="46" spans="1:8" x14ac:dyDescent="0.45">
      <c r="A46" s="2">
        <v>38</v>
      </c>
      <c r="B46" s="2" t="s">
        <v>10</v>
      </c>
      <c r="C46" s="2">
        <v>37.049999999999997</v>
      </c>
      <c r="D46" s="2">
        <v>1</v>
      </c>
      <c r="E46" s="2" t="s">
        <v>11</v>
      </c>
      <c r="F46" s="2" t="s">
        <v>14</v>
      </c>
      <c r="G46" s="2">
        <v>6079.6715000000004</v>
      </c>
      <c r="H46" s="2">
        <f t="shared" si="0"/>
        <v>8912.6491960242456</v>
      </c>
    </row>
    <row r="47" spans="1:8" x14ac:dyDescent="0.45">
      <c r="A47" s="2">
        <v>55</v>
      </c>
      <c r="B47" s="2" t="s">
        <v>10</v>
      </c>
      <c r="C47" s="2">
        <v>37.299999999999997</v>
      </c>
      <c r="D47" s="2">
        <v>0</v>
      </c>
      <c r="E47" s="2" t="s">
        <v>11</v>
      </c>
      <c r="F47" s="2" t="s">
        <v>9</v>
      </c>
      <c r="G47" s="2">
        <v>20630.283510000001</v>
      </c>
      <c r="H47" s="2">
        <f t="shared" si="0"/>
        <v>11841.741311338052</v>
      </c>
    </row>
    <row r="48" spans="1:8" x14ac:dyDescent="0.45">
      <c r="A48" s="2">
        <v>18</v>
      </c>
      <c r="B48" s="2" t="s">
        <v>7</v>
      </c>
      <c r="C48" s="2">
        <v>38.664999999999999</v>
      </c>
      <c r="D48" s="2">
        <v>2</v>
      </c>
      <c r="E48" s="2" t="s">
        <v>11</v>
      </c>
      <c r="F48" s="2" t="s">
        <v>14</v>
      </c>
      <c r="G48" s="2">
        <v>3393.35635</v>
      </c>
      <c r="H48" s="2">
        <f t="shared" si="0"/>
        <v>6464.6213598810882</v>
      </c>
    </row>
    <row r="49" spans="1:41" x14ac:dyDescent="0.45">
      <c r="A49" s="2">
        <v>28</v>
      </c>
      <c r="B49" s="2" t="s">
        <v>7</v>
      </c>
      <c r="C49" s="2">
        <v>34.770000000000003</v>
      </c>
      <c r="D49" s="2">
        <v>0</v>
      </c>
      <c r="E49" s="2" t="s">
        <v>11</v>
      </c>
      <c r="F49" s="2" t="s">
        <v>13</v>
      </c>
      <c r="G49" s="2">
        <v>3556.9223000000002</v>
      </c>
      <c r="H49" s="2">
        <f t="shared" si="0"/>
        <v>5359.7443505551164</v>
      </c>
    </row>
    <row r="50" spans="1:41" x14ac:dyDescent="0.45">
      <c r="A50" s="2">
        <v>60</v>
      </c>
      <c r="B50" s="2" t="s">
        <v>7</v>
      </c>
      <c r="C50" s="2">
        <v>24.53</v>
      </c>
      <c r="D50" s="2">
        <v>0</v>
      </c>
      <c r="E50" s="2" t="s">
        <v>11</v>
      </c>
      <c r="F50" s="2" t="s">
        <v>12</v>
      </c>
      <c r="G50" s="2">
        <v>12629.896699999999</v>
      </c>
      <c r="H50" s="2">
        <f t="shared" si="0"/>
        <v>15089.902834029572</v>
      </c>
    </row>
    <row r="51" spans="1:41" x14ac:dyDescent="0.45">
      <c r="A51" s="2">
        <v>36</v>
      </c>
      <c r="B51" s="2" t="s">
        <v>10</v>
      </c>
      <c r="C51" s="2">
        <v>35.200000000000003</v>
      </c>
      <c r="D51" s="2">
        <v>1</v>
      </c>
      <c r="E51" s="2" t="s">
        <v>8</v>
      </c>
      <c r="F51" s="2" t="s">
        <v>12</v>
      </c>
      <c r="G51" s="2">
        <v>38709.175999999999</v>
      </c>
      <c r="H51" s="2">
        <f t="shared" si="0"/>
        <v>36612.25337274067</v>
      </c>
    </row>
    <row r="52" spans="1:41" x14ac:dyDescent="0.45">
      <c r="A52" s="2">
        <v>18</v>
      </c>
      <c r="B52" s="2" t="s">
        <v>7</v>
      </c>
      <c r="C52" s="2">
        <v>35.625</v>
      </c>
      <c r="D52" s="2">
        <v>0</v>
      </c>
      <c r="E52" s="2" t="s">
        <v>11</v>
      </c>
      <c r="F52" s="2" t="s">
        <v>14</v>
      </c>
      <c r="G52" s="2">
        <v>2211.1307499999998</v>
      </c>
      <c r="H52" s="2">
        <f t="shared" si="0"/>
        <v>4582.6207474517487</v>
      </c>
    </row>
    <row r="53" spans="1:41" x14ac:dyDescent="0.45">
      <c r="A53" s="2">
        <v>21</v>
      </c>
      <c r="B53" s="2" t="s">
        <v>7</v>
      </c>
      <c r="C53" s="2">
        <v>33.630000000000003</v>
      </c>
      <c r="D53" s="2">
        <v>2</v>
      </c>
      <c r="E53" s="2" t="s">
        <v>11</v>
      </c>
      <c r="F53" s="2" t="s">
        <v>13</v>
      </c>
      <c r="G53" s="2">
        <v>3579.8287</v>
      </c>
      <c r="H53" s="2">
        <f t="shared" si="0"/>
        <v>5434.6153936919582</v>
      </c>
    </row>
    <row r="54" spans="1:41" x14ac:dyDescent="0.45">
      <c r="A54" s="2">
        <v>48</v>
      </c>
      <c r="B54" s="2" t="s">
        <v>10</v>
      </c>
      <c r="C54" s="2">
        <v>28</v>
      </c>
      <c r="D54" s="2">
        <v>1</v>
      </c>
      <c r="E54" s="2" t="s">
        <v>8</v>
      </c>
      <c r="F54" s="2" t="s">
        <v>9</v>
      </c>
      <c r="G54" s="2">
        <v>23568.272000000001</v>
      </c>
      <c r="H54" s="2">
        <f t="shared" si="0"/>
        <v>29923.752169470961</v>
      </c>
    </row>
    <row r="55" spans="1:41" ht="15.75" thickBot="1" x14ac:dyDescent="0.5">
      <c r="A55" s="2">
        <v>36</v>
      </c>
      <c r="B55" s="2" t="s">
        <v>10</v>
      </c>
      <c r="C55" s="2">
        <v>34.43</v>
      </c>
      <c r="D55" s="2">
        <v>0</v>
      </c>
      <c r="E55" s="2" t="s">
        <v>8</v>
      </c>
      <c r="F55" s="2" t="s">
        <v>12</v>
      </c>
      <c r="G55" s="2">
        <v>37742.575700000001</v>
      </c>
      <c r="H55" s="2">
        <f t="shared" si="0"/>
        <v>35713.622724727691</v>
      </c>
    </row>
    <row r="56" spans="1:41" ht="15.75" x14ac:dyDescent="0.5">
      <c r="A56" s="2">
        <v>40</v>
      </c>
      <c r="B56" s="2" t="s">
        <v>7</v>
      </c>
      <c r="C56" s="2">
        <v>28.69</v>
      </c>
      <c r="D56" s="2">
        <v>3</v>
      </c>
      <c r="E56" s="2" t="s">
        <v>11</v>
      </c>
      <c r="F56" s="2" t="s">
        <v>13</v>
      </c>
      <c r="G56" s="2">
        <v>8059.6791000000003</v>
      </c>
      <c r="H56" s="2">
        <f t="shared" si="0"/>
        <v>10449.845943375924</v>
      </c>
      <c r="J56" s="10" t="s">
        <v>56</v>
      </c>
      <c r="K56" s="10" t="s">
        <v>43</v>
      </c>
      <c r="L56" s="10" t="s">
        <v>57</v>
      </c>
      <c r="M56" s="10" t="s">
        <v>43</v>
      </c>
      <c r="N56" s="10" t="s">
        <v>58</v>
      </c>
      <c r="O56" s="10" t="s">
        <v>43</v>
      </c>
      <c r="P56" s="10" t="s">
        <v>59</v>
      </c>
      <c r="Q56" s="10" t="s">
        <v>43</v>
      </c>
      <c r="R56" s="10" t="s">
        <v>60</v>
      </c>
      <c r="S56" s="10" t="s">
        <v>43</v>
      </c>
      <c r="T56" s="10" t="s">
        <v>61</v>
      </c>
      <c r="U56" s="10" t="s">
        <v>43</v>
      </c>
      <c r="V56" s="10" t="s">
        <v>62</v>
      </c>
      <c r="W56" s="10" t="s">
        <v>43</v>
      </c>
      <c r="X56" s="10" t="s">
        <v>63</v>
      </c>
      <c r="Y56" s="10" t="s">
        <v>43</v>
      </c>
      <c r="Z56" s="10" t="s">
        <v>64</v>
      </c>
      <c r="AA56" s="10" t="s">
        <v>43</v>
      </c>
      <c r="AB56" s="10" t="s">
        <v>65</v>
      </c>
      <c r="AC56" s="10" t="s">
        <v>43</v>
      </c>
      <c r="AD56" s="10" t="s">
        <v>66</v>
      </c>
      <c r="AE56" s="10" t="s">
        <v>43</v>
      </c>
      <c r="AF56" s="10" t="s">
        <v>67</v>
      </c>
      <c r="AG56" s="10" t="s">
        <v>43</v>
      </c>
      <c r="AH56" s="10" t="s">
        <v>68</v>
      </c>
      <c r="AI56" s="10" t="s">
        <v>43</v>
      </c>
      <c r="AJ56" s="10" t="s">
        <v>69</v>
      </c>
      <c r="AK56" s="10" t="s">
        <v>43</v>
      </c>
      <c r="AL56" s="10" t="s">
        <v>70</v>
      </c>
      <c r="AM56" s="10" t="s">
        <v>43</v>
      </c>
      <c r="AN56" s="10" t="s">
        <v>71</v>
      </c>
      <c r="AO56" s="10" t="s">
        <v>43</v>
      </c>
    </row>
    <row r="57" spans="1:41" ht="15.75" x14ac:dyDescent="0.5">
      <c r="A57" s="2">
        <v>58</v>
      </c>
      <c r="B57" s="2" t="s">
        <v>10</v>
      </c>
      <c r="C57" s="2">
        <v>36.954999999999998</v>
      </c>
      <c r="D57" s="2">
        <v>2</v>
      </c>
      <c r="E57" s="2" t="s">
        <v>8</v>
      </c>
      <c r="F57" s="2" t="s">
        <v>13</v>
      </c>
      <c r="G57" s="2">
        <v>47496.494449999998</v>
      </c>
      <c r="H57" s="2">
        <f t="shared" si="0"/>
        <v>50738.913266627933</v>
      </c>
      <c r="J57" s="8" t="s">
        <v>37</v>
      </c>
      <c r="K57" s="8">
        <v>-22588.335511228437</v>
      </c>
      <c r="L57" s="8" t="s">
        <v>37</v>
      </c>
      <c r="M57" s="8">
        <v>-23829.121499680441</v>
      </c>
      <c r="N57" s="8" t="s">
        <v>37</v>
      </c>
      <c r="O57" s="8">
        <v>-23791.495297506459</v>
      </c>
      <c r="P57" s="8" t="s">
        <v>37</v>
      </c>
      <c r="Q57" s="8">
        <v>-19599.872666193423</v>
      </c>
      <c r="R57" s="8" t="s">
        <v>37</v>
      </c>
      <c r="S57" s="8">
        <v>-2227.8180785007221</v>
      </c>
      <c r="T57" s="8" t="s">
        <v>37</v>
      </c>
      <c r="U57" s="8">
        <v>-1449.1321723413632</v>
      </c>
      <c r="V57" s="8" t="s">
        <v>37</v>
      </c>
      <c r="W57" s="8">
        <v>-4248.315166193679</v>
      </c>
      <c r="X57" s="8" t="s">
        <v>37</v>
      </c>
      <c r="Y57" s="8">
        <v>-3977.1538594817962</v>
      </c>
      <c r="Z57" s="8" t="s">
        <v>37</v>
      </c>
      <c r="AA57" s="8">
        <v>-4473.1867096635187</v>
      </c>
      <c r="AB57" s="8" t="s">
        <v>37</v>
      </c>
      <c r="AC57" s="8">
        <v>-3542.8351807516028</v>
      </c>
      <c r="AD57" s="8" t="s">
        <v>37</v>
      </c>
      <c r="AE57" s="8">
        <v>-1706.4375866615992</v>
      </c>
      <c r="AF57" s="8" t="s">
        <v>37</v>
      </c>
      <c r="AG57" s="8">
        <v>-4383.9669429642981</v>
      </c>
      <c r="AH57" s="8" t="s">
        <v>37</v>
      </c>
      <c r="AI57" s="8">
        <v>-36612.080785096201</v>
      </c>
      <c r="AJ57" s="8" t="s">
        <v>37</v>
      </c>
      <c r="AK57" s="8">
        <v>-17926.518619696002</v>
      </c>
      <c r="AL57" s="8" t="s">
        <v>37</v>
      </c>
      <c r="AM57" s="8">
        <v>-43553.030152035084</v>
      </c>
      <c r="AN57" s="8" t="s">
        <v>37</v>
      </c>
      <c r="AO57" s="8">
        <v>-22930.883432607498</v>
      </c>
    </row>
    <row r="58" spans="1:41" ht="15.75" x14ac:dyDescent="0.5">
      <c r="A58" s="2">
        <v>58</v>
      </c>
      <c r="B58" s="2" t="s">
        <v>7</v>
      </c>
      <c r="C58" s="2">
        <v>31.824999999999999</v>
      </c>
      <c r="D58" s="2">
        <v>2</v>
      </c>
      <c r="E58" s="2" t="s">
        <v>11</v>
      </c>
      <c r="F58" s="2" t="s">
        <v>14</v>
      </c>
      <c r="G58" s="2">
        <v>13607.36875</v>
      </c>
      <c r="H58" s="2">
        <f t="shared" si="0"/>
        <v>14886.911486996605</v>
      </c>
      <c r="J58" s="8" t="s">
        <v>0</v>
      </c>
      <c r="K58" s="8">
        <v>160.28050188674214</v>
      </c>
      <c r="L58" s="8" t="s">
        <v>0</v>
      </c>
      <c r="M58" s="8">
        <v>136.75001009274854</v>
      </c>
      <c r="N58" s="8" t="s">
        <v>0</v>
      </c>
      <c r="O58" s="8">
        <v>228.51543006348246</v>
      </c>
      <c r="P58" s="8" t="s">
        <v>0</v>
      </c>
      <c r="Q58" s="8">
        <v>340.75609763798542</v>
      </c>
      <c r="R58" s="8" t="s">
        <v>0</v>
      </c>
      <c r="S58" s="8">
        <v>283.60094030074248</v>
      </c>
      <c r="T58" s="8" t="s">
        <v>0</v>
      </c>
      <c r="U58" s="8">
        <v>308.79645162802325</v>
      </c>
      <c r="V58" s="8" t="s">
        <v>0</v>
      </c>
      <c r="W58" s="8">
        <v>237.72379691911522</v>
      </c>
      <c r="X58" s="8" t="s">
        <v>0</v>
      </c>
      <c r="Y58" s="8">
        <v>231.63123277905828</v>
      </c>
      <c r="Z58" s="8" t="s">
        <v>0</v>
      </c>
      <c r="AA58" s="8">
        <v>252.1779078302813</v>
      </c>
      <c r="AB58" s="8" t="s">
        <v>0</v>
      </c>
      <c r="AC58" s="8">
        <v>271.04011922339481</v>
      </c>
      <c r="AD58" s="8" t="s">
        <v>0</v>
      </c>
      <c r="AE58" s="8">
        <v>261.99215956884336</v>
      </c>
      <c r="AF58" s="8" t="s">
        <v>0</v>
      </c>
      <c r="AG58" s="8">
        <v>269.13739628539417</v>
      </c>
      <c r="AH58" s="8" t="s">
        <v>0</v>
      </c>
      <c r="AI58" s="8">
        <v>302.09320462291817</v>
      </c>
      <c r="AJ58" s="8" t="s">
        <v>0</v>
      </c>
      <c r="AK58" s="8">
        <v>323.13953360328469</v>
      </c>
      <c r="AL58" s="8" t="s">
        <v>0</v>
      </c>
      <c r="AM58" s="8">
        <v>329.81622551801081</v>
      </c>
      <c r="AN58" s="8" t="s">
        <v>0</v>
      </c>
      <c r="AO58" s="8">
        <v>224.21260111982011</v>
      </c>
    </row>
    <row r="59" spans="1:41" ht="15.75" x14ac:dyDescent="0.5">
      <c r="A59" s="2">
        <v>18</v>
      </c>
      <c r="B59" s="2" t="s">
        <v>10</v>
      </c>
      <c r="C59" s="2">
        <v>31.68</v>
      </c>
      <c r="D59" s="2">
        <v>2</v>
      </c>
      <c r="E59" s="2" t="s">
        <v>8</v>
      </c>
      <c r="F59" s="2" t="s">
        <v>12</v>
      </c>
      <c r="G59" s="2">
        <v>34303.167200000004</v>
      </c>
      <c r="H59" s="2">
        <f t="shared" si="0"/>
        <v>26460.2586547012</v>
      </c>
      <c r="J59" s="8" t="s">
        <v>2</v>
      </c>
      <c r="K59" s="8">
        <v>1597.3446611475981</v>
      </c>
      <c r="L59" s="8" t="s">
        <v>2</v>
      </c>
      <c r="M59" s="8">
        <v>1658.5239814080446</v>
      </c>
      <c r="N59" s="8" t="s">
        <v>2</v>
      </c>
      <c r="O59" s="8">
        <v>1482.1273995499832</v>
      </c>
      <c r="P59" s="8" t="s">
        <v>2</v>
      </c>
      <c r="Q59" s="8">
        <v>1282.1762581461637</v>
      </c>
      <c r="R59" s="8" t="s">
        <v>2</v>
      </c>
      <c r="S59" s="8">
        <v>-50.278572894646643</v>
      </c>
      <c r="T59" s="8" t="s">
        <v>2</v>
      </c>
      <c r="U59" s="8">
        <v>-81.074280118648915</v>
      </c>
      <c r="V59" s="8" t="s">
        <v>2</v>
      </c>
      <c r="W59" s="8">
        <v>84.894828962138888</v>
      </c>
      <c r="X59" s="8" t="s">
        <v>2</v>
      </c>
      <c r="Y59" s="8">
        <v>123.23964679047008</v>
      </c>
      <c r="Z59" s="8" t="s">
        <v>2</v>
      </c>
      <c r="AA59" s="8">
        <v>81.554557739569461</v>
      </c>
      <c r="AB59" s="8" t="s">
        <v>2</v>
      </c>
      <c r="AC59" s="8">
        <v>25.834071472852852</v>
      </c>
      <c r="AD59" s="8" t="s">
        <v>2</v>
      </c>
      <c r="AE59" s="8">
        <v>-37.326139509095547</v>
      </c>
      <c r="AF59" s="8" t="s">
        <v>2</v>
      </c>
      <c r="AG59" s="8">
        <v>38.154194600688228</v>
      </c>
      <c r="AH59" s="8" t="s">
        <v>2</v>
      </c>
      <c r="AI59" s="8">
        <v>1874.7028083140149</v>
      </c>
      <c r="AJ59" s="8" t="s">
        <v>2</v>
      </c>
      <c r="AK59" s="8">
        <v>1220.0731378073031</v>
      </c>
      <c r="AL59" s="8" t="s">
        <v>2</v>
      </c>
      <c r="AM59" s="8">
        <v>1955.882653105353</v>
      </c>
      <c r="AN59" s="8" t="s">
        <v>2</v>
      </c>
      <c r="AO59" s="8">
        <v>1555.6996925433943</v>
      </c>
    </row>
    <row r="60" spans="1:41" ht="16.149999999999999" thickBot="1" x14ac:dyDescent="0.55000000000000004">
      <c r="A60" s="2">
        <v>53</v>
      </c>
      <c r="B60" s="2" t="s">
        <v>7</v>
      </c>
      <c r="C60" s="2">
        <v>22.88</v>
      </c>
      <c r="D60" s="2">
        <v>1</v>
      </c>
      <c r="E60" s="2" t="s">
        <v>8</v>
      </c>
      <c r="F60" s="2" t="s">
        <v>12</v>
      </c>
      <c r="G60" s="2">
        <v>23244.790199999999</v>
      </c>
      <c r="H60" s="2">
        <f t="shared" si="0"/>
        <v>22290.634355591832</v>
      </c>
      <c r="J60" s="9" t="s">
        <v>3</v>
      </c>
      <c r="K60" s="9">
        <v>698.64878000372562</v>
      </c>
      <c r="L60" s="9" t="s">
        <v>3</v>
      </c>
      <c r="M60" s="9">
        <v>1521.5237984600972</v>
      </c>
      <c r="N60" s="9" t="s">
        <v>3</v>
      </c>
      <c r="O60" s="9">
        <v>59.736958030104944</v>
      </c>
      <c r="P60" s="9" t="s">
        <v>3</v>
      </c>
      <c r="Q60" s="9">
        <v>31.996387665058649</v>
      </c>
      <c r="R60" s="9" t="s">
        <v>3</v>
      </c>
      <c r="S60" s="9">
        <v>529.28025937569373</v>
      </c>
      <c r="T60" s="9" t="s">
        <v>3</v>
      </c>
      <c r="U60" s="9">
        <v>446.35257534579159</v>
      </c>
      <c r="V60" s="9" t="s">
        <v>3</v>
      </c>
      <c r="W60" s="9">
        <v>917.8588632937433</v>
      </c>
      <c r="X60" s="9" t="s">
        <v>3</v>
      </c>
      <c r="Y60" s="9">
        <v>753.67604309315516</v>
      </c>
      <c r="Z60" s="9" t="s">
        <v>3</v>
      </c>
      <c r="AA60" s="9">
        <v>781.47904388602672</v>
      </c>
      <c r="AB60" s="9" t="s">
        <v>3</v>
      </c>
      <c r="AC60" s="9">
        <v>624.74697679759095</v>
      </c>
      <c r="AD60" s="9" t="s">
        <v>3</v>
      </c>
      <c r="AE60" s="9">
        <v>537.17154970575484</v>
      </c>
      <c r="AF60" s="9" t="s">
        <v>3</v>
      </c>
      <c r="AG60" s="9">
        <v>124.28352041372945</v>
      </c>
      <c r="AH60" s="9" t="s">
        <v>3</v>
      </c>
      <c r="AI60" s="9">
        <v>-456.3195001253294</v>
      </c>
      <c r="AJ60" s="9" t="s">
        <v>3</v>
      </c>
      <c r="AK60" s="9">
        <v>-40.825668098642907</v>
      </c>
      <c r="AL60" s="9" t="s">
        <v>3</v>
      </c>
      <c r="AM60" s="9">
        <v>1441.4794465550353</v>
      </c>
      <c r="AN60" s="9" t="s">
        <v>3</v>
      </c>
      <c r="AO60" s="9">
        <v>-692.85632536706044</v>
      </c>
    </row>
    <row r="61" spans="1:41" x14ac:dyDescent="0.45">
      <c r="A61" s="2">
        <v>34</v>
      </c>
      <c r="B61" s="2" t="s">
        <v>7</v>
      </c>
      <c r="C61" s="2">
        <v>37.335000000000001</v>
      </c>
      <c r="D61" s="2">
        <v>2</v>
      </c>
      <c r="E61" s="2" t="s">
        <v>11</v>
      </c>
      <c r="F61" s="2" t="s">
        <v>13</v>
      </c>
      <c r="G61" s="2">
        <v>5989.5236500000001</v>
      </c>
      <c r="H61" s="2">
        <f t="shared" si="0"/>
        <v>8839.56009494518</v>
      </c>
    </row>
    <row r="62" spans="1:41" x14ac:dyDescent="0.45">
      <c r="A62" s="2">
        <v>43</v>
      </c>
      <c r="B62" s="2" t="s">
        <v>10</v>
      </c>
      <c r="C62" s="2">
        <v>27.36</v>
      </c>
      <c r="D62" s="2">
        <v>3</v>
      </c>
      <c r="E62" s="2" t="s">
        <v>11</v>
      </c>
      <c r="F62" s="2" t="s">
        <v>14</v>
      </c>
      <c r="G62" s="2">
        <v>8606.2173999999995</v>
      </c>
      <c r="H62" s="2">
        <f t="shared" si="0"/>
        <v>10946.233158451278</v>
      </c>
    </row>
    <row r="63" spans="1:41" x14ac:dyDescent="0.45">
      <c r="A63" s="2">
        <v>25</v>
      </c>
      <c r="B63" s="2" t="s">
        <v>10</v>
      </c>
      <c r="C63" s="2">
        <v>33.659999999999997</v>
      </c>
      <c r="D63" s="2">
        <v>4</v>
      </c>
      <c r="E63" s="2" t="s">
        <v>11</v>
      </c>
      <c r="F63" s="2" t="s">
        <v>12</v>
      </c>
      <c r="G63" s="2">
        <v>4504.6624000000002</v>
      </c>
      <c r="H63" s="2">
        <f t="shared" si="0"/>
        <v>5735.6547455063483</v>
      </c>
      <c r="J63" s="1" t="s">
        <v>56</v>
      </c>
      <c r="K63" s="1">
        <f>K57+K58*A2+K59*C2+K60*D2</f>
        <v>25022.910070637648</v>
      </c>
    </row>
    <row r="64" spans="1:41" x14ac:dyDescent="0.45">
      <c r="A64" s="2">
        <v>64</v>
      </c>
      <c r="B64" s="2" t="s">
        <v>10</v>
      </c>
      <c r="C64" s="2">
        <v>24.7</v>
      </c>
      <c r="D64" s="2">
        <v>1</v>
      </c>
      <c r="E64" s="2" t="s">
        <v>11</v>
      </c>
      <c r="F64" s="2" t="s">
        <v>13</v>
      </c>
      <c r="G64" s="2">
        <v>30166.618170000002</v>
      </c>
      <c r="H64" s="2">
        <f t="shared" si="0"/>
        <v>15066.580991722722</v>
      </c>
      <c r="J64" s="1" t="s">
        <v>57</v>
      </c>
      <c r="K64" s="1">
        <f>M57+M58*A2+M59*C2+M60*D2</f>
        <v>25041.947773366221</v>
      </c>
    </row>
    <row r="65" spans="1:11" x14ac:dyDescent="0.45">
      <c r="A65" s="2">
        <v>28</v>
      </c>
      <c r="B65" s="2" t="s">
        <v>7</v>
      </c>
      <c r="C65" s="2">
        <v>25.934999999999999</v>
      </c>
      <c r="D65" s="2">
        <v>1</v>
      </c>
      <c r="E65" s="2" t="s">
        <v>11</v>
      </c>
      <c r="F65" s="2" t="s">
        <v>13</v>
      </c>
      <c r="G65" s="2">
        <v>4133.6416499999996</v>
      </c>
      <c r="H65" s="2">
        <f t="shared" si="0"/>
        <v>5527.5573999683629</v>
      </c>
      <c r="J65" s="1" t="s">
        <v>58</v>
      </c>
      <c r="K65" s="1">
        <f>O57+O58*A2+O59*C2+O60*D2</f>
        <v>21901.652321144236</v>
      </c>
    </row>
    <row r="66" spans="1:11" x14ac:dyDescent="0.45">
      <c r="A66" s="2">
        <v>20</v>
      </c>
      <c r="B66" s="2" t="s">
        <v>7</v>
      </c>
      <c r="C66" s="2">
        <v>22.42</v>
      </c>
      <c r="D66" s="2">
        <v>0</v>
      </c>
      <c r="E66" s="2" t="s">
        <v>8</v>
      </c>
      <c r="F66" s="2" t="s">
        <v>13</v>
      </c>
      <c r="G66" s="2">
        <v>14711.7438</v>
      </c>
      <c r="H66" s="2">
        <f t="shared" si="0"/>
        <v>16089.986365342891</v>
      </c>
      <c r="J66" s="1" t="s">
        <v>59</v>
      </c>
      <c r="K66" s="1">
        <f>Q57+Q58*A2+Q59*C2+Q60*D2</f>
        <v>22647.210791206267</v>
      </c>
    </row>
    <row r="67" spans="1:11" x14ac:dyDescent="0.45">
      <c r="A67" s="2">
        <v>19</v>
      </c>
      <c r="B67" s="2" t="s">
        <v>7</v>
      </c>
      <c r="C67" s="2">
        <v>28.9</v>
      </c>
      <c r="D67" s="2">
        <v>0</v>
      </c>
      <c r="E67" s="2" t="s">
        <v>11</v>
      </c>
      <c r="F67" s="2" t="s">
        <v>9</v>
      </c>
      <c r="G67" s="2">
        <v>1743.2139999999999</v>
      </c>
      <c r="H67" s="2">
        <f t="shared" ref="H67:H130" si="1">IF(AND($B67="female",$E67="yes",$F67="northeast"),$K$57+$K$58*$A67+$K$59*$C67+$K$60*$D67,IF(AND($B67="female",$E67="yes",$F67="northwest"),$M$57+$M$58*$A67+$M$59*$C67+$M$60*$D67,IF(AND($B67="female",$E67="yes",$F67="southeast"),$O$57+$O$58*$A67+$O$59*$C67+$O$60*$D67,IF(AND($B67="female",$E67="yes",$F67="southwest"),$Q$57+$Q$58*$A67+$Q$59*$C67+$Q$60*$D67,IF(AND($B67="female",$E67="no",$F67="southwest"),$S$57+$S$58*$A67+$S$59*$C67+$S$60*$D67,IF(AND($B67="female",$E67="no",$F67="southeast"),$U$57+$U$58*$A67+$U$59*$C67+$U$60*$D67,IF(AND($B67="female",$E67="no",$F67="northwest"),$W$57+$W$58*$A67+$W$59*$C67+$W$60*$D67,IF(AND($B67="female",$E67="no",$F67="northeast"),$Y$57+$Y$58*$A67+$Y$59*$C67+$Y$60*$D67,IF(AND($B67="male",$E67="no",$F67="northeast"),$AA$57+$AA$58*$A67+$AA$59*$C67+$AA$60*$D67,IF(AND($B67="male",$E67="no",$F67="northwest"),$AC$57+$AC$58*$A67+$AC$59*$C67+$AC$60*$D67,IF(AND($B67="male",$E67="no",$F67="southeast"),$AE$57+$AE$58*$A67+$AE$59*$C67+$AE$60*$D67,IF(AND($B67="male",$E67="no",$F67="southwest"),$AG$57+$AG$58*$A67+$AG$59*$C67+$AG$60*$D67,IF(AND($B67="male",$E67="yes",$F67="southwest"),$AI$57+$AI$58*$A67+AI$59*$C67+$AI$60*$D67,IF(AND($B67="male",$E67="yes",$F67="southeast"),$AK$57+$AK$58*$A67+$AK$59*$C67+$AK$60*$D67,IF(AND($B67="male",$E67="yes",$F67="northwest"),$AM$57+$AM$58*$A67+$AM$59*$C67+$AM$60*$D67,IF(AND($B67="male",$E67="yes",$F67="northeast"),$AO$57+$AO$58*$A67+$AO$59*$C67+$AO$60*$D67,"Conditions not met"))))))))))))))))</f>
        <v>1707.5490305580975</v>
      </c>
      <c r="J67" s="1" t="s">
        <v>60</v>
      </c>
      <c r="K67" s="1">
        <f>S57+S58*A2+S59*C2+S60*D2</f>
        <v>1757.8276034527439</v>
      </c>
    </row>
    <row r="68" spans="1:11" x14ac:dyDescent="0.45">
      <c r="A68" s="2">
        <v>61</v>
      </c>
      <c r="B68" s="2" t="s">
        <v>7</v>
      </c>
      <c r="C68" s="2">
        <v>39.1</v>
      </c>
      <c r="D68" s="2">
        <v>2</v>
      </c>
      <c r="E68" s="2" t="s">
        <v>11</v>
      </c>
      <c r="F68" s="2" t="s">
        <v>9</v>
      </c>
      <c r="G68" s="2">
        <v>14235.072</v>
      </c>
      <c r="H68" s="2">
        <f t="shared" si="1"/>
        <v>14164.507598415272</v>
      </c>
      <c r="J68" s="1" t="s">
        <v>61</v>
      </c>
      <c r="K68" s="1">
        <f>U57+U58*A2+U59*C2+U60*D2</f>
        <v>2156.0279932807739</v>
      </c>
    </row>
    <row r="69" spans="1:11" x14ac:dyDescent="0.45">
      <c r="A69" s="2">
        <v>40</v>
      </c>
      <c r="B69" s="2" t="s">
        <v>10</v>
      </c>
      <c r="C69" s="2">
        <v>26.315000000000001</v>
      </c>
      <c r="D69" s="2">
        <v>1</v>
      </c>
      <c r="E69" s="2" t="s">
        <v>11</v>
      </c>
      <c r="F69" s="2" t="s">
        <v>13</v>
      </c>
      <c r="G69" s="2">
        <v>6389.3778499999999</v>
      </c>
      <c r="H69" s="2">
        <f t="shared" si="1"/>
        <v>8603.3401557899033</v>
      </c>
      <c r="J69" s="1" t="s">
        <v>62</v>
      </c>
      <c r="K69" s="1">
        <f>W57+W58*A2+W59*C2+W60*D2</f>
        <v>2637.0027033131851</v>
      </c>
    </row>
    <row r="70" spans="1:11" x14ac:dyDescent="0.45">
      <c r="A70" s="2">
        <v>40</v>
      </c>
      <c r="B70" s="2" t="s">
        <v>7</v>
      </c>
      <c r="C70" s="2">
        <v>36.19</v>
      </c>
      <c r="D70" s="2">
        <v>0</v>
      </c>
      <c r="E70" s="2" t="s">
        <v>11</v>
      </c>
      <c r="F70" s="2" t="s">
        <v>12</v>
      </c>
      <c r="G70" s="2">
        <v>5920.1040999999996</v>
      </c>
      <c r="H70" s="2">
        <f t="shared" si="1"/>
        <v>7968.6476952856628</v>
      </c>
      <c r="J70" s="1" t="s">
        <v>63</v>
      </c>
      <c r="K70" s="1">
        <f>Y57+Y58*A2+Y59*C2+Y60*D2</f>
        <v>3862.225708774426</v>
      </c>
    </row>
    <row r="71" spans="1:11" x14ac:dyDescent="0.45">
      <c r="A71" s="2">
        <v>28</v>
      </c>
      <c r="B71" s="2" t="s">
        <v>10</v>
      </c>
      <c r="C71" s="2">
        <v>23.98</v>
      </c>
      <c r="D71" s="2">
        <v>3</v>
      </c>
      <c r="E71" s="2" t="s">
        <v>8</v>
      </c>
      <c r="F71" s="2" t="s">
        <v>12</v>
      </c>
      <c r="G71" s="2">
        <v>17663.144199999999</v>
      </c>
      <c r="H71" s="2">
        <f t="shared" si="1"/>
        <v>20256.265161519168</v>
      </c>
      <c r="J71" s="1" t="s">
        <v>64</v>
      </c>
      <c r="K71" s="1">
        <f>AA57+AA58*A2+AA59*C2+AA60*D2</f>
        <v>2593.5657000458136</v>
      </c>
    </row>
    <row r="72" spans="1:11" x14ac:dyDescent="0.45">
      <c r="A72" s="2">
        <v>27</v>
      </c>
      <c r="B72" s="2" t="s">
        <v>7</v>
      </c>
      <c r="C72" s="2">
        <v>24.75</v>
      </c>
      <c r="D72" s="2">
        <v>0</v>
      </c>
      <c r="E72" s="2" t="s">
        <v>8</v>
      </c>
      <c r="F72" s="2" t="s">
        <v>12</v>
      </c>
      <c r="G72" s="2">
        <v>16577.779500000001</v>
      </c>
      <c r="H72" s="2">
        <f t="shared" si="1"/>
        <v>19061.074453069654</v>
      </c>
      <c r="J72" s="1" t="s">
        <v>65</v>
      </c>
      <c r="K72" s="1">
        <f>AC57+AC58*A2+AC59*C2+AC60*D2</f>
        <v>2327.6976785854931</v>
      </c>
    </row>
    <row r="73" spans="1:11" x14ac:dyDescent="0.45">
      <c r="A73" s="2">
        <v>31</v>
      </c>
      <c r="B73" s="2" t="s">
        <v>10</v>
      </c>
      <c r="C73" s="2">
        <v>28.5</v>
      </c>
      <c r="D73" s="2">
        <v>5</v>
      </c>
      <c r="E73" s="2" t="s">
        <v>11</v>
      </c>
      <c r="F73" s="2" t="s">
        <v>14</v>
      </c>
      <c r="G73" s="2">
        <v>6799.4579999999996</v>
      </c>
      <c r="H73" s="2">
        <f t="shared" si="1"/>
        <v>9576.0285480830644</v>
      </c>
      <c r="J73" s="1" t="s">
        <v>66</v>
      </c>
      <c r="K73" s="1">
        <f>AE57+AE58*A2+AE59*C2+AE60*D2</f>
        <v>2230.0141528426593</v>
      </c>
    </row>
    <row r="74" spans="1:11" x14ac:dyDescent="0.45">
      <c r="A74" s="2">
        <v>53</v>
      </c>
      <c r="B74" s="2" t="s">
        <v>7</v>
      </c>
      <c r="C74" s="2">
        <v>28.1</v>
      </c>
      <c r="D74" s="2">
        <v>3</v>
      </c>
      <c r="E74" s="2" t="s">
        <v>11</v>
      </c>
      <c r="F74" s="2" t="s">
        <v>9</v>
      </c>
      <c r="G74" s="2">
        <v>11741.726000000001</v>
      </c>
      <c r="H74" s="2">
        <f t="shared" si="1"/>
        <v>12978.044637226139</v>
      </c>
      <c r="J74" s="1" t="s">
        <v>67</v>
      </c>
      <c r="K74" s="1">
        <f>AG57+AG58*A2+AG59*C2+AG60*D2</f>
        <v>1794.1456158173924</v>
      </c>
    </row>
    <row r="75" spans="1:11" x14ac:dyDescent="0.45">
      <c r="A75" s="2">
        <v>58</v>
      </c>
      <c r="B75" s="2" t="s">
        <v>10</v>
      </c>
      <c r="C75" s="2">
        <v>32.01</v>
      </c>
      <c r="D75" s="2">
        <v>1</v>
      </c>
      <c r="E75" s="2" t="s">
        <v>11</v>
      </c>
      <c r="F75" s="2" t="s">
        <v>12</v>
      </c>
      <c r="G75" s="2">
        <v>11946.625899999999</v>
      </c>
      <c r="H75" s="2">
        <f t="shared" si="1"/>
        <v>12831.469492350923</v>
      </c>
      <c r="J75" s="1" t="s">
        <v>68</v>
      </c>
      <c r="K75" s="1">
        <f>AI57+AI58*A2+AI59*C2+AI60*D2</f>
        <v>21431.898454700255</v>
      </c>
    </row>
    <row r="76" spans="1:11" x14ac:dyDescent="0.45">
      <c r="A76" s="2">
        <v>44</v>
      </c>
      <c r="B76" s="2" t="s">
        <v>10</v>
      </c>
      <c r="C76" s="2">
        <v>27.4</v>
      </c>
      <c r="D76" s="2">
        <v>2</v>
      </c>
      <c r="E76" s="2" t="s">
        <v>11</v>
      </c>
      <c r="F76" s="2" t="s">
        <v>9</v>
      </c>
      <c r="G76" s="2">
        <v>7726.8540000000003</v>
      </c>
      <c r="H76" s="2">
        <f t="shared" si="1"/>
        <v>8752.0704664793611</v>
      </c>
      <c r="J76" s="1" t="s">
        <v>69</v>
      </c>
      <c r="K76" s="1">
        <f>AK57+AK58*A2+AK59*C2+AK60*D2</f>
        <v>22253.173063590159</v>
      </c>
    </row>
    <row r="77" spans="1:11" x14ac:dyDescent="0.45">
      <c r="A77" s="2">
        <v>57</v>
      </c>
      <c r="B77" s="2" t="s">
        <v>10</v>
      </c>
      <c r="C77" s="2">
        <v>34.01</v>
      </c>
      <c r="D77" s="2">
        <v>0</v>
      </c>
      <c r="E77" s="2" t="s">
        <v>11</v>
      </c>
      <c r="F77" s="2" t="s">
        <v>13</v>
      </c>
      <c r="G77" s="2">
        <v>11356.660900000001</v>
      </c>
      <c r="H77" s="2">
        <f t="shared" si="1"/>
        <v>12785.068385773626</v>
      </c>
      <c r="J77" s="1" t="s">
        <v>70</v>
      </c>
      <c r="K77" s="1">
        <f>AM57+AM58*A2+AM59*C2+AM60*D2</f>
        <v>17282.604154446468</v>
      </c>
    </row>
    <row r="78" spans="1:11" x14ac:dyDescent="0.45">
      <c r="A78" s="2">
        <v>29</v>
      </c>
      <c r="B78" s="2" t="s">
        <v>7</v>
      </c>
      <c r="C78" s="2">
        <v>29.59</v>
      </c>
      <c r="D78" s="2">
        <v>1</v>
      </c>
      <c r="E78" s="2" t="s">
        <v>11</v>
      </c>
      <c r="F78" s="2" t="s">
        <v>12</v>
      </c>
      <c r="G78" s="2">
        <v>3947.4131000000002</v>
      </c>
      <c r="H78" s="2">
        <f t="shared" si="1"/>
        <v>5553.3295515062809</v>
      </c>
      <c r="J78" s="1" t="s">
        <v>71</v>
      </c>
      <c r="K78" s="1">
        <f>AO57+AO58*A2+AO59*C2+AO60*D2</f>
        <v>24733.177410629785</v>
      </c>
    </row>
    <row r="79" spans="1:11" x14ac:dyDescent="0.45">
      <c r="A79" s="2">
        <v>21</v>
      </c>
      <c r="B79" s="2" t="s">
        <v>10</v>
      </c>
      <c r="C79" s="2">
        <v>35.53</v>
      </c>
      <c r="D79" s="2">
        <v>0</v>
      </c>
      <c r="E79" s="2" t="s">
        <v>11</v>
      </c>
      <c r="F79" s="2" t="s">
        <v>12</v>
      </c>
      <c r="G79" s="2">
        <v>1532.4697000000001</v>
      </c>
      <c r="H79" s="2">
        <f t="shared" si="1"/>
        <v>2469.2000275259461</v>
      </c>
    </row>
    <row r="80" spans="1:11" x14ac:dyDescent="0.45">
      <c r="A80" s="2">
        <v>22</v>
      </c>
      <c r="B80" s="2" t="s">
        <v>7</v>
      </c>
      <c r="C80" s="2">
        <v>39.805</v>
      </c>
      <c r="D80" s="2">
        <v>0</v>
      </c>
      <c r="E80" s="2" t="s">
        <v>11</v>
      </c>
      <c r="F80" s="2" t="s">
        <v>14</v>
      </c>
      <c r="G80" s="2">
        <v>2755.0209500000001</v>
      </c>
      <c r="H80" s="2">
        <f t="shared" si="1"/>
        <v>6024.2874021521475</v>
      </c>
    </row>
    <row r="81" spans="1:8" x14ac:dyDescent="0.45">
      <c r="A81" s="2">
        <v>41</v>
      </c>
      <c r="B81" s="2" t="s">
        <v>7</v>
      </c>
      <c r="C81" s="2">
        <v>32.965000000000003</v>
      </c>
      <c r="D81" s="2">
        <v>0</v>
      </c>
      <c r="E81" s="2" t="s">
        <v>11</v>
      </c>
      <c r="F81" s="2" t="s">
        <v>13</v>
      </c>
      <c r="G81" s="2">
        <v>6571.0243499999997</v>
      </c>
      <c r="H81" s="2">
        <f t="shared" si="1"/>
        <v>8296.9185442269536</v>
      </c>
    </row>
    <row r="82" spans="1:8" x14ac:dyDescent="0.45">
      <c r="A82" s="2">
        <v>31</v>
      </c>
      <c r="B82" s="2" t="s">
        <v>10</v>
      </c>
      <c r="C82" s="2">
        <v>26.885000000000002</v>
      </c>
      <c r="D82" s="2">
        <v>1</v>
      </c>
      <c r="E82" s="2" t="s">
        <v>11</v>
      </c>
      <c r="F82" s="2" t="s">
        <v>14</v>
      </c>
      <c r="G82" s="2">
        <v>4441.2131499999996</v>
      </c>
      <c r="H82" s="2">
        <f t="shared" si="1"/>
        <v>6318.4017617895524</v>
      </c>
    </row>
    <row r="83" spans="1:8" x14ac:dyDescent="0.45">
      <c r="A83" s="2">
        <v>45</v>
      </c>
      <c r="B83" s="2" t="s">
        <v>7</v>
      </c>
      <c r="C83" s="2">
        <v>38.284999999999997</v>
      </c>
      <c r="D83" s="2">
        <v>0</v>
      </c>
      <c r="E83" s="2" t="s">
        <v>11</v>
      </c>
      <c r="F83" s="2" t="s">
        <v>14</v>
      </c>
      <c r="G83" s="2">
        <v>7935.29115</v>
      </c>
      <c r="H83" s="2">
        <f t="shared" si="1"/>
        <v>11164.481492948973</v>
      </c>
    </row>
    <row r="84" spans="1:8" x14ac:dyDescent="0.45">
      <c r="A84" s="2">
        <v>22</v>
      </c>
      <c r="B84" s="2" t="s">
        <v>10</v>
      </c>
      <c r="C84" s="2">
        <v>37.619999999999997</v>
      </c>
      <c r="D84" s="2">
        <v>1</v>
      </c>
      <c r="E84" s="2" t="s">
        <v>8</v>
      </c>
      <c r="F84" s="2" t="s">
        <v>12</v>
      </c>
      <c r="G84" s="2">
        <v>37165.163800000002</v>
      </c>
      <c r="H84" s="2">
        <f t="shared" si="1"/>
        <v>35040.876895788351</v>
      </c>
    </row>
    <row r="85" spans="1:8" x14ac:dyDescent="0.45">
      <c r="A85" s="2">
        <v>48</v>
      </c>
      <c r="B85" s="2" t="s">
        <v>7</v>
      </c>
      <c r="C85" s="2">
        <v>41.23</v>
      </c>
      <c r="D85" s="2">
        <v>4</v>
      </c>
      <c r="E85" s="2" t="s">
        <v>11</v>
      </c>
      <c r="F85" s="2" t="s">
        <v>13</v>
      </c>
      <c r="G85" s="2">
        <v>11033.661700000001</v>
      </c>
      <c r="H85" s="2">
        <f t="shared" si="1"/>
        <v>14334.076337207811</v>
      </c>
    </row>
    <row r="86" spans="1:8" x14ac:dyDescent="0.45">
      <c r="A86" s="2">
        <v>37</v>
      </c>
      <c r="B86" s="2" t="s">
        <v>7</v>
      </c>
      <c r="C86" s="2">
        <v>34.799999999999997</v>
      </c>
      <c r="D86" s="2">
        <v>2</v>
      </c>
      <c r="E86" s="2" t="s">
        <v>8</v>
      </c>
      <c r="F86" s="2" t="s">
        <v>9</v>
      </c>
      <c r="G86" s="2">
        <v>39836.519</v>
      </c>
      <c r="H86" s="2">
        <f t="shared" si="1"/>
        <v>37691.829505228648</v>
      </c>
    </row>
    <row r="87" spans="1:8" x14ac:dyDescent="0.45">
      <c r="A87" s="2">
        <v>45</v>
      </c>
      <c r="B87" s="2" t="s">
        <v>10</v>
      </c>
      <c r="C87" s="2">
        <v>22.895</v>
      </c>
      <c r="D87" s="2">
        <v>2</v>
      </c>
      <c r="E87" s="2" t="s">
        <v>8</v>
      </c>
      <c r="F87" s="2" t="s">
        <v>13</v>
      </c>
      <c r="G87" s="2">
        <v>21098.554049999999</v>
      </c>
      <c r="H87" s="2">
        <f t="shared" si="1"/>
        <v>18951.592232232528</v>
      </c>
    </row>
    <row r="88" spans="1:8" x14ac:dyDescent="0.45">
      <c r="A88" s="2">
        <v>57</v>
      </c>
      <c r="B88" s="2" t="s">
        <v>7</v>
      </c>
      <c r="C88" s="2">
        <v>31.16</v>
      </c>
      <c r="D88" s="2">
        <v>0</v>
      </c>
      <c r="E88" s="2" t="s">
        <v>8</v>
      </c>
      <c r="F88" s="2" t="s">
        <v>13</v>
      </c>
      <c r="G88" s="2">
        <v>43578.939400000003</v>
      </c>
      <c r="H88" s="2">
        <f t="shared" si="1"/>
        <v>35645.236336280897</v>
      </c>
    </row>
    <row r="89" spans="1:8" x14ac:dyDescent="0.45">
      <c r="A89" s="2">
        <v>56</v>
      </c>
      <c r="B89" s="2" t="s">
        <v>7</v>
      </c>
      <c r="C89" s="2">
        <v>27.2</v>
      </c>
      <c r="D89" s="2">
        <v>0</v>
      </c>
      <c r="E89" s="2" t="s">
        <v>11</v>
      </c>
      <c r="F89" s="2" t="s">
        <v>9</v>
      </c>
      <c r="G89" s="2">
        <v>11073.175999999999</v>
      </c>
      <c r="H89" s="2">
        <f t="shared" si="1"/>
        <v>12286.257395606468</v>
      </c>
    </row>
    <row r="90" spans="1:8" x14ac:dyDescent="0.45">
      <c r="A90" s="2">
        <v>46</v>
      </c>
      <c r="B90" s="2" t="s">
        <v>7</v>
      </c>
      <c r="C90" s="2">
        <v>27.74</v>
      </c>
      <c r="D90" s="2">
        <v>0</v>
      </c>
      <c r="E90" s="2" t="s">
        <v>11</v>
      </c>
      <c r="F90" s="2" t="s">
        <v>13</v>
      </c>
      <c r="G90" s="2">
        <v>8026.6665999999996</v>
      </c>
      <c r="H90" s="2">
        <f t="shared" si="1"/>
        <v>9041.9620474953517</v>
      </c>
    </row>
    <row r="91" spans="1:8" x14ac:dyDescent="0.45">
      <c r="A91" s="2">
        <v>55</v>
      </c>
      <c r="B91" s="2" t="s">
        <v>7</v>
      </c>
      <c r="C91" s="2">
        <v>26.98</v>
      </c>
      <c r="D91" s="2">
        <v>0</v>
      </c>
      <c r="E91" s="2" t="s">
        <v>11</v>
      </c>
      <c r="F91" s="2" t="s">
        <v>13</v>
      </c>
      <c r="G91" s="2">
        <v>11082.5772</v>
      </c>
      <c r="H91" s="2">
        <f t="shared" si="1"/>
        <v>11116.956149756166</v>
      </c>
    </row>
    <row r="92" spans="1:8" x14ac:dyDescent="0.45">
      <c r="A92" s="2">
        <v>21</v>
      </c>
      <c r="B92" s="2" t="s">
        <v>7</v>
      </c>
      <c r="C92" s="2">
        <v>39.49</v>
      </c>
      <c r="D92" s="2">
        <v>0</v>
      </c>
      <c r="E92" s="2" t="s">
        <v>11</v>
      </c>
      <c r="F92" s="2" t="s">
        <v>12</v>
      </c>
      <c r="G92" s="2">
        <v>2026.9740999999999</v>
      </c>
      <c r="H92" s="2">
        <f t="shared" si="1"/>
        <v>1833.9699899616789</v>
      </c>
    </row>
    <row r="93" spans="1:8" x14ac:dyDescent="0.45">
      <c r="A93" s="2">
        <v>53</v>
      </c>
      <c r="B93" s="2" t="s">
        <v>7</v>
      </c>
      <c r="C93" s="2">
        <v>24.795000000000002</v>
      </c>
      <c r="D93" s="2">
        <v>1</v>
      </c>
      <c r="E93" s="2" t="s">
        <v>11</v>
      </c>
      <c r="F93" s="2" t="s">
        <v>13</v>
      </c>
      <c r="G93" s="2">
        <v>10942.13205</v>
      </c>
      <c r="H93" s="2">
        <f t="shared" si="1"/>
        <v>11373.872217929404</v>
      </c>
    </row>
    <row r="94" spans="1:8" x14ac:dyDescent="0.45">
      <c r="A94" s="2">
        <v>59</v>
      </c>
      <c r="B94" s="2" t="s">
        <v>10</v>
      </c>
      <c r="C94" s="2">
        <v>29.83</v>
      </c>
      <c r="D94" s="2">
        <v>3</v>
      </c>
      <c r="E94" s="2" t="s">
        <v>8</v>
      </c>
      <c r="F94" s="2" t="s">
        <v>14</v>
      </c>
      <c r="G94" s="2">
        <v>30184.936699999998</v>
      </c>
      <c r="H94" s="2">
        <f t="shared" si="1"/>
        <v>34625.612885930161</v>
      </c>
    </row>
    <row r="95" spans="1:8" x14ac:dyDescent="0.45">
      <c r="A95" s="2">
        <v>35</v>
      </c>
      <c r="B95" s="2" t="s">
        <v>10</v>
      </c>
      <c r="C95" s="2">
        <v>34.770000000000003</v>
      </c>
      <c r="D95" s="2">
        <v>2</v>
      </c>
      <c r="E95" s="2" t="s">
        <v>11</v>
      </c>
      <c r="F95" s="2" t="s">
        <v>13</v>
      </c>
      <c r="G95" s="2">
        <v>5729.0052999999998</v>
      </c>
      <c r="H95" s="2">
        <f t="shared" si="1"/>
        <v>8091.3136107734908</v>
      </c>
    </row>
    <row r="96" spans="1:8" x14ac:dyDescent="0.45">
      <c r="A96" s="2">
        <v>64</v>
      </c>
      <c r="B96" s="2" t="s">
        <v>7</v>
      </c>
      <c r="C96" s="2">
        <v>31.3</v>
      </c>
      <c r="D96" s="2">
        <v>2</v>
      </c>
      <c r="E96" s="2" t="s">
        <v>8</v>
      </c>
      <c r="F96" s="2" t="s">
        <v>9</v>
      </c>
      <c r="G96" s="2">
        <v>47291.055</v>
      </c>
      <c r="H96" s="2">
        <f t="shared" si="1"/>
        <v>42404.627237942688</v>
      </c>
    </row>
    <row r="97" spans="1:8" x14ac:dyDescent="0.45">
      <c r="A97" s="2">
        <v>28</v>
      </c>
      <c r="B97" s="2" t="s">
        <v>7</v>
      </c>
      <c r="C97" s="2">
        <v>37.619999999999997</v>
      </c>
      <c r="D97" s="2">
        <v>1</v>
      </c>
      <c r="E97" s="2" t="s">
        <v>11</v>
      </c>
      <c r="F97" s="2" t="s">
        <v>12</v>
      </c>
      <c r="G97" s="2">
        <v>3766.8838000000001</v>
      </c>
      <c r="H97" s="2">
        <f t="shared" si="1"/>
        <v>4593.5066305255086</v>
      </c>
    </row>
    <row r="98" spans="1:8" x14ac:dyDescent="0.45">
      <c r="A98" s="2">
        <v>54</v>
      </c>
      <c r="B98" s="2" t="s">
        <v>7</v>
      </c>
      <c r="C98" s="2">
        <v>30.8</v>
      </c>
      <c r="D98" s="2">
        <v>3</v>
      </c>
      <c r="E98" s="2" t="s">
        <v>11</v>
      </c>
      <c r="F98" s="2" t="s">
        <v>9</v>
      </c>
      <c r="G98" s="2">
        <v>12105.32</v>
      </c>
      <c r="H98" s="2">
        <f t="shared" si="1"/>
        <v>13125.893430711336</v>
      </c>
    </row>
    <row r="99" spans="1:8" x14ac:dyDescent="0.45">
      <c r="A99" s="2">
        <v>55</v>
      </c>
      <c r="B99" s="2" t="s">
        <v>10</v>
      </c>
      <c r="C99" s="2">
        <v>38.28</v>
      </c>
      <c r="D99" s="2">
        <v>0</v>
      </c>
      <c r="E99" s="2" t="s">
        <v>11</v>
      </c>
      <c r="F99" s="2" t="s">
        <v>12</v>
      </c>
      <c r="G99" s="2">
        <v>10226.2842</v>
      </c>
      <c r="H99" s="2">
        <f t="shared" si="1"/>
        <v>11274.286569216609</v>
      </c>
    </row>
    <row r="100" spans="1:8" x14ac:dyDescent="0.45">
      <c r="A100" s="2">
        <v>56</v>
      </c>
      <c r="B100" s="2" t="s">
        <v>10</v>
      </c>
      <c r="C100" s="2">
        <v>19.95</v>
      </c>
      <c r="D100" s="2">
        <v>0</v>
      </c>
      <c r="E100" s="2" t="s">
        <v>8</v>
      </c>
      <c r="F100" s="2" t="s">
        <v>14</v>
      </c>
      <c r="G100" s="2">
        <v>22412.648499999999</v>
      </c>
      <c r="H100" s="2">
        <f t="shared" si="1"/>
        <v>20661.231096343145</v>
      </c>
    </row>
    <row r="101" spans="1:8" x14ac:dyDescent="0.45">
      <c r="A101" s="2">
        <v>38</v>
      </c>
      <c r="B101" s="2" t="s">
        <v>10</v>
      </c>
      <c r="C101" s="2">
        <v>19.3</v>
      </c>
      <c r="D101" s="2">
        <v>0</v>
      </c>
      <c r="E101" s="2" t="s">
        <v>8</v>
      </c>
      <c r="F101" s="2" t="s">
        <v>9</v>
      </c>
      <c r="G101" s="2">
        <v>15820.699000000001</v>
      </c>
      <c r="H101" s="2">
        <f t="shared" si="1"/>
        <v>11049.225191035177</v>
      </c>
    </row>
    <row r="102" spans="1:8" x14ac:dyDescent="0.45">
      <c r="A102" s="2">
        <v>41</v>
      </c>
      <c r="B102" s="2" t="s">
        <v>7</v>
      </c>
      <c r="C102" s="2">
        <v>31.6</v>
      </c>
      <c r="D102" s="2">
        <v>0</v>
      </c>
      <c r="E102" s="2" t="s">
        <v>11</v>
      </c>
      <c r="F102" s="2" t="s">
        <v>9</v>
      </c>
      <c r="G102" s="2">
        <v>6186.1270000000004</v>
      </c>
      <c r="H102" s="2">
        <f t="shared" si="1"/>
        <v>7811.0175703588848</v>
      </c>
    </row>
    <row r="103" spans="1:8" x14ac:dyDescent="0.45">
      <c r="A103" s="2">
        <v>30</v>
      </c>
      <c r="B103" s="2" t="s">
        <v>10</v>
      </c>
      <c r="C103" s="2">
        <v>25.46</v>
      </c>
      <c r="D103" s="2">
        <v>0</v>
      </c>
      <c r="E103" s="2" t="s">
        <v>11</v>
      </c>
      <c r="F103" s="2" t="s">
        <v>14</v>
      </c>
      <c r="G103" s="2">
        <v>3645.0893999999998</v>
      </c>
      <c r="H103" s="2">
        <f t="shared" si="1"/>
        <v>5168.5295652943587</v>
      </c>
    </row>
    <row r="104" spans="1:8" x14ac:dyDescent="0.45">
      <c r="A104" s="2">
        <v>18</v>
      </c>
      <c r="B104" s="2" t="s">
        <v>7</v>
      </c>
      <c r="C104" s="2">
        <v>30.114999999999998</v>
      </c>
      <c r="D104" s="2">
        <v>0</v>
      </c>
      <c r="E104" s="2" t="s">
        <v>11</v>
      </c>
      <c r="F104" s="2" t="s">
        <v>14</v>
      </c>
      <c r="G104" s="2">
        <v>21344.846699999998</v>
      </c>
      <c r="H104" s="2">
        <f t="shared" si="1"/>
        <v>3903.5702936362591</v>
      </c>
    </row>
    <row r="105" spans="1:8" x14ac:dyDescent="0.45">
      <c r="A105" s="2">
        <v>61</v>
      </c>
      <c r="B105" s="2" t="s">
        <v>7</v>
      </c>
      <c r="C105" s="2">
        <v>29.92</v>
      </c>
      <c r="D105" s="2">
        <v>3</v>
      </c>
      <c r="E105" s="2" t="s">
        <v>8</v>
      </c>
      <c r="F105" s="2" t="s">
        <v>12</v>
      </c>
      <c r="G105" s="2">
        <v>30942.191800000001</v>
      </c>
      <c r="H105" s="2">
        <f t="shared" si="1"/>
        <v>34672.408604991782</v>
      </c>
    </row>
    <row r="106" spans="1:8" x14ac:dyDescent="0.45">
      <c r="A106" s="2">
        <v>34</v>
      </c>
      <c r="B106" s="2" t="s">
        <v>7</v>
      </c>
      <c r="C106" s="2">
        <v>27.5</v>
      </c>
      <c r="D106" s="2">
        <v>1</v>
      </c>
      <c r="E106" s="2" t="s">
        <v>11</v>
      </c>
      <c r="F106" s="2" t="s">
        <v>9</v>
      </c>
      <c r="G106" s="2">
        <v>5003.8530000000001</v>
      </c>
      <c r="H106" s="2">
        <f t="shared" si="1"/>
        <v>6561.2333964974332</v>
      </c>
    </row>
    <row r="107" spans="1:8" x14ac:dyDescent="0.45">
      <c r="A107" s="2">
        <v>20</v>
      </c>
      <c r="B107" s="2" t="s">
        <v>10</v>
      </c>
      <c r="C107" s="2">
        <v>28.024999999999999</v>
      </c>
      <c r="D107" s="2">
        <v>1</v>
      </c>
      <c r="E107" s="2" t="s">
        <v>8</v>
      </c>
      <c r="F107" s="2" t="s">
        <v>13</v>
      </c>
      <c r="G107" s="2">
        <v>17560.37975</v>
      </c>
      <c r="H107" s="2">
        <f t="shared" si="1"/>
        <v>19298.385158157682</v>
      </c>
    </row>
    <row r="108" spans="1:8" x14ac:dyDescent="0.45">
      <c r="A108" s="2">
        <v>19</v>
      </c>
      <c r="B108" s="2" t="s">
        <v>7</v>
      </c>
      <c r="C108" s="2">
        <v>28.4</v>
      </c>
      <c r="D108" s="2">
        <v>1</v>
      </c>
      <c r="E108" s="2" t="s">
        <v>11</v>
      </c>
      <c r="F108" s="2" t="s">
        <v>9</v>
      </c>
      <c r="G108" s="2">
        <v>2331.5189999999998</v>
      </c>
      <c r="H108" s="2">
        <f t="shared" si="1"/>
        <v>2261.9685763811144</v>
      </c>
    </row>
    <row r="109" spans="1:8" x14ac:dyDescent="0.45">
      <c r="A109" s="2">
        <v>26</v>
      </c>
      <c r="B109" s="2" t="s">
        <v>10</v>
      </c>
      <c r="C109" s="2">
        <v>30.875</v>
      </c>
      <c r="D109" s="2">
        <v>2</v>
      </c>
      <c r="E109" s="2" t="s">
        <v>11</v>
      </c>
      <c r="F109" s="2" t="s">
        <v>13</v>
      </c>
      <c r="G109" s="2">
        <v>3877.3042500000001</v>
      </c>
      <c r="H109" s="2">
        <f t="shared" si="1"/>
        <v>5551.3288293761752</v>
      </c>
    </row>
    <row r="110" spans="1:8" x14ac:dyDescent="0.45">
      <c r="A110" s="2">
        <v>29</v>
      </c>
      <c r="B110" s="2" t="s">
        <v>10</v>
      </c>
      <c r="C110" s="2">
        <v>27.94</v>
      </c>
      <c r="D110" s="2">
        <v>0</v>
      </c>
      <c r="E110" s="2" t="s">
        <v>11</v>
      </c>
      <c r="F110" s="2" t="s">
        <v>12</v>
      </c>
      <c r="G110" s="2">
        <v>2867.1196</v>
      </c>
      <c r="H110" s="2">
        <f t="shared" si="1"/>
        <v>4848.4427029507278</v>
      </c>
    </row>
    <row r="111" spans="1:8" x14ac:dyDescent="0.45">
      <c r="A111" s="2">
        <v>63</v>
      </c>
      <c r="B111" s="2" t="s">
        <v>10</v>
      </c>
      <c r="C111" s="2">
        <v>35.090000000000003</v>
      </c>
      <c r="D111" s="2">
        <v>0</v>
      </c>
      <c r="E111" s="2" t="s">
        <v>8</v>
      </c>
      <c r="F111" s="2" t="s">
        <v>12</v>
      </c>
      <c r="G111" s="2">
        <v>47055.532099999997</v>
      </c>
      <c r="H111" s="2">
        <f t="shared" si="1"/>
        <v>45243.638402969205</v>
      </c>
    </row>
    <row r="112" spans="1:8" x14ac:dyDescent="0.45">
      <c r="A112" s="2">
        <v>54</v>
      </c>
      <c r="B112" s="2" t="s">
        <v>10</v>
      </c>
      <c r="C112" s="2">
        <v>33.630000000000003</v>
      </c>
      <c r="D112" s="2">
        <v>1</v>
      </c>
      <c r="E112" s="2" t="s">
        <v>11</v>
      </c>
      <c r="F112" s="2" t="s">
        <v>13</v>
      </c>
      <c r="G112" s="2">
        <v>10825.253699999999</v>
      </c>
      <c r="H112" s="2">
        <f t="shared" si="1"/>
        <v>12586.878057741349</v>
      </c>
    </row>
    <row r="113" spans="1:8" x14ac:dyDescent="0.45">
      <c r="A113" s="2">
        <v>55</v>
      </c>
      <c r="B113" s="2" t="s">
        <v>7</v>
      </c>
      <c r="C113" s="2">
        <v>29.7</v>
      </c>
      <c r="D113" s="2">
        <v>2</v>
      </c>
      <c r="E113" s="2" t="s">
        <v>11</v>
      </c>
      <c r="F113" s="2" t="s">
        <v>9</v>
      </c>
      <c r="G113" s="2">
        <v>11881.358</v>
      </c>
      <c r="H113" s="2">
        <f t="shared" si="1"/>
        <v>12935.520541820497</v>
      </c>
    </row>
    <row r="114" spans="1:8" x14ac:dyDescent="0.45">
      <c r="A114" s="2">
        <v>37</v>
      </c>
      <c r="B114" s="2" t="s">
        <v>10</v>
      </c>
      <c r="C114" s="2">
        <v>30.8</v>
      </c>
      <c r="D114" s="2">
        <v>0</v>
      </c>
      <c r="E114" s="2" t="s">
        <v>11</v>
      </c>
      <c r="F114" s="2" t="s">
        <v>9</v>
      </c>
      <c r="G114" s="2">
        <v>4646.759</v>
      </c>
      <c r="H114" s="2">
        <f t="shared" si="1"/>
        <v>6749.2659132964836</v>
      </c>
    </row>
    <row r="115" spans="1:8" x14ac:dyDescent="0.45">
      <c r="A115" s="2">
        <v>21</v>
      </c>
      <c r="B115" s="2" t="s">
        <v>7</v>
      </c>
      <c r="C115" s="2">
        <v>35.72</v>
      </c>
      <c r="D115" s="2">
        <v>0</v>
      </c>
      <c r="E115" s="2" t="s">
        <v>11</v>
      </c>
      <c r="F115" s="2" t="s">
        <v>13</v>
      </c>
      <c r="G115" s="2">
        <v>2404.7338</v>
      </c>
      <c r="H115" s="2">
        <f t="shared" si="1"/>
        <v>3776.3278596353412</v>
      </c>
    </row>
    <row r="116" spans="1:8" x14ac:dyDescent="0.45">
      <c r="A116" s="2">
        <v>52</v>
      </c>
      <c r="B116" s="2" t="s">
        <v>10</v>
      </c>
      <c r="C116" s="2">
        <v>32.204999999999998</v>
      </c>
      <c r="D116" s="2">
        <v>3</v>
      </c>
      <c r="E116" s="2" t="s">
        <v>11</v>
      </c>
      <c r="F116" s="2" t="s">
        <v>14</v>
      </c>
      <c r="G116" s="2">
        <v>11488.31695</v>
      </c>
      <c r="H116" s="2">
        <f t="shared" si="1"/>
        <v>13610.966161172024</v>
      </c>
    </row>
    <row r="117" spans="1:8" x14ac:dyDescent="0.45">
      <c r="A117" s="2">
        <v>60</v>
      </c>
      <c r="B117" s="2" t="s">
        <v>10</v>
      </c>
      <c r="C117" s="2">
        <v>28.594999999999999</v>
      </c>
      <c r="D117" s="2">
        <v>0</v>
      </c>
      <c r="E117" s="2" t="s">
        <v>11</v>
      </c>
      <c r="F117" s="2" t="s">
        <v>14</v>
      </c>
      <c r="G117" s="2">
        <v>30259.995559999999</v>
      </c>
      <c r="H117" s="2">
        <f t="shared" si="1"/>
        <v>12989.540338716348</v>
      </c>
    </row>
    <row r="118" spans="1:8" x14ac:dyDescent="0.45">
      <c r="A118" s="2">
        <v>58</v>
      </c>
      <c r="B118" s="2" t="s">
        <v>10</v>
      </c>
      <c r="C118" s="2">
        <v>49.06</v>
      </c>
      <c r="D118" s="2">
        <v>0</v>
      </c>
      <c r="E118" s="2" t="s">
        <v>11</v>
      </c>
      <c r="F118" s="2" t="s">
        <v>12</v>
      </c>
      <c r="G118" s="2">
        <v>11381.3254</v>
      </c>
      <c r="H118" s="2">
        <f t="shared" si="1"/>
        <v>11657.887264015088</v>
      </c>
    </row>
    <row r="119" spans="1:8" x14ac:dyDescent="0.45">
      <c r="A119" s="2">
        <v>29</v>
      </c>
      <c r="B119" s="2" t="s">
        <v>7</v>
      </c>
      <c r="C119" s="2">
        <v>27.94</v>
      </c>
      <c r="D119" s="2">
        <v>1</v>
      </c>
      <c r="E119" s="2" t="s">
        <v>8</v>
      </c>
      <c r="F119" s="2" t="s">
        <v>12</v>
      </c>
      <c r="G119" s="2">
        <v>19107.779600000002</v>
      </c>
      <c r="H119" s="2">
        <f t="shared" si="1"/>
        <v>24305.828675791174</v>
      </c>
    </row>
    <row r="120" spans="1:8" x14ac:dyDescent="0.45">
      <c r="A120" s="2">
        <v>49</v>
      </c>
      <c r="B120" s="2" t="s">
        <v>7</v>
      </c>
      <c r="C120" s="2">
        <v>27.17</v>
      </c>
      <c r="D120" s="2">
        <v>0</v>
      </c>
      <c r="E120" s="2" t="s">
        <v>11</v>
      </c>
      <c r="F120" s="2" t="s">
        <v>12</v>
      </c>
      <c r="G120" s="2">
        <v>8601.3292999999994</v>
      </c>
      <c r="H120" s="2">
        <f t="shared" si="1"/>
        <v>11479.105766608085</v>
      </c>
    </row>
    <row r="121" spans="1:8" x14ac:dyDescent="0.45">
      <c r="A121" s="2">
        <v>37</v>
      </c>
      <c r="B121" s="2" t="s">
        <v>7</v>
      </c>
      <c r="C121" s="2">
        <v>23.37</v>
      </c>
      <c r="D121" s="2">
        <v>2</v>
      </c>
      <c r="E121" s="2" t="s">
        <v>11</v>
      </c>
      <c r="F121" s="2" t="s">
        <v>13</v>
      </c>
      <c r="G121" s="2">
        <v>6686.4313000000002</v>
      </c>
      <c r="H121" s="2">
        <f t="shared" si="1"/>
        <v>8367.1751992462559</v>
      </c>
    </row>
    <row r="122" spans="1:8" x14ac:dyDescent="0.45">
      <c r="A122" s="2">
        <v>44</v>
      </c>
      <c r="B122" s="2" t="s">
        <v>10</v>
      </c>
      <c r="C122" s="2">
        <v>37.1</v>
      </c>
      <c r="D122" s="2">
        <v>2</v>
      </c>
      <c r="E122" s="2" t="s">
        <v>11</v>
      </c>
      <c r="F122" s="2" t="s">
        <v>9</v>
      </c>
      <c r="G122" s="2">
        <v>7740.3370000000004</v>
      </c>
      <c r="H122" s="2">
        <f t="shared" si="1"/>
        <v>9122.1661541060366</v>
      </c>
    </row>
    <row r="123" spans="1:8" x14ac:dyDescent="0.45">
      <c r="A123" s="2">
        <v>18</v>
      </c>
      <c r="B123" s="2" t="s">
        <v>10</v>
      </c>
      <c r="C123" s="2">
        <v>23.75</v>
      </c>
      <c r="D123" s="2">
        <v>0</v>
      </c>
      <c r="E123" s="2" t="s">
        <v>11</v>
      </c>
      <c r="F123" s="2" t="s">
        <v>14</v>
      </c>
      <c r="G123" s="2">
        <v>1705.6244999999999</v>
      </c>
      <c r="H123" s="2">
        <f t="shared" si="1"/>
        <v>2002.9363775963191</v>
      </c>
    </row>
    <row r="124" spans="1:8" x14ac:dyDescent="0.45">
      <c r="A124" s="2">
        <v>20</v>
      </c>
      <c r="B124" s="2" t="s">
        <v>7</v>
      </c>
      <c r="C124" s="2">
        <v>28.975000000000001</v>
      </c>
      <c r="D124" s="2">
        <v>0</v>
      </c>
      <c r="E124" s="2" t="s">
        <v>11</v>
      </c>
      <c r="F124" s="2" t="s">
        <v>13</v>
      </c>
      <c r="G124" s="2">
        <v>2257.47525</v>
      </c>
      <c r="H124" s="2">
        <f t="shared" si="1"/>
        <v>2965.9884413665991</v>
      </c>
    </row>
    <row r="125" spans="1:8" x14ac:dyDescent="0.45">
      <c r="A125" s="2">
        <v>44</v>
      </c>
      <c r="B125" s="2" t="s">
        <v>10</v>
      </c>
      <c r="C125" s="2">
        <v>31.35</v>
      </c>
      <c r="D125" s="2">
        <v>1</v>
      </c>
      <c r="E125" s="2" t="s">
        <v>8</v>
      </c>
      <c r="F125" s="2" t="s">
        <v>14</v>
      </c>
      <c r="G125" s="2">
        <v>39556.494500000001</v>
      </c>
      <c r="H125" s="2">
        <f t="shared" si="1"/>
        <v>35012.800052532948</v>
      </c>
    </row>
    <row r="126" spans="1:8" x14ac:dyDescent="0.45">
      <c r="A126" s="2">
        <v>47</v>
      </c>
      <c r="B126" s="2" t="s">
        <v>7</v>
      </c>
      <c r="C126" s="2">
        <v>33.914999999999999</v>
      </c>
      <c r="D126" s="2">
        <v>3</v>
      </c>
      <c r="E126" s="2" t="s">
        <v>11</v>
      </c>
      <c r="F126" s="2" t="s">
        <v>13</v>
      </c>
      <c r="G126" s="2">
        <v>10115.00885</v>
      </c>
      <c r="H126" s="2">
        <f t="shared" si="1"/>
        <v>12557.488003136905</v>
      </c>
    </row>
    <row r="127" spans="1:8" x14ac:dyDescent="0.45">
      <c r="A127" s="2">
        <v>26</v>
      </c>
      <c r="B127" s="2" t="s">
        <v>7</v>
      </c>
      <c r="C127" s="2">
        <v>28.785</v>
      </c>
      <c r="D127" s="2">
        <v>0</v>
      </c>
      <c r="E127" s="2" t="s">
        <v>11</v>
      </c>
      <c r="F127" s="2" t="s">
        <v>14</v>
      </c>
      <c r="G127" s="2">
        <v>3385.3991500000002</v>
      </c>
      <c r="H127" s="2">
        <f t="shared" si="1"/>
        <v>5592.7114256373998</v>
      </c>
    </row>
    <row r="128" spans="1:8" x14ac:dyDescent="0.45">
      <c r="A128" s="2">
        <v>19</v>
      </c>
      <c r="B128" s="2" t="s">
        <v>7</v>
      </c>
      <c r="C128" s="2">
        <v>28.3</v>
      </c>
      <c r="D128" s="2">
        <v>0</v>
      </c>
      <c r="E128" s="2" t="s">
        <v>8</v>
      </c>
      <c r="F128" s="2" t="s">
        <v>9</v>
      </c>
      <c r="G128" s="2">
        <v>17081.080000000002</v>
      </c>
      <c r="H128" s="2">
        <f t="shared" si="1"/>
        <v>23160.081294464737</v>
      </c>
    </row>
    <row r="129" spans="1:8" x14ac:dyDescent="0.45">
      <c r="A129" s="2">
        <v>52</v>
      </c>
      <c r="B129" s="2" t="s">
        <v>7</v>
      </c>
      <c r="C129" s="2">
        <v>37.4</v>
      </c>
      <c r="D129" s="2">
        <v>0</v>
      </c>
      <c r="E129" s="2" t="s">
        <v>11</v>
      </c>
      <c r="F129" s="2" t="s">
        <v>9</v>
      </c>
      <c r="G129" s="2">
        <v>9634.5380000000005</v>
      </c>
      <c r="H129" s="2">
        <f t="shared" si="1"/>
        <v>10639.012190878102</v>
      </c>
    </row>
    <row r="130" spans="1:8" x14ac:dyDescent="0.45">
      <c r="A130" s="2">
        <v>32</v>
      </c>
      <c r="B130" s="2" t="s">
        <v>7</v>
      </c>
      <c r="C130" s="2">
        <v>17.765000000000001</v>
      </c>
      <c r="D130" s="2">
        <v>2</v>
      </c>
      <c r="E130" s="2" t="s">
        <v>8</v>
      </c>
      <c r="F130" s="2" t="s">
        <v>13</v>
      </c>
      <c r="G130" s="2">
        <v>32734.186300000001</v>
      </c>
      <c r="H130" s="2">
        <f t="shared" si="1"/>
        <v>13053.604949921621</v>
      </c>
    </row>
    <row r="131" spans="1:8" x14ac:dyDescent="0.45">
      <c r="A131" s="2">
        <v>38</v>
      </c>
      <c r="B131" s="2" t="s">
        <v>10</v>
      </c>
      <c r="C131" s="2">
        <v>34.700000000000003</v>
      </c>
      <c r="D131" s="2">
        <v>2</v>
      </c>
      <c r="E131" s="2" t="s">
        <v>11</v>
      </c>
      <c r="F131" s="2" t="s">
        <v>9</v>
      </c>
      <c r="G131" s="2">
        <v>6082.4049999999997</v>
      </c>
      <c r="H131" s="2">
        <f t="shared" ref="H131:H194" si="2">IF(AND($B131="female",$E131="yes",$F131="northeast"),$K$57+$K$58*$A131+$K$59*$C131+$K$60*$D131,IF(AND($B131="female",$E131="yes",$F131="northwest"),$M$57+$M$58*$A131+$M$59*$C131+$M$60*$D131,IF(AND($B131="female",$E131="yes",$F131="southeast"),$O$57+$O$58*$A131+$O$59*$C131+$O$60*$D131,IF(AND($B131="female",$E131="yes",$F131="southwest"),$Q$57+$Q$58*$A131+$Q$59*$C131+$Q$60*$D131,IF(AND($B131="female",$E131="no",$F131="southwest"),$S$57+$S$58*$A131+$S$59*$C131+$S$60*$D131,IF(AND($B131="female",$E131="no",$F131="southeast"),$U$57+$U$58*$A131+$U$59*$C131+$U$60*$D131,IF(AND($B131="female",$E131="no",$F131="northwest"),$W$57+$W$58*$A131+$W$59*$C131+$W$60*$D131,IF(AND($B131="female",$E131="no",$F131="northeast"),$Y$57+$Y$58*$A131+$Y$59*$C131+$Y$60*$D131,IF(AND($B131="male",$E131="no",$F131="northeast"),$AA$57+$AA$58*$A131+$AA$59*$C131+$AA$60*$D131,IF(AND($B131="male",$E131="no",$F131="northwest"),$AC$57+$AC$58*$A131+$AC$59*$C131+$AC$60*$D131,IF(AND($B131="male",$E131="no",$F131="southeast"),$AE$57+$AE$58*$A131+$AE$59*$C131+$AE$60*$D131,IF(AND($B131="male",$E131="no",$F131="southwest"),$AG$57+$AG$58*$A131+$AG$59*$C131+$AG$60*$D131,IF(AND($B131="male",$E131="yes",$F131="southwest"),$AI$57+$AI$58*$A131+AI$59*$C131+$AI$60*$D131,IF(AND($B131="male",$E131="yes",$F131="southeast"),$AK$57+$AK$58*$A131+$AK$59*$C131+$AK$60*$D131,IF(AND($B131="male",$E131="yes",$F131="northwest"),$AM$57+$AM$58*$A131+$AM$59*$C131+$AM$60*$D131,IF(AND($B131="male",$E131="yes",$F131="northeast"),$AO$57+$AO$58*$A131+$AO$59*$C131+$AO$60*$D131,"Conditions not met"))))))))))))))))</f>
        <v>7415.7717093520205</v>
      </c>
    </row>
    <row r="132" spans="1:8" x14ac:dyDescent="0.45">
      <c r="A132" s="2">
        <v>59</v>
      </c>
      <c r="B132" s="2" t="s">
        <v>7</v>
      </c>
      <c r="C132" s="2">
        <v>26.504999999999999</v>
      </c>
      <c r="D132" s="2">
        <v>0</v>
      </c>
      <c r="E132" s="2" t="s">
        <v>11</v>
      </c>
      <c r="F132" s="2" t="s">
        <v>14</v>
      </c>
      <c r="G132" s="2">
        <v>12815.444949999999</v>
      </c>
      <c r="H132" s="2">
        <f t="shared" si="2"/>
        <v>12955.555712664052</v>
      </c>
    </row>
    <row r="133" spans="1:8" x14ac:dyDescent="0.45">
      <c r="A133" s="2">
        <v>61</v>
      </c>
      <c r="B133" s="2" t="s">
        <v>7</v>
      </c>
      <c r="C133" s="2">
        <v>22.04</v>
      </c>
      <c r="D133" s="2">
        <v>0</v>
      </c>
      <c r="E133" s="2" t="s">
        <v>11</v>
      </c>
      <c r="F133" s="2" t="s">
        <v>14</v>
      </c>
      <c r="G133" s="2">
        <v>13616.3586</v>
      </c>
      <c r="H133" s="2">
        <f t="shared" si="2"/>
        <v>12868.553155302719</v>
      </c>
    </row>
    <row r="134" spans="1:8" x14ac:dyDescent="0.45">
      <c r="A134" s="2">
        <v>53</v>
      </c>
      <c r="B134" s="2" t="s">
        <v>7</v>
      </c>
      <c r="C134" s="2">
        <v>35.9</v>
      </c>
      <c r="D134" s="2">
        <v>2</v>
      </c>
      <c r="E134" s="2" t="s">
        <v>11</v>
      </c>
      <c r="F134" s="2" t="s">
        <v>9</v>
      </c>
      <c r="G134" s="2">
        <v>11163.567999999999</v>
      </c>
      <c r="H134" s="2">
        <f t="shared" si="2"/>
        <v>12056.591509272203</v>
      </c>
    </row>
    <row r="135" spans="1:8" x14ac:dyDescent="0.45">
      <c r="A135" s="2">
        <v>19</v>
      </c>
      <c r="B135" s="2" t="s">
        <v>10</v>
      </c>
      <c r="C135" s="2">
        <v>25.555</v>
      </c>
      <c r="D135" s="2">
        <v>0</v>
      </c>
      <c r="E135" s="2" t="s">
        <v>11</v>
      </c>
      <c r="F135" s="2" t="s">
        <v>13</v>
      </c>
      <c r="G135" s="2">
        <v>1632.5644500000001</v>
      </c>
      <c r="H135" s="2">
        <f t="shared" si="2"/>
        <v>2267.1167809816534</v>
      </c>
    </row>
    <row r="136" spans="1:8" x14ac:dyDescent="0.45">
      <c r="A136" s="2">
        <v>20</v>
      </c>
      <c r="B136" s="2" t="s">
        <v>7</v>
      </c>
      <c r="C136" s="2">
        <v>28.785</v>
      </c>
      <c r="D136" s="2">
        <v>0</v>
      </c>
      <c r="E136" s="2" t="s">
        <v>11</v>
      </c>
      <c r="F136" s="2" t="s">
        <v>14</v>
      </c>
      <c r="G136" s="2">
        <v>2457.2111500000001</v>
      </c>
      <c r="H136" s="2">
        <f t="shared" si="2"/>
        <v>4202.9240289630507</v>
      </c>
    </row>
    <row r="137" spans="1:8" x14ac:dyDescent="0.45">
      <c r="A137" s="2">
        <v>22</v>
      </c>
      <c r="B137" s="2" t="s">
        <v>7</v>
      </c>
      <c r="C137" s="2">
        <v>28.05</v>
      </c>
      <c r="D137" s="2">
        <v>0</v>
      </c>
      <c r="E137" s="2" t="s">
        <v>11</v>
      </c>
      <c r="F137" s="2" t="s">
        <v>12</v>
      </c>
      <c r="G137" s="2">
        <v>2155.6815000000001</v>
      </c>
      <c r="H137" s="2">
        <f t="shared" si="2"/>
        <v>3070.2562061470462</v>
      </c>
    </row>
    <row r="138" spans="1:8" x14ac:dyDescent="0.45">
      <c r="A138" s="2">
        <v>19</v>
      </c>
      <c r="B138" s="2" t="s">
        <v>10</v>
      </c>
      <c r="C138" s="2">
        <v>34.1</v>
      </c>
      <c r="D138" s="2">
        <v>0</v>
      </c>
      <c r="E138" s="2" t="s">
        <v>11</v>
      </c>
      <c r="F138" s="2" t="s">
        <v>9</v>
      </c>
      <c r="G138" s="2">
        <v>1261.442</v>
      </c>
      <c r="H138" s="2">
        <f t="shared" si="2"/>
        <v>2030.7016223416595</v>
      </c>
    </row>
    <row r="139" spans="1:8" x14ac:dyDescent="0.45">
      <c r="A139" s="2">
        <v>22</v>
      </c>
      <c r="B139" s="2" t="s">
        <v>10</v>
      </c>
      <c r="C139" s="2">
        <v>25.175000000000001</v>
      </c>
      <c r="D139" s="2">
        <v>0</v>
      </c>
      <c r="E139" s="2" t="s">
        <v>11</v>
      </c>
      <c r="F139" s="2" t="s">
        <v>13</v>
      </c>
      <c r="G139" s="2">
        <v>2045.68525</v>
      </c>
      <c r="H139" s="2">
        <f t="shared" si="2"/>
        <v>3070.4201914921541</v>
      </c>
    </row>
    <row r="140" spans="1:8" x14ac:dyDescent="0.45">
      <c r="A140" s="2">
        <v>54</v>
      </c>
      <c r="B140" s="2" t="s">
        <v>7</v>
      </c>
      <c r="C140" s="2">
        <v>31.9</v>
      </c>
      <c r="D140" s="2">
        <v>3</v>
      </c>
      <c r="E140" s="2" t="s">
        <v>11</v>
      </c>
      <c r="F140" s="2" t="s">
        <v>12</v>
      </c>
      <c r="G140" s="2">
        <v>27322.73386</v>
      </c>
      <c r="H140" s="2">
        <f t="shared" si="2"/>
        <v>13978.664405824366</v>
      </c>
    </row>
    <row r="141" spans="1:8" x14ac:dyDescent="0.45">
      <c r="A141" s="2">
        <v>22</v>
      </c>
      <c r="B141" s="2" t="s">
        <v>7</v>
      </c>
      <c r="C141" s="2">
        <v>36</v>
      </c>
      <c r="D141" s="2">
        <v>0</v>
      </c>
      <c r="E141" s="2" t="s">
        <v>11</v>
      </c>
      <c r="F141" s="2" t="s">
        <v>9</v>
      </c>
      <c r="G141" s="2">
        <v>2166.732</v>
      </c>
      <c r="H141" s="2">
        <f t="shared" si="2"/>
        <v>2201.3739839083328</v>
      </c>
    </row>
    <row r="142" spans="1:8" x14ac:dyDescent="0.45">
      <c r="A142" s="2">
        <v>34</v>
      </c>
      <c r="B142" s="2" t="s">
        <v>10</v>
      </c>
      <c r="C142" s="2">
        <v>22.42</v>
      </c>
      <c r="D142" s="2">
        <v>2</v>
      </c>
      <c r="E142" s="2" t="s">
        <v>11</v>
      </c>
      <c r="F142" s="2" t="s">
        <v>14</v>
      </c>
      <c r="G142" s="2">
        <v>27375.904780000001</v>
      </c>
      <c r="H142" s="2">
        <f t="shared" si="2"/>
        <v>7492.2734288592474</v>
      </c>
    </row>
    <row r="143" spans="1:8" x14ac:dyDescent="0.45">
      <c r="A143" s="2">
        <v>26</v>
      </c>
      <c r="B143" s="2" t="s">
        <v>10</v>
      </c>
      <c r="C143" s="2">
        <v>32.49</v>
      </c>
      <c r="D143" s="2">
        <v>1</v>
      </c>
      <c r="E143" s="2" t="s">
        <v>11</v>
      </c>
      <c r="F143" s="2" t="s">
        <v>14</v>
      </c>
      <c r="G143" s="2">
        <v>3490.5491000000002</v>
      </c>
      <c r="H143" s="2">
        <f t="shared" si="2"/>
        <v>5514.6255187684337</v>
      </c>
    </row>
    <row r="144" spans="1:8" x14ac:dyDescent="0.45">
      <c r="A144" s="2">
        <v>34</v>
      </c>
      <c r="B144" s="2" t="s">
        <v>10</v>
      </c>
      <c r="C144" s="2">
        <v>25.3</v>
      </c>
      <c r="D144" s="2">
        <v>2</v>
      </c>
      <c r="E144" s="2" t="s">
        <v>8</v>
      </c>
      <c r="F144" s="2" t="s">
        <v>12</v>
      </c>
      <c r="G144" s="2">
        <v>18972.494999999999</v>
      </c>
      <c r="H144" s="2">
        <f t="shared" si="2"/>
        <v>23846.424573143162</v>
      </c>
    </row>
    <row r="145" spans="1:8" x14ac:dyDescent="0.45">
      <c r="A145" s="2">
        <v>29</v>
      </c>
      <c r="B145" s="2" t="s">
        <v>10</v>
      </c>
      <c r="C145" s="2">
        <v>29.734999999999999</v>
      </c>
      <c r="D145" s="2">
        <v>2</v>
      </c>
      <c r="E145" s="2" t="s">
        <v>11</v>
      </c>
      <c r="F145" s="2" t="s">
        <v>13</v>
      </c>
      <c r="G145" s="2">
        <v>18157.876</v>
      </c>
      <c r="H145" s="2">
        <f t="shared" si="2"/>
        <v>6334.9983455673082</v>
      </c>
    </row>
    <row r="146" spans="1:8" x14ac:dyDescent="0.45">
      <c r="A146" s="2">
        <v>30</v>
      </c>
      <c r="B146" s="2" t="s">
        <v>10</v>
      </c>
      <c r="C146" s="2">
        <v>28.69</v>
      </c>
      <c r="D146" s="2">
        <v>3</v>
      </c>
      <c r="E146" s="2" t="s">
        <v>8</v>
      </c>
      <c r="F146" s="2" t="s">
        <v>13</v>
      </c>
      <c r="G146" s="2">
        <v>20745.989099999999</v>
      </c>
      <c r="H146" s="2">
        <f t="shared" si="2"/>
        <v>26780.168270762933</v>
      </c>
    </row>
    <row r="147" spans="1:8" x14ac:dyDescent="0.45">
      <c r="A147" s="2">
        <v>29</v>
      </c>
      <c r="B147" s="2" t="s">
        <v>7</v>
      </c>
      <c r="C147" s="2">
        <v>38.83</v>
      </c>
      <c r="D147" s="2">
        <v>3</v>
      </c>
      <c r="E147" s="2" t="s">
        <v>11</v>
      </c>
      <c r="F147" s="2" t="s">
        <v>12</v>
      </c>
      <c r="G147" s="2">
        <v>5138.2566999999999</v>
      </c>
      <c r="H147" s="2">
        <f t="shared" si="2"/>
        <v>5696.9083539015492</v>
      </c>
    </row>
    <row r="148" spans="1:8" x14ac:dyDescent="0.45">
      <c r="A148" s="2">
        <v>46</v>
      </c>
      <c r="B148" s="2" t="s">
        <v>10</v>
      </c>
      <c r="C148" s="2">
        <v>30.495000000000001</v>
      </c>
      <c r="D148" s="2">
        <v>3</v>
      </c>
      <c r="E148" s="2" t="s">
        <v>8</v>
      </c>
      <c r="F148" s="2" t="s">
        <v>13</v>
      </c>
      <c r="G148" s="2">
        <v>40720.551050000002</v>
      </c>
      <c r="H148" s="2">
        <f t="shared" si="2"/>
        <v>35587.596067906255</v>
      </c>
    </row>
    <row r="149" spans="1:8" x14ac:dyDescent="0.45">
      <c r="A149" s="2">
        <v>51</v>
      </c>
      <c r="B149" s="2" t="s">
        <v>7</v>
      </c>
      <c r="C149" s="2">
        <v>37.729999999999997</v>
      </c>
      <c r="D149" s="2">
        <v>1</v>
      </c>
      <c r="E149" s="2" t="s">
        <v>11</v>
      </c>
      <c r="F149" s="2" t="s">
        <v>12</v>
      </c>
      <c r="G149" s="2">
        <v>9877.6077000000005</v>
      </c>
      <c r="H149" s="2">
        <f t="shared" si="2"/>
        <v>11686.906847156992</v>
      </c>
    </row>
    <row r="150" spans="1:8" x14ac:dyDescent="0.45">
      <c r="A150" s="2">
        <v>53</v>
      </c>
      <c r="B150" s="2" t="s">
        <v>7</v>
      </c>
      <c r="C150" s="2">
        <v>37.43</v>
      </c>
      <c r="D150" s="2">
        <v>1</v>
      </c>
      <c r="E150" s="2" t="s">
        <v>11</v>
      </c>
      <c r="F150" s="2" t="s">
        <v>13</v>
      </c>
      <c r="G150" s="2">
        <v>10959.6947</v>
      </c>
      <c r="H150" s="2">
        <f t="shared" si="2"/>
        <v>12446.518381866028</v>
      </c>
    </row>
    <row r="151" spans="1:8" x14ac:dyDescent="0.45">
      <c r="A151" s="2">
        <v>19</v>
      </c>
      <c r="B151" s="2" t="s">
        <v>10</v>
      </c>
      <c r="C151" s="2">
        <v>28.4</v>
      </c>
      <c r="D151" s="2">
        <v>1</v>
      </c>
      <c r="E151" s="2" t="s">
        <v>11</v>
      </c>
      <c r="F151" s="2" t="s">
        <v>9</v>
      </c>
      <c r="G151" s="2">
        <v>1842.519</v>
      </c>
      <c r="H151" s="2">
        <f t="shared" si="2"/>
        <v>1937.506233531466</v>
      </c>
    </row>
    <row r="152" spans="1:8" x14ac:dyDescent="0.45">
      <c r="A152" s="2">
        <v>35</v>
      </c>
      <c r="B152" s="2" t="s">
        <v>10</v>
      </c>
      <c r="C152" s="2">
        <v>24.13</v>
      </c>
      <c r="D152" s="2">
        <v>1</v>
      </c>
      <c r="E152" s="2" t="s">
        <v>11</v>
      </c>
      <c r="F152" s="2" t="s">
        <v>13</v>
      </c>
      <c r="G152" s="2">
        <v>5125.2156999999997</v>
      </c>
      <c r="H152" s="2">
        <f t="shared" si="2"/>
        <v>7191.692113504746</v>
      </c>
    </row>
    <row r="153" spans="1:8" x14ac:dyDescent="0.45">
      <c r="A153" s="2">
        <v>48</v>
      </c>
      <c r="B153" s="2" t="s">
        <v>10</v>
      </c>
      <c r="C153" s="2">
        <v>29.7</v>
      </c>
      <c r="D153" s="2">
        <v>0</v>
      </c>
      <c r="E153" s="2" t="s">
        <v>11</v>
      </c>
      <c r="F153" s="2" t="s">
        <v>12</v>
      </c>
      <c r="G153" s="2">
        <v>7789.6350000000002</v>
      </c>
      <c r="H153" s="2">
        <f t="shared" si="2"/>
        <v>9760.5997292227439</v>
      </c>
    </row>
    <row r="154" spans="1:8" x14ac:dyDescent="0.45">
      <c r="A154" s="2">
        <v>32</v>
      </c>
      <c r="B154" s="2" t="s">
        <v>7</v>
      </c>
      <c r="C154" s="2">
        <v>37.145000000000003</v>
      </c>
      <c r="D154" s="2">
        <v>3</v>
      </c>
      <c r="E154" s="2" t="s">
        <v>11</v>
      </c>
      <c r="F154" s="2" t="s">
        <v>14</v>
      </c>
      <c r="G154" s="2">
        <v>6334.3435499999996</v>
      </c>
      <c r="H154" s="2">
        <f t="shared" si="2"/>
        <v>10273.810398759546</v>
      </c>
    </row>
    <row r="155" spans="1:8" x14ac:dyDescent="0.45">
      <c r="A155" s="2">
        <v>42</v>
      </c>
      <c r="B155" s="2" t="s">
        <v>7</v>
      </c>
      <c r="C155" s="2">
        <v>23.37</v>
      </c>
      <c r="D155" s="2">
        <v>0</v>
      </c>
      <c r="E155" s="2" t="s">
        <v>8</v>
      </c>
      <c r="F155" s="2" t="s">
        <v>14</v>
      </c>
      <c r="G155" s="2">
        <v>19964.746299999999</v>
      </c>
      <c r="H155" s="2">
        <f t="shared" si="2"/>
        <v>21473.390299034105</v>
      </c>
    </row>
    <row r="156" spans="1:8" x14ac:dyDescent="0.45">
      <c r="A156" s="2">
        <v>40</v>
      </c>
      <c r="B156" s="2" t="s">
        <v>7</v>
      </c>
      <c r="C156" s="2">
        <v>25.46</v>
      </c>
      <c r="D156" s="2">
        <v>1</v>
      </c>
      <c r="E156" s="2" t="s">
        <v>11</v>
      </c>
      <c r="F156" s="2" t="s">
        <v>14</v>
      </c>
      <c r="G156" s="2">
        <v>7077.1894000000002</v>
      </c>
      <c r="H156" s="2">
        <f t="shared" si="2"/>
        <v>9179.4529020590599</v>
      </c>
    </row>
    <row r="157" spans="1:8" x14ac:dyDescent="0.45">
      <c r="A157" s="2">
        <v>44</v>
      </c>
      <c r="B157" s="2" t="s">
        <v>10</v>
      </c>
      <c r="C157" s="2">
        <v>39.520000000000003</v>
      </c>
      <c r="D157" s="2">
        <v>0</v>
      </c>
      <c r="E157" s="2" t="s">
        <v>11</v>
      </c>
      <c r="F157" s="2" t="s">
        <v>13</v>
      </c>
      <c r="G157" s="2">
        <v>6948.7007999999996</v>
      </c>
      <c r="H157" s="2">
        <f t="shared" si="2"/>
        <v>9403.8925696849146</v>
      </c>
    </row>
    <row r="158" spans="1:8" x14ac:dyDescent="0.45">
      <c r="A158" s="2">
        <v>48</v>
      </c>
      <c r="B158" s="2" t="s">
        <v>10</v>
      </c>
      <c r="C158" s="2">
        <v>24.42</v>
      </c>
      <c r="D158" s="2">
        <v>0</v>
      </c>
      <c r="E158" s="2" t="s">
        <v>8</v>
      </c>
      <c r="F158" s="2" t="s">
        <v>12</v>
      </c>
      <c r="G158" s="2">
        <v>21223.675800000001</v>
      </c>
      <c r="H158" s="2">
        <f t="shared" si="2"/>
        <v>27378.365018516004</v>
      </c>
    </row>
    <row r="159" spans="1:8" x14ac:dyDescent="0.45">
      <c r="A159" s="2">
        <v>18</v>
      </c>
      <c r="B159" s="2" t="s">
        <v>10</v>
      </c>
      <c r="C159" s="2">
        <v>25.175000000000001</v>
      </c>
      <c r="D159" s="2">
        <v>0</v>
      </c>
      <c r="E159" s="2" t="s">
        <v>8</v>
      </c>
      <c r="F159" s="2" t="s">
        <v>14</v>
      </c>
      <c r="G159" s="2">
        <v>15518.180249999999</v>
      </c>
      <c r="H159" s="2">
        <f t="shared" si="2"/>
        <v>20269.683147329222</v>
      </c>
    </row>
    <row r="160" spans="1:8" x14ac:dyDescent="0.45">
      <c r="A160" s="2">
        <v>30</v>
      </c>
      <c r="B160" s="2" t="s">
        <v>10</v>
      </c>
      <c r="C160" s="2">
        <v>35.53</v>
      </c>
      <c r="D160" s="2">
        <v>0</v>
      </c>
      <c r="E160" s="2" t="s">
        <v>8</v>
      </c>
      <c r="F160" s="2" t="s">
        <v>12</v>
      </c>
      <c r="G160" s="2">
        <v>36950.256699999998</v>
      </c>
      <c r="H160" s="2">
        <f t="shared" si="2"/>
        <v>35116.865974696018</v>
      </c>
    </row>
    <row r="161" spans="1:8" x14ac:dyDescent="0.45">
      <c r="A161" s="2">
        <v>50</v>
      </c>
      <c r="B161" s="2" t="s">
        <v>7</v>
      </c>
      <c r="C161" s="2">
        <v>27.83</v>
      </c>
      <c r="D161" s="2">
        <v>3</v>
      </c>
      <c r="E161" s="2" t="s">
        <v>11</v>
      </c>
      <c r="F161" s="2" t="s">
        <v>12</v>
      </c>
      <c r="G161" s="2">
        <v>19749.383379999999</v>
      </c>
      <c r="H161" s="2">
        <f t="shared" si="2"/>
        <v>13073.450919395174</v>
      </c>
    </row>
    <row r="162" spans="1:8" x14ac:dyDescent="0.45">
      <c r="A162" s="2">
        <v>42</v>
      </c>
      <c r="B162" s="2" t="s">
        <v>7</v>
      </c>
      <c r="C162" s="2">
        <v>26.6</v>
      </c>
      <c r="D162" s="2">
        <v>0</v>
      </c>
      <c r="E162" s="2" t="s">
        <v>8</v>
      </c>
      <c r="F162" s="2" t="s">
        <v>13</v>
      </c>
      <c r="G162" s="2">
        <v>21348.705999999998</v>
      </c>
      <c r="H162" s="2">
        <f t="shared" si="2"/>
        <v>26031.11682966899</v>
      </c>
    </row>
    <row r="163" spans="1:8" x14ac:dyDescent="0.45">
      <c r="A163" s="2">
        <v>18</v>
      </c>
      <c r="B163" s="2" t="s">
        <v>7</v>
      </c>
      <c r="C163" s="2">
        <v>36.85</v>
      </c>
      <c r="D163" s="2">
        <v>0</v>
      </c>
      <c r="E163" s="2" t="s">
        <v>8</v>
      </c>
      <c r="F163" s="2" t="s">
        <v>12</v>
      </c>
      <c r="G163" s="2">
        <v>36149.483500000002</v>
      </c>
      <c r="H163" s="2">
        <f t="shared" si="2"/>
        <v>34938.177117053114</v>
      </c>
    </row>
    <row r="164" spans="1:8" x14ac:dyDescent="0.45">
      <c r="A164" s="2">
        <v>54</v>
      </c>
      <c r="B164" s="2" t="s">
        <v>10</v>
      </c>
      <c r="C164" s="2">
        <v>39.6</v>
      </c>
      <c r="D164" s="2">
        <v>1</v>
      </c>
      <c r="E164" s="2" t="s">
        <v>11</v>
      </c>
      <c r="F164" s="2" t="s">
        <v>9</v>
      </c>
      <c r="G164" s="2">
        <v>10450.552</v>
      </c>
      <c r="H164" s="2">
        <f t="shared" si="2"/>
        <v>11784.642083047971</v>
      </c>
    </row>
    <row r="165" spans="1:8" x14ac:dyDescent="0.45">
      <c r="A165" s="2">
        <v>32</v>
      </c>
      <c r="B165" s="2" t="s">
        <v>7</v>
      </c>
      <c r="C165" s="2">
        <v>29.8</v>
      </c>
      <c r="D165" s="2">
        <v>2</v>
      </c>
      <c r="E165" s="2" t="s">
        <v>11</v>
      </c>
      <c r="F165" s="2" t="s">
        <v>9</v>
      </c>
      <c r="G165" s="2">
        <v>5152.134</v>
      </c>
      <c r="H165" s="2">
        <f t="shared" si="2"/>
        <v>6407.671057613954</v>
      </c>
    </row>
    <row r="166" spans="1:8" x14ac:dyDescent="0.45">
      <c r="A166" s="2">
        <v>37</v>
      </c>
      <c r="B166" s="2" t="s">
        <v>10</v>
      </c>
      <c r="C166" s="2">
        <v>29.64</v>
      </c>
      <c r="D166" s="2">
        <v>0</v>
      </c>
      <c r="E166" s="2" t="s">
        <v>11</v>
      </c>
      <c r="F166" s="2" t="s">
        <v>13</v>
      </c>
      <c r="G166" s="2">
        <v>5028.1466</v>
      </c>
      <c r="H166" s="2">
        <f t="shared" si="2"/>
        <v>7251.3711089693643</v>
      </c>
    </row>
    <row r="167" spans="1:8" x14ac:dyDescent="0.45">
      <c r="A167" s="2">
        <v>47</v>
      </c>
      <c r="B167" s="2" t="s">
        <v>10</v>
      </c>
      <c r="C167" s="2">
        <v>28.215</v>
      </c>
      <c r="D167" s="2">
        <v>4</v>
      </c>
      <c r="E167" s="2" t="s">
        <v>11</v>
      </c>
      <c r="F167" s="2" t="s">
        <v>14</v>
      </c>
      <c r="G167" s="2">
        <v>10407.085849999999</v>
      </c>
      <c r="H167" s="2">
        <f t="shared" si="2"/>
        <v>12806.152980525761</v>
      </c>
    </row>
    <row r="168" spans="1:8" x14ac:dyDescent="0.45">
      <c r="A168" s="2">
        <v>20</v>
      </c>
      <c r="B168" s="2" t="s">
        <v>7</v>
      </c>
      <c r="C168" s="2">
        <v>37</v>
      </c>
      <c r="D168" s="2">
        <v>5</v>
      </c>
      <c r="E168" s="2" t="s">
        <v>11</v>
      </c>
      <c r="F168" s="2" t="s">
        <v>9</v>
      </c>
      <c r="G168" s="2">
        <v>4830.63</v>
      </c>
      <c r="H168" s="2">
        <f t="shared" si="2"/>
        <v>4230.2948272906706</v>
      </c>
    </row>
    <row r="169" spans="1:8" x14ac:dyDescent="0.45">
      <c r="A169" s="2">
        <v>32</v>
      </c>
      <c r="B169" s="2" t="s">
        <v>7</v>
      </c>
      <c r="C169" s="2">
        <v>33.155000000000001</v>
      </c>
      <c r="D169" s="2">
        <v>3</v>
      </c>
      <c r="E169" s="2" t="s">
        <v>11</v>
      </c>
      <c r="F169" s="2" t="s">
        <v>13</v>
      </c>
      <c r="G169" s="2">
        <v>6128.79745</v>
      </c>
      <c r="H169" s="2">
        <f t="shared" si="2"/>
        <v>8927.1109793389514</v>
      </c>
    </row>
    <row r="170" spans="1:8" x14ac:dyDescent="0.45">
      <c r="A170" s="2">
        <v>19</v>
      </c>
      <c r="B170" s="2" t="s">
        <v>7</v>
      </c>
      <c r="C170" s="2">
        <v>31.824999999999999</v>
      </c>
      <c r="D170" s="2">
        <v>1</v>
      </c>
      <c r="E170" s="2" t="s">
        <v>11</v>
      </c>
      <c r="F170" s="2" t="s">
        <v>13</v>
      </c>
      <c r="G170" s="2">
        <v>2719.2797500000001</v>
      </c>
      <c r="H170" s="2">
        <f t="shared" si="2"/>
        <v>3888.0737702833239</v>
      </c>
    </row>
    <row r="171" spans="1:8" x14ac:dyDescent="0.45">
      <c r="A171" s="2">
        <v>27</v>
      </c>
      <c r="B171" s="2" t="s">
        <v>10</v>
      </c>
      <c r="C171" s="2">
        <v>18.905000000000001</v>
      </c>
      <c r="D171" s="2">
        <v>3</v>
      </c>
      <c r="E171" s="2" t="s">
        <v>11</v>
      </c>
      <c r="F171" s="2" t="s">
        <v>14</v>
      </c>
      <c r="G171" s="2">
        <v>4827.9049500000001</v>
      </c>
      <c r="H171" s="2">
        <f t="shared" si="2"/>
        <v>6221.8428474787179</v>
      </c>
    </row>
    <row r="172" spans="1:8" x14ac:dyDescent="0.45">
      <c r="A172" s="2">
        <v>63</v>
      </c>
      <c r="B172" s="2" t="s">
        <v>10</v>
      </c>
      <c r="C172" s="2">
        <v>41.47</v>
      </c>
      <c r="D172" s="2">
        <v>0</v>
      </c>
      <c r="E172" s="2" t="s">
        <v>11</v>
      </c>
      <c r="F172" s="2" t="s">
        <v>12</v>
      </c>
      <c r="G172" s="2">
        <v>13405.390299999999</v>
      </c>
      <c r="H172" s="2">
        <f t="shared" si="2"/>
        <v>13251.153460733341</v>
      </c>
    </row>
    <row r="173" spans="1:8" x14ac:dyDescent="0.45">
      <c r="A173" s="2">
        <v>49</v>
      </c>
      <c r="B173" s="2" t="s">
        <v>10</v>
      </c>
      <c r="C173" s="2">
        <v>30.3</v>
      </c>
      <c r="D173" s="2">
        <v>0</v>
      </c>
      <c r="E173" s="2" t="s">
        <v>11</v>
      </c>
      <c r="F173" s="2" t="s">
        <v>9</v>
      </c>
      <c r="G173" s="2">
        <v>8116.68</v>
      </c>
      <c r="H173" s="2">
        <f t="shared" si="2"/>
        <v>9959.8375714208705</v>
      </c>
    </row>
    <row r="174" spans="1:8" x14ac:dyDescent="0.45">
      <c r="A174" s="2">
        <v>18</v>
      </c>
      <c r="B174" s="2" t="s">
        <v>10</v>
      </c>
      <c r="C174" s="2">
        <v>15.96</v>
      </c>
      <c r="D174" s="2">
        <v>0</v>
      </c>
      <c r="E174" s="2" t="s">
        <v>11</v>
      </c>
      <c r="F174" s="2" t="s">
        <v>14</v>
      </c>
      <c r="G174" s="2">
        <v>1694.7963999999999</v>
      </c>
      <c r="H174" s="2">
        <f t="shared" si="2"/>
        <v>1367.6263728050731</v>
      </c>
    </row>
    <row r="175" spans="1:8" x14ac:dyDescent="0.45">
      <c r="A175" s="2">
        <v>35</v>
      </c>
      <c r="B175" s="2" t="s">
        <v>7</v>
      </c>
      <c r="C175" s="2">
        <v>34.799999999999997</v>
      </c>
      <c r="D175" s="2">
        <v>1</v>
      </c>
      <c r="E175" s="2" t="s">
        <v>11</v>
      </c>
      <c r="F175" s="2" t="s">
        <v>9</v>
      </c>
      <c r="G175" s="2">
        <v>5246.0469999999996</v>
      </c>
      <c r="H175" s="2">
        <f t="shared" si="2"/>
        <v>6477.8007546672543</v>
      </c>
    </row>
    <row r="176" spans="1:8" x14ac:dyDescent="0.45">
      <c r="A176" s="2">
        <v>24</v>
      </c>
      <c r="B176" s="2" t="s">
        <v>7</v>
      </c>
      <c r="C176" s="2">
        <v>33.344999999999999</v>
      </c>
      <c r="D176" s="2">
        <v>0</v>
      </c>
      <c r="E176" s="2" t="s">
        <v>11</v>
      </c>
      <c r="F176" s="2" t="s">
        <v>13</v>
      </c>
      <c r="G176" s="2">
        <v>2855.4375500000001</v>
      </c>
      <c r="H176" s="2">
        <f t="shared" si="2"/>
        <v>4287.8740316076073</v>
      </c>
    </row>
    <row r="177" spans="1:8" x14ac:dyDescent="0.45">
      <c r="A177" s="2">
        <v>63</v>
      </c>
      <c r="B177" s="2" t="s">
        <v>7</v>
      </c>
      <c r="C177" s="2">
        <v>37.700000000000003</v>
      </c>
      <c r="D177" s="2">
        <v>0</v>
      </c>
      <c r="E177" s="2" t="s">
        <v>8</v>
      </c>
      <c r="F177" s="2" t="s">
        <v>9</v>
      </c>
      <c r="G177" s="2">
        <v>48824.45</v>
      </c>
      <c r="H177" s="2">
        <f t="shared" si="2"/>
        <v>50205.806417110027</v>
      </c>
    </row>
    <row r="178" spans="1:8" x14ac:dyDescent="0.45">
      <c r="A178" s="2">
        <v>38</v>
      </c>
      <c r="B178" s="2" t="s">
        <v>10</v>
      </c>
      <c r="C178" s="2">
        <v>27.835000000000001</v>
      </c>
      <c r="D178" s="2">
        <v>2</v>
      </c>
      <c r="E178" s="2" t="s">
        <v>11</v>
      </c>
      <c r="F178" s="2" t="s">
        <v>13</v>
      </c>
      <c r="G178" s="2">
        <v>6455.86265</v>
      </c>
      <c r="H178" s="2">
        <f t="shared" si="2"/>
        <v>8725.2746827794417</v>
      </c>
    </row>
    <row r="179" spans="1:8" x14ac:dyDescent="0.45">
      <c r="A179" s="2">
        <v>54</v>
      </c>
      <c r="B179" s="2" t="s">
        <v>10</v>
      </c>
      <c r="C179" s="2">
        <v>29.2</v>
      </c>
      <c r="D179" s="2">
        <v>1</v>
      </c>
      <c r="E179" s="2" t="s">
        <v>11</v>
      </c>
      <c r="F179" s="2" t="s">
        <v>9</v>
      </c>
      <c r="G179" s="2">
        <v>10436.096</v>
      </c>
      <c r="H179" s="2">
        <f t="shared" si="2"/>
        <v>11387.838459200813</v>
      </c>
    </row>
    <row r="180" spans="1:8" x14ac:dyDescent="0.45">
      <c r="A180" s="2">
        <v>46</v>
      </c>
      <c r="B180" s="2" t="s">
        <v>7</v>
      </c>
      <c r="C180" s="2">
        <v>28.9</v>
      </c>
      <c r="D180" s="2">
        <v>2</v>
      </c>
      <c r="E180" s="2" t="s">
        <v>11</v>
      </c>
      <c r="F180" s="2" t="s">
        <v>9</v>
      </c>
      <c r="G180" s="2">
        <v>8823.2790000000005</v>
      </c>
      <c r="H180" s="2">
        <f t="shared" si="2"/>
        <v>10423.334937429532</v>
      </c>
    </row>
    <row r="181" spans="1:8" x14ac:dyDescent="0.45">
      <c r="A181" s="2">
        <v>41</v>
      </c>
      <c r="B181" s="2" t="s">
        <v>7</v>
      </c>
      <c r="C181" s="2">
        <v>33.155000000000001</v>
      </c>
      <c r="D181" s="2">
        <v>3</v>
      </c>
      <c r="E181" s="2" t="s">
        <v>11</v>
      </c>
      <c r="F181" s="2" t="s">
        <v>14</v>
      </c>
      <c r="G181" s="2">
        <v>8538.28845</v>
      </c>
      <c r="H181" s="2">
        <f t="shared" si="2"/>
        <v>11866.765303077096</v>
      </c>
    </row>
    <row r="182" spans="1:8" x14ac:dyDescent="0.45">
      <c r="A182" s="2">
        <v>58</v>
      </c>
      <c r="B182" s="2" t="s">
        <v>10</v>
      </c>
      <c r="C182" s="2">
        <v>28.594999999999999</v>
      </c>
      <c r="D182" s="2">
        <v>0</v>
      </c>
      <c r="E182" s="2" t="s">
        <v>11</v>
      </c>
      <c r="F182" s="2" t="s">
        <v>13</v>
      </c>
      <c r="G182" s="2">
        <v>11735.87905</v>
      </c>
      <c r="H182" s="2">
        <f t="shared" si="2"/>
        <v>12916.217007971523</v>
      </c>
    </row>
    <row r="183" spans="1:8" x14ac:dyDescent="0.45">
      <c r="A183" s="2">
        <v>18</v>
      </c>
      <c r="B183" s="2" t="s">
        <v>7</v>
      </c>
      <c r="C183" s="2">
        <v>38.28</v>
      </c>
      <c r="D183" s="2">
        <v>0</v>
      </c>
      <c r="E183" s="2" t="s">
        <v>11</v>
      </c>
      <c r="F183" s="2" t="s">
        <v>12</v>
      </c>
      <c r="G183" s="2">
        <v>1631.8212000000001</v>
      </c>
      <c r="H183" s="2">
        <f t="shared" si="2"/>
        <v>1005.6805140211745</v>
      </c>
    </row>
    <row r="184" spans="1:8" x14ac:dyDescent="0.45">
      <c r="A184" s="2">
        <v>22</v>
      </c>
      <c r="B184" s="2" t="s">
        <v>10</v>
      </c>
      <c r="C184" s="2">
        <v>19.95</v>
      </c>
      <c r="D184" s="2">
        <v>3</v>
      </c>
      <c r="E184" s="2" t="s">
        <v>11</v>
      </c>
      <c r="F184" s="2" t="s">
        <v>14</v>
      </c>
      <c r="G184" s="2">
        <v>4005.4225000000001</v>
      </c>
      <c r="H184" s="2">
        <f t="shared" si="2"/>
        <v>5046.1778211651599</v>
      </c>
    </row>
    <row r="185" spans="1:8" x14ac:dyDescent="0.45">
      <c r="A185" s="2">
        <v>44</v>
      </c>
      <c r="B185" s="2" t="s">
        <v>7</v>
      </c>
      <c r="C185" s="2">
        <v>26.41</v>
      </c>
      <c r="D185" s="2">
        <v>0</v>
      </c>
      <c r="E185" s="2" t="s">
        <v>11</v>
      </c>
      <c r="F185" s="2" t="s">
        <v>13</v>
      </c>
      <c r="G185" s="2">
        <v>7419.4778999999999</v>
      </c>
      <c r="H185" s="2">
        <f t="shared" si="2"/>
        <v>8453.6043311374779</v>
      </c>
    </row>
    <row r="186" spans="1:8" x14ac:dyDescent="0.45">
      <c r="A186" s="2">
        <v>44</v>
      </c>
      <c r="B186" s="2" t="s">
        <v>10</v>
      </c>
      <c r="C186" s="2">
        <v>30.69</v>
      </c>
      <c r="D186" s="2">
        <v>2</v>
      </c>
      <c r="E186" s="2" t="s">
        <v>11</v>
      </c>
      <c r="F186" s="2" t="s">
        <v>12</v>
      </c>
      <c r="G186" s="2">
        <v>7731.4270999999999</v>
      </c>
      <c r="H186" s="2">
        <f t="shared" si="2"/>
        <v>9750.0213122448768</v>
      </c>
    </row>
    <row r="187" spans="1:8" x14ac:dyDescent="0.45">
      <c r="A187" s="2">
        <v>36</v>
      </c>
      <c r="B187" s="2" t="s">
        <v>10</v>
      </c>
      <c r="C187" s="2">
        <v>41.895000000000003</v>
      </c>
      <c r="D187" s="2">
        <v>3</v>
      </c>
      <c r="E187" s="2" t="s">
        <v>8</v>
      </c>
      <c r="F187" s="2" t="s">
        <v>14</v>
      </c>
      <c r="G187" s="2">
        <v>43753.337050000002</v>
      </c>
      <c r="H187" s="2">
        <f t="shared" si="2"/>
        <v>48238.239850710357</v>
      </c>
    </row>
    <row r="188" spans="1:8" x14ac:dyDescent="0.45">
      <c r="A188" s="2">
        <v>26</v>
      </c>
      <c r="B188" s="2" t="s">
        <v>7</v>
      </c>
      <c r="C188" s="2">
        <v>29.92</v>
      </c>
      <c r="D188" s="2">
        <v>2</v>
      </c>
      <c r="E188" s="2" t="s">
        <v>11</v>
      </c>
      <c r="F188" s="2" t="s">
        <v>12</v>
      </c>
      <c r="G188" s="2">
        <v>3981.9767999999999</v>
      </c>
      <c r="H188" s="2">
        <f t="shared" si="2"/>
        <v>5046.5382595288493</v>
      </c>
    </row>
    <row r="189" spans="1:8" x14ac:dyDescent="0.45">
      <c r="A189" s="2">
        <v>30</v>
      </c>
      <c r="B189" s="2" t="s">
        <v>7</v>
      </c>
      <c r="C189" s="2">
        <v>30.9</v>
      </c>
      <c r="D189" s="2">
        <v>3</v>
      </c>
      <c r="E189" s="2" t="s">
        <v>11</v>
      </c>
      <c r="F189" s="2" t="s">
        <v>9</v>
      </c>
      <c r="G189" s="2">
        <v>5325.6509999999998</v>
      </c>
      <c r="H189" s="2">
        <f t="shared" si="2"/>
        <v>6314.4430062040519</v>
      </c>
    </row>
    <row r="190" spans="1:8" x14ac:dyDescent="0.45">
      <c r="A190" s="2">
        <v>41</v>
      </c>
      <c r="B190" s="2" t="s">
        <v>7</v>
      </c>
      <c r="C190" s="2">
        <v>32.200000000000003</v>
      </c>
      <c r="D190" s="2">
        <v>1</v>
      </c>
      <c r="E190" s="2" t="s">
        <v>11</v>
      </c>
      <c r="F190" s="2" t="s">
        <v>9</v>
      </c>
      <c r="G190" s="2">
        <v>6775.9610000000002</v>
      </c>
      <c r="H190" s="2">
        <f t="shared" si="2"/>
        <v>8310.1306859977904</v>
      </c>
    </row>
    <row r="191" spans="1:8" x14ac:dyDescent="0.45">
      <c r="A191" s="2">
        <v>29</v>
      </c>
      <c r="B191" s="2" t="s">
        <v>7</v>
      </c>
      <c r="C191" s="2">
        <v>32.11</v>
      </c>
      <c r="D191" s="2">
        <v>2</v>
      </c>
      <c r="E191" s="2" t="s">
        <v>11</v>
      </c>
      <c r="F191" s="2" t="s">
        <v>13</v>
      </c>
      <c r="G191" s="2">
        <v>4922.9159</v>
      </c>
      <c r="H191" s="2">
        <f t="shared" si="2"/>
        <v>7207.365629022428</v>
      </c>
    </row>
    <row r="192" spans="1:8" x14ac:dyDescent="0.45">
      <c r="A192" s="2">
        <v>61</v>
      </c>
      <c r="B192" s="2" t="s">
        <v>10</v>
      </c>
      <c r="C192" s="2">
        <v>31.57</v>
      </c>
      <c r="D192" s="2">
        <v>0</v>
      </c>
      <c r="E192" s="2" t="s">
        <v>11</v>
      </c>
      <c r="F192" s="2" t="s">
        <v>12</v>
      </c>
      <c r="G192" s="2">
        <v>12557.605299999999</v>
      </c>
      <c r="H192" s="2">
        <f t="shared" si="2"/>
        <v>13096.697922735699</v>
      </c>
    </row>
    <row r="193" spans="1:8" x14ac:dyDescent="0.45">
      <c r="A193" s="2">
        <v>36</v>
      </c>
      <c r="B193" s="2" t="s">
        <v>7</v>
      </c>
      <c r="C193" s="2">
        <v>26.2</v>
      </c>
      <c r="D193" s="2">
        <v>0</v>
      </c>
      <c r="E193" s="2" t="s">
        <v>11</v>
      </c>
      <c r="F193" s="2" t="s">
        <v>9</v>
      </c>
      <c r="G193" s="2">
        <v>4883.866</v>
      </c>
      <c r="H193" s="2">
        <f t="shared" si="2"/>
        <v>6664.5171624862642</v>
      </c>
    </row>
    <row r="194" spans="1:8" x14ac:dyDescent="0.45">
      <c r="A194" s="2">
        <v>25</v>
      </c>
      <c r="B194" s="2" t="s">
        <v>10</v>
      </c>
      <c r="C194" s="2">
        <v>25.74</v>
      </c>
      <c r="D194" s="2">
        <v>0</v>
      </c>
      <c r="E194" s="2" t="s">
        <v>11</v>
      </c>
      <c r="F194" s="2" t="s">
        <v>12</v>
      </c>
      <c r="G194" s="2">
        <v>2137.6536000000001</v>
      </c>
      <c r="H194" s="2">
        <f t="shared" si="2"/>
        <v>3882.5915715953652</v>
      </c>
    </row>
    <row r="195" spans="1:8" x14ac:dyDescent="0.45">
      <c r="A195" s="2">
        <v>56</v>
      </c>
      <c r="B195" s="2" t="s">
        <v>7</v>
      </c>
      <c r="C195" s="2">
        <v>26.6</v>
      </c>
      <c r="D195" s="2">
        <v>1</v>
      </c>
      <c r="E195" s="2" t="s">
        <v>11</v>
      </c>
      <c r="F195" s="2" t="s">
        <v>13</v>
      </c>
      <c r="G195" s="2">
        <v>12044.342000000001</v>
      </c>
      <c r="H195" s="2">
        <f t="shared" ref="H195:H258" si="3">IF(AND($B195="female",$E195="yes",$F195="northeast"),$K$57+$K$58*$A195+$K$59*$C195+$K$60*$D195,IF(AND($B195="female",$E195="yes",$F195="northwest"),$M$57+$M$58*$A195+$M$59*$C195+$M$60*$D195,IF(AND($B195="female",$E195="yes",$F195="southeast"),$O$57+$O$58*$A195+$O$59*$C195+$O$60*$D195,IF(AND($B195="female",$E195="yes",$F195="southwest"),$Q$57+$Q$58*$A195+$Q$59*$C195+$Q$60*$D195,IF(AND($B195="female",$E195="no",$F195="southwest"),$S$57+$S$58*$A195+$S$59*$C195+$S$60*$D195,IF(AND($B195="female",$E195="no",$F195="southeast"),$U$57+$U$58*$A195+$U$59*$C195+$U$60*$D195,IF(AND($B195="female",$E195="no",$F195="northwest"),$W$57+$W$58*$A195+$W$59*$C195+$W$60*$D195,IF(AND($B195="female",$E195="no",$F195="northeast"),$Y$57+$Y$58*$A195+$Y$59*$C195+$Y$60*$D195,IF(AND($B195="male",$E195="no",$F195="northeast"),$AA$57+$AA$58*$A195+$AA$59*$C195+$AA$60*$D195,IF(AND($B195="male",$E195="no",$F195="northwest"),$AC$57+$AC$58*$A195+$AC$59*$C195+$AC$60*$D195,IF(AND($B195="male",$E195="no",$F195="southeast"),$AE$57+$AE$58*$A195+$AE$59*$C195+$AE$60*$D195,IF(AND($B195="male",$E195="no",$F195="southwest"),$AG$57+$AG$58*$A195+$AG$59*$C195+$AG$60*$D195,IF(AND($B195="male",$E195="yes",$F195="southwest"),$AI$57+$AI$58*$A195+AI$59*$C195+$AI$60*$D195,IF(AND($B195="male",$E195="yes",$F195="southeast"),$AK$57+$AK$58*$A195+$AK$59*$C195+$AK$60*$D195,IF(AND($B195="male",$E195="yes",$F195="northwest"),$AM$57+$AM$58*$A195+$AM$59*$C195+$AM$60*$D195,IF(AND($B195="male",$E195="yes",$F195="northeast"),$AO$57+$AO$58*$A195+$AO$59*$C195+$AO$60*$D195,"Conditions not met"))))))))))))))))</f>
        <v>12240.278774963412</v>
      </c>
    </row>
    <row r="196" spans="1:8" x14ac:dyDescent="0.45">
      <c r="A196" s="2">
        <v>18</v>
      </c>
      <c r="B196" s="2" t="s">
        <v>10</v>
      </c>
      <c r="C196" s="2">
        <v>34.43</v>
      </c>
      <c r="D196" s="2">
        <v>0</v>
      </c>
      <c r="E196" s="2" t="s">
        <v>11</v>
      </c>
      <c r="F196" s="2" t="s">
        <v>12</v>
      </c>
      <c r="G196" s="2">
        <v>1137.4697000000001</v>
      </c>
      <c r="H196" s="2">
        <f t="shared" si="3"/>
        <v>1724.2823022794216</v>
      </c>
    </row>
    <row r="197" spans="1:8" x14ac:dyDescent="0.45">
      <c r="A197" s="2">
        <v>19</v>
      </c>
      <c r="B197" s="2" t="s">
        <v>10</v>
      </c>
      <c r="C197" s="2">
        <v>30.59</v>
      </c>
      <c r="D197" s="2">
        <v>0</v>
      </c>
      <c r="E197" s="2" t="s">
        <v>11</v>
      </c>
      <c r="F197" s="2" t="s">
        <v>13</v>
      </c>
      <c r="G197" s="2">
        <v>1639.5631000000001</v>
      </c>
      <c r="H197" s="2">
        <f t="shared" si="3"/>
        <v>2397.1913308474677</v>
      </c>
    </row>
    <row r="198" spans="1:8" x14ac:dyDescent="0.45">
      <c r="A198" s="2">
        <v>39</v>
      </c>
      <c r="B198" s="2" t="s">
        <v>7</v>
      </c>
      <c r="C198" s="2">
        <v>32.799999999999997</v>
      </c>
      <c r="D198" s="2">
        <v>0</v>
      </c>
      <c r="E198" s="2" t="s">
        <v>11</v>
      </c>
      <c r="F198" s="2" t="s">
        <v>9</v>
      </c>
      <c r="G198" s="2">
        <v>5649.7150000000001</v>
      </c>
      <c r="H198" s="2">
        <f t="shared" si="3"/>
        <v>7183.4814022838236</v>
      </c>
    </row>
    <row r="199" spans="1:8" x14ac:dyDescent="0.45">
      <c r="A199" s="2">
        <v>45</v>
      </c>
      <c r="B199" s="2" t="s">
        <v>7</v>
      </c>
      <c r="C199" s="2">
        <v>28.6</v>
      </c>
      <c r="D199" s="2">
        <v>2</v>
      </c>
      <c r="E199" s="2" t="s">
        <v>11</v>
      </c>
      <c r="F199" s="2" t="s">
        <v>12</v>
      </c>
      <c r="G199" s="2">
        <v>8516.8289999999997</v>
      </c>
      <c r="H199" s="2">
        <f t="shared" si="3"/>
        <v>11020.688890217905</v>
      </c>
    </row>
    <row r="200" spans="1:8" x14ac:dyDescent="0.45">
      <c r="A200" s="2">
        <v>51</v>
      </c>
      <c r="B200" s="2" t="s">
        <v>7</v>
      </c>
      <c r="C200" s="2">
        <v>18.05</v>
      </c>
      <c r="D200" s="2">
        <v>0</v>
      </c>
      <c r="E200" s="2" t="s">
        <v>11</v>
      </c>
      <c r="F200" s="2" t="s">
        <v>13</v>
      </c>
      <c r="G200" s="2">
        <v>9644.2525000000005</v>
      </c>
      <c r="H200" s="2">
        <f t="shared" si="3"/>
        <v>9407.9501394478029</v>
      </c>
    </row>
    <row r="201" spans="1:8" x14ac:dyDescent="0.45">
      <c r="A201" s="2">
        <v>64</v>
      </c>
      <c r="B201" s="2" t="s">
        <v>7</v>
      </c>
      <c r="C201" s="2">
        <v>39.33</v>
      </c>
      <c r="D201" s="2">
        <v>0</v>
      </c>
      <c r="E201" s="2" t="s">
        <v>11</v>
      </c>
      <c r="F201" s="2" t="s">
        <v>14</v>
      </c>
      <c r="G201" s="2">
        <v>14901.5167</v>
      </c>
      <c r="H201" s="2">
        <f t="shared" si="3"/>
        <v>15694.260346647123</v>
      </c>
    </row>
    <row r="202" spans="1:8" x14ac:dyDescent="0.45">
      <c r="A202" s="2">
        <v>19</v>
      </c>
      <c r="B202" s="2" t="s">
        <v>7</v>
      </c>
      <c r="C202" s="2">
        <v>32.11</v>
      </c>
      <c r="D202" s="2">
        <v>0</v>
      </c>
      <c r="E202" s="2" t="s">
        <v>11</v>
      </c>
      <c r="F202" s="2" t="s">
        <v>13</v>
      </c>
      <c r="G202" s="2">
        <v>2130.6759000000002</v>
      </c>
      <c r="H202" s="2">
        <f t="shared" si="3"/>
        <v>2994.40993324379</v>
      </c>
    </row>
    <row r="203" spans="1:8" x14ac:dyDescent="0.45">
      <c r="A203" s="2">
        <v>48</v>
      </c>
      <c r="B203" s="2" t="s">
        <v>7</v>
      </c>
      <c r="C203" s="2">
        <v>32.229999999999997</v>
      </c>
      <c r="D203" s="2">
        <v>1</v>
      </c>
      <c r="E203" s="2" t="s">
        <v>11</v>
      </c>
      <c r="F203" s="2" t="s">
        <v>12</v>
      </c>
      <c r="G203" s="2">
        <v>8871.1517000000003</v>
      </c>
      <c r="H203" s="2">
        <f t="shared" si="3"/>
        <v>11206.426032925487</v>
      </c>
    </row>
    <row r="204" spans="1:8" x14ac:dyDescent="0.45">
      <c r="A204" s="2">
        <v>60</v>
      </c>
      <c r="B204" s="2" t="s">
        <v>7</v>
      </c>
      <c r="C204" s="2">
        <v>24.035</v>
      </c>
      <c r="D204" s="2">
        <v>0</v>
      </c>
      <c r="E204" s="2" t="s">
        <v>11</v>
      </c>
      <c r="F204" s="2" t="s">
        <v>13</v>
      </c>
      <c r="G204" s="2">
        <v>13012.20865</v>
      </c>
      <c r="H204" s="2">
        <f t="shared" si="3"/>
        <v>12055.559863058243</v>
      </c>
    </row>
    <row r="205" spans="1:8" x14ac:dyDescent="0.45">
      <c r="A205" s="2">
        <v>27</v>
      </c>
      <c r="B205" s="2" t="s">
        <v>7</v>
      </c>
      <c r="C205" s="2">
        <v>36.08</v>
      </c>
      <c r="D205" s="2">
        <v>0</v>
      </c>
      <c r="E205" s="2" t="s">
        <v>8</v>
      </c>
      <c r="F205" s="2" t="s">
        <v>12</v>
      </c>
      <c r="G205" s="2">
        <v>37133.898200000003</v>
      </c>
      <c r="H205" s="2">
        <f t="shared" si="3"/>
        <v>35853.577889970962</v>
      </c>
    </row>
    <row r="206" spans="1:8" x14ac:dyDescent="0.45">
      <c r="A206" s="2">
        <v>46</v>
      </c>
      <c r="B206" s="2" t="s">
        <v>10</v>
      </c>
      <c r="C206" s="2">
        <v>22.3</v>
      </c>
      <c r="D206" s="2">
        <v>0</v>
      </c>
      <c r="E206" s="2" t="s">
        <v>11</v>
      </c>
      <c r="F206" s="2" t="s">
        <v>9</v>
      </c>
      <c r="G206" s="2">
        <v>7147.1049999999996</v>
      </c>
      <c r="H206" s="2">
        <f t="shared" si="3"/>
        <v>8847.1918257591824</v>
      </c>
    </row>
    <row r="207" spans="1:8" x14ac:dyDescent="0.45">
      <c r="A207" s="2">
        <v>28</v>
      </c>
      <c r="B207" s="2" t="s">
        <v>7</v>
      </c>
      <c r="C207" s="2">
        <v>28.88</v>
      </c>
      <c r="D207" s="2">
        <v>1</v>
      </c>
      <c r="E207" s="2" t="s">
        <v>11</v>
      </c>
      <c r="F207" s="2" t="s">
        <v>14</v>
      </c>
      <c r="G207" s="2">
        <v>4337.7352000000001</v>
      </c>
      <c r="H207" s="2">
        <f t="shared" si="3"/>
        <v>6821.3577007337663</v>
      </c>
    </row>
    <row r="208" spans="1:8" x14ac:dyDescent="0.45">
      <c r="A208" s="2">
        <v>59</v>
      </c>
      <c r="B208" s="2" t="s">
        <v>10</v>
      </c>
      <c r="C208" s="2">
        <v>26.4</v>
      </c>
      <c r="D208" s="2">
        <v>0</v>
      </c>
      <c r="E208" s="2" t="s">
        <v>11</v>
      </c>
      <c r="F208" s="2" t="s">
        <v>12</v>
      </c>
      <c r="G208" s="2">
        <v>11743.299000000001</v>
      </c>
      <c r="H208" s="2">
        <f t="shared" si="3"/>
        <v>12765.689744860038</v>
      </c>
    </row>
    <row r="209" spans="1:8" x14ac:dyDescent="0.45">
      <c r="A209" s="2">
        <v>35</v>
      </c>
      <c r="B209" s="2" t="s">
        <v>10</v>
      </c>
      <c r="C209" s="2">
        <v>27.74</v>
      </c>
      <c r="D209" s="2">
        <v>2</v>
      </c>
      <c r="E209" s="2" t="s">
        <v>8</v>
      </c>
      <c r="F209" s="2" t="s">
        <v>14</v>
      </c>
      <c r="G209" s="2">
        <v>20984.0936</v>
      </c>
      <c r="H209" s="2">
        <f t="shared" si="3"/>
        <v>26685.954427005843</v>
      </c>
    </row>
    <row r="210" spans="1:8" x14ac:dyDescent="0.45">
      <c r="A210" s="2">
        <v>63</v>
      </c>
      <c r="B210" s="2" t="s">
        <v>7</v>
      </c>
      <c r="C210" s="2">
        <v>31.8</v>
      </c>
      <c r="D210" s="2">
        <v>0</v>
      </c>
      <c r="E210" s="2" t="s">
        <v>11</v>
      </c>
      <c r="F210" s="2" t="s">
        <v>9</v>
      </c>
      <c r="G210" s="2">
        <v>13880.949000000001</v>
      </c>
      <c r="H210" s="2">
        <f t="shared" si="3"/>
        <v>14040.182542396291</v>
      </c>
    </row>
    <row r="211" spans="1:8" x14ac:dyDescent="0.45">
      <c r="A211" s="2">
        <v>40</v>
      </c>
      <c r="B211" s="2" t="s">
        <v>10</v>
      </c>
      <c r="C211" s="2">
        <v>41.23</v>
      </c>
      <c r="D211" s="2">
        <v>1</v>
      </c>
      <c r="E211" s="2" t="s">
        <v>11</v>
      </c>
      <c r="F211" s="2" t="s">
        <v>14</v>
      </c>
      <c r="G211" s="2">
        <v>6610.1097</v>
      </c>
      <c r="H211" s="2">
        <f t="shared" si="3"/>
        <v>9757.9030630362086</v>
      </c>
    </row>
    <row r="212" spans="1:8" x14ac:dyDescent="0.45">
      <c r="A212" s="2">
        <v>20</v>
      </c>
      <c r="B212" s="2" t="s">
        <v>10</v>
      </c>
      <c r="C212" s="2">
        <v>33</v>
      </c>
      <c r="D212" s="2">
        <v>1</v>
      </c>
      <c r="E212" s="2" t="s">
        <v>11</v>
      </c>
      <c r="F212" s="2" t="s">
        <v>9</v>
      </c>
      <c r="G212" s="2">
        <v>1980.07</v>
      </c>
      <c r="H212" s="2">
        <f t="shared" si="3"/>
        <v>2382.152924980026</v>
      </c>
    </row>
    <row r="213" spans="1:8" x14ac:dyDescent="0.45">
      <c r="A213" s="2">
        <v>40</v>
      </c>
      <c r="B213" s="2" t="s">
        <v>10</v>
      </c>
      <c r="C213" s="2">
        <v>30.875</v>
      </c>
      <c r="D213" s="2">
        <v>4</v>
      </c>
      <c r="E213" s="2" t="s">
        <v>11</v>
      </c>
      <c r="F213" s="2" t="s">
        <v>13</v>
      </c>
      <c r="G213" s="2">
        <v>8162.7162500000004</v>
      </c>
      <c r="H213" s="2">
        <f t="shared" si="3"/>
        <v>10595.384452098886</v>
      </c>
    </row>
    <row r="214" spans="1:8" x14ac:dyDescent="0.45">
      <c r="A214" s="2">
        <v>24</v>
      </c>
      <c r="B214" s="2" t="s">
        <v>10</v>
      </c>
      <c r="C214" s="2">
        <v>28.5</v>
      </c>
      <c r="D214" s="2">
        <v>2</v>
      </c>
      <c r="E214" s="2" t="s">
        <v>11</v>
      </c>
      <c r="F214" s="2" t="s">
        <v>13</v>
      </c>
      <c r="G214" s="2">
        <v>3537.703</v>
      </c>
      <c r="H214" s="2">
        <f t="shared" si="3"/>
        <v>4947.8926711813601</v>
      </c>
    </row>
    <row r="215" spans="1:8" x14ac:dyDescent="0.45">
      <c r="A215" s="2">
        <v>34</v>
      </c>
      <c r="B215" s="2" t="s">
        <v>7</v>
      </c>
      <c r="C215" s="2">
        <v>26.73</v>
      </c>
      <c r="D215" s="2">
        <v>1</v>
      </c>
      <c r="E215" s="2" t="s">
        <v>11</v>
      </c>
      <c r="F215" s="2" t="s">
        <v>12</v>
      </c>
      <c r="G215" s="2">
        <v>5002.7826999999997</v>
      </c>
      <c r="H215" s="2">
        <f t="shared" si="3"/>
        <v>7329.1842507857336</v>
      </c>
    </row>
    <row r="216" spans="1:8" x14ac:dyDescent="0.45">
      <c r="A216" s="2">
        <v>45</v>
      </c>
      <c r="B216" s="2" t="s">
        <v>7</v>
      </c>
      <c r="C216" s="2">
        <v>30.9</v>
      </c>
      <c r="D216" s="2">
        <v>2</v>
      </c>
      <c r="E216" s="2" t="s">
        <v>11</v>
      </c>
      <c r="F216" s="2" t="s">
        <v>9</v>
      </c>
      <c r="G216" s="2">
        <v>8520.0259999999998</v>
      </c>
      <c r="H216" s="2">
        <f t="shared" si="3"/>
        <v>10039.176851339496</v>
      </c>
    </row>
    <row r="217" spans="1:8" x14ac:dyDescent="0.45">
      <c r="A217" s="2">
        <v>41</v>
      </c>
      <c r="B217" s="2" t="s">
        <v>7</v>
      </c>
      <c r="C217" s="2">
        <v>37.1</v>
      </c>
      <c r="D217" s="2">
        <v>2</v>
      </c>
      <c r="E217" s="2" t="s">
        <v>11</v>
      </c>
      <c r="F217" s="2" t="s">
        <v>9</v>
      </c>
      <c r="G217" s="2">
        <v>7371.7719999999999</v>
      </c>
      <c r="H217" s="2">
        <f t="shared" si="3"/>
        <v>8593.0459381897163</v>
      </c>
    </row>
    <row r="218" spans="1:8" x14ac:dyDescent="0.45">
      <c r="A218" s="2">
        <v>53</v>
      </c>
      <c r="B218" s="2" t="s">
        <v>7</v>
      </c>
      <c r="C218" s="2">
        <v>26.6</v>
      </c>
      <c r="D218" s="2">
        <v>0</v>
      </c>
      <c r="E218" s="2" t="s">
        <v>11</v>
      </c>
      <c r="F218" s="2" t="s">
        <v>13</v>
      </c>
      <c r="G218" s="2">
        <v>10355.641</v>
      </c>
      <c r="H218" s="2">
        <f t="shared" si="3"/>
        <v>10609.248520912322</v>
      </c>
    </row>
    <row r="219" spans="1:8" x14ac:dyDescent="0.45">
      <c r="A219" s="2">
        <v>27</v>
      </c>
      <c r="B219" s="2" t="s">
        <v>10</v>
      </c>
      <c r="C219" s="2">
        <v>23.1</v>
      </c>
      <c r="D219" s="2">
        <v>0</v>
      </c>
      <c r="E219" s="2" t="s">
        <v>11</v>
      </c>
      <c r="F219" s="2" t="s">
        <v>12</v>
      </c>
      <c r="G219" s="2">
        <v>2483.7359999999999</v>
      </c>
      <c r="H219" s="2">
        <f t="shared" si="3"/>
        <v>4505.1168990370652</v>
      </c>
    </row>
    <row r="220" spans="1:8" x14ac:dyDescent="0.45">
      <c r="A220" s="2">
        <v>26</v>
      </c>
      <c r="B220" s="2" t="s">
        <v>7</v>
      </c>
      <c r="C220" s="2">
        <v>29.92</v>
      </c>
      <c r="D220" s="2">
        <v>1</v>
      </c>
      <c r="E220" s="2" t="s">
        <v>11</v>
      </c>
      <c r="F220" s="2" t="s">
        <v>12</v>
      </c>
      <c r="G220" s="2">
        <v>3392.9767999999999</v>
      </c>
      <c r="H220" s="2">
        <f t="shared" si="3"/>
        <v>4600.1856841830577</v>
      </c>
    </row>
    <row r="221" spans="1:8" x14ac:dyDescent="0.45">
      <c r="A221" s="2">
        <v>24</v>
      </c>
      <c r="B221" s="2" t="s">
        <v>7</v>
      </c>
      <c r="C221" s="2">
        <v>23.21</v>
      </c>
      <c r="D221" s="2">
        <v>0</v>
      </c>
      <c r="E221" s="2" t="s">
        <v>11</v>
      </c>
      <c r="F221" s="2" t="s">
        <v>12</v>
      </c>
      <c r="G221" s="2">
        <v>25081.76784</v>
      </c>
      <c r="H221" s="2">
        <f t="shared" si="3"/>
        <v>4080.2486251773535</v>
      </c>
    </row>
    <row r="222" spans="1:8" x14ac:dyDescent="0.45">
      <c r="A222" s="2">
        <v>34</v>
      </c>
      <c r="B222" s="2" t="s">
        <v>7</v>
      </c>
      <c r="C222" s="2">
        <v>33.700000000000003</v>
      </c>
      <c r="D222" s="2">
        <v>1</v>
      </c>
      <c r="E222" s="2" t="s">
        <v>11</v>
      </c>
      <c r="F222" s="2" t="s">
        <v>9</v>
      </c>
      <c r="G222" s="2">
        <v>5012.4709999999995</v>
      </c>
      <c r="H222" s="2">
        <f t="shared" si="3"/>
        <v>6249.5062445506246</v>
      </c>
    </row>
    <row r="223" spans="1:8" x14ac:dyDescent="0.45">
      <c r="A223" s="2">
        <v>53</v>
      </c>
      <c r="B223" s="2" t="s">
        <v>7</v>
      </c>
      <c r="C223" s="2">
        <v>33.25</v>
      </c>
      <c r="D223" s="2">
        <v>0</v>
      </c>
      <c r="E223" s="2" t="s">
        <v>11</v>
      </c>
      <c r="F223" s="2" t="s">
        <v>14</v>
      </c>
      <c r="G223" s="2">
        <v>10564.8845</v>
      </c>
      <c r="H223" s="2">
        <f t="shared" si="3"/>
        <v>12397.019733591424</v>
      </c>
    </row>
    <row r="224" spans="1:8" x14ac:dyDescent="0.45">
      <c r="A224" s="2">
        <v>32</v>
      </c>
      <c r="B224" s="2" t="s">
        <v>10</v>
      </c>
      <c r="C224" s="2">
        <v>30.8</v>
      </c>
      <c r="D224" s="2">
        <v>3</v>
      </c>
      <c r="E224" s="2" t="s">
        <v>11</v>
      </c>
      <c r="F224" s="2" t="s">
        <v>9</v>
      </c>
      <c r="G224" s="2">
        <v>5253.5240000000003</v>
      </c>
      <c r="H224" s="2">
        <f t="shared" si="3"/>
        <v>5776.4294931107015</v>
      </c>
    </row>
    <row r="225" spans="1:8" x14ac:dyDescent="0.45">
      <c r="A225" s="2">
        <v>19</v>
      </c>
      <c r="B225" s="2" t="s">
        <v>10</v>
      </c>
      <c r="C225" s="2">
        <v>34.799999999999997</v>
      </c>
      <c r="D225" s="2">
        <v>0</v>
      </c>
      <c r="E225" s="2" t="s">
        <v>8</v>
      </c>
      <c r="F225" s="2" t="s">
        <v>9</v>
      </c>
      <c r="G225" s="2">
        <v>34779.614999999998</v>
      </c>
      <c r="H225" s="2">
        <f t="shared" si="3"/>
        <v>34367.34783206696</v>
      </c>
    </row>
    <row r="226" spans="1:8" x14ac:dyDescent="0.45">
      <c r="A226" s="2">
        <v>42</v>
      </c>
      <c r="B226" s="2" t="s">
        <v>10</v>
      </c>
      <c r="C226" s="2">
        <v>24.64</v>
      </c>
      <c r="D226" s="2">
        <v>0</v>
      </c>
      <c r="E226" s="2" t="s">
        <v>8</v>
      </c>
      <c r="F226" s="2" t="s">
        <v>12</v>
      </c>
      <c r="G226" s="2">
        <v>19515.5416</v>
      </c>
      <c r="H226" s="2">
        <f t="shared" si="3"/>
        <v>25707.943907213899</v>
      </c>
    </row>
    <row r="227" spans="1:8" x14ac:dyDescent="0.45">
      <c r="A227" s="2">
        <v>55</v>
      </c>
      <c r="B227" s="2" t="s">
        <v>10</v>
      </c>
      <c r="C227" s="2">
        <v>33.880000000000003</v>
      </c>
      <c r="D227" s="2">
        <v>3</v>
      </c>
      <c r="E227" s="2" t="s">
        <v>11</v>
      </c>
      <c r="F227" s="2" t="s">
        <v>12</v>
      </c>
      <c r="G227" s="2">
        <v>11987.1682</v>
      </c>
      <c r="H227" s="2">
        <f t="shared" si="3"/>
        <v>13050.036232173894</v>
      </c>
    </row>
    <row r="228" spans="1:8" x14ac:dyDescent="0.45">
      <c r="A228" s="2">
        <v>28</v>
      </c>
      <c r="B228" s="2" t="s">
        <v>10</v>
      </c>
      <c r="C228" s="2">
        <v>38.06</v>
      </c>
      <c r="D228" s="2">
        <v>0</v>
      </c>
      <c r="E228" s="2" t="s">
        <v>11</v>
      </c>
      <c r="F228" s="2" t="s">
        <v>12</v>
      </c>
      <c r="G228" s="2">
        <v>2689.4953999999998</v>
      </c>
      <c r="H228" s="2">
        <f t="shared" si="3"/>
        <v>4208.7100115498379</v>
      </c>
    </row>
    <row r="229" spans="1:8" x14ac:dyDescent="0.45">
      <c r="A229" s="2">
        <v>58</v>
      </c>
      <c r="B229" s="2" t="s">
        <v>7</v>
      </c>
      <c r="C229" s="2">
        <v>41.91</v>
      </c>
      <c r="D229" s="2">
        <v>0</v>
      </c>
      <c r="E229" s="2" t="s">
        <v>11</v>
      </c>
      <c r="F229" s="2" t="s">
        <v>12</v>
      </c>
      <c r="G229" s="2">
        <v>24227.337240000001</v>
      </c>
      <c r="H229" s="2">
        <f t="shared" si="3"/>
        <v>13063.238942311409</v>
      </c>
    </row>
    <row r="230" spans="1:8" x14ac:dyDescent="0.45">
      <c r="A230" s="2">
        <v>41</v>
      </c>
      <c r="B230" s="2" t="s">
        <v>7</v>
      </c>
      <c r="C230" s="2">
        <v>31.635000000000002</v>
      </c>
      <c r="D230" s="2">
        <v>1</v>
      </c>
      <c r="E230" s="2" t="s">
        <v>11</v>
      </c>
      <c r="F230" s="2" t="s">
        <v>14</v>
      </c>
      <c r="G230" s="2">
        <v>7358.1756500000001</v>
      </c>
      <c r="H230" s="2">
        <f t="shared" si="3"/>
        <v>10172.088953769271</v>
      </c>
    </row>
    <row r="231" spans="1:8" x14ac:dyDescent="0.45">
      <c r="A231" s="2">
        <v>47</v>
      </c>
      <c r="B231" s="2" t="s">
        <v>10</v>
      </c>
      <c r="C231" s="2">
        <v>25.46</v>
      </c>
      <c r="D231" s="2">
        <v>2</v>
      </c>
      <c r="E231" s="2" t="s">
        <v>11</v>
      </c>
      <c r="F231" s="2" t="s">
        <v>14</v>
      </c>
      <c r="G231" s="2">
        <v>9225.2564000000002</v>
      </c>
      <c r="H231" s="2">
        <f t="shared" si="3"/>
        <v>11018.512086181194</v>
      </c>
    </row>
    <row r="232" spans="1:8" x14ac:dyDescent="0.45">
      <c r="A232" s="2">
        <v>42</v>
      </c>
      <c r="B232" s="2" t="s">
        <v>7</v>
      </c>
      <c r="C232" s="2">
        <v>36.195</v>
      </c>
      <c r="D232" s="2">
        <v>1</v>
      </c>
      <c r="E232" s="2" t="s">
        <v>11</v>
      </c>
      <c r="F232" s="2" t="s">
        <v>13</v>
      </c>
      <c r="G232" s="2">
        <v>7443.6430499999997</v>
      </c>
      <c r="H232" s="2">
        <f t="shared" si="3"/>
        <v>9726.71150198752</v>
      </c>
    </row>
    <row r="233" spans="1:8" x14ac:dyDescent="0.45">
      <c r="A233" s="2">
        <v>59</v>
      </c>
      <c r="B233" s="2" t="s">
        <v>7</v>
      </c>
      <c r="C233" s="2">
        <v>27.83</v>
      </c>
      <c r="D233" s="2">
        <v>3</v>
      </c>
      <c r="E233" s="2" t="s">
        <v>11</v>
      </c>
      <c r="F233" s="2" t="s">
        <v>12</v>
      </c>
      <c r="G233" s="2">
        <v>14001.286700000001</v>
      </c>
      <c r="H233" s="2">
        <f t="shared" si="3"/>
        <v>15852.618984047382</v>
      </c>
    </row>
    <row r="234" spans="1:8" x14ac:dyDescent="0.45">
      <c r="A234" s="2">
        <v>19</v>
      </c>
      <c r="B234" s="2" t="s">
        <v>7</v>
      </c>
      <c r="C234" s="2">
        <v>17.8</v>
      </c>
      <c r="D234" s="2">
        <v>0</v>
      </c>
      <c r="E234" s="2" t="s">
        <v>11</v>
      </c>
      <c r="F234" s="2" t="s">
        <v>9</v>
      </c>
      <c r="G234" s="2">
        <v>1727.7850000000001</v>
      </c>
      <c r="H234" s="2">
        <f t="shared" si="3"/>
        <v>2265.6411896886748</v>
      </c>
    </row>
    <row r="235" spans="1:8" x14ac:dyDescent="0.45">
      <c r="A235" s="2">
        <v>59</v>
      </c>
      <c r="B235" s="2" t="s">
        <v>10</v>
      </c>
      <c r="C235" s="2">
        <v>27.5</v>
      </c>
      <c r="D235" s="2">
        <v>1</v>
      </c>
      <c r="E235" s="2" t="s">
        <v>11</v>
      </c>
      <c r="F235" s="2" t="s">
        <v>9</v>
      </c>
      <c r="G235" s="2">
        <v>12333.828</v>
      </c>
      <c r="H235" s="2">
        <f t="shared" si="3"/>
        <v>12668.663309806616</v>
      </c>
    </row>
    <row r="236" spans="1:8" x14ac:dyDescent="0.45">
      <c r="A236" s="2">
        <v>39</v>
      </c>
      <c r="B236" s="2" t="s">
        <v>10</v>
      </c>
      <c r="C236" s="2">
        <v>24.51</v>
      </c>
      <c r="D236" s="2">
        <v>2</v>
      </c>
      <c r="E236" s="2" t="s">
        <v>11</v>
      </c>
      <c r="F236" s="2" t="s">
        <v>13</v>
      </c>
      <c r="G236" s="2">
        <v>6710.1918999999998</v>
      </c>
      <c r="H236" s="2">
        <f t="shared" si="3"/>
        <v>8910.4165143556002</v>
      </c>
    </row>
    <row r="237" spans="1:8" x14ac:dyDescent="0.45">
      <c r="A237" s="2">
        <v>40</v>
      </c>
      <c r="B237" s="2" t="s">
        <v>7</v>
      </c>
      <c r="C237" s="2">
        <v>22.22</v>
      </c>
      <c r="D237" s="2">
        <v>2</v>
      </c>
      <c r="E237" s="2" t="s">
        <v>8</v>
      </c>
      <c r="F237" s="2" t="s">
        <v>12</v>
      </c>
      <c r="G237" s="2">
        <v>19444.265800000001</v>
      </c>
      <c r="H237" s="2">
        <f t="shared" si="3"/>
        <v>18401.46663909368</v>
      </c>
    </row>
    <row r="238" spans="1:8" x14ac:dyDescent="0.45">
      <c r="A238" s="2">
        <v>18</v>
      </c>
      <c r="B238" s="2" t="s">
        <v>7</v>
      </c>
      <c r="C238" s="2">
        <v>26.73</v>
      </c>
      <c r="D238" s="2">
        <v>0</v>
      </c>
      <c r="E238" s="2" t="s">
        <v>11</v>
      </c>
      <c r="F238" s="2" t="s">
        <v>12</v>
      </c>
      <c r="G238" s="2">
        <v>1615.7666999999999</v>
      </c>
      <c r="H238" s="2">
        <f t="shared" si="3"/>
        <v>1942.0884493915696</v>
      </c>
    </row>
    <row r="239" spans="1:8" x14ac:dyDescent="0.45">
      <c r="A239" s="2">
        <v>31</v>
      </c>
      <c r="B239" s="2" t="s">
        <v>10</v>
      </c>
      <c r="C239" s="2">
        <v>38.39</v>
      </c>
      <c r="D239" s="2">
        <v>2</v>
      </c>
      <c r="E239" s="2" t="s">
        <v>11</v>
      </c>
      <c r="F239" s="2" t="s">
        <v>12</v>
      </c>
      <c r="G239" s="2">
        <v>4463.2051000000001</v>
      </c>
      <c r="H239" s="2">
        <f t="shared" si="3"/>
        <v>6056.7119636298776</v>
      </c>
    </row>
    <row r="240" spans="1:8" x14ac:dyDescent="0.45">
      <c r="A240" s="2">
        <v>19</v>
      </c>
      <c r="B240" s="2" t="s">
        <v>10</v>
      </c>
      <c r="C240" s="2">
        <v>29.07</v>
      </c>
      <c r="D240" s="2">
        <v>0</v>
      </c>
      <c r="E240" s="2" t="s">
        <v>8</v>
      </c>
      <c r="F240" s="2" t="s">
        <v>13</v>
      </c>
      <c r="G240" s="2">
        <v>17352.6803</v>
      </c>
      <c r="H240" s="2">
        <f t="shared" si="3"/>
        <v>19570.98685857973</v>
      </c>
    </row>
    <row r="241" spans="1:8" x14ac:dyDescent="0.45">
      <c r="A241" s="2">
        <v>44</v>
      </c>
      <c r="B241" s="2" t="s">
        <v>10</v>
      </c>
      <c r="C241" s="2">
        <v>38.06</v>
      </c>
      <c r="D241" s="2">
        <v>1</v>
      </c>
      <c r="E241" s="2" t="s">
        <v>11</v>
      </c>
      <c r="F241" s="2" t="s">
        <v>12</v>
      </c>
      <c r="G241" s="2">
        <v>7152.6714000000002</v>
      </c>
      <c r="H241" s="2">
        <f t="shared" si="3"/>
        <v>8937.7561143570856</v>
      </c>
    </row>
    <row r="242" spans="1:8" x14ac:dyDescent="0.45">
      <c r="A242" s="2">
        <v>23</v>
      </c>
      <c r="B242" s="2" t="s">
        <v>7</v>
      </c>
      <c r="C242" s="2">
        <v>36.67</v>
      </c>
      <c r="D242" s="2">
        <v>2</v>
      </c>
      <c r="E242" s="2" t="s">
        <v>8</v>
      </c>
      <c r="F242" s="2" t="s">
        <v>14</v>
      </c>
      <c r="G242" s="2">
        <v>38511.628299999997</v>
      </c>
      <c r="H242" s="2">
        <f t="shared" si="3"/>
        <v>41070.042316456507</v>
      </c>
    </row>
    <row r="243" spans="1:8" x14ac:dyDescent="0.45">
      <c r="A243" s="2">
        <v>33</v>
      </c>
      <c r="B243" s="2" t="s">
        <v>7</v>
      </c>
      <c r="C243" s="2">
        <v>22.135000000000002</v>
      </c>
      <c r="D243" s="2">
        <v>1</v>
      </c>
      <c r="E243" s="2" t="s">
        <v>11</v>
      </c>
      <c r="F243" s="2" t="s">
        <v>14</v>
      </c>
      <c r="G243" s="2">
        <v>5354.0746499999996</v>
      </c>
      <c r="H243" s="2">
        <f t="shared" si="3"/>
        <v>7148.2624470273377</v>
      </c>
    </row>
    <row r="244" spans="1:8" x14ac:dyDescent="0.45">
      <c r="A244" s="2">
        <v>55</v>
      </c>
      <c r="B244" s="2" t="s">
        <v>7</v>
      </c>
      <c r="C244" s="2">
        <v>26.8</v>
      </c>
      <c r="D244" s="2">
        <v>1</v>
      </c>
      <c r="E244" s="2" t="s">
        <v>11</v>
      </c>
      <c r="F244" s="2" t="s">
        <v>9</v>
      </c>
      <c r="G244" s="2">
        <v>35160.134570000002</v>
      </c>
      <c r="H244" s="2">
        <f t="shared" si="3"/>
        <v>12552.048143839278</v>
      </c>
    </row>
    <row r="245" spans="1:8" x14ac:dyDescent="0.45">
      <c r="A245" s="2">
        <v>40</v>
      </c>
      <c r="B245" s="2" t="s">
        <v>10</v>
      </c>
      <c r="C245" s="2">
        <v>35.299999999999997</v>
      </c>
      <c r="D245" s="2">
        <v>3</v>
      </c>
      <c r="E245" s="2" t="s">
        <v>11</v>
      </c>
      <c r="F245" s="2" t="s">
        <v>9</v>
      </c>
      <c r="G245" s="2">
        <v>7196.8670000000002</v>
      </c>
      <c r="H245" s="2">
        <f t="shared" si="3"/>
        <v>8101.2225390969506</v>
      </c>
    </row>
    <row r="246" spans="1:8" x14ac:dyDescent="0.45">
      <c r="A246" s="2">
        <v>63</v>
      </c>
      <c r="B246" s="2" t="s">
        <v>7</v>
      </c>
      <c r="C246" s="2">
        <v>27.74</v>
      </c>
      <c r="D246" s="2">
        <v>0</v>
      </c>
      <c r="E246" s="2" t="s">
        <v>8</v>
      </c>
      <c r="F246" s="2" t="s">
        <v>14</v>
      </c>
      <c r="G246" s="2">
        <v>29523.1656</v>
      </c>
      <c r="H246" s="2">
        <f t="shared" si="3"/>
        <v>31819.677007870687</v>
      </c>
    </row>
    <row r="247" spans="1:8" x14ac:dyDescent="0.45">
      <c r="A247" s="2">
        <v>54</v>
      </c>
      <c r="B247" s="2" t="s">
        <v>10</v>
      </c>
      <c r="C247" s="2">
        <v>30.02</v>
      </c>
      <c r="D247" s="2">
        <v>0</v>
      </c>
      <c r="E247" s="2" t="s">
        <v>11</v>
      </c>
      <c r="F247" s="2" t="s">
        <v>13</v>
      </c>
      <c r="G247" s="2">
        <v>24476.478510000001</v>
      </c>
      <c r="H247" s="2">
        <f t="shared" si="3"/>
        <v>11868.870082926758</v>
      </c>
    </row>
    <row r="248" spans="1:8" x14ac:dyDescent="0.45">
      <c r="A248" s="2">
        <v>60</v>
      </c>
      <c r="B248" s="2" t="s">
        <v>7</v>
      </c>
      <c r="C248" s="2">
        <v>38.06</v>
      </c>
      <c r="D248" s="2">
        <v>0</v>
      </c>
      <c r="E248" s="2" t="s">
        <v>11</v>
      </c>
      <c r="F248" s="2" t="s">
        <v>12</v>
      </c>
      <c r="G248" s="2">
        <v>12648.7034</v>
      </c>
      <c r="H248" s="2">
        <f t="shared" si="3"/>
        <v>13992.967824024252</v>
      </c>
    </row>
    <row r="249" spans="1:8" x14ac:dyDescent="0.45">
      <c r="A249" s="2">
        <v>24</v>
      </c>
      <c r="B249" s="2" t="s">
        <v>10</v>
      </c>
      <c r="C249" s="2">
        <v>35.86</v>
      </c>
      <c r="D249" s="2">
        <v>0</v>
      </c>
      <c r="E249" s="2" t="s">
        <v>11</v>
      </c>
      <c r="F249" s="2" t="s">
        <v>12</v>
      </c>
      <c r="G249" s="2">
        <v>1986.9333999999999</v>
      </c>
      <c r="H249" s="2">
        <f t="shared" si="3"/>
        <v>3242.8588801944752</v>
      </c>
    </row>
    <row r="250" spans="1:8" x14ac:dyDescent="0.45">
      <c r="A250" s="2">
        <v>19</v>
      </c>
      <c r="B250" s="2" t="s">
        <v>10</v>
      </c>
      <c r="C250" s="2">
        <v>20.9</v>
      </c>
      <c r="D250" s="2">
        <v>1</v>
      </c>
      <c r="E250" s="2" t="s">
        <v>11</v>
      </c>
      <c r="F250" s="2" t="s">
        <v>9</v>
      </c>
      <c r="G250" s="2">
        <v>1832.0940000000001</v>
      </c>
      <c r="H250" s="2">
        <f t="shared" si="3"/>
        <v>1651.3497740263042</v>
      </c>
    </row>
    <row r="251" spans="1:8" x14ac:dyDescent="0.45">
      <c r="A251" s="2">
        <v>29</v>
      </c>
      <c r="B251" s="2" t="s">
        <v>10</v>
      </c>
      <c r="C251" s="2">
        <v>28.975000000000001</v>
      </c>
      <c r="D251" s="2">
        <v>1</v>
      </c>
      <c r="E251" s="2" t="s">
        <v>11</v>
      </c>
      <c r="F251" s="2" t="s">
        <v>14</v>
      </c>
      <c r="G251" s="2">
        <v>4040.55825</v>
      </c>
      <c r="H251" s="2">
        <f t="shared" si="3"/>
        <v>5984.494971804691</v>
      </c>
    </row>
    <row r="252" spans="1:8" x14ac:dyDescent="0.45">
      <c r="A252" s="2">
        <v>18</v>
      </c>
      <c r="B252" s="2" t="s">
        <v>10</v>
      </c>
      <c r="C252" s="2">
        <v>17.29</v>
      </c>
      <c r="D252" s="2">
        <v>2</v>
      </c>
      <c r="E252" s="2" t="s">
        <v>8</v>
      </c>
      <c r="F252" s="2" t="s">
        <v>14</v>
      </c>
      <c r="G252" s="2">
        <v>12829.455099999999</v>
      </c>
      <c r="H252" s="2">
        <f t="shared" si="3"/>
        <v>6617.2784208904295</v>
      </c>
    </row>
    <row r="253" spans="1:8" x14ac:dyDescent="0.45">
      <c r="A253" s="2">
        <v>63</v>
      </c>
      <c r="B253" s="2" t="s">
        <v>7</v>
      </c>
      <c r="C253" s="2">
        <v>32.200000000000003</v>
      </c>
      <c r="D253" s="2">
        <v>2</v>
      </c>
      <c r="E253" s="2" t="s">
        <v>8</v>
      </c>
      <c r="F253" s="2" t="s">
        <v>9</v>
      </c>
      <c r="G253" s="2">
        <v>47305.305</v>
      </c>
      <c r="H253" s="2">
        <f t="shared" si="3"/>
        <v>43217.829772636251</v>
      </c>
    </row>
    <row r="254" spans="1:8" x14ac:dyDescent="0.45">
      <c r="A254" s="2">
        <v>54</v>
      </c>
      <c r="B254" s="2" t="s">
        <v>10</v>
      </c>
      <c r="C254" s="2">
        <v>34.21</v>
      </c>
      <c r="D254" s="2">
        <v>2</v>
      </c>
      <c r="E254" s="2" t="s">
        <v>8</v>
      </c>
      <c r="F254" s="2" t="s">
        <v>12</v>
      </c>
      <c r="G254" s="2">
        <v>44260.749900000003</v>
      </c>
      <c r="H254" s="2">
        <f t="shared" si="3"/>
        <v>41180.066903071922</v>
      </c>
    </row>
    <row r="255" spans="1:8" x14ac:dyDescent="0.45">
      <c r="A255" s="2">
        <v>27</v>
      </c>
      <c r="B255" s="2" t="s">
        <v>10</v>
      </c>
      <c r="C255" s="2">
        <v>30.3</v>
      </c>
      <c r="D255" s="2">
        <v>3</v>
      </c>
      <c r="E255" s="2" t="s">
        <v>11</v>
      </c>
      <c r="F255" s="2" t="s">
        <v>9</v>
      </c>
      <c r="G255" s="2">
        <v>4260.7439999999997</v>
      </c>
      <c r="H255" s="2">
        <f t="shared" si="3"/>
        <v>4411.6654143833857</v>
      </c>
    </row>
    <row r="256" spans="1:8" x14ac:dyDescent="0.45">
      <c r="A256" s="2">
        <v>50</v>
      </c>
      <c r="B256" s="2" t="s">
        <v>10</v>
      </c>
      <c r="C256" s="2">
        <v>31.824999999999999</v>
      </c>
      <c r="D256" s="2">
        <v>0</v>
      </c>
      <c r="E256" s="2" t="s">
        <v>8</v>
      </c>
      <c r="F256" s="2" t="s">
        <v>14</v>
      </c>
      <c r="G256" s="2">
        <v>41097.161749999999</v>
      </c>
      <c r="H256" s="2">
        <f t="shared" si="3"/>
        <v>37789.889338577028</v>
      </c>
    </row>
    <row r="257" spans="1:8" x14ac:dyDescent="0.45">
      <c r="A257" s="2">
        <v>55</v>
      </c>
      <c r="B257" s="2" t="s">
        <v>7</v>
      </c>
      <c r="C257" s="2">
        <v>25.364999999999998</v>
      </c>
      <c r="D257" s="2">
        <v>3</v>
      </c>
      <c r="E257" s="2" t="s">
        <v>11</v>
      </c>
      <c r="F257" s="2" t="s">
        <v>14</v>
      </c>
      <c r="G257" s="2">
        <v>13047.332350000001</v>
      </c>
      <c r="H257" s="2">
        <f t="shared" si="3"/>
        <v>14149.565713486147</v>
      </c>
    </row>
    <row r="258" spans="1:8" x14ac:dyDescent="0.45">
      <c r="A258" s="2">
        <v>56</v>
      </c>
      <c r="B258" s="2" t="s">
        <v>10</v>
      </c>
      <c r="C258" s="2">
        <v>33.630000000000003</v>
      </c>
      <c r="D258" s="2">
        <v>0</v>
      </c>
      <c r="E258" s="2" t="s">
        <v>8</v>
      </c>
      <c r="F258" s="2" t="s">
        <v>13</v>
      </c>
      <c r="G258" s="2">
        <v>43921.183700000001</v>
      </c>
      <c r="H258" s="2">
        <f t="shared" si="3"/>
        <v>40693.012100906548</v>
      </c>
    </row>
    <row r="259" spans="1:8" x14ac:dyDescent="0.45">
      <c r="A259" s="2">
        <v>38</v>
      </c>
      <c r="B259" s="2" t="s">
        <v>7</v>
      </c>
      <c r="C259" s="2">
        <v>40.15</v>
      </c>
      <c r="D259" s="2">
        <v>0</v>
      </c>
      <c r="E259" s="2" t="s">
        <v>11</v>
      </c>
      <c r="F259" s="2" t="s">
        <v>12</v>
      </c>
      <c r="G259" s="2">
        <v>5400.9804999999997</v>
      </c>
      <c r="H259" s="2">
        <f t="shared" ref="H259:H322" si="4">IF(AND($B259="female",$E259="yes",$F259="northeast"),$K$57+$K$58*$A259+$K$59*$C259+$K$60*$D259,IF(AND($B259="female",$E259="yes",$F259="northwest"),$M$57+$M$58*$A259+$M$59*$C259+$M$60*$D259,IF(AND($B259="female",$E259="yes",$F259="southeast"),$O$57+$O$58*$A259+$O$59*$C259+$O$60*$D259,IF(AND($B259="female",$E259="yes",$F259="southwest"),$Q$57+$Q$58*$A259+$Q$59*$C259+$Q$60*$D259,IF(AND($B259="female",$E259="no",$F259="southwest"),$S$57+$S$58*$A259+$S$59*$C259+$S$60*$D259,IF(AND($B259="female",$E259="no",$F259="southeast"),$U$57+$U$58*$A259+$U$59*$C259+$U$60*$D259,IF(AND($B259="female",$E259="no",$F259="northwest"),$W$57+$W$58*$A259+$W$59*$C259+$W$60*$D259,IF(AND($B259="female",$E259="no",$F259="northeast"),$Y$57+$Y$58*$A259+$Y$59*$C259+$Y$60*$D259,IF(AND($B259="male",$E259="no",$F259="northeast"),$AA$57+$AA$58*$A259+$AA$59*$C259+$AA$60*$D259,IF(AND($B259="male",$E259="no",$F259="northwest"),$AC$57+$AC$58*$A259+$AC$59*$C259+$AC$60*$D259,IF(AND($B259="male",$E259="no",$F259="southeast"),$AE$57+$AE$58*$A259+$AE$59*$C259+$AE$60*$D259,IF(AND($B259="male",$E259="no",$F259="southwest"),$AG$57+$AG$58*$A259+$AG$59*$C259+$AG$60*$D259,IF(AND($B259="male",$E259="yes",$F259="southwest"),$AI$57+$AI$58*$A259+AI$59*$C259+$AI$60*$D259,IF(AND($B259="male",$E259="yes",$F259="southeast"),$AK$57+$AK$58*$A259+$AK$59*$C259+$AK$60*$D259,IF(AND($B259="male",$E259="yes",$F259="northwest"),$AM$57+$AM$58*$A259+$AM$59*$C259+$AM$60*$D259,IF(AND($B259="male",$E259="yes",$F259="northeast"),$AO$57+$AO$58*$A259+$AO$59*$C259+$AO$60*$D259,"Conditions not met"))))))))))))))))</f>
        <v>7030.0006427597655</v>
      </c>
    </row>
    <row r="260" spans="1:8" x14ac:dyDescent="0.45">
      <c r="A260" s="2">
        <v>51</v>
      </c>
      <c r="B260" s="2" t="s">
        <v>10</v>
      </c>
      <c r="C260" s="2">
        <v>24.414999999999999</v>
      </c>
      <c r="D260" s="2">
        <v>4</v>
      </c>
      <c r="E260" s="2" t="s">
        <v>11</v>
      </c>
      <c r="F260" s="2" t="s">
        <v>13</v>
      </c>
      <c r="G260" s="2">
        <v>11520.099850000001</v>
      </c>
      <c r="H260" s="2">
        <f t="shared" si="4"/>
        <v>13409.937661841597</v>
      </c>
    </row>
    <row r="261" spans="1:8" x14ac:dyDescent="0.45">
      <c r="A261" s="2">
        <v>19</v>
      </c>
      <c r="B261" s="2" t="s">
        <v>10</v>
      </c>
      <c r="C261" s="2">
        <v>31.92</v>
      </c>
      <c r="D261" s="2">
        <v>0</v>
      </c>
      <c r="E261" s="2" t="s">
        <v>8</v>
      </c>
      <c r="F261" s="2" t="s">
        <v>13</v>
      </c>
      <c r="G261" s="2">
        <v>33750.291799999999</v>
      </c>
      <c r="H261" s="2">
        <f t="shared" si="4"/>
        <v>25145.252419929988</v>
      </c>
    </row>
    <row r="262" spans="1:8" x14ac:dyDescent="0.45">
      <c r="A262" s="2">
        <v>58</v>
      </c>
      <c r="B262" s="2" t="s">
        <v>7</v>
      </c>
      <c r="C262" s="2">
        <v>25.2</v>
      </c>
      <c r="D262" s="2">
        <v>0</v>
      </c>
      <c r="E262" s="2" t="s">
        <v>11</v>
      </c>
      <c r="F262" s="2" t="s">
        <v>9</v>
      </c>
      <c r="G262" s="2">
        <v>11837.16</v>
      </c>
      <c r="H262" s="2">
        <f t="shared" si="4"/>
        <v>12954.016421997247</v>
      </c>
    </row>
    <row r="263" spans="1:8" x14ac:dyDescent="0.45">
      <c r="A263" s="2">
        <v>20</v>
      </c>
      <c r="B263" s="2" t="s">
        <v>7</v>
      </c>
      <c r="C263" s="2">
        <v>26.84</v>
      </c>
      <c r="D263" s="2">
        <v>1</v>
      </c>
      <c r="E263" s="2" t="s">
        <v>8</v>
      </c>
      <c r="F263" s="2" t="s">
        <v>12</v>
      </c>
      <c r="G263" s="2">
        <v>17085.267599999999</v>
      </c>
      <c r="H263" s="2">
        <f t="shared" si="4"/>
        <v>20618.849665714846</v>
      </c>
    </row>
    <row r="264" spans="1:8" x14ac:dyDescent="0.45">
      <c r="A264" s="2">
        <v>52</v>
      </c>
      <c r="B264" s="2" t="s">
        <v>10</v>
      </c>
      <c r="C264" s="2">
        <v>24.32</v>
      </c>
      <c r="D264" s="2">
        <v>3</v>
      </c>
      <c r="E264" s="2" t="s">
        <v>8</v>
      </c>
      <c r="F264" s="2" t="s">
        <v>14</v>
      </c>
      <c r="G264" s="2">
        <v>24869.836800000001</v>
      </c>
      <c r="H264" s="2">
        <f t="shared" si="4"/>
        <v>24484.219372177315</v>
      </c>
    </row>
    <row r="265" spans="1:8" x14ac:dyDescent="0.45">
      <c r="A265" s="2">
        <v>19</v>
      </c>
      <c r="B265" s="2" t="s">
        <v>10</v>
      </c>
      <c r="C265" s="2">
        <v>36.954999999999998</v>
      </c>
      <c r="D265" s="2">
        <v>0</v>
      </c>
      <c r="E265" s="2" t="s">
        <v>8</v>
      </c>
      <c r="F265" s="2" t="s">
        <v>13</v>
      </c>
      <c r="G265" s="2">
        <v>36219.405449999998</v>
      </c>
      <c r="H265" s="2">
        <f t="shared" si="4"/>
        <v>34993.12157831544</v>
      </c>
    </row>
    <row r="266" spans="1:8" x14ac:dyDescent="0.45">
      <c r="A266" s="2">
        <v>53</v>
      </c>
      <c r="B266" s="2" t="s">
        <v>7</v>
      </c>
      <c r="C266" s="2">
        <v>38.06</v>
      </c>
      <c r="D266" s="2">
        <v>3</v>
      </c>
      <c r="E266" s="2" t="s">
        <v>11</v>
      </c>
      <c r="F266" s="2" t="s">
        <v>12</v>
      </c>
      <c r="G266" s="2">
        <v>20462.997660000001</v>
      </c>
      <c r="H266" s="2">
        <f t="shared" si="4"/>
        <v>13170.450388665464</v>
      </c>
    </row>
    <row r="267" spans="1:8" x14ac:dyDescent="0.45">
      <c r="A267" s="2">
        <v>46</v>
      </c>
      <c r="B267" s="2" t="s">
        <v>10</v>
      </c>
      <c r="C267" s="2">
        <v>42.35</v>
      </c>
      <c r="D267" s="2">
        <v>3</v>
      </c>
      <c r="E267" s="2" t="s">
        <v>8</v>
      </c>
      <c r="F267" s="2" t="s">
        <v>12</v>
      </c>
      <c r="G267" s="2">
        <v>46151.124499999998</v>
      </c>
      <c r="H267" s="2">
        <f t="shared" si="4"/>
        <v>48485.520307898449</v>
      </c>
    </row>
    <row r="268" spans="1:8" x14ac:dyDescent="0.45">
      <c r="A268" s="2">
        <v>40</v>
      </c>
      <c r="B268" s="2" t="s">
        <v>10</v>
      </c>
      <c r="C268" s="2">
        <v>19.8</v>
      </c>
      <c r="D268" s="2">
        <v>1</v>
      </c>
      <c r="E268" s="2" t="s">
        <v>8</v>
      </c>
      <c r="F268" s="2" t="s">
        <v>12</v>
      </c>
      <c r="G268" s="2">
        <v>17179.522000000001</v>
      </c>
      <c r="H268" s="2">
        <f t="shared" si="4"/>
        <v>19115.685184921345</v>
      </c>
    </row>
    <row r="269" spans="1:8" x14ac:dyDescent="0.45">
      <c r="A269" s="2">
        <v>59</v>
      </c>
      <c r="B269" s="2" t="s">
        <v>7</v>
      </c>
      <c r="C269" s="2">
        <v>32.395000000000003</v>
      </c>
      <c r="D269" s="2">
        <v>3</v>
      </c>
      <c r="E269" s="2" t="s">
        <v>11</v>
      </c>
      <c r="F269" s="2" t="s">
        <v>14</v>
      </c>
      <c r="G269" s="2">
        <v>14590.63205</v>
      </c>
      <c r="H269" s="2">
        <f t="shared" si="4"/>
        <v>15942.465361539387</v>
      </c>
    </row>
    <row r="270" spans="1:8" x14ac:dyDescent="0.45">
      <c r="A270" s="2">
        <v>45</v>
      </c>
      <c r="B270" s="2" t="s">
        <v>10</v>
      </c>
      <c r="C270" s="2">
        <v>30.2</v>
      </c>
      <c r="D270" s="2">
        <v>1</v>
      </c>
      <c r="E270" s="2" t="s">
        <v>11</v>
      </c>
      <c r="F270" s="2" t="s">
        <v>9</v>
      </c>
      <c r="G270" s="2">
        <v>7441.0529999999999</v>
      </c>
      <c r="H270" s="2">
        <f t="shared" si="4"/>
        <v>9003.7560872329541</v>
      </c>
    </row>
    <row r="271" spans="1:8" x14ac:dyDescent="0.45">
      <c r="A271" s="2">
        <v>49</v>
      </c>
      <c r="B271" s="2" t="s">
        <v>10</v>
      </c>
      <c r="C271" s="2">
        <v>25.84</v>
      </c>
      <c r="D271" s="2">
        <v>1</v>
      </c>
      <c r="E271" s="2" t="s">
        <v>11</v>
      </c>
      <c r="F271" s="2" t="s">
        <v>14</v>
      </c>
      <c r="G271" s="2">
        <v>9282.4806000000008</v>
      </c>
      <c r="H271" s="2">
        <f t="shared" si="4"/>
        <v>10772.379589896767</v>
      </c>
    </row>
    <row r="272" spans="1:8" x14ac:dyDescent="0.45">
      <c r="A272" s="2">
        <v>18</v>
      </c>
      <c r="B272" s="2" t="s">
        <v>10</v>
      </c>
      <c r="C272" s="2">
        <v>29.37</v>
      </c>
      <c r="D272" s="2">
        <v>1</v>
      </c>
      <c r="E272" s="2" t="s">
        <v>11</v>
      </c>
      <c r="F272" s="2" t="s">
        <v>12</v>
      </c>
      <c r="G272" s="2">
        <v>1719.4363000000001</v>
      </c>
      <c r="H272" s="2">
        <f t="shared" si="4"/>
        <v>2450.3241179012002</v>
      </c>
    </row>
    <row r="273" spans="1:8" x14ac:dyDescent="0.45">
      <c r="A273" s="2">
        <v>50</v>
      </c>
      <c r="B273" s="2" t="s">
        <v>10</v>
      </c>
      <c r="C273" s="2">
        <v>34.200000000000003</v>
      </c>
      <c r="D273" s="2">
        <v>2</v>
      </c>
      <c r="E273" s="2" t="s">
        <v>8</v>
      </c>
      <c r="F273" s="2" t="s">
        <v>9</v>
      </c>
      <c r="G273" s="2">
        <v>42856.838000000003</v>
      </c>
      <c r="H273" s="2">
        <f t="shared" si="4"/>
        <v>41694.776490138363</v>
      </c>
    </row>
    <row r="274" spans="1:8" x14ac:dyDescent="0.45">
      <c r="A274" s="2">
        <v>41</v>
      </c>
      <c r="B274" s="2" t="s">
        <v>10</v>
      </c>
      <c r="C274" s="2">
        <v>37.049999999999997</v>
      </c>
      <c r="D274" s="2">
        <v>2</v>
      </c>
      <c r="E274" s="2" t="s">
        <v>11</v>
      </c>
      <c r="F274" s="2" t="s">
        <v>13</v>
      </c>
      <c r="G274" s="2">
        <v>7265.7025000000003</v>
      </c>
      <c r="H274" s="2">
        <f t="shared" si="4"/>
        <v>9776.4560090719642</v>
      </c>
    </row>
    <row r="275" spans="1:8" x14ac:dyDescent="0.45">
      <c r="A275" s="2">
        <v>50</v>
      </c>
      <c r="B275" s="2" t="s">
        <v>10</v>
      </c>
      <c r="C275" s="2">
        <v>27.454999999999998</v>
      </c>
      <c r="D275" s="2">
        <v>1</v>
      </c>
      <c r="E275" s="2" t="s">
        <v>11</v>
      </c>
      <c r="F275" s="2" t="s">
        <v>14</v>
      </c>
      <c r="G275" s="2">
        <v>9617.6624499999998</v>
      </c>
      <c r="H275" s="2">
        <f t="shared" si="4"/>
        <v>11156.268108476454</v>
      </c>
    </row>
    <row r="276" spans="1:8" x14ac:dyDescent="0.45">
      <c r="A276" s="2">
        <v>25</v>
      </c>
      <c r="B276" s="2" t="s">
        <v>10</v>
      </c>
      <c r="C276" s="2">
        <v>27.55</v>
      </c>
      <c r="D276" s="2">
        <v>0</v>
      </c>
      <c r="E276" s="2" t="s">
        <v>11</v>
      </c>
      <c r="F276" s="2" t="s">
        <v>13</v>
      </c>
      <c r="G276" s="2">
        <v>2523.1695</v>
      </c>
      <c r="H276" s="2">
        <f t="shared" si="4"/>
        <v>3944.8964689103632</v>
      </c>
    </row>
    <row r="277" spans="1:8" x14ac:dyDescent="0.45">
      <c r="A277" s="2">
        <v>47</v>
      </c>
      <c r="B277" s="2" t="s">
        <v>7</v>
      </c>
      <c r="C277" s="2">
        <v>26.6</v>
      </c>
      <c r="D277" s="2">
        <v>2</v>
      </c>
      <c r="E277" s="2" t="s">
        <v>11</v>
      </c>
      <c r="F277" s="2" t="s">
        <v>14</v>
      </c>
      <c r="G277" s="2">
        <v>9715.8410000000003</v>
      </c>
      <c r="H277" s="2">
        <f t="shared" si="4"/>
        <v>11695.040771946758</v>
      </c>
    </row>
    <row r="278" spans="1:8" x14ac:dyDescent="0.45">
      <c r="A278" s="2">
        <v>19</v>
      </c>
      <c r="B278" s="2" t="s">
        <v>10</v>
      </c>
      <c r="C278" s="2">
        <v>20.614999999999998</v>
      </c>
      <c r="D278" s="2">
        <v>2</v>
      </c>
      <c r="E278" s="2" t="s">
        <v>11</v>
      </c>
      <c r="F278" s="2" t="s">
        <v>13</v>
      </c>
      <c r="G278" s="2">
        <v>2803.69785</v>
      </c>
      <c r="H278" s="2">
        <f t="shared" si="4"/>
        <v>3388.9904215009419</v>
      </c>
    </row>
    <row r="279" spans="1:8" x14ac:dyDescent="0.45">
      <c r="A279" s="2">
        <v>22</v>
      </c>
      <c r="B279" s="2" t="s">
        <v>7</v>
      </c>
      <c r="C279" s="2">
        <v>24.3</v>
      </c>
      <c r="D279" s="2">
        <v>0</v>
      </c>
      <c r="E279" s="2" t="s">
        <v>11</v>
      </c>
      <c r="F279" s="2" t="s">
        <v>9</v>
      </c>
      <c r="G279" s="2">
        <v>2150.4690000000001</v>
      </c>
      <c r="H279" s="2">
        <f t="shared" si="4"/>
        <v>2789.6332867756987</v>
      </c>
    </row>
    <row r="280" spans="1:8" x14ac:dyDescent="0.45">
      <c r="A280" s="2">
        <v>59</v>
      </c>
      <c r="B280" s="2" t="s">
        <v>10</v>
      </c>
      <c r="C280" s="2">
        <v>31.79</v>
      </c>
      <c r="D280" s="2">
        <v>2</v>
      </c>
      <c r="E280" s="2" t="s">
        <v>11</v>
      </c>
      <c r="F280" s="2" t="s">
        <v>12</v>
      </c>
      <c r="G280" s="2">
        <v>12928.7911</v>
      </c>
      <c r="H280" s="2">
        <f t="shared" si="4"/>
        <v>13638.844952317522</v>
      </c>
    </row>
    <row r="281" spans="1:8" x14ac:dyDescent="0.45">
      <c r="A281" s="2">
        <v>51</v>
      </c>
      <c r="B281" s="2" t="s">
        <v>7</v>
      </c>
      <c r="C281" s="2">
        <v>21.56</v>
      </c>
      <c r="D281" s="2">
        <v>1</v>
      </c>
      <c r="E281" s="2" t="s">
        <v>11</v>
      </c>
      <c r="F281" s="2" t="s">
        <v>12</v>
      </c>
      <c r="G281" s="2">
        <v>9855.1314000000002</v>
      </c>
      <c r="H281" s="2">
        <f t="shared" si="4"/>
        <v>12997.877956675544</v>
      </c>
    </row>
    <row r="282" spans="1:8" x14ac:dyDescent="0.45">
      <c r="A282" s="2">
        <v>40</v>
      </c>
      <c r="B282" s="2" t="s">
        <v>7</v>
      </c>
      <c r="C282" s="2">
        <v>28.12</v>
      </c>
      <c r="D282" s="2">
        <v>1</v>
      </c>
      <c r="E282" s="2" t="s">
        <v>8</v>
      </c>
      <c r="F282" s="2" t="s">
        <v>14</v>
      </c>
      <c r="G282" s="2">
        <v>22331.566800000001</v>
      </c>
      <c r="H282" s="2">
        <f t="shared" si="4"/>
        <v>29438.865215715432</v>
      </c>
    </row>
    <row r="283" spans="1:8" x14ac:dyDescent="0.45">
      <c r="A283" s="2">
        <v>54</v>
      </c>
      <c r="B283" s="2" t="s">
        <v>10</v>
      </c>
      <c r="C283" s="2">
        <v>40.564999999999998</v>
      </c>
      <c r="D283" s="2">
        <v>3</v>
      </c>
      <c r="E283" s="2" t="s">
        <v>8</v>
      </c>
      <c r="F283" s="2" t="s">
        <v>14</v>
      </c>
      <c r="G283" s="2">
        <v>48549.178350000002</v>
      </c>
      <c r="H283" s="2">
        <f t="shared" si="4"/>
        <v>50204.986079784394</v>
      </c>
    </row>
    <row r="284" spans="1:8" x14ac:dyDescent="0.45">
      <c r="A284" s="2">
        <v>30</v>
      </c>
      <c r="B284" s="2" t="s">
        <v>10</v>
      </c>
      <c r="C284" s="2">
        <v>27.645</v>
      </c>
      <c r="D284" s="2">
        <v>1</v>
      </c>
      <c r="E284" s="2" t="s">
        <v>11</v>
      </c>
      <c r="F284" s="2" t="s">
        <v>14</v>
      </c>
      <c r="G284" s="2">
        <v>4237.12655</v>
      </c>
      <c r="H284" s="2">
        <f t="shared" si="4"/>
        <v>6128.2053178413453</v>
      </c>
    </row>
    <row r="285" spans="1:8" x14ac:dyDescent="0.45">
      <c r="A285" s="2">
        <v>55</v>
      </c>
      <c r="B285" s="2" t="s">
        <v>7</v>
      </c>
      <c r="C285" s="2">
        <v>32.395000000000003</v>
      </c>
      <c r="D285" s="2">
        <v>1</v>
      </c>
      <c r="E285" s="2" t="s">
        <v>11</v>
      </c>
      <c r="F285" s="2" t="s">
        <v>14</v>
      </c>
      <c r="G285" s="2">
        <v>11879.10405</v>
      </c>
      <c r="H285" s="2">
        <f t="shared" si="4"/>
        <v>13508.588344236843</v>
      </c>
    </row>
    <row r="286" spans="1:8" x14ac:dyDescent="0.45">
      <c r="A286" s="2">
        <v>52</v>
      </c>
      <c r="B286" s="2" t="s">
        <v>7</v>
      </c>
      <c r="C286" s="2">
        <v>31.2</v>
      </c>
      <c r="D286" s="2">
        <v>0</v>
      </c>
      <c r="E286" s="2" t="s">
        <v>11</v>
      </c>
      <c r="F286" s="2" t="s">
        <v>9</v>
      </c>
      <c r="G286" s="2">
        <v>9625.92</v>
      </c>
      <c r="H286" s="2">
        <f t="shared" si="4"/>
        <v>10950.739342824912</v>
      </c>
    </row>
    <row r="287" spans="1:8" x14ac:dyDescent="0.45">
      <c r="A287" s="2">
        <v>46</v>
      </c>
      <c r="B287" s="2" t="s">
        <v>10</v>
      </c>
      <c r="C287" s="2">
        <v>26.62</v>
      </c>
      <c r="D287" s="2">
        <v>1</v>
      </c>
      <c r="E287" s="2" t="s">
        <v>11</v>
      </c>
      <c r="F287" s="2" t="s">
        <v>12</v>
      </c>
      <c r="G287" s="2">
        <v>7742.1098000000002</v>
      </c>
      <c r="H287" s="2">
        <f t="shared" si="4"/>
        <v>9888.751469478826</v>
      </c>
    </row>
    <row r="288" spans="1:8" x14ac:dyDescent="0.45">
      <c r="A288" s="2">
        <v>46</v>
      </c>
      <c r="B288" s="2" t="s">
        <v>7</v>
      </c>
      <c r="C288" s="2">
        <v>48.07</v>
      </c>
      <c r="D288" s="2">
        <v>2</v>
      </c>
      <c r="E288" s="2" t="s">
        <v>11</v>
      </c>
      <c r="F288" s="2" t="s">
        <v>14</v>
      </c>
      <c r="G288" s="2">
        <v>9432.9253000000008</v>
      </c>
      <c r="H288" s="2">
        <f t="shared" si="4"/>
        <v>14109.364755759092</v>
      </c>
    </row>
    <row r="289" spans="1:8" x14ac:dyDescent="0.45">
      <c r="A289" s="2">
        <v>63</v>
      </c>
      <c r="B289" s="2" t="s">
        <v>7</v>
      </c>
      <c r="C289" s="2">
        <v>26.22</v>
      </c>
      <c r="D289" s="2">
        <v>0</v>
      </c>
      <c r="E289" s="2" t="s">
        <v>11</v>
      </c>
      <c r="F289" s="2" t="s">
        <v>13</v>
      </c>
      <c r="G289" s="2">
        <v>14256.192800000001</v>
      </c>
      <c r="H289" s="2">
        <f t="shared" si="4"/>
        <v>12954.226455097862</v>
      </c>
    </row>
    <row r="290" spans="1:8" x14ac:dyDescent="0.45">
      <c r="A290" s="2">
        <v>59</v>
      </c>
      <c r="B290" s="2" t="s">
        <v>7</v>
      </c>
      <c r="C290" s="2">
        <v>36.765000000000001</v>
      </c>
      <c r="D290" s="2">
        <v>1</v>
      </c>
      <c r="E290" s="2" t="s">
        <v>8</v>
      </c>
      <c r="F290" s="2" t="s">
        <v>14</v>
      </c>
      <c r="G290" s="2">
        <v>47896.79135</v>
      </c>
      <c r="H290" s="2">
        <f t="shared" si="4"/>
        <v>46293.239347184528</v>
      </c>
    </row>
    <row r="291" spans="1:8" x14ac:dyDescent="0.45">
      <c r="A291" s="2">
        <v>52</v>
      </c>
      <c r="B291" s="2" t="s">
        <v>10</v>
      </c>
      <c r="C291" s="2">
        <v>26.4</v>
      </c>
      <c r="D291" s="2">
        <v>3</v>
      </c>
      <c r="E291" s="2" t="s">
        <v>11</v>
      </c>
      <c r="F291" s="2" t="s">
        <v>12</v>
      </c>
      <c r="G291" s="2">
        <v>25992.821039999999</v>
      </c>
      <c r="H291" s="2">
        <f t="shared" si="4"/>
        <v>12543.259276995399</v>
      </c>
    </row>
    <row r="292" spans="1:8" x14ac:dyDescent="0.45">
      <c r="A292" s="2">
        <v>28</v>
      </c>
      <c r="B292" s="2" t="s">
        <v>7</v>
      </c>
      <c r="C292" s="2">
        <v>33.4</v>
      </c>
      <c r="D292" s="2">
        <v>0</v>
      </c>
      <c r="E292" s="2" t="s">
        <v>11</v>
      </c>
      <c r="F292" s="2" t="s">
        <v>9</v>
      </c>
      <c r="G292" s="2">
        <v>3172.018</v>
      </c>
      <c r="H292" s="2">
        <f t="shared" si="4"/>
        <v>4033.7039152388693</v>
      </c>
    </row>
    <row r="293" spans="1:8" x14ac:dyDescent="0.45">
      <c r="A293" s="2">
        <v>29</v>
      </c>
      <c r="B293" s="2" t="s">
        <v>10</v>
      </c>
      <c r="C293" s="2">
        <v>29.64</v>
      </c>
      <c r="D293" s="2">
        <v>1</v>
      </c>
      <c r="E293" s="2" t="s">
        <v>11</v>
      </c>
      <c r="F293" s="2" t="s">
        <v>14</v>
      </c>
      <c r="G293" s="2">
        <v>20277.807509999999</v>
      </c>
      <c r="H293" s="2">
        <f t="shared" si="4"/>
        <v>6038.7287527015042</v>
      </c>
    </row>
    <row r="294" spans="1:8" x14ac:dyDescent="0.45">
      <c r="A294" s="2">
        <v>25</v>
      </c>
      <c r="B294" s="2" t="s">
        <v>10</v>
      </c>
      <c r="C294" s="2">
        <v>45.54</v>
      </c>
      <c r="D294" s="2">
        <v>2</v>
      </c>
      <c r="E294" s="2" t="s">
        <v>8</v>
      </c>
      <c r="F294" s="2" t="s">
        <v>12</v>
      </c>
      <c r="G294" s="2">
        <v>42112.2356</v>
      </c>
      <c r="H294" s="2">
        <f t="shared" si="4"/>
        <v>45632.449079933409</v>
      </c>
    </row>
    <row r="295" spans="1:8" x14ac:dyDescent="0.45">
      <c r="A295" s="2">
        <v>22</v>
      </c>
      <c r="B295" s="2" t="s">
        <v>7</v>
      </c>
      <c r="C295" s="2">
        <v>28.82</v>
      </c>
      <c r="D295" s="2">
        <v>0</v>
      </c>
      <c r="E295" s="2" t="s">
        <v>11</v>
      </c>
      <c r="F295" s="2" t="s">
        <v>12</v>
      </c>
      <c r="G295" s="2">
        <v>2156.7518</v>
      </c>
      <c r="H295" s="2">
        <f t="shared" si="4"/>
        <v>3007.8290104556868</v>
      </c>
    </row>
    <row r="296" spans="1:8" x14ac:dyDescent="0.45">
      <c r="A296" s="2">
        <v>25</v>
      </c>
      <c r="B296" s="2" t="s">
        <v>10</v>
      </c>
      <c r="C296" s="2">
        <v>26.8</v>
      </c>
      <c r="D296" s="2">
        <v>3</v>
      </c>
      <c r="E296" s="2" t="s">
        <v>11</v>
      </c>
      <c r="F296" s="2" t="s">
        <v>9</v>
      </c>
      <c r="G296" s="2">
        <v>3906.127</v>
      </c>
      <c r="H296" s="2">
        <f t="shared" si="4"/>
        <v>3739.8509407101888</v>
      </c>
    </row>
    <row r="297" spans="1:8" x14ac:dyDescent="0.45">
      <c r="A297" s="2">
        <v>18</v>
      </c>
      <c r="B297" s="2" t="s">
        <v>10</v>
      </c>
      <c r="C297" s="2">
        <v>22.99</v>
      </c>
      <c r="D297" s="2">
        <v>0</v>
      </c>
      <c r="E297" s="2" t="s">
        <v>11</v>
      </c>
      <c r="F297" s="2" t="s">
        <v>14</v>
      </c>
      <c r="G297" s="2">
        <v>1704.5681</v>
      </c>
      <c r="H297" s="2">
        <f t="shared" si="4"/>
        <v>1940.954913714246</v>
      </c>
    </row>
    <row r="298" spans="1:8" x14ac:dyDescent="0.45">
      <c r="A298" s="2">
        <v>19</v>
      </c>
      <c r="B298" s="2" t="s">
        <v>10</v>
      </c>
      <c r="C298" s="2">
        <v>27.7</v>
      </c>
      <c r="D298" s="2">
        <v>0</v>
      </c>
      <c r="E298" s="2" t="s">
        <v>8</v>
      </c>
      <c r="F298" s="2" t="s">
        <v>9</v>
      </c>
      <c r="G298" s="2">
        <v>16297.846</v>
      </c>
      <c r="H298" s="2">
        <f t="shared" si="4"/>
        <v>21056.957893037456</v>
      </c>
    </row>
    <row r="299" spans="1:8" x14ac:dyDescent="0.45">
      <c r="A299" s="2">
        <v>47</v>
      </c>
      <c r="B299" s="2" t="s">
        <v>10</v>
      </c>
      <c r="C299" s="2">
        <v>25.41</v>
      </c>
      <c r="D299" s="2">
        <v>1</v>
      </c>
      <c r="E299" s="2" t="s">
        <v>8</v>
      </c>
      <c r="F299" s="2" t="s">
        <v>12</v>
      </c>
      <c r="G299" s="2">
        <v>21978.676899999999</v>
      </c>
      <c r="H299" s="2">
        <f t="shared" si="4"/>
        <v>28222.272223243308</v>
      </c>
    </row>
    <row r="300" spans="1:8" x14ac:dyDescent="0.45">
      <c r="A300" s="2">
        <v>31</v>
      </c>
      <c r="B300" s="2" t="s">
        <v>10</v>
      </c>
      <c r="C300" s="2">
        <v>34.39</v>
      </c>
      <c r="D300" s="2">
        <v>3</v>
      </c>
      <c r="E300" s="2" t="s">
        <v>8</v>
      </c>
      <c r="F300" s="2" t="s">
        <v>13</v>
      </c>
      <c r="G300" s="2">
        <v>38746.355100000001</v>
      </c>
      <c r="H300" s="2">
        <f t="shared" si="4"/>
        <v>38258.515618981459</v>
      </c>
    </row>
    <row r="301" spans="1:8" x14ac:dyDescent="0.45">
      <c r="A301" s="2">
        <v>48</v>
      </c>
      <c r="B301" s="2" t="s">
        <v>7</v>
      </c>
      <c r="C301" s="2">
        <v>28.88</v>
      </c>
      <c r="D301" s="2">
        <v>1</v>
      </c>
      <c r="E301" s="2" t="s">
        <v>11</v>
      </c>
      <c r="F301" s="2" t="s">
        <v>13</v>
      </c>
      <c r="G301" s="2">
        <v>9249.4951999999994</v>
      </c>
      <c r="H301" s="2">
        <f t="shared" si="4"/>
        <v>10532.048609644165</v>
      </c>
    </row>
    <row r="302" spans="1:8" x14ac:dyDescent="0.45">
      <c r="A302" s="2">
        <v>36</v>
      </c>
      <c r="B302" s="2" t="s">
        <v>10</v>
      </c>
      <c r="C302" s="2">
        <v>27.55</v>
      </c>
      <c r="D302" s="2">
        <v>3</v>
      </c>
      <c r="E302" s="2" t="s">
        <v>11</v>
      </c>
      <c r="F302" s="2" t="s">
        <v>14</v>
      </c>
      <c r="G302" s="2">
        <v>6746.7425000000003</v>
      </c>
      <c r="H302" s="2">
        <f t="shared" si="4"/>
        <v>9196.4831696098263</v>
      </c>
    </row>
    <row r="303" spans="1:8" x14ac:dyDescent="0.45">
      <c r="A303" s="2">
        <v>53</v>
      </c>
      <c r="B303" s="2" t="s">
        <v>7</v>
      </c>
      <c r="C303" s="2">
        <v>22.61</v>
      </c>
      <c r="D303" s="2">
        <v>3</v>
      </c>
      <c r="E303" s="2" t="s">
        <v>8</v>
      </c>
      <c r="F303" s="2" t="s">
        <v>14</v>
      </c>
      <c r="G303" s="2">
        <v>24873.384900000001</v>
      </c>
      <c r="H303" s="2">
        <f t="shared" si="4"/>
        <v>24118.440217327268</v>
      </c>
    </row>
    <row r="304" spans="1:8" x14ac:dyDescent="0.45">
      <c r="A304" s="2">
        <v>56</v>
      </c>
      <c r="B304" s="2" t="s">
        <v>7</v>
      </c>
      <c r="C304" s="2">
        <v>37.51</v>
      </c>
      <c r="D304" s="2">
        <v>2</v>
      </c>
      <c r="E304" s="2" t="s">
        <v>11</v>
      </c>
      <c r="F304" s="2" t="s">
        <v>12</v>
      </c>
      <c r="G304" s="2">
        <v>12265.5069</v>
      </c>
      <c r="H304" s="2">
        <f t="shared" si="4"/>
        <v>13695.078022269003</v>
      </c>
    </row>
    <row r="305" spans="1:8" x14ac:dyDescent="0.45">
      <c r="A305" s="2">
        <v>28</v>
      </c>
      <c r="B305" s="2" t="s">
        <v>7</v>
      </c>
      <c r="C305" s="2">
        <v>33</v>
      </c>
      <c r="D305" s="2">
        <v>2</v>
      </c>
      <c r="E305" s="2" t="s">
        <v>11</v>
      </c>
      <c r="F305" s="2" t="s">
        <v>12</v>
      </c>
      <c r="G305" s="2">
        <v>4349.4620000000004</v>
      </c>
      <c r="H305" s="2">
        <f t="shared" si="4"/>
        <v>5414.4223800194577</v>
      </c>
    </row>
    <row r="306" spans="1:8" x14ac:dyDescent="0.45">
      <c r="A306" s="2">
        <v>57</v>
      </c>
      <c r="B306" s="2" t="s">
        <v>7</v>
      </c>
      <c r="C306" s="2">
        <v>38</v>
      </c>
      <c r="D306" s="2">
        <v>2</v>
      </c>
      <c r="E306" s="2" t="s">
        <v>11</v>
      </c>
      <c r="F306" s="2" t="s">
        <v>9</v>
      </c>
      <c r="G306" s="2">
        <v>12646.207</v>
      </c>
      <c r="H306" s="2">
        <f t="shared" si="4"/>
        <v>13085.410267396415</v>
      </c>
    </row>
    <row r="307" spans="1:8" x14ac:dyDescent="0.45">
      <c r="A307" s="2">
        <v>29</v>
      </c>
      <c r="B307" s="2" t="s">
        <v>10</v>
      </c>
      <c r="C307" s="2">
        <v>33.344999999999999</v>
      </c>
      <c r="D307" s="2">
        <v>2</v>
      </c>
      <c r="E307" s="2" t="s">
        <v>11</v>
      </c>
      <c r="F307" s="2" t="s">
        <v>13</v>
      </c>
      <c r="G307" s="2">
        <v>19442.353500000001</v>
      </c>
      <c r="H307" s="2">
        <f t="shared" si="4"/>
        <v>6428.2593435843064</v>
      </c>
    </row>
    <row r="308" spans="1:8" x14ac:dyDescent="0.45">
      <c r="A308" s="2">
        <v>28</v>
      </c>
      <c r="B308" s="2" t="s">
        <v>7</v>
      </c>
      <c r="C308" s="2">
        <v>27.5</v>
      </c>
      <c r="D308" s="2">
        <v>2</v>
      </c>
      <c r="E308" s="2" t="s">
        <v>11</v>
      </c>
      <c r="F308" s="2" t="s">
        <v>9</v>
      </c>
      <c r="G308" s="2">
        <v>20177.671129999999</v>
      </c>
      <c r="H308" s="2">
        <f t="shared" si="4"/>
        <v>5388.9080140686719</v>
      </c>
    </row>
    <row r="309" spans="1:8" x14ac:dyDescent="0.45">
      <c r="A309" s="2">
        <v>30</v>
      </c>
      <c r="B309" s="2" t="s">
        <v>7</v>
      </c>
      <c r="C309" s="2">
        <v>33.33</v>
      </c>
      <c r="D309" s="2">
        <v>1</v>
      </c>
      <c r="E309" s="2" t="s">
        <v>11</v>
      </c>
      <c r="F309" s="2" t="s">
        <v>12</v>
      </c>
      <c r="G309" s="2">
        <v>4151.0286999999998</v>
      </c>
      <c r="H309" s="2">
        <f t="shared" si="4"/>
        <v>5558.9081954905569</v>
      </c>
    </row>
    <row r="310" spans="1:8" x14ac:dyDescent="0.45">
      <c r="A310" s="2">
        <v>58</v>
      </c>
      <c r="B310" s="2" t="s">
        <v>10</v>
      </c>
      <c r="C310" s="2">
        <v>34.865000000000002</v>
      </c>
      <c r="D310" s="2">
        <v>0</v>
      </c>
      <c r="E310" s="2" t="s">
        <v>11</v>
      </c>
      <c r="F310" s="2" t="s">
        <v>14</v>
      </c>
      <c r="G310" s="2">
        <v>11944.594349999999</v>
      </c>
      <c r="H310" s="2">
        <f t="shared" si="4"/>
        <v>12996.531600082886</v>
      </c>
    </row>
    <row r="311" spans="1:8" x14ac:dyDescent="0.45">
      <c r="A311" s="2">
        <v>41</v>
      </c>
      <c r="B311" s="2" t="s">
        <v>7</v>
      </c>
      <c r="C311" s="2">
        <v>33.06</v>
      </c>
      <c r="D311" s="2">
        <v>2</v>
      </c>
      <c r="E311" s="2" t="s">
        <v>11</v>
      </c>
      <c r="F311" s="2" t="s">
        <v>13</v>
      </c>
      <c r="G311" s="2">
        <v>7749.1563999999998</v>
      </c>
      <c r="H311" s="2">
        <f t="shared" si="4"/>
        <v>10140.701279565843</v>
      </c>
    </row>
    <row r="312" spans="1:8" x14ac:dyDescent="0.45">
      <c r="A312" s="2">
        <v>50</v>
      </c>
      <c r="B312" s="2" t="s">
        <v>10</v>
      </c>
      <c r="C312" s="2">
        <v>26.6</v>
      </c>
      <c r="D312" s="2">
        <v>0</v>
      </c>
      <c r="E312" s="2" t="s">
        <v>11</v>
      </c>
      <c r="F312" s="2" t="s">
        <v>9</v>
      </c>
      <c r="G312" s="2">
        <v>8444.4740000000002</v>
      </c>
      <c r="H312" s="2">
        <f t="shared" si="4"/>
        <v>10087.804447683717</v>
      </c>
    </row>
    <row r="313" spans="1:8" x14ac:dyDescent="0.45">
      <c r="A313" s="2">
        <v>19</v>
      </c>
      <c r="B313" s="2" t="s">
        <v>7</v>
      </c>
      <c r="C313" s="2">
        <v>24.7</v>
      </c>
      <c r="D313" s="2">
        <v>0</v>
      </c>
      <c r="E313" s="2" t="s">
        <v>11</v>
      </c>
      <c r="F313" s="2" t="s">
        <v>9</v>
      </c>
      <c r="G313" s="2">
        <v>1737.376</v>
      </c>
      <c r="H313" s="2">
        <f t="shared" si="4"/>
        <v>1918.7190367156131</v>
      </c>
    </row>
    <row r="314" spans="1:8" x14ac:dyDescent="0.45">
      <c r="A314" s="2">
        <v>43</v>
      </c>
      <c r="B314" s="2" t="s">
        <v>10</v>
      </c>
      <c r="C314" s="2">
        <v>35.97</v>
      </c>
      <c r="D314" s="2">
        <v>3</v>
      </c>
      <c r="E314" s="2" t="s">
        <v>8</v>
      </c>
      <c r="F314" s="2" t="s">
        <v>12</v>
      </c>
      <c r="G314" s="2">
        <v>42124.515299999999</v>
      </c>
      <c r="H314" s="2">
        <f t="shared" si="4"/>
        <v>39732.035087878001</v>
      </c>
    </row>
    <row r="315" spans="1:8" x14ac:dyDescent="0.45">
      <c r="A315" s="2">
        <v>49</v>
      </c>
      <c r="B315" s="2" t="s">
        <v>10</v>
      </c>
      <c r="C315" s="2">
        <v>35.86</v>
      </c>
      <c r="D315" s="2">
        <v>0</v>
      </c>
      <c r="E315" s="2" t="s">
        <v>11</v>
      </c>
      <c r="F315" s="2" t="s">
        <v>12</v>
      </c>
      <c r="G315" s="2">
        <v>8124.4084000000003</v>
      </c>
      <c r="H315" s="2">
        <f t="shared" si="4"/>
        <v>9792.6628694155588</v>
      </c>
    </row>
    <row r="316" spans="1:8" x14ac:dyDescent="0.45">
      <c r="A316" s="2">
        <v>27</v>
      </c>
      <c r="B316" s="2" t="s">
        <v>7</v>
      </c>
      <c r="C316" s="2">
        <v>31.4</v>
      </c>
      <c r="D316" s="2">
        <v>0</v>
      </c>
      <c r="E316" s="2" t="s">
        <v>8</v>
      </c>
      <c r="F316" s="2" t="s">
        <v>9</v>
      </c>
      <c r="G316" s="2">
        <v>34838.873</v>
      </c>
      <c r="H316" s="2">
        <f t="shared" si="4"/>
        <v>29860.876475821726</v>
      </c>
    </row>
    <row r="317" spans="1:8" x14ac:dyDescent="0.45">
      <c r="A317" s="2">
        <v>52</v>
      </c>
      <c r="B317" s="2" t="s">
        <v>10</v>
      </c>
      <c r="C317" s="2">
        <v>33.25</v>
      </c>
      <c r="D317" s="2">
        <v>0</v>
      </c>
      <c r="E317" s="2" t="s">
        <v>11</v>
      </c>
      <c r="F317" s="2" t="s">
        <v>14</v>
      </c>
      <c r="G317" s="2">
        <v>9722.7695000000003</v>
      </c>
      <c r="H317" s="2">
        <f t="shared" si="4"/>
        <v>11351.753542351795</v>
      </c>
    </row>
    <row r="318" spans="1:8" x14ac:dyDescent="0.45">
      <c r="A318" s="2">
        <v>50</v>
      </c>
      <c r="B318" s="2" t="s">
        <v>10</v>
      </c>
      <c r="C318" s="2">
        <v>32.204999999999998</v>
      </c>
      <c r="D318" s="2">
        <v>0</v>
      </c>
      <c r="E318" s="2" t="s">
        <v>11</v>
      </c>
      <c r="F318" s="2" t="s">
        <v>13</v>
      </c>
      <c r="G318" s="2">
        <v>8835.2649500000007</v>
      </c>
      <c r="H318" s="2">
        <f t="shared" si="4"/>
        <v>10841.157052201363</v>
      </c>
    </row>
    <row r="319" spans="1:8" x14ac:dyDescent="0.45">
      <c r="A319" s="2">
        <v>54</v>
      </c>
      <c r="B319" s="2" t="s">
        <v>10</v>
      </c>
      <c r="C319" s="2">
        <v>32.774999999999999</v>
      </c>
      <c r="D319" s="2">
        <v>0</v>
      </c>
      <c r="E319" s="2" t="s">
        <v>11</v>
      </c>
      <c r="F319" s="2" t="s">
        <v>14</v>
      </c>
      <c r="G319" s="2">
        <v>10435.06525</v>
      </c>
      <c r="H319" s="2">
        <f t="shared" si="4"/>
        <v>11817.37094308606</v>
      </c>
    </row>
    <row r="320" spans="1:8" x14ac:dyDescent="0.45">
      <c r="A320" s="2">
        <v>44</v>
      </c>
      <c r="B320" s="2" t="s">
        <v>7</v>
      </c>
      <c r="C320" s="2">
        <v>27.645</v>
      </c>
      <c r="D320" s="2">
        <v>0</v>
      </c>
      <c r="E320" s="2" t="s">
        <v>11</v>
      </c>
      <c r="F320" s="2" t="s">
        <v>13</v>
      </c>
      <c r="G320" s="2">
        <v>7421.1945500000002</v>
      </c>
      <c r="H320" s="2">
        <f t="shared" si="4"/>
        <v>8558.4494449057202</v>
      </c>
    </row>
    <row r="321" spans="1:8" x14ac:dyDescent="0.45">
      <c r="A321" s="2">
        <v>32</v>
      </c>
      <c r="B321" s="2" t="s">
        <v>10</v>
      </c>
      <c r="C321" s="2">
        <v>37.335000000000001</v>
      </c>
      <c r="D321" s="2">
        <v>1</v>
      </c>
      <c r="E321" s="2" t="s">
        <v>11</v>
      </c>
      <c r="F321" s="2" t="s">
        <v>14</v>
      </c>
      <c r="G321" s="2">
        <v>4667.6076499999999</v>
      </c>
      <c r="H321" s="2">
        <f t="shared" si="4"/>
        <v>7422.8247979983353</v>
      </c>
    </row>
    <row r="322" spans="1:8" x14ac:dyDescent="0.45">
      <c r="A322" s="2">
        <v>34</v>
      </c>
      <c r="B322" s="2" t="s">
        <v>10</v>
      </c>
      <c r="C322" s="2">
        <v>25.27</v>
      </c>
      <c r="D322" s="2">
        <v>1</v>
      </c>
      <c r="E322" s="2" t="s">
        <v>11</v>
      </c>
      <c r="F322" s="2" t="s">
        <v>13</v>
      </c>
      <c r="G322" s="2">
        <v>4894.7533000000003</v>
      </c>
      <c r="H322" s="2">
        <f t="shared" si="4"/>
        <v>6950.1028357604027</v>
      </c>
    </row>
    <row r="323" spans="1:8" x14ac:dyDescent="0.45">
      <c r="A323" s="2">
        <v>26</v>
      </c>
      <c r="B323" s="2" t="s">
        <v>7</v>
      </c>
      <c r="C323" s="2">
        <v>29.64</v>
      </c>
      <c r="D323" s="2">
        <v>4</v>
      </c>
      <c r="E323" s="2" t="s">
        <v>11</v>
      </c>
      <c r="F323" s="2" t="s">
        <v>14</v>
      </c>
      <c r="G323" s="2">
        <v>24671.663339999999</v>
      </c>
      <c r="H323" s="2">
        <f t="shared" ref="H323:H386" si="5">IF(AND($B323="female",$E323="yes",$F323="northeast"),$K$57+$K$58*$A323+$K$59*$C323+$K$60*$D323,IF(AND($B323="female",$E323="yes",$F323="northwest"),$M$57+$M$58*$A323+$M$59*$C323+$M$60*$D323,IF(AND($B323="female",$E323="yes",$F323="southeast"),$O$57+$O$58*$A323+$O$59*$C323+$O$60*$D323,IF(AND($B323="female",$E323="yes",$F323="southwest"),$Q$57+$Q$58*$A323+$Q$59*$C323+$Q$60*$D323,IF(AND($B323="female",$E323="no",$F323="southwest"),$S$57+$S$58*$A323+$S$59*$C323+$S$60*$D323,IF(AND($B323="female",$E323="no",$F323="southeast"),$U$57+$U$58*$A323+$U$59*$C323+$U$60*$D323,IF(AND($B323="female",$E323="no",$F323="northwest"),$W$57+$W$58*$A323+$W$59*$C323+$W$60*$D323,IF(AND($B323="female",$E323="no",$F323="northeast"),$Y$57+$Y$58*$A323+$Y$59*$C323+$Y$60*$D323,IF(AND($B323="male",$E323="no",$F323="northeast"),$AA$57+$AA$58*$A323+$AA$59*$C323+$AA$60*$D323,IF(AND($B323="male",$E323="no",$F323="northwest"),$AC$57+$AC$58*$A323+$AC$59*$C323+$AC$60*$D323,IF(AND($B323="male",$E323="no",$F323="southeast"),$AE$57+$AE$58*$A323+$AE$59*$C323+$AE$60*$D323,IF(AND($B323="male",$E323="no",$F323="southwest"),$AG$57+$AG$58*$A323+$AG$59*$C323+$AG$60*$D323,IF(AND($B323="male",$E323="yes",$F323="southwest"),$AI$57+$AI$58*$A323+AI$59*$C323+$AI$60*$D323,IF(AND($B323="male",$E323="yes",$F323="southeast"),$AK$57+$AK$58*$A323+$AK$59*$C323+$AK$60*$D323,IF(AND($B323="male",$E323="yes",$F323="northwest"),$AM$57+$AM$58*$A323+$AM$59*$C323+$AM$60*$D323,IF(AND($B323="male",$E323="yes",$F323="northeast"),$AO$57+$AO$58*$A323+$AO$59*$C323+$AO$60*$D323,"Conditions not met"))))))))))))))))</f>
        <v>8712.7854960158729</v>
      </c>
    </row>
    <row r="324" spans="1:8" x14ac:dyDescent="0.45">
      <c r="A324" s="2">
        <v>34</v>
      </c>
      <c r="B324" s="2" t="s">
        <v>10</v>
      </c>
      <c r="C324" s="2">
        <v>30.8</v>
      </c>
      <c r="D324" s="2">
        <v>0</v>
      </c>
      <c r="E324" s="2" t="s">
        <v>8</v>
      </c>
      <c r="F324" s="2" t="s">
        <v>9</v>
      </c>
      <c r="G324" s="2">
        <v>35491.64</v>
      </c>
      <c r="H324" s="2">
        <f t="shared" si="5"/>
        <v>31399.934668154674</v>
      </c>
    </row>
    <row r="325" spans="1:8" x14ac:dyDescent="0.45">
      <c r="A325" s="2">
        <v>57</v>
      </c>
      <c r="B325" s="2" t="s">
        <v>10</v>
      </c>
      <c r="C325" s="2">
        <v>40.945</v>
      </c>
      <c r="D325" s="2">
        <v>0</v>
      </c>
      <c r="E325" s="2" t="s">
        <v>11</v>
      </c>
      <c r="F325" s="2" t="s">
        <v>14</v>
      </c>
      <c r="G325" s="2">
        <v>11566.30055</v>
      </c>
      <c r="H325" s="2">
        <f t="shared" si="5"/>
        <v>13240.205403309186</v>
      </c>
    </row>
    <row r="326" spans="1:8" x14ac:dyDescent="0.45">
      <c r="A326" s="2">
        <v>29</v>
      </c>
      <c r="B326" s="2" t="s">
        <v>10</v>
      </c>
      <c r="C326" s="2">
        <v>27.2</v>
      </c>
      <c r="D326" s="2">
        <v>0</v>
      </c>
      <c r="E326" s="2" t="s">
        <v>11</v>
      </c>
      <c r="F326" s="2" t="s">
        <v>9</v>
      </c>
      <c r="G326" s="2">
        <v>2866.0909999999999</v>
      </c>
      <c r="H326" s="2">
        <f t="shared" si="5"/>
        <v>4458.8116424508535</v>
      </c>
    </row>
    <row r="327" spans="1:8" x14ac:dyDescent="0.45">
      <c r="A327" s="2">
        <v>40</v>
      </c>
      <c r="B327" s="2" t="s">
        <v>10</v>
      </c>
      <c r="C327" s="2">
        <v>34.104999999999997</v>
      </c>
      <c r="D327" s="2">
        <v>1</v>
      </c>
      <c r="E327" s="2" t="s">
        <v>11</v>
      </c>
      <c r="F327" s="2" t="s">
        <v>14</v>
      </c>
      <c r="G327" s="2">
        <v>6600.2059499999996</v>
      </c>
      <c r="H327" s="2">
        <f t="shared" si="5"/>
        <v>9176.8268391417769</v>
      </c>
    </row>
    <row r="328" spans="1:8" x14ac:dyDescent="0.45">
      <c r="A328" s="2">
        <v>27</v>
      </c>
      <c r="B328" s="2" t="s">
        <v>7</v>
      </c>
      <c r="C328" s="2">
        <v>23.21</v>
      </c>
      <c r="D328" s="2">
        <v>1</v>
      </c>
      <c r="E328" s="2" t="s">
        <v>11</v>
      </c>
      <c r="F328" s="2" t="s">
        <v>12</v>
      </c>
      <c r="G328" s="2">
        <v>3561.8888999999999</v>
      </c>
      <c r="H328" s="2">
        <f t="shared" si="5"/>
        <v>5452.9905554072147</v>
      </c>
    </row>
    <row r="329" spans="1:8" x14ac:dyDescent="0.45">
      <c r="A329" s="2">
        <v>45</v>
      </c>
      <c r="B329" s="2" t="s">
        <v>10</v>
      </c>
      <c r="C329" s="2">
        <v>36.479999999999997</v>
      </c>
      <c r="D329" s="2">
        <v>2</v>
      </c>
      <c r="E329" s="2" t="s">
        <v>8</v>
      </c>
      <c r="F329" s="2" t="s">
        <v>13</v>
      </c>
      <c r="G329" s="2">
        <v>42760.502200000003</v>
      </c>
      <c r="H329" s="2">
        <f t="shared" si="5"/>
        <v>45522.258074668745</v>
      </c>
    </row>
    <row r="330" spans="1:8" x14ac:dyDescent="0.45">
      <c r="A330" s="2">
        <v>64</v>
      </c>
      <c r="B330" s="2" t="s">
        <v>7</v>
      </c>
      <c r="C330" s="2">
        <v>33.799999999999997</v>
      </c>
      <c r="D330" s="2">
        <v>1</v>
      </c>
      <c r="E330" s="2" t="s">
        <v>8</v>
      </c>
      <c r="F330" s="2" t="s">
        <v>9</v>
      </c>
      <c r="G330" s="2">
        <v>47928.03</v>
      </c>
      <c r="H330" s="2">
        <f t="shared" si="5"/>
        <v>45578.071495643031</v>
      </c>
    </row>
    <row r="331" spans="1:8" x14ac:dyDescent="0.45">
      <c r="A331" s="2">
        <v>52</v>
      </c>
      <c r="B331" s="2" t="s">
        <v>10</v>
      </c>
      <c r="C331" s="2">
        <v>36.700000000000003</v>
      </c>
      <c r="D331" s="2">
        <v>0</v>
      </c>
      <c r="E331" s="2" t="s">
        <v>11</v>
      </c>
      <c r="F331" s="2" t="s">
        <v>9</v>
      </c>
      <c r="G331" s="2">
        <v>9144.5650000000005</v>
      </c>
      <c r="H331" s="2">
        <f t="shared" si="5"/>
        <v>11011.436605721457</v>
      </c>
    </row>
    <row r="332" spans="1:8" x14ac:dyDescent="0.45">
      <c r="A332" s="2">
        <v>61</v>
      </c>
      <c r="B332" s="2" t="s">
        <v>7</v>
      </c>
      <c r="C332" s="2">
        <v>36.384999999999998</v>
      </c>
      <c r="D332" s="2">
        <v>1</v>
      </c>
      <c r="E332" s="2" t="s">
        <v>8</v>
      </c>
      <c r="F332" s="2" t="s">
        <v>14</v>
      </c>
      <c r="G332" s="2">
        <v>48517.563150000002</v>
      </c>
      <c r="H332" s="2">
        <f t="shared" si="5"/>
        <v>46006.809379721919</v>
      </c>
    </row>
    <row r="333" spans="1:8" x14ac:dyDescent="0.45">
      <c r="A333" s="2">
        <v>52</v>
      </c>
      <c r="B333" s="2" t="s">
        <v>10</v>
      </c>
      <c r="C333" s="2">
        <v>27.36</v>
      </c>
      <c r="D333" s="2">
        <v>0</v>
      </c>
      <c r="E333" s="2" t="s">
        <v>8</v>
      </c>
      <c r="F333" s="2" t="s">
        <v>13</v>
      </c>
      <c r="G333" s="2">
        <v>24393.6224</v>
      </c>
      <c r="H333" s="2">
        <f t="shared" si="5"/>
        <v>27110.362963863936</v>
      </c>
    </row>
    <row r="334" spans="1:8" x14ac:dyDescent="0.45">
      <c r="A334" s="2">
        <v>61</v>
      </c>
      <c r="B334" s="2" t="s">
        <v>7</v>
      </c>
      <c r="C334" s="2">
        <v>31.16</v>
      </c>
      <c r="D334" s="2">
        <v>0</v>
      </c>
      <c r="E334" s="2" t="s">
        <v>11</v>
      </c>
      <c r="F334" s="2" t="s">
        <v>13</v>
      </c>
      <c r="G334" s="2">
        <v>13429.035400000001</v>
      </c>
      <c r="H334" s="2">
        <f t="shared" si="5"/>
        <v>12898.159316332598</v>
      </c>
    </row>
    <row r="335" spans="1:8" x14ac:dyDescent="0.45">
      <c r="A335" s="2">
        <v>56</v>
      </c>
      <c r="B335" s="2" t="s">
        <v>7</v>
      </c>
      <c r="C335" s="2">
        <v>28.785</v>
      </c>
      <c r="D335" s="2">
        <v>0</v>
      </c>
      <c r="E335" s="2" t="s">
        <v>11</v>
      </c>
      <c r="F335" s="2" t="s">
        <v>14</v>
      </c>
      <c r="G335" s="2">
        <v>11658.379150000001</v>
      </c>
      <c r="H335" s="2">
        <f t="shared" si="5"/>
        <v>12541.648409009149</v>
      </c>
    </row>
    <row r="336" spans="1:8" x14ac:dyDescent="0.45">
      <c r="A336" s="2">
        <v>43</v>
      </c>
      <c r="B336" s="2" t="s">
        <v>7</v>
      </c>
      <c r="C336" s="2">
        <v>35.72</v>
      </c>
      <c r="D336" s="2">
        <v>2</v>
      </c>
      <c r="E336" s="2" t="s">
        <v>11</v>
      </c>
      <c r="F336" s="2" t="s">
        <v>14</v>
      </c>
      <c r="G336" s="2">
        <v>19144.576519999999</v>
      </c>
      <c r="H336" s="2">
        <f t="shared" si="5"/>
        <v>11892.461419559611</v>
      </c>
    </row>
    <row r="337" spans="1:8" x14ac:dyDescent="0.45">
      <c r="A337" s="2">
        <v>64</v>
      </c>
      <c r="B337" s="2" t="s">
        <v>10</v>
      </c>
      <c r="C337" s="2">
        <v>34.5</v>
      </c>
      <c r="D337" s="2">
        <v>0</v>
      </c>
      <c r="E337" s="2" t="s">
        <v>11</v>
      </c>
      <c r="F337" s="2" t="s">
        <v>9</v>
      </c>
      <c r="G337" s="2">
        <v>13822.803</v>
      </c>
      <c r="H337" s="2">
        <f t="shared" si="5"/>
        <v>14157.146133024673</v>
      </c>
    </row>
    <row r="338" spans="1:8" x14ac:dyDescent="0.45">
      <c r="A338" s="2">
        <v>60</v>
      </c>
      <c r="B338" s="2" t="s">
        <v>10</v>
      </c>
      <c r="C338" s="2">
        <v>25.74</v>
      </c>
      <c r="D338" s="2">
        <v>0</v>
      </c>
      <c r="E338" s="2" t="s">
        <v>11</v>
      </c>
      <c r="F338" s="2" t="s">
        <v>12</v>
      </c>
      <c r="G338" s="2">
        <v>12142.578600000001</v>
      </c>
      <c r="H338" s="2">
        <f t="shared" si="5"/>
        <v>13052.317156504883</v>
      </c>
    </row>
    <row r="339" spans="1:8" x14ac:dyDescent="0.45">
      <c r="A339" s="2">
        <v>62</v>
      </c>
      <c r="B339" s="2" t="s">
        <v>10</v>
      </c>
      <c r="C339" s="2">
        <v>27.55</v>
      </c>
      <c r="D339" s="2">
        <v>1</v>
      </c>
      <c r="E339" s="2" t="s">
        <v>11</v>
      </c>
      <c r="F339" s="2" t="s">
        <v>13</v>
      </c>
      <c r="G339" s="2">
        <v>13937.666499999999</v>
      </c>
      <c r="H339" s="2">
        <f t="shared" si="5"/>
        <v>14598.127856973562</v>
      </c>
    </row>
    <row r="340" spans="1:8" x14ac:dyDescent="0.45">
      <c r="A340" s="2">
        <v>50</v>
      </c>
      <c r="B340" s="2" t="s">
        <v>10</v>
      </c>
      <c r="C340" s="2">
        <v>32.299999999999997</v>
      </c>
      <c r="D340" s="2">
        <v>1</v>
      </c>
      <c r="E340" s="2" t="s">
        <v>8</v>
      </c>
      <c r="F340" s="2" t="s">
        <v>14</v>
      </c>
      <c r="G340" s="2">
        <v>41919.097000000002</v>
      </c>
      <c r="H340" s="2">
        <f t="shared" si="5"/>
        <v>37835.99036716808</v>
      </c>
    </row>
    <row r="341" spans="1:8" x14ac:dyDescent="0.45">
      <c r="A341" s="2">
        <v>46</v>
      </c>
      <c r="B341" s="2" t="s">
        <v>7</v>
      </c>
      <c r="C341" s="2">
        <v>27.72</v>
      </c>
      <c r="D341" s="2">
        <v>1</v>
      </c>
      <c r="E341" s="2" t="s">
        <v>11</v>
      </c>
      <c r="F341" s="2" t="s">
        <v>12</v>
      </c>
      <c r="G341" s="2">
        <v>8232.6388000000006</v>
      </c>
      <c r="H341" s="2">
        <f t="shared" si="5"/>
        <v>10954.478133004548</v>
      </c>
    </row>
    <row r="342" spans="1:8" x14ac:dyDescent="0.45">
      <c r="A342" s="2">
        <v>24</v>
      </c>
      <c r="B342" s="2" t="s">
        <v>7</v>
      </c>
      <c r="C342" s="2">
        <v>27.6</v>
      </c>
      <c r="D342" s="2">
        <v>0</v>
      </c>
      <c r="E342" s="2" t="s">
        <v>11</v>
      </c>
      <c r="F342" s="2" t="s">
        <v>9</v>
      </c>
      <c r="G342" s="2">
        <v>18955.220170000001</v>
      </c>
      <c r="H342" s="2">
        <f t="shared" si="5"/>
        <v>3190.9158768248499</v>
      </c>
    </row>
    <row r="343" spans="1:8" x14ac:dyDescent="0.45">
      <c r="A343" s="2">
        <v>62</v>
      </c>
      <c r="B343" s="2" t="s">
        <v>10</v>
      </c>
      <c r="C343" s="2">
        <v>30.02</v>
      </c>
      <c r="D343" s="2">
        <v>0</v>
      </c>
      <c r="E343" s="2" t="s">
        <v>11</v>
      </c>
      <c r="F343" s="2" t="s">
        <v>13</v>
      </c>
      <c r="G343" s="2">
        <v>13352.0998</v>
      </c>
      <c r="H343" s="2">
        <f t="shared" si="5"/>
        <v>14037.191036713917</v>
      </c>
    </row>
    <row r="344" spans="1:8" x14ac:dyDescent="0.45">
      <c r="A344" s="2">
        <v>60</v>
      </c>
      <c r="B344" s="2" t="s">
        <v>7</v>
      </c>
      <c r="C344" s="2">
        <v>27.55</v>
      </c>
      <c r="D344" s="2">
        <v>0</v>
      </c>
      <c r="E344" s="2" t="s">
        <v>11</v>
      </c>
      <c r="F344" s="2" t="s">
        <v>14</v>
      </c>
      <c r="G344" s="2">
        <v>13217.094499999999</v>
      </c>
      <c r="H344" s="2">
        <f t="shared" si="5"/>
        <v>13315.972376339152</v>
      </c>
    </row>
    <row r="345" spans="1:8" x14ac:dyDescent="0.45">
      <c r="A345" s="2">
        <v>63</v>
      </c>
      <c r="B345" s="2" t="s">
        <v>10</v>
      </c>
      <c r="C345" s="2">
        <v>36.765000000000001</v>
      </c>
      <c r="D345" s="2">
        <v>0</v>
      </c>
      <c r="E345" s="2" t="s">
        <v>11</v>
      </c>
      <c r="F345" s="2" t="s">
        <v>14</v>
      </c>
      <c r="G345" s="2">
        <v>13981.850350000001</v>
      </c>
      <c r="H345" s="2">
        <f t="shared" si="5"/>
        <v>14412.374798939474</v>
      </c>
    </row>
    <row r="346" spans="1:8" x14ac:dyDescent="0.45">
      <c r="A346" s="2">
        <v>49</v>
      </c>
      <c r="B346" s="2" t="s">
        <v>7</v>
      </c>
      <c r="C346" s="2">
        <v>41.47</v>
      </c>
      <c r="D346" s="2">
        <v>4</v>
      </c>
      <c r="E346" s="2" t="s">
        <v>11</v>
      </c>
      <c r="F346" s="2" t="s">
        <v>12</v>
      </c>
      <c r="G346" s="2">
        <v>10977.2063</v>
      </c>
      <c r="H346" s="2">
        <f t="shared" si="5"/>
        <v>12105.153862294572</v>
      </c>
    </row>
    <row r="347" spans="1:8" x14ac:dyDescent="0.45">
      <c r="A347" s="2">
        <v>34</v>
      </c>
      <c r="B347" s="2" t="s">
        <v>7</v>
      </c>
      <c r="C347" s="2">
        <v>29.26</v>
      </c>
      <c r="D347" s="2">
        <v>3</v>
      </c>
      <c r="E347" s="2" t="s">
        <v>11</v>
      </c>
      <c r="F347" s="2" t="s">
        <v>12</v>
      </c>
      <c r="G347" s="2">
        <v>6184.2993999999999</v>
      </c>
      <c r="H347" s="2">
        <f t="shared" si="5"/>
        <v>8016.7714727771345</v>
      </c>
    </row>
    <row r="348" spans="1:8" x14ac:dyDescent="0.45">
      <c r="A348" s="2">
        <v>33</v>
      </c>
      <c r="B348" s="2" t="s">
        <v>10</v>
      </c>
      <c r="C348" s="2">
        <v>35.75</v>
      </c>
      <c r="D348" s="2">
        <v>2</v>
      </c>
      <c r="E348" s="2" t="s">
        <v>11</v>
      </c>
      <c r="F348" s="2" t="s">
        <v>12</v>
      </c>
      <c r="G348" s="2">
        <v>4889.9994999999999</v>
      </c>
      <c r="H348" s="2">
        <f t="shared" si="5"/>
        <v>6679.2372910715749</v>
      </c>
    </row>
    <row r="349" spans="1:8" x14ac:dyDescent="0.45">
      <c r="A349" s="2">
        <v>46</v>
      </c>
      <c r="B349" s="2" t="s">
        <v>10</v>
      </c>
      <c r="C349" s="2">
        <v>33.344999999999999</v>
      </c>
      <c r="D349" s="2">
        <v>1</v>
      </c>
      <c r="E349" s="2" t="s">
        <v>11</v>
      </c>
      <c r="F349" s="2" t="s">
        <v>14</v>
      </c>
      <c r="G349" s="2">
        <v>8334.4575499999992</v>
      </c>
      <c r="H349" s="2">
        <f t="shared" si="5"/>
        <v>10627.912822241393</v>
      </c>
    </row>
    <row r="350" spans="1:8" x14ac:dyDescent="0.45">
      <c r="A350" s="2">
        <v>36</v>
      </c>
      <c r="B350" s="2" t="s">
        <v>7</v>
      </c>
      <c r="C350" s="2">
        <v>29.92</v>
      </c>
      <c r="D350" s="2">
        <v>1</v>
      </c>
      <c r="E350" s="2" t="s">
        <v>11</v>
      </c>
      <c r="F350" s="2" t="s">
        <v>12</v>
      </c>
      <c r="G350" s="2">
        <v>5478.0367999999999</v>
      </c>
      <c r="H350" s="2">
        <f t="shared" si="5"/>
        <v>7688.1502004632885</v>
      </c>
    </row>
    <row r="351" spans="1:8" x14ac:dyDescent="0.45">
      <c r="A351" s="2">
        <v>19</v>
      </c>
      <c r="B351" s="2" t="s">
        <v>10</v>
      </c>
      <c r="C351" s="2">
        <v>27.835000000000001</v>
      </c>
      <c r="D351" s="2">
        <v>0</v>
      </c>
      <c r="E351" s="2" t="s">
        <v>11</v>
      </c>
      <c r="F351" s="2" t="s">
        <v>13</v>
      </c>
      <c r="G351" s="2">
        <v>1635.7336499999999</v>
      </c>
      <c r="H351" s="2">
        <f t="shared" si="5"/>
        <v>2326.018463939758</v>
      </c>
    </row>
    <row r="352" spans="1:8" x14ac:dyDescent="0.45">
      <c r="A352" s="2">
        <v>57</v>
      </c>
      <c r="B352" s="2" t="s">
        <v>7</v>
      </c>
      <c r="C352" s="2">
        <v>23.18</v>
      </c>
      <c r="D352" s="2">
        <v>0</v>
      </c>
      <c r="E352" s="2" t="s">
        <v>11</v>
      </c>
      <c r="F352" s="2" t="s">
        <v>13</v>
      </c>
      <c r="G352" s="2">
        <v>11830.6072</v>
      </c>
      <c r="H352" s="2">
        <f t="shared" si="5"/>
        <v>11269.803393538266</v>
      </c>
    </row>
    <row r="353" spans="1:8" x14ac:dyDescent="0.45">
      <c r="A353" s="2">
        <v>50</v>
      </c>
      <c r="B353" s="2" t="s">
        <v>7</v>
      </c>
      <c r="C353" s="2">
        <v>25.6</v>
      </c>
      <c r="D353" s="2">
        <v>0</v>
      </c>
      <c r="E353" s="2" t="s">
        <v>11</v>
      </c>
      <c r="F353" s="2" t="s">
        <v>9</v>
      </c>
      <c r="G353" s="2">
        <v>8932.0840000000007</v>
      </c>
      <c r="H353" s="2">
        <f t="shared" si="5"/>
        <v>10665.097470433448</v>
      </c>
    </row>
    <row r="354" spans="1:8" x14ac:dyDescent="0.45">
      <c r="A354" s="2">
        <v>30</v>
      </c>
      <c r="B354" s="2" t="s">
        <v>7</v>
      </c>
      <c r="C354" s="2">
        <v>27.7</v>
      </c>
      <c r="D354" s="2">
        <v>0</v>
      </c>
      <c r="E354" s="2" t="s">
        <v>11</v>
      </c>
      <c r="F354" s="2" t="s">
        <v>9</v>
      </c>
      <c r="G354" s="2">
        <v>3554.203</v>
      </c>
      <c r="H354" s="2">
        <f t="shared" si="5"/>
        <v>4887.4936613398386</v>
      </c>
    </row>
    <row r="355" spans="1:8" x14ac:dyDescent="0.45">
      <c r="A355" s="2">
        <v>33</v>
      </c>
      <c r="B355" s="2" t="s">
        <v>10</v>
      </c>
      <c r="C355" s="2">
        <v>35.244999999999997</v>
      </c>
      <c r="D355" s="2">
        <v>0</v>
      </c>
      <c r="E355" s="2" t="s">
        <v>11</v>
      </c>
      <c r="F355" s="2" t="s">
        <v>14</v>
      </c>
      <c r="G355" s="2">
        <v>12404.8791</v>
      </c>
      <c r="H355" s="2">
        <f t="shared" si="5"/>
        <v>6723.0746362668888</v>
      </c>
    </row>
    <row r="356" spans="1:8" x14ac:dyDescent="0.45">
      <c r="A356" s="2">
        <v>18</v>
      </c>
      <c r="B356" s="2" t="s">
        <v>7</v>
      </c>
      <c r="C356" s="2">
        <v>38.28</v>
      </c>
      <c r="D356" s="2">
        <v>0</v>
      </c>
      <c r="E356" s="2" t="s">
        <v>11</v>
      </c>
      <c r="F356" s="2" t="s">
        <v>12</v>
      </c>
      <c r="G356" s="2">
        <v>14133.03775</v>
      </c>
      <c r="H356" s="2">
        <f t="shared" si="5"/>
        <v>1005.6805140211745</v>
      </c>
    </row>
    <row r="357" spans="1:8" x14ac:dyDescent="0.45">
      <c r="A357" s="2">
        <v>46</v>
      </c>
      <c r="B357" s="2" t="s">
        <v>10</v>
      </c>
      <c r="C357" s="2">
        <v>27.6</v>
      </c>
      <c r="D357" s="2">
        <v>0</v>
      </c>
      <c r="E357" s="2" t="s">
        <v>11</v>
      </c>
      <c r="F357" s="2" t="s">
        <v>9</v>
      </c>
      <c r="G357" s="2">
        <v>24603.04837</v>
      </c>
      <c r="H357" s="2">
        <f t="shared" si="5"/>
        <v>9049.4090571428296</v>
      </c>
    </row>
    <row r="358" spans="1:8" x14ac:dyDescent="0.45">
      <c r="A358" s="2">
        <v>46</v>
      </c>
      <c r="B358" s="2" t="s">
        <v>10</v>
      </c>
      <c r="C358" s="2">
        <v>43.89</v>
      </c>
      <c r="D358" s="2">
        <v>3</v>
      </c>
      <c r="E358" s="2" t="s">
        <v>11</v>
      </c>
      <c r="F358" s="2" t="s">
        <v>12</v>
      </c>
      <c r="G358" s="2">
        <v>8944.1151000000009</v>
      </c>
      <c r="H358" s="2">
        <f t="shared" si="5"/>
        <v>10318.472139568257</v>
      </c>
    </row>
    <row r="359" spans="1:8" x14ac:dyDescent="0.45">
      <c r="A359" s="2">
        <v>47</v>
      </c>
      <c r="B359" s="2" t="s">
        <v>10</v>
      </c>
      <c r="C359" s="2">
        <v>29.83</v>
      </c>
      <c r="D359" s="2">
        <v>3</v>
      </c>
      <c r="E359" s="2" t="s">
        <v>11</v>
      </c>
      <c r="F359" s="2" t="s">
        <v>13</v>
      </c>
      <c r="G359" s="2">
        <v>9620.3307000000004</v>
      </c>
      <c r="H359" s="2">
        <f t="shared" si="5"/>
        <v>11840.921705175928</v>
      </c>
    </row>
    <row r="360" spans="1:8" x14ac:dyDescent="0.45">
      <c r="A360" s="2">
        <v>23</v>
      </c>
      <c r="B360" s="2" t="s">
        <v>10</v>
      </c>
      <c r="C360" s="2">
        <v>41.91</v>
      </c>
      <c r="D360" s="2">
        <v>0</v>
      </c>
      <c r="E360" s="2" t="s">
        <v>11</v>
      </c>
      <c r="F360" s="2" t="s">
        <v>12</v>
      </c>
      <c r="G360" s="2">
        <v>1837.2819</v>
      </c>
      <c r="H360" s="2">
        <f t="shared" si="5"/>
        <v>2755.0435765956045</v>
      </c>
    </row>
    <row r="361" spans="1:8" x14ac:dyDescent="0.45">
      <c r="A361" s="2">
        <v>18</v>
      </c>
      <c r="B361" s="2" t="s">
        <v>7</v>
      </c>
      <c r="C361" s="2">
        <v>20.79</v>
      </c>
      <c r="D361" s="2">
        <v>0</v>
      </c>
      <c r="E361" s="2" t="s">
        <v>11</v>
      </c>
      <c r="F361" s="2" t="s">
        <v>12</v>
      </c>
      <c r="G361" s="2">
        <v>1607.5101</v>
      </c>
      <c r="H361" s="2">
        <f t="shared" si="5"/>
        <v>2423.6696732963442</v>
      </c>
    </row>
    <row r="362" spans="1:8" x14ac:dyDescent="0.45">
      <c r="A362" s="2">
        <v>48</v>
      </c>
      <c r="B362" s="2" t="s">
        <v>7</v>
      </c>
      <c r="C362" s="2">
        <v>32.299999999999997</v>
      </c>
      <c r="D362" s="2">
        <v>2</v>
      </c>
      <c r="E362" s="2" t="s">
        <v>11</v>
      </c>
      <c r="F362" s="2" t="s">
        <v>14</v>
      </c>
      <c r="G362" s="2">
        <v>10043.249</v>
      </c>
      <c r="H362" s="2">
        <f t="shared" si="5"/>
        <v>12629.137991431495</v>
      </c>
    </row>
    <row r="363" spans="1:8" x14ac:dyDescent="0.45">
      <c r="A363" s="2">
        <v>35</v>
      </c>
      <c r="B363" s="2" t="s">
        <v>10</v>
      </c>
      <c r="C363" s="2">
        <v>30.5</v>
      </c>
      <c r="D363" s="2">
        <v>1</v>
      </c>
      <c r="E363" s="2" t="s">
        <v>11</v>
      </c>
      <c r="F363" s="2" t="s">
        <v>9</v>
      </c>
      <c r="G363" s="2">
        <v>4751.07</v>
      </c>
      <c r="H363" s="2">
        <f t="shared" si="5"/>
        <v>6323.8283827592177</v>
      </c>
    </row>
    <row r="364" spans="1:8" x14ac:dyDescent="0.45">
      <c r="A364" s="2">
        <v>19</v>
      </c>
      <c r="B364" s="2" t="s">
        <v>7</v>
      </c>
      <c r="C364" s="2">
        <v>21.7</v>
      </c>
      <c r="D364" s="2">
        <v>0</v>
      </c>
      <c r="E364" s="2" t="s">
        <v>8</v>
      </c>
      <c r="F364" s="2" t="s">
        <v>9</v>
      </c>
      <c r="G364" s="2">
        <v>13844.505999999999</v>
      </c>
      <c r="H364" s="2">
        <f t="shared" si="5"/>
        <v>14697.71799070005</v>
      </c>
    </row>
    <row r="365" spans="1:8" x14ac:dyDescent="0.45">
      <c r="A365" s="2">
        <v>21</v>
      </c>
      <c r="B365" s="2" t="s">
        <v>7</v>
      </c>
      <c r="C365" s="2">
        <v>26.4</v>
      </c>
      <c r="D365" s="2">
        <v>1</v>
      </c>
      <c r="E365" s="2" t="s">
        <v>11</v>
      </c>
      <c r="F365" s="2" t="s">
        <v>9</v>
      </c>
      <c r="G365" s="2">
        <v>2597.779</v>
      </c>
      <c r="H365" s="2">
        <f t="shared" si="5"/>
        <v>2929.7276027718926</v>
      </c>
    </row>
    <row r="366" spans="1:8" x14ac:dyDescent="0.45">
      <c r="A366" s="2">
        <v>21</v>
      </c>
      <c r="B366" s="2" t="s">
        <v>7</v>
      </c>
      <c r="C366" s="2">
        <v>21.89</v>
      </c>
      <c r="D366" s="2">
        <v>2</v>
      </c>
      <c r="E366" s="2" t="s">
        <v>11</v>
      </c>
      <c r="F366" s="2" t="s">
        <v>12</v>
      </c>
      <c r="G366" s="2">
        <v>3180.5101</v>
      </c>
      <c r="H366" s="2">
        <f t="shared" si="5"/>
        <v>4153.5824707414831</v>
      </c>
    </row>
    <row r="367" spans="1:8" x14ac:dyDescent="0.45">
      <c r="A367" s="2">
        <v>49</v>
      </c>
      <c r="B367" s="2" t="s">
        <v>7</v>
      </c>
      <c r="C367" s="2">
        <v>30.78</v>
      </c>
      <c r="D367" s="2">
        <v>1</v>
      </c>
      <c r="E367" s="2" t="s">
        <v>11</v>
      </c>
      <c r="F367" s="2" t="s">
        <v>14</v>
      </c>
      <c r="G367" s="2">
        <v>9778.3472000000002</v>
      </c>
      <c r="H367" s="2">
        <f t="shared" si="5"/>
        <v>11919.768917995883</v>
      </c>
    </row>
    <row r="368" spans="1:8" x14ac:dyDescent="0.45">
      <c r="A368" s="2">
        <v>56</v>
      </c>
      <c r="B368" s="2" t="s">
        <v>7</v>
      </c>
      <c r="C368" s="2">
        <v>32.299999999999997</v>
      </c>
      <c r="D368" s="2">
        <v>3</v>
      </c>
      <c r="E368" s="2" t="s">
        <v>11</v>
      </c>
      <c r="F368" s="2" t="s">
        <v>14</v>
      </c>
      <c r="G368" s="2">
        <v>13430.264999999999</v>
      </c>
      <c r="H368" s="2">
        <f t="shared" si="5"/>
        <v>15235.863896757117</v>
      </c>
    </row>
    <row r="369" spans="1:8" x14ac:dyDescent="0.45">
      <c r="A369" s="2">
        <v>42</v>
      </c>
      <c r="B369" s="2" t="s">
        <v>7</v>
      </c>
      <c r="C369" s="2">
        <v>24.984999999999999</v>
      </c>
      <c r="D369" s="2">
        <v>2</v>
      </c>
      <c r="E369" s="2" t="s">
        <v>11</v>
      </c>
      <c r="F369" s="2" t="s">
        <v>13</v>
      </c>
      <c r="G369" s="2">
        <v>8017.0611500000005</v>
      </c>
      <c r="H369" s="2">
        <f t="shared" si="5"/>
        <v>9692.8993326156869</v>
      </c>
    </row>
    <row r="370" spans="1:8" x14ac:dyDescent="0.45">
      <c r="A370" s="2">
        <v>44</v>
      </c>
      <c r="B370" s="2" t="s">
        <v>10</v>
      </c>
      <c r="C370" s="2">
        <v>32.015000000000001</v>
      </c>
      <c r="D370" s="2">
        <v>2</v>
      </c>
      <c r="E370" s="2" t="s">
        <v>11</v>
      </c>
      <c r="F370" s="2" t="s">
        <v>13</v>
      </c>
      <c r="G370" s="2">
        <v>8116.2688500000004</v>
      </c>
      <c r="H370" s="2">
        <f t="shared" si="5"/>
        <v>10459.501816876334</v>
      </c>
    </row>
    <row r="371" spans="1:8" x14ac:dyDescent="0.45">
      <c r="A371" s="2">
        <v>18</v>
      </c>
      <c r="B371" s="2" t="s">
        <v>10</v>
      </c>
      <c r="C371" s="2">
        <v>30.4</v>
      </c>
      <c r="D371" s="2">
        <v>3</v>
      </c>
      <c r="E371" s="2" t="s">
        <v>11</v>
      </c>
      <c r="F371" s="2" t="s">
        <v>14</v>
      </c>
      <c r="G371" s="2">
        <v>3481.8679999999999</v>
      </c>
      <c r="H371" s="2">
        <f t="shared" si="5"/>
        <v>4889.7113182225357</v>
      </c>
    </row>
    <row r="372" spans="1:8" x14ac:dyDescent="0.45">
      <c r="A372" s="2">
        <v>61</v>
      </c>
      <c r="B372" s="2" t="s">
        <v>7</v>
      </c>
      <c r="C372" s="2">
        <v>21.09</v>
      </c>
      <c r="D372" s="2">
        <v>0</v>
      </c>
      <c r="E372" s="2" t="s">
        <v>11</v>
      </c>
      <c r="F372" s="2" t="s">
        <v>13</v>
      </c>
      <c r="G372" s="2">
        <v>13415.0381</v>
      </c>
      <c r="H372" s="2">
        <f t="shared" si="5"/>
        <v>12043.268388683859</v>
      </c>
    </row>
    <row r="373" spans="1:8" x14ac:dyDescent="0.45">
      <c r="A373" s="2">
        <v>57</v>
      </c>
      <c r="B373" s="2" t="s">
        <v>7</v>
      </c>
      <c r="C373" s="2">
        <v>22.23</v>
      </c>
      <c r="D373" s="2">
        <v>0</v>
      </c>
      <c r="E373" s="2" t="s">
        <v>11</v>
      </c>
      <c r="F373" s="2" t="s">
        <v>14</v>
      </c>
      <c r="G373" s="2">
        <v>12029.286700000001</v>
      </c>
      <c r="H373" s="2">
        <f t="shared" si="5"/>
        <v>11965.443757076675</v>
      </c>
    </row>
    <row r="374" spans="1:8" x14ac:dyDescent="0.45">
      <c r="A374" s="2">
        <v>42</v>
      </c>
      <c r="B374" s="2" t="s">
        <v>7</v>
      </c>
      <c r="C374" s="2">
        <v>33.155000000000001</v>
      </c>
      <c r="D374" s="2">
        <v>1</v>
      </c>
      <c r="E374" s="2" t="s">
        <v>11</v>
      </c>
      <c r="F374" s="2" t="s">
        <v>14</v>
      </c>
      <c r="G374" s="2">
        <v>7639.4174499999999</v>
      </c>
      <c r="H374" s="2">
        <f t="shared" si="5"/>
        <v>10591.044449669844</v>
      </c>
    </row>
    <row r="375" spans="1:8" x14ac:dyDescent="0.45">
      <c r="A375" s="2">
        <v>26</v>
      </c>
      <c r="B375" s="2" t="s">
        <v>10</v>
      </c>
      <c r="C375" s="2">
        <v>32.9</v>
      </c>
      <c r="D375" s="2">
        <v>2</v>
      </c>
      <c r="E375" s="2" t="s">
        <v>8</v>
      </c>
      <c r="F375" s="2" t="s">
        <v>9</v>
      </c>
      <c r="G375" s="2">
        <v>36085.218999999997</v>
      </c>
      <c r="H375" s="2">
        <f t="shared" si="5"/>
        <v>32007.425928380093</v>
      </c>
    </row>
    <row r="376" spans="1:8" x14ac:dyDescent="0.45">
      <c r="A376" s="2">
        <v>20</v>
      </c>
      <c r="B376" s="2" t="s">
        <v>10</v>
      </c>
      <c r="C376" s="2">
        <v>33.33</v>
      </c>
      <c r="D376" s="2">
        <v>0</v>
      </c>
      <c r="E376" s="2" t="s">
        <v>11</v>
      </c>
      <c r="F376" s="2" t="s">
        <v>12</v>
      </c>
      <c r="G376" s="2">
        <v>1391.5287000000001</v>
      </c>
      <c r="H376" s="2">
        <f t="shared" si="5"/>
        <v>2289.3253748771135</v>
      </c>
    </row>
    <row r="377" spans="1:8" x14ac:dyDescent="0.45">
      <c r="A377" s="2">
        <v>23</v>
      </c>
      <c r="B377" s="2" t="s">
        <v>7</v>
      </c>
      <c r="C377" s="2">
        <v>28.31</v>
      </c>
      <c r="D377" s="2">
        <v>0</v>
      </c>
      <c r="E377" s="2" t="s">
        <v>8</v>
      </c>
      <c r="F377" s="2" t="s">
        <v>13</v>
      </c>
      <c r="G377" s="2">
        <v>18033.9679</v>
      </c>
      <c r="H377" s="2">
        <f t="shared" si="5"/>
        <v>26268.942646114516</v>
      </c>
    </row>
    <row r="378" spans="1:8" x14ac:dyDescent="0.45">
      <c r="A378" s="2">
        <v>39</v>
      </c>
      <c r="B378" s="2" t="s">
        <v>7</v>
      </c>
      <c r="C378" s="2">
        <v>24.89</v>
      </c>
      <c r="D378" s="2">
        <v>3</v>
      </c>
      <c r="E378" s="2" t="s">
        <v>8</v>
      </c>
      <c r="F378" s="2" t="s">
        <v>14</v>
      </c>
      <c r="G378" s="2">
        <v>21659.930100000001</v>
      </c>
      <c r="H378" s="2">
        <f t="shared" si="5"/>
        <v>25516.459018329399</v>
      </c>
    </row>
    <row r="379" spans="1:8" x14ac:dyDescent="0.45">
      <c r="A379" s="2">
        <v>24</v>
      </c>
      <c r="B379" s="2" t="s">
        <v>10</v>
      </c>
      <c r="C379" s="2">
        <v>40.15</v>
      </c>
      <c r="D379" s="2">
        <v>0</v>
      </c>
      <c r="E379" s="2" t="s">
        <v>8</v>
      </c>
      <c r="F379" s="2" t="s">
        <v>12</v>
      </c>
      <c r="G379" s="2">
        <v>38126.246500000001</v>
      </c>
      <c r="H379" s="2">
        <f t="shared" si="5"/>
        <v>38814.766669746052</v>
      </c>
    </row>
    <row r="380" spans="1:8" x14ac:dyDescent="0.45">
      <c r="A380" s="2">
        <v>64</v>
      </c>
      <c r="B380" s="2" t="s">
        <v>7</v>
      </c>
      <c r="C380" s="2">
        <v>30.114999999999998</v>
      </c>
      <c r="D380" s="2">
        <v>3</v>
      </c>
      <c r="E380" s="2" t="s">
        <v>11</v>
      </c>
      <c r="F380" s="2" t="s">
        <v>13</v>
      </c>
      <c r="G380" s="2">
        <v>16455.707849999999</v>
      </c>
      <c r="H380" s="2">
        <f t="shared" si="5"/>
        <v>16276.192200705736</v>
      </c>
    </row>
    <row r="381" spans="1:8" x14ac:dyDescent="0.45">
      <c r="A381" s="2">
        <v>62</v>
      </c>
      <c r="B381" s="2" t="s">
        <v>10</v>
      </c>
      <c r="C381" s="2">
        <v>31.46</v>
      </c>
      <c r="D381" s="2">
        <v>1</v>
      </c>
      <c r="E381" s="2" t="s">
        <v>11</v>
      </c>
      <c r="F381" s="2" t="s">
        <v>12</v>
      </c>
      <c r="G381" s="2">
        <v>27000.98473</v>
      </c>
      <c r="H381" s="2">
        <f t="shared" si="5"/>
        <v>13899.967507356298</v>
      </c>
    </row>
    <row r="382" spans="1:8" x14ac:dyDescent="0.45">
      <c r="A382" s="2">
        <v>27</v>
      </c>
      <c r="B382" s="2" t="s">
        <v>7</v>
      </c>
      <c r="C382" s="2">
        <v>17.954999999999998</v>
      </c>
      <c r="D382" s="2">
        <v>2</v>
      </c>
      <c r="E382" s="2" t="s">
        <v>8</v>
      </c>
      <c r="F382" s="2" t="s">
        <v>14</v>
      </c>
      <c r="G382" s="2">
        <v>15006.579449999999</v>
      </c>
      <c r="H382" s="2">
        <f t="shared" si="5"/>
        <v>11816.858990626175</v>
      </c>
    </row>
    <row r="383" spans="1:8" x14ac:dyDescent="0.45">
      <c r="A383" s="2">
        <v>55</v>
      </c>
      <c r="B383" s="2" t="s">
        <v>10</v>
      </c>
      <c r="C383" s="2">
        <v>30.684999999999999</v>
      </c>
      <c r="D383" s="2">
        <v>0</v>
      </c>
      <c r="E383" s="2" t="s">
        <v>8</v>
      </c>
      <c r="F383" s="2" t="s">
        <v>14</v>
      </c>
      <c r="G383" s="2">
        <v>42303.692150000003</v>
      </c>
      <c r="H383" s="2">
        <f t="shared" si="5"/>
        <v>37137.454694676657</v>
      </c>
    </row>
    <row r="384" spans="1:8" x14ac:dyDescent="0.45">
      <c r="A384" s="2">
        <v>55</v>
      </c>
      <c r="B384" s="2" t="s">
        <v>10</v>
      </c>
      <c r="C384" s="2">
        <v>33</v>
      </c>
      <c r="D384" s="2">
        <v>0</v>
      </c>
      <c r="E384" s="2" t="s">
        <v>11</v>
      </c>
      <c r="F384" s="2" t="s">
        <v>12</v>
      </c>
      <c r="G384" s="2">
        <v>20781.48892</v>
      </c>
      <c r="H384" s="2">
        <f t="shared" si="5"/>
        <v>11471.368585824634</v>
      </c>
    </row>
    <row r="385" spans="1:8" x14ac:dyDescent="0.45">
      <c r="A385" s="2">
        <v>35</v>
      </c>
      <c r="B385" s="2" t="s">
        <v>7</v>
      </c>
      <c r="C385" s="2">
        <v>43.34</v>
      </c>
      <c r="D385" s="2">
        <v>2</v>
      </c>
      <c r="E385" s="2" t="s">
        <v>11</v>
      </c>
      <c r="F385" s="2" t="s">
        <v>12</v>
      </c>
      <c r="G385" s="2">
        <v>5846.9175999999998</v>
      </c>
      <c r="H385" s="2">
        <f t="shared" si="5"/>
        <v>6737.6894849887885</v>
      </c>
    </row>
    <row r="386" spans="1:8" x14ac:dyDescent="0.45">
      <c r="A386" s="2">
        <v>44</v>
      </c>
      <c r="B386" s="2" t="s">
        <v>10</v>
      </c>
      <c r="C386" s="2">
        <v>22.135000000000002</v>
      </c>
      <c r="D386" s="2">
        <v>2</v>
      </c>
      <c r="E386" s="2" t="s">
        <v>11</v>
      </c>
      <c r="F386" s="2" t="s">
        <v>14</v>
      </c>
      <c r="G386" s="2">
        <v>8302.5356499999998</v>
      </c>
      <c r="H386" s="2">
        <f t="shared" si="5"/>
        <v>9990.8094582062804</v>
      </c>
    </row>
    <row r="387" spans="1:8" x14ac:dyDescent="0.45">
      <c r="A387" s="2">
        <v>19</v>
      </c>
      <c r="B387" s="2" t="s">
        <v>10</v>
      </c>
      <c r="C387" s="2">
        <v>34.4</v>
      </c>
      <c r="D387" s="2">
        <v>0</v>
      </c>
      <c r="E387" s="2" t="s">
        <v>11</v>
      </c>
      <c r="F387" s="2" t="s">
        <v>9</v>
      </c>
      <c r="G387" s="2">
        <v>1261.8589999999999</v>
      </c>
      <c r="H387" s="2">
        <f t="shared" ref="H387:H450" si="6">IF(AND($B387="female",$E387="yes",$F387="northeast"),$K$57+$K$58*$A387+$K$59*$C387+$K$60*$D387,IF(AND($B387="female",$E387="yes",$F387="northwest"),$M$57+$M$58*$A387+$M$59*$C387+$M$60*$D387,IF(AND($B387="female",$E387="yes",$F387="southeast"),$O$57+$O$58*$A387+$O$59*$C387+$O$60*$D387,IF(AND($B387="female",$E387="yes",$F387="southwest"),$Q$57+$Q$58*$A387+$Q$59*$C387+$Q$60*$D387,IF(AND($B387="female",$E387="no",$F387="southwest"),$S$57+$S$58*$A387+$S$59*$C387+$S$60*$D387,IF(AND($B387="female",$E387="no",$F387="southeast"),$U$57+$U$58*$A387+$U$59*$C387+$U$60*$D387,IF(AND($B387="female",$E387="no",$F387="northwest"),$W$57+$W$58*$A387+$W$59*$C387+$W$60*$D387,IF(AND($B387="female",$E387="no",$F387="northeast"),$Y$57+$Y$58*$A387+$Y$59*$C387+$Y$60*$D387,IF(AND($B387="male",$E387="no",$F387="northeast"),$AA$57+$AA$58*$A387+$AA$59*$C387+$AA$60*$D387,IF(AND($B387="male",$E387="no",$F387="northwest"),$AC$57+$AC$58*$A387+$AC$59*$C387+$AC$60*$D387,IF(AND($B387="male",$E387="no",$F387="southeast"),$AE$57+$AE$58*$A387+$AE$59*$C387+$AE$60*$D387,IF(AND($B387="male",$E387="no",$F387="southwest"),$AG$57+$AG$58*$A387+$AG$59*$C387+$AG$60*$D387,IF(AND($B387="male",$E387="yes",$F387="southwest"),$AI$57+$AI$58*$A387+AI$59*$C387+$AI$60*$D387,IF(AND($B387="male",$E387="yes",$F387="southeast"),$AK$57+$AK$58*$A387+$AK$59*$C387+$AK$60*$D387,IF(AND($B387="male",$E387="yes",$F387="northwest"),$AM$57+$AM$58*$A387+$AM$59*$C387+$AM$60*$D387,IF(AND($B387="male",$E387="yes",$F387="northeast"),$AO$57+$AO$58*$A387+$AO$59*$C387+$AO$60*$D387,"Conditions not met"))))))))))))))))</f>
        <v>2042.1478807218659</v>
      </c>
    </row>
    <row r="388" spans="1:8" x14ac:dyDescent="0.45">
      <c r="A388" s="2">
        <v>58</v>
      </c>
      <c r="B388" s="2" t="s">
        <v>7</v>
      </c>
      <c r="C388" s="2">
        <v>39.049999999999997</v>
      </c>
      <c r="D388" s="2">
        <v>0</v>
      </c>
      <c r="E388" s="2" t="s">
        <v>11</v>
      </c>
      <c r="F388" s="2" t="s">
        <v>12</v>
      </c>
      <c r="G388" s="2">
        <v>11856.4115</v>
      </c>
      <c r="H388" s="2">
        <f t="shared" si="6"/>
        <v>13295.111383450745</v>
      </c>
    </row>
    <row r="389" spans="1:8" x14ac:dyDescent="0.45">
      <c r="A389" s="2">
        <v>50</v>
      </c>
      <c r="B389" s="2" t="s">
        <v>10</v>
      </c>
      <c r="C389" s="2">
        <v>25.364999999999998</v>
      </c>
      <c r="D389" s="2">
        <v>2</v>
      </c>
      <c r="E389" s="2" t="s">
        <v>11</v>
      </c>
      <c r="F389" s="2" t="s">
        <v>13</v>
      </c>
      <c r="G389" s="2">
        <v>30284.642940000002</v>
      </c>
      <c r="H389" s="2">
        <f t="shared" si="6"/>
        <v>11913.945956922231</v>
      </c>
    </row>
    <row r="390" spans="1:8" x14ac:dyDescent="0.45">
      <c r="A390" s="2">
        <v>26</v>
      </c>
      <c r="B390" s="2" t="s">
        <v>7</v>
      </c>
      <c r="C390" s="2">
        <v>22.61</v>
      </c>
      <c r="D390" s="2">
        <v>0</v>
      </c>
      <c r="E390" s="2" t="s">
        <v>11</v>
      </c>
      <c r="F390" s="2" t="s">
        <v>13</v>
      </c>
      <c r="G390" s="2">
        <v>3176.8159000000001</v>
      </c>
      <c r="H390" s="2">
        <f t="shared" si="6"/>
        <v>3851.9756365372768</v>
      </c>
    </row>
    <row r="391" spans="1:8" x14ac:dyDescent="0.45">
      <c r="A391" s="2">
        <v>24</v>
      </c>
      <c r="B391" s="2" t="s">
        <v>7</v>
      </c>
      <c r="C391" s="2">
        <v>30.21</v>
      </c>
      <c r="D391" s="2">
        <v>3</v>
      </c>
      <c r="E391" s="2" t="s">
        <v>11</v>
      </c>
      <c r="F391" s="2" t="s">
        <v>13</v>
      </c>
      <c r="G391" s="2">
        <v>4618.0798999999997</v>
      </c>
      <c r="H391" s="2">
        <f t="shared" si="6"/>
        <v>6775.3053326925319</v>
      </c>
    </row>
    <row r="392" spans="1:8" x14ac:dyDescent="0.45">
      <c r="A392" s="2">
        <v>48</v>
      </c>
      <c r="B392" s="2" t="s">
        <v>10</v>
      </c>
      <c r="C392" s="2">
        <v>35.625</v>
      </c>
      <c r="D392" s="2">
        <v>4</v>
      </c>
      <c r="E392" s="2" t="s">
        <v>11</v>
      </c>
      <c r="F392" s="2" t="s">
        <v>14</v>
      </c>
      <c r="G392" s="2">
        <v>10736.87075</v>
      </c>
      <c r="H392" s="2">
        <f t="shared" si="6"/>
        <v>13662.650161206251</v>
      </c>
    </row>
    <row r="393" spans="1:8" x14ac:dyDescent="0.45">
      <c r="A393" s="2">
        <v>19</v>
      </c>
      <c r="B393" s="2" t="s">
        <v>7</v>
      </c>
      <c r="C393" s="2">
        <v>37.43</v>
      </c>
      <c r="D393" s="2">
        <v>0</v>
      </c>
      <c r="E393" s="2" t="s">
        <v>11</v>
      </c>
      <c r="F393" s="2" t="s">
        <v>13</v>
      </c>
      <c r="G393" s="2">
        <v>2138.0707000000002</v>
      </c>
      <c r="H393" s="2">
        <f t="shared" si="6"/>
        <v>3446.0504233223687</v>
      </c>
    </row>
    <row r="394" spans="1:8" x14ac:dyDescent="0.45">
      <c r="A394" s="2">
        <v>48</v>
      </c>
      <c r="B394" s="2" t="s">
        <v>10</v>
      </c>
      <c r="C394" s="2">
        <v>31.445</v>
      </c>
      <c r="D394" s="2">
        <v>1</v>
      </c>
      <c r="E394" s="2" t="s">
        <v>11</v>
      </c>
      <c r="F394" s="2" t="s">
        <v>14</v>
      </c>
      <c r="G394" s="2">
        <v>8964.0605500000001</v>
      </c>
      <c r="H394" s="2">
        <f t="shared" si="6"/>
        <v>10977.314978196771</v>
      </c>
    </row>
    <row r="395" spans="1:8" x14ac:dyDescent="0.45">
      <c r="A395" s="2">
        <v>49</v>
      </c>
      <c r="B395" s="2" t="s">
        <v>10</v>
      </c>
      <c r="C395" s="2">
        <v>31.35</v>
      </c>
      <c r="D395" s="2">
        <v>1</v>
      </c>
      <c r="E395" s="2" t="s">
        <v>11</v>
      </c>
      <c r="F395" s="2" t="s">
        <v>14</v>
      </c>
      <c r="G395" s="2">
        <v>9290.1394999999993</v>
      </c>
      <c r="H395" s="2">
        <f t="shared" si="6"/>
        <v>11221.745203041795</v>
      </c>
    </row>
    <row r="396" spans="1:8" x14ac:dyDescent="0.45">
      <c r="A396" s="2">
        <v>46</v>
      </c>
      <c r="B396" s="2" t="s">
        <v>7</v>
      </c>
      <c r="C396" s="2">
        <v>32.299999999999997</v>
      </c>
      <c r="D396" s="2">
        <v>2</v>
      </c>
      <c r="E396" s="2" t="s">
        <v>11</v>
      </c>
      <c r="F396" s="2" t="s">
        <v>14</v>
      </c>
      <c r="G396" s="2">
        <v>9411.0049999999992</v>
      </c>
      <c r="H396" s="2">
        <f t="shared" si="6"/>
        <v>12165.87552587338</v>
      </c>
    </row>
    <row r="397" spans="1:8" x14ac:dyDescent="0.45">
      <c r="A397" s="2">
        <v>46</v>
      </c>
      <c r="B397" s="2" t="s">
        <v>10</v>
      </c>
      <c r="C397" s="2">
        <v>19.855</v>
      </c>
      <c r="D397" s="2">
        <v>0</v>
      </c>
      <c r="E397" s="2" t="s">
        <v>11</v>
      </c>
      <c r="F397" s="2" t="s">
        <v>13</v>
      </c>
      <c r="G397" s="2">
        <v>7526.7064499999997</v>
      </c>
      <c r="H397" s="2">
        <f t="shared" si="6"/>
        <v>9437.945792618053</v>
      </c>
    </row>
    <row r="398" spans="1:8" x14ac:dyDescent="0.45">
      <c r="A398" s="2">
        <v>43</v>
      </c>
      <c r="B398" s="2" t="s">
        <v>7</v>
      </c>
      <c r="C398" s="2">
        <v>34.4</v>
      </c>
      <c r="D398" s="2">
        <v>3</v>
      </c>
      <c r="E398" s="2" t="s">
        <v>11</v>
      </c>
      <c r="F398" s="2" t="s">
        <v>9</v>
      </c>
      <c r="G398" s="2">
        <v>8522.0030000000006</v>
      </c>
      <c r="H398" s="2">
        <f t="shared" si="6"/>
        <v>9825.2802249824417</v>
      </c>
    </row>
    <row r="399" spans="1:8" x14ac:dyDescent="0.45">
      <c r="A399" s="2">
        <v>21</v>
      </c>
      <c r="B399" s="2" t="s">
        <v>10</v>
      </c>
      <c r="C399" s="2">
        <v>31.02</v>
      </c>
      <c r="D399" s="2">
        <v>0</v>
      </c>
      <c r="E399" s="2" t="s">
        <v>11</v>
      </c>
      <c r="F399" s="2" t="s">
        <v>12</v>
      </c>
      <c r="G399" s="2">
        <v>16586.49771</v>
      </c>
      <c r="H399" s="2">
        <f t="shared" si="6"/>
        <v>2637.5409167119669</v>
      </c>
    </row>
    <row r="400" spans="1:8" x14ac:dyDescent="0.45">
      <c r="A400" s="2">
        <v>64</v>
      </c>
      <c r="B400" s="2" t="s">
        <v>10</v>
      </c>
      <c r="C400" s="2">
        <v>25.6</v>
      </c>
      <c r="D400" s="2">
        <v>2</v>
      </c>
      <c r="E400" s="2" t="s">
        <v>11</v>
      </c>
      <c r="F400" s="2" t="s">
        <v>9</v>
      </c>
      <c r="G400" s="2">
        <v>14988.432000000001</v>
      </c>
      <c r="H400" s="2">
        <f t="shared" si="6"/>
        <v>14066.140841906006</v>
      </c>
    </row>
    <row r="401" spans="1:8" x14ac:dyDescent="0.45">
      <c r="A401" s="2">
        <v>18</v>
      </c>
      <c r="B401" s="2" t="s">
        <v>7</v>
      </c>
      <c r="C401" s="2">
        <v>38.17</v>
      </c>
      <c r="D401" s="2">
        <v>0</v>
      </c>
      <c r="E401" s="2" t="s">
        <v>11</v>
      </c>
      <c r="F401" s="2" t="s">
        <v>12</v>
      </c>
      <c r="G401" s="2">
        <v>1631.6683</v>
      </c>
      <c r="H401" s="2">
        <f t="shared" si="6"/>
        <v>1014.5986848342259</v>
      </c>
    </row>
    <row r="402" spans="1:8" x14ac:dyDescent="0.45">
      <c r="A402" s="2">
        <v>51</v>
      </c>
      <c r="B402" s="2" t="s">
        <v>7</v>
      </c>
      <c r="C402" s="2">
        <v>20.6</v>
      </c>
      <c r="D402" s="2">
        <v>0</v>
      </c>
      <c r="E402" s="2" t="s">
        <v>11</v>
      </c>
      <c r="F402" s="2" t="s">
        <v>9</v>
      </c>
      <c r="G402" s="2">
        <v>9264.7970000000005</v>
      </c>
      <c r="H402" s="2">
        <f t="shared" si="6"/>
        <v>11200.091275207424</v>
      </c>
    </row>
    <row r="403" spans="1:8" x14ac:dyDescent="0.45">
      <c r="A403" s="2">
        <v>47</v>
      </c>
      <c r="B403" s="2" t="s">
        <v>10</v>
      </c>
      <c r="C403" s="2">
        <v>47.52</v>
      </c>
      <c r="D403" s="2">
        <v>1</v>
      </c>
      <c r="E403" s="2" t="s">
        <v>11</v>
      </c>
      <c r="F403" s="2" t="s">
        <v>12</v>
      </c>
      <c r="G403" s="2">
        <v>8083.9197999999997</v>
      </c>
      <c r="H403" s="2">
        <f t="shared" si="6"/>
        <v>9370.6273133075738</v>
      </c>
    </row>
    <row r="404" spans="1:8" x14ac:dyDescent="0.45">
      <c r="A404" s="2">
        <v>64</v>
      </c>
      <c r="B404" s="2" t="s">
        <v>7</v>
      </c>
      <c r="C404" s="2">
        <v>32.965000000000003</v>
      </c>
      <c r="D404" s="2">
        <v>0</v>
      </c>
      <c r="E404" s="2" t="s">
        <v>11</v>
      </c>
      <c r="F404" s="2" t="s">
        <v>13</v>
      </c>
      <c r="G404" s="2">
        <v>14692.66935</v>
      </c>
      <c r="H404" s="2">
        <f t="shared" si="6"/>
        <v>13764.565873366604</v>
      </c>
    </row>
    <row r="405" spans="1:8" x14ac:dyDescent="0.45">
      <c r="A405" s="2">
        <v>49</v>
      </c>
      <c r="B405" s="2" t="s">
        <v>10</v>
      </c>
      <c r="C405" s="2">
        <v>32.299999999999997</v>
      </c>
      <c r="D405" s="2">
        <v>3</v>
      </c>
      <c r="E405" s="2" t="s">
        <v>11</v>
      </c>
      <c r="F405" s="2" t="s">
        <v>13</v>
      </c>
      <c r="G405" s="2">
        <v>10269.459999999999</v>
      </c>
      <c r="H405" s="2">
        <f t="shared" si="6"/>
        <v>12446.812100160661</v>
      </c>
    </row>
    <row r="406" spans="1:8" x14ac:dyDescent="0.45">
      <c r="A406" s="2">
        <v>31</v>
      </c>
      <c r="B406" s="2" t="s">
        <v>10</v>
      </c>
      <c r="C406" s="2">
        <v>20.399999999999999</v>
      </c>
      <c r="D406" s="2">
        <v>0</v>
      </c>
      <c r="E406" s="2" t="s">
        <v>11</v>
      </c>
      <c r="F406" s="2" t="s">
        <v>9</v>
      </c>
      <c r="G406" s="2">
        <v>3260.1990000000001</v>
      </c>
      <c r="H406" s="2">
        <f t="shared" si="6"/>
        <v>4737.6379117369615</v>
      </c>
    </row>
    <row r="407" spans="1:8" x14ac:dyDescent="0.45">
      <c r="A407" s="2">
        <v>52</v>
      </c>
      <c r="B407" s="2" t="s">
        <v>7</v>
      </c>
      <c r="C407" s="2">
        <v>38.380000000000003</v>
      </c>
      <c r="D407" s="2">
        <v>2</v>
      </c>
      <c r="E407" s="2" t="s">
        <v>11</v>
      </c>
      <c r="F407" s="2" t="s">
        <v>14</v>
      </c>
      <c r="G407" s="2">
        <v>11396.9002</v>
      </c>
      <c r="H407" s="2">
        <f t="shared" si="6"/>
        <v>14304.959975033787</v>
      </c>
    </row>
    <row r="408" spans="1:8" x14ac:dyDescent="0.45">
      <c r="A408" s="2">
        <v>33</v>
      </c>
      <c r="B408" s="2" t="s">
        <v>7</v>
      </c>
      <c r="C408" s="2">
        <v>24.31</v>
      </c>
      <c r="D408" s="2">
        <v>0</v>
      </c>
      <c r="E408" s="2" t="s">
        <v>11</v>
      </c>
      <c r="F408" s="2" t="s">
        <v>12</v>
      </c>
      <c r="G408" s="2">
        <v>4185.0978999999998</v>
      </c>
      <c r="H408" s="2">
        <f t="shared" si="6"/>
        <v>6770.2349816990481</v>
      </c>
    </row>
    <row r="409" spans="1:8" x14ac:dyDescent="0.45">
      <c r="A409" s="2">
        <v>47</v>
      </c>
      <c r="B409" s="2" t="s">
        <v>7</v>
      </c>
      <c r="C409" s="2">
        <v>23.6</v>
      </c>
      <c r="D409" s="2">
        <v>1</v>
      </c>
      <c r="E409" s="2" t="s">
        <v>11</v>
      </c>
      <c r="F409" s="2" t="s">
        <v>9</v>
      </c>
      <c r="G409" s="2">
        <v>8539.6710000000003</v>
      </c>
      <c r="H409" s="2">
        <f t="shared" si="6"/>
        <v>10444.132054696207</v>
      </c>
    </row>
    <row r="410" spans="1:8" x14ac:dyDescent="0.45">
      <c r="A410" s="2">
        <v>38</v>
      </c>
      <c r="B410" s="2" t="s">
        <v>10</v>
      </c>
      <c r="C410" s="2">
        <v>21.12</v>
      </c>
      <c r="D410" s="2">
        <v>3</v>
      </c>
      <c r="E410" s="2" t="s">
        <v>11</v>
      </c>
      <c r="F410" s="2" t="s">
        <v>12</v>
      </c>
      <c r="G410" s="2">
        <v>6652.5288</v>
      </c>
      <c r="H410" s="2">
        <f t="shared" si="6"/>
        <v>9072.4510596396158</v>
      </c>
    </row>
    <row r="411" spans="1:8" x14ac:dyDescent="0.45">
      <c r="A411" s="2">
        <v>32</v>
      </c>
      <c r="B411" s="2" t="s">
        <v>10</v>
      </c>
      <c r="C411" s="2">
        <v>30.03</v>
      </c>
      <c r="D411" s="2">
        <v>1</v>
      </c>
      <c r="E411" s="2" t="s">
        <v>11</v>
      </c>
      <c r="F411" s="2" t="s">
        <v>12</v>
      </c>
      <c r="G411" s="2">
        <v>4074.4537</v>
      </c>
      <c r="H411" s="2">
        <f t="shared" si="6"/>
        <v>6093.5790997890044</v>
      </c>
    </row>
    <row r="412" spans="1:8" x14ac:dyDescent="0.45">
      <c r="A412" s="2">
        <v>19</v>
      </c>
      <c r="B412" s="2" t="s">
        <v>10</v>
      </c>
      <c r="C412" s="2">
        <v>17.48</v>
      </c>
      <c r="D412" s="2">
        <v>0</v>
      </c>
      <c r="E412" s="2" t="s">
        <v>11</v>
      </c>
      <c r="F412" s="2" t="s">
        <v>13</v>
      </c>
      <c r="G412" s="2">
        <v>1621.3402000000001</v>
      </c>
      <c r="H412" s="2">
        <f t="shared" si="6"/>
        <v>2058.5066538383667</v>
      </c>
    </row>
    <row r="413" spans="1:8" x14ac:dyDescent="0.45">
      <c r="A413" s="2">
        <v>44</v>
      </c>
      <c r="B413" s="2" t="s">
        <v>7</v>
      </c>
      <c r="C413" s="2">
        <v>20.234999999999999</v>
      </c>
      <c r="D413" s="2">
        <v>1</v>
      </c>
      <c r="E413" s="2" t="s">
        <v>8</v>
      </c>
      <c r="F413" s="2" t="s">
        <v>14</v>
      </c>
      <c r="G413" s="2">
        <v>19594.809649999999</v>
      </c>
      <c r="H413" s="2">
        <f t="shared" si="6"/>
        <v>17484.924570113588</v>
      </c>
    </row>
    <row r="414" spans="1:8" x14ac:dyDescent="0.45">
      <c r="A414" s="2">
        <v>26</v>
      </c>
      <c r="B414" s="2" t="s">
        <v>7</v>
      </c>
      <c r="C414" s="2">
        <v>17.195</v>
      </c>
      <c r="D414" s="2">
        <v>2</v>
      </c>
      <c r="E414" s="2" t="s">
        <v>8</v>
      </c>
      <c r="F414" s="2" t="s">
        <v>14</v>
      </c>
      <c r="G414" s="2">
        <v>14455.644050000001</v>
      </c>
      <c r="H414" s="2">
        <f t="shared" si="6"/>
        <v>10442.596546267259</v>
      </c>
    </row>
    <row r="415" spans="1:8" x14ac:dyDescent="0.45">
      <c r="A415" s="2">
        <v>25</v>
      </c>
      <c r="B415" s="2" t="s">
        <v>10</v>
      </c>
      <c r="C415" s="2">
        <v>23.9</v>
      </c>
      <c r="D415" s="2">
        <v>5</v>
      </c>
      <c r="E415" s="2" t="s">
        <v>11</v>
      </c>
      <c r="F415" s="2" t="s">
        <v>9</v>
      </c>
      <c r="G415" s="2">
        <v>5080.0959999999995</v>
      </c>
      <c r="H415" s="2">
        <f t="shared" si="6"/>
        <v>3877.7708171956519</v>
      </c>
    </row>
    <row r="416" spans="1:8" x14ac:dyDescent="0.45">
      <c r="A416" s="2">
        <v>19</v>
      </c>
      <c r="B416" s="2" t="s">
        <v>7</v>
      </c>
      <c r="C416" s="2">
        <v>35.15</v>
      </c>
      <c r="D416" s="2">
        <v>0</v>
      </c>
      <c r="E416" s="2" t="s">
        <v>11</v>
      </c>
      <c r="F416" s="2" t="s">
        <v>13</v>
      </c>
      <c r="G416" s="2">
        <v>2134.9014999999999</v>
      </c>
      <c r="H416" s="2">
        <f t="shared" si="6"/>
        <v>3252.4902132886918</v>
      </c>
    </row>
    <row r="417" spans="1:8" x14ac:dyDescent="0.45">
      <c r="A417" s="2">
        <v>43</v>
      </c>
      <c r="B417" s="2" t="s">
        <v>7</v>
      </c>
      <c r="C417" s="2">
        <v>35.64</v>
      </c>
      <c r="D417" s="2">
        <v>1</v>
      </c>
      <c r="E417" s="2" t="s">
        <v>11</v>
      </c>
      <c r="F417" s="2" t="s">
        <v>12</v>
      </c>
      <c r="G417" s="2">
        <v>7345.7266</v>
      </c>
      <c r="H417" s="2">
        <f t="shared" si="6"/>
        <v>9385.9804795807795</v>
      </c>
    </row>
    <row r="418" spans="1:8" x14ac:dyDescent="0.45">
      <c r="A418" s="2">
        <v>52</v>
      </c>
      <c r="B418" s="2" t="s">
        <v>10</v>
      </c>
      <c r="C418" s="2">
        <v>34.1</v>
      </c>
      <c r="D418" s="2">
        <v>0</v>
      </c>
      <c r="E418" s="2" t="s">
        <v>11</v>
      </c>
      <c r="F418" s="2" t="s">
        <v>12</v>
      </c>
      <c r="G418" s="2">
        <v>9140.9509999999991</v>
      </c>
      <c r="H418" s="2">
        <f t="shared" si="6"/>
        <v>10644.333353658098</v>
      </c>
    </row>
    <row r="419" spans="1:8" x14ac:dyDescent="0.45">
      <c r="A419" s="2">
        <v>36</v>
      </c>
      <c r="B419" s="2" t="s">
        <v>7</v>
      </c>
      <c r="C419" s="2">
        <v>22.6</v>
      </c>
      <c r="D419" s="2">
        <v>2</v>
      </c>
      <c r="E419" s="2" t="s">
        <v>8</v>
      </c>
      <c r="F419" s="2" t="s">
        <v>9</v>
      </c>
      <c r="G419" s="2">
        <v>18608.261999999999</v>
      </c>
      <c r="H419" s="2">
        <f t="shared" si="6"/>
        <v>21708.523058207473</v>
      </c>
    </row>
    <row r="420" spans="1:8" x14ac:dyDescent="0.45">
      <c r="A420" s="2">
        <v>64</v>
      </c>
      <c r="B420" s="2" t="s">
        <v>10</v>
      </c>
      <c r="C420" s="2">
        <v>39.159999999999997</v>
      </c>
      <c r="D420" s="2">
        <v>1</v>
      </c>
      <c r="E420" s="2" t="s">
        <v>11</v>
      </c>
      <c r="F420" s="2" t="s">
        <v>12</v>
      </c>
      <c r="G420" s="2">
        <v>14418.2804</v>
      </c>
      <c r="H420" s="2">
        <f t="shared" si="6"/>
        <v>14136.540552273949</v>
      </c>
    </row>
    <row r="421" spans="1:8" x14ac:dyDescent="0.45">
      <c r="A421" s="2">
        <v>63</v>
      </c>
      <c r="B421" s="2" t="s">
        <v>7</v>
      </c>
      <c r="C421" s="2">
        <v>26.98</v>
      </c>
      <c r="D421" s="2">
        <v>0</v>
      </c>
      <c r="E421" s="2" t="s">
        <v>8</v>
      </c>
      <c r="F421" s="2" t="s">
        <v>13</v>
      </c>
      <c r="G421" s="2">
        <v>28950.4692</v>
      </c>
      <c r="H421" s="2">
        <f t="shared" si="6"/>
        <v>29533.106154551759</v>
      </c>
    </row>
    <row r="422" spans="1:8" x14ac:dyDescent="0.45">
      <c r="A422" s="2">
        <v>64</v>
      </c>
      <c r="B422" s="2" t="s">
        <v>10</v>
      </c>
      <c r="C422" s="2">
        <v>33.880000000000003</v>
      </c>
      <c r="D422" s="2">
        <v>0</v>
      </c>
      <c r="E422" s="2" t="s">
        <v>8</v>
      </c>
      <c r="F422" s="2" t="s">
        <v>12</v>
      </c>
      <c r="G422" s="2">
        <v>46889.261200000001</v>
      </c>
      <c r="H422" s="2">
        <f t="shared" si="6"/>
        <v>44090.489439825644</v>
      </c>
    </row>
    <row r="423" spans="1:8" x14ac:dyDescent="0.45">
      <c r="A423" s="2">
        <v>61</v>
      </c>
      <c r="B423" s="2" t="s">
        <v>10</v>
      </c>
      <c r="C423" s="2">
        <v>35.86</v>
      </c>
      <c r="D423" s="2">
        <v>0</v>
      </c>
      <c r="E423" s="2" t="s">
        <v>8</v>
      </c>
      <c r="F423" s="2" t="s">
        <v>12</v>
      </c>
      <c r="G423" s="2">
        <v>46599.108399999997</v>
      </c>
      <c r="H423" s="2">
        <f t="shared" si="6"/>
        <v>45536.815651874247</v>
      </c>
    </row>
    <row r="424" spans="1:8" x14ac:dyDescent="0.45">
      <c r="A424" s="2">
        <v>40</v>
      </c>
      <c r="B424" s="2" t="s">
        <v>10</v>
      </c>
      <c r="C424" s="2">
        <v>32.774999999999999</v>
      </c>
      <c r="D424" s="2">
        <v>1</v>
      </c>
      <c r="E424" s="2" t="s">
        <v>8</v>
      </c>
      <c r="F424" s="2" t="s">
        <v>14</v>
      </c>
      <c r="G424" s="2">
        <v>39125.332249999999</v>
      </c>
      <c r="H424" s="2">
        <f t="shared" si="6"/>
        <v>36332.821709928001</v>
      </c>
    </row>
    <row r="425" spans="1:8" x14ac:dyDescent="0.45">
      <c r="A425" s="2">
        <v>25</v>
      </c>
      <c r="B425" s="2" t="s">
        <v>10</v>
      </c>
      <c r="C425" s="2">
        <v>30.59</v>
      </c>
      <c r="D425" s="2">
        <v>0</v>
      </c>
      <c r="E425" s="2" t="s">
        <v>11</v>
      </c>
      <c r="F425" s="2" t="s">
        <v>14</v>
      </c>
      <c r="G425" s="2">
        <v>2727.3951000000002</v>
      </c>
      <c r="H425" s="2">
        <f t="shared" si="6"/>
        <v>4326.0149073469438</v>
      </c>
    </row>
    <row r="426" spans="1:8" x14ac:dyDescent="0.45">
      <c r="A426" s="2">
        <v>48</v>
      </c>
      <c r="B426" s="2" t="s">
        <v>10</v>
      </c>
      <c r="C426" s="2">
        <v>30.2</v>
      </c>
      <c r="D426" s="2">
        <v>2</v>
      </c>
      <c r="E426" s="2" t="s">
        <v>11</v>
      </c>
      <c r="F426" s="2" t="s">
        <v>9</v>
      </c>
      <c r="G426" s="2">
        <v>8968.33</v>
      </c>
      <c r="H426" s="2">
        <f t="shared" si="6"/>
        <v>9935.4517965028645</v>
      </c>
    </row>
    <row r="427" spans="1:8" x14ac:dyDescent="0.45">
      <c r="A427" s="2">
        <v>45</v>
      </c>
      <c r="B427" s="2" t="s">
        <v>10</v>
      </c>
      <c r="C427" s="2">
        <v>24.31</v>
      </c>
      <c r="D427" s="2">
        <v>5</v>
      </c>
      <c r="E427" s="2" t="s">
        <v>11</v>
      </c>
      <c r="F427" s="2" t="s">
        <v>12</v>
      </c>
      <c r="G427" s="2">
        <v>9788.8659000000007</v>
      </c>
      <c r="H427" s="2">
        <f t="shared" si="6"/>
        <v>11861.668890999012</v>
      </c>
    </row>
    <row r="428" spans="1:8" x14ac:dyDescent="0.45">
      <c r="A428" s="2">
        <v>38</v>
      </c>
      <c r="B428" s="2" t="s">
        <v>7</v>
      </c>
      <c r="C428" s="2">
        <v>27.265000000000001</v>
      </c>
      <c r="D428" s="2">
        <v>1</v>
      </c>
      <c r="E428" s="2" t="s">
        <v>11</v>
      </c>
      <c r="F428" s="2" t="s">
        <v>14</v>
      </c>
      <c r="G428" s="2">
        <v>6555.07035</v>
      </c>
      <c r="H428" s="2">
        <f t="shared" si="6"/>
        <v>8938.6379989577417</v>
      </c>
    </row>
    <row r="429" spans="1:8" x14ac:dyDescent="0.45">
      <c r="A429" s="2">
        <v>18</v>
      </c>
      <c r="B429" s="2" t="s">
        <v>7</v>
      </c>
      <c r="C429" s="2">
        <v>29.164999999999999</v>
      </c>
      <c r="D429" s="2">
        <v>0</v>
      </c>
      <c r="E429" s="2" t="s">
        <v>11</v>
      </c>
      <c r="F429" s="2" t="s">
        <v>14</v>
      </c>
      <c r="G429" s="2">
        <v>7323.7348190000002</v>
      </c>
      <c r="H429" s="2">
        <f t="shared" si="6"/>
        <v>3786.4926291853126</v>
      </c>
    </row>
    <row r="430" spans="1:8" x14ac:dyDescent="0.45">
      <c r="A430" s="2">
        <v>21</v>
      </c>
      <c r="B430" s="2" t="s">
        <v>7</v>
      </c>
      <c r="C430" s="2">
        <v>16.815000000000001</v>
      </c>
      <c r="D430" s="2">
        <v>1</v>
      </c>
      <c r="E430" s="2" t="s">
        <v>11</v>
      </c>
      <c r="F430" s="2" t="s">
        <v>14</v>
      </c>
      <c r="G430" s="2">
        <v>3167.4558499999998</v>
      </c>
      <c r="H430" s="2">
        <f t="shared" si="6"/>
        <v>3713.0527327533373</v>
      </c>
    </row>
    <row r="431" spans="1:8" x14ac:dyDescent="0.45">
      <c r="A431" s="2">
        <v>27</v>
      </c>
      <c r="B431" s="2" t="s">
        <v>7</v>
      </c>
      <c r="C431" s="2">
        <v>30.4</v>
      </c>
      <c r="D431" s="2">
        <v>3</v>
      </c>
      <c r="E431" s="2" t="s">
        <v>11</v>
      </c>
      <c r="F431" s="2" t="s">
        <v>13</v>
      </c>
      <c r="G431" s="2">
        <v>18804.752400000001</v>
      </c>
      <c r="H431" s="2">
        <f t="shared" si="6"/>
        <v>7504.606740952684</v>
      </c>
    </row>
    <row r="432" spans="1:8" x14ac:dyDescent="0.45">
      <c r="A432" s="2">
        <v>19</v>
      </c>
      <c r="B432" s="2" t="s">
        <v>10</v>
      </c>
      <c r="C432" s="2">
        <v>33.1</v>
      </c>
      <c r="D432" s="2">
        <v>0</v>
      </c>
      <c r="E432" s="2" t="s">
        <v>11</v>
      </c>
      <c r="F432" s="2" t="s">
        <v>9</v>
      </c>
      <c r="G432" s="2">
        <v>23082.955330000001</v>
      </c>
      <c r="H432" s="2">
        <f t="shared" si="6"/>
        <v>1992.5474277409712</v>
      </c>
    </row>
    <row r="433" spans="1:8" x14ac:dyDescent="0.45">
      <c r="A433" s="2">
        <v>29</v>
      </c>
      <c r="B433" s="2" t="s">
        <v>7</v>
      </c>
      <c r="C433" s="2">
        <v>20.234999999999999</v>
      </c>
      <c r="D433" s="2">
        <v>2</v>
      </c>
      <c r="E433" s="2" t="s">
        <v>11</v>
      </c>
      <c r="F433" s="2" t="s">
        <v>13</v>
      </c>
      <c r="G433" s="2">
        <v>4906.4096499999996</v>
      </c>
      <c r="H433" s="2">
        <f t="shared" si="6"/>
        <v>6199.2395350970291</v>
      </c>
    </row>
    <row r="434" spans="1:8" x14ac:dyDescent="0.45">
      <c r="A434" s="2">
        <v>42</v>
      </c>
      <c r="B434" s="2" t="s">
        <v>10</v>
      </c>
      <c r="C434" s="2">
        <v>26.9</v>
      </c>
      <c r="D434" s="2">
        <v>0</v>
      </c>
      <c r="E434" s="2" t="s">
        <v>11</v>
      </c>
      <c r="F434" s="2" t="s">
        <v>9</v>
      </c>
      <c r="G434" s="2">
        <v>5969.723</v>
      </c>
      <c r="H434" s="2">
        <f t="shared" si="6"/>
        <v>7946.1515357807712</v>
      </c>
    </row>
    <row r="435" spans="1:8" x14ac:dyDescent="0.45">
      <c r="A435" s="2">
        <v>60</v>
      </c>
      <c r="B435" s="2" t="s">
        <v>7</v>
      </c>
      <c r="C435" s="2">
        <v>30.5</v>
      </c>
      <c r="D435" s="2">
        <v>0</v>
      </c>
      <c r="E435" s="2" t="s">
        <v>11</v>
      </c>
      <c r="F435" s="2" t="s">
        <v>9</v>
      </c>
      <c r="G435" s="2">
        <v>12638.195</v>
      </c>
      <c r="H435" s="2">
        <f t="shared" si="6"/>
        <v>13254.741866257102</v>
      </c>
    </row>
    <row r="436" spans="1:8" x14ac:dyDescent="0.45">
      <c r="A436" s="2">
        <v>31</v>
      </c>
      <c r="B436" s="2" t="s">
        <v>10</v>
      </c>
      <c r="C436" s="2">
        <v>28.594999999999999</v>
      </c>
      <c r="D436" s="2">
        <v>1</v>
      </c>
      <c r="E436" s="2" t="s">
        <v>11</v>
      </c>
      <c r="F436" s="2" t="s">
        <v>13</v>
      </c>
      <c r="G436" s="2">
        <v>4243.5900499999998</v>
      </c>
      <c r="H436" s="2">
        <f t="shared" si="6"/>
        <v>6222.8807657374546</v>
      </c>
    </row>
    <row r="437" spans="1:8" x14ac:dyDescent="0.45">
      <c r="A437" s="2">
        <v>60</v>
      </c>
      <c r="B437" s="2" t="s">
        <v>10</v>
      </c>
      <c r="C437" s="2">
        <v>33.11</v>
      </c>
      <c r="D437" s="2">
        <v>3</v>
      </c>
      <c r="E437" s="2" t="s">
        <v>11</v>
      </c>
      <c r="F437" s="2" t="s">
        <v>12</v>
      </c>
      <c r="G437" s="2">
        <v>13919.822899999999</v>
      </c>
      <c r="H437" s="2">
        <f t="shared" si="6"/>
        <v>14388.738157440115</v>
      </c>
    </row>
    <row r="438" spans="1:8" x14ac:dyDescent="0.45">
      <c r="A438" s="2">
        <v>22</v>
      </c>
      <c r="B438" s="2" t="s">
        <v>10</v>
      </c>
      <c r="C438" s="2">
        <v>31.73</v>
      </c>
      <c r="D438" s="2">
        <v>0</v>
      </c>
      <c r="E438" s="2" t="s">
        <v>11</v>
      </c>
      <c r="F438" s="2" t="s">
        <v>14</v>
      </c>
      <c r="G438" s="2">
        <v>2254.7966999999999</v>
      </c>
      <c r="H438" s="2">
        <f t="shared" si="6"/>
        <v>3662.4533796792089</v>
      </c>
    </row>
    <row r="439" spans="1:8" x14ac:dyDescent="0.45">
      <c r="A439" s="2">
        <v>35</v>
      </c>
      <c r="B439" s="2" t="s">
        <v>10</v>
      </c>
      <c r="C439" s="2">
        <v>28.9</v>
      </c>
      <c r="D439" s="2">
        <v>3</v>
      </c>
      <c r="E439" s="2" t="s">
        <v>11</v>
      </c>
      <c r="F439" s="2" t="s">
        <v>9</v>
      </c>
      <c r="G439" s="2">
        <v>5926.8459999999995</v>
      </c>
      <c r="H439" s="2">
        <f t="shared" si="6"/>
        <v>6511.3487122255756</v>
      </c>
    </row>
    <row r="440" spans="1:8" x14ac:dyDescent="0.45">
      <c r="A440" s="2">
        <v>52</v>
      </c>
      <c r="B440" s="2" t="s">
        <v>7</v>
      </c>
      <c r="C440" s="2">
        <v>46.75</v>
      </c>
      <c r="D440" s="2">
        <v>5</v>
      </c>
      <c r="E440" s="2" t="s">
        <v>11</v>
      </c>
      <c r="F440" s="2" t="s">
        <v>12</v>
      </c>
      <c r="G440" s="2">
        <v>12592.5345</v>
      </c>
      <c r="H440" s="2">
        <f t="shared" si="6"/>
        <v>13049.823593497968</v>
      </c>
    </row>
    <row r="441" spans="1:8" x14ac:dyDescent="0.45">
      <c r="A441" s="2">
        <v>26</v>
      </c>
      <c r="B441" s="2" t="s">
        <v>10</v>
      </c>
      <c r="C441" s="2">
        <v>29.45</v>
      </c>
      <c r="D441" s="2">
        <v>0</v>
      </c>
      <c r="E441" s="2" t="s">
        <v>11</v>
      </c>
      <c r="F441" s="2" t="s">
        <v>14</v>
      </c>
      <c r="G441" s="2">
        <v>2897.3235</v>
      </c>
      <c r="H441" s="2">
        <f t="shared" si="6"/>
        <v>4485.2206193541151</v>
      </c>
    </row>
    <row r="442" spans="1:8" x14ac:dyDescent="0.45">
      <c r="A442" s="2">
        <v>31</v>
      </c>
      <c r="B442" s="2" t="s">
        <v>7</v>
      </c>
      <c r="C442" s="2">
        <v>32.68</v>
      </c>
      <c r="D442" s="2">
        <v>1</v>
      </c>
      <c r="E442" s="2" t="s">
        <v>11</v>
      </c>
      <c r="F442" s="2" t="s">
        <v>13</v>
      </c>
      <c r="G442" s="2">
        <v>4738.2682000000004</v>
      </c>
      <c r="H442" s="2">
        <f t="shared" si="6"/>
        <v>6813.3444120753347</v>
      </c>
    </row>
    <row r="443" spans="1:8" x14ac:dyDescent="0.45">
      <c r="A443" s="2">
        <v>33</v>
      </c>
      <c r="B443" s="2" t="s">
        <v>7</v>
      </c>
      <c r="C443" s="2">
        <v>33.5</v>
      </c>
      <c r="D443" s="2">
        <v>0</v>
      </c>
      <c r="E443" s="2" t="s">
        <v>8</v>
      </c>
      <c r="F443" s="2" t="s">
        <v>9</v>
      </c>
      <c r="G443" s="2">
        <v>37079.372000000003</v>
      </c>
      <c r="H443" s="2">
        <f t="shared" si="6"/>
        <v>34597.983203756579</v>
      </c>
    </row>
    <row r="444" spans="1:8" x14ac:dyDescent="0.45">
      <c r="A444" s="2">
        <v>18</v>
      </c>
      <c r="B444" s="2" t="s">
        <v>10</v>
      </c>
      <c r="C444" s="2">
        <v>43.01</v>
      </c>
      <c r="D444" s="2">
        <v>0</v>
      </c>
      <c r="E444" s="2" t="s">
        <v>11</v>
      </c>
      <c r="F444" s="2" t="s">
        <v>12</v>
      </c>
      <c r="G444" s="2">
        <v>1149.3959</v>
      </c>
      <c r="H444" s="2">
        <f t="shared" si="6"/>
        <v>1404.0240252913818</v>
      </c>
    </row>
    <row r="445" spans="1:8" x14ac:dyDescent="0.45">
      <c r="A445" s="2">
        <v>59</v>
      </c>
      <c r="B445" s="2" t="s">
        <v>7</v>
      </c>
      <c r="C445" s="2">
        <v>36.520000000000003</v>
      </c>
      <c r="D445" s="2">
        <v>1</v>
      </c>
      <c r="E445" s="2" t="s">
        <v>11</v>
      </c>
      <c r="F445" s="2" t="s">
        <v>12</v>
      </c>
      <c r="G445" s="2">
        <v>28287.897659999999</v>
      </c>
      <c r="H445" s="2">
        <f t="shared" si="6"/>
        <v>14255.378339124742</v>
      </c>
    </row>
    <row r="446" spans="1:8" x14ac:dyDescent="0.45">
      <c r="A446" s="2">
        <v>56</v>
      </c>
      <c r="B446" s="2" t="s">
        <v>10</v>
      </c>
      <c r="C446" s="2">
        <v>26.695</v>
      </c>
      <c r="D446" s="2">
        <v>1</v>
      </c>
      <c r="E446" s="2" t="s">
        <v>8</v>
      </c>
      <c r="F446" s="2" t="s">
        <v>13</v>
      </c>
      <c r="G446" s="2">
        <v>26109.32905</v>
      </c>
      <c r="H446" s="2">
        <f t="shared" si="6"/>
        <v>28570.445348175959</v>
      </c>
    </row>
    <row r="447" spans="1:8" x14ac:dyDescent="0.45">
      <c r="A447" s="2">
        <v>45</v>
      </c>
      <c r="B447" s="2" t="s">
        <v>7</v>
      </c>
      <c r="C447" s="2">
        <v>33.1</v>
      </c>
      <c r="D447" s="2">
        <v>0</v>
      </c>
      <c r="E447" s="2" t="s">
        <v>11</v>
      </c>
      <c r="F447" s="2" t="s">
        <v>9</v>
      </c>
      <c r="G447" s="2">
        <v>7345.0839999999998</v>
      </c>
      <c r="H447" s="2">
        <f t="shared" si="6"/>
        <v>8870.0034722198852</v>
      </c>
    </row>
    <row r="448" spans="1:8" x14ac:dyDescent="0.45">
      <c r="A448" s="2">
        <v>60</v>
      </c>
      <c r="B448" s="2" t="s">
        <v>10</v>
      </c>
      <c r="C448" s="2">
        <v>29.64</v>
      </c>
      <c r="D448" s="2">
        <v>0</v>
      </c>
      <c r="E448" s="2" t="s">
        <v>11</v>
      </c>
      <c r="F448" s="2" t="s">
        <v>14</v>
      </c>
      <c r="G448" s="2">
        <v>12730.999599999999</v>
      </c>
      <c r="H448" s="2">
        <f t="shared" si="6"/>
        <v>13074.764851554199</v>
      </c>
    </row>
    <row r="449" spans="1:8" x14ac:dyDescent="0.45">
      <c r="A449" s="2">
        <v>56</v>
      </c>
      <c r="B449" s="2" t="s">
        <v>7</v>
      </c>
      <c r="C449" s="2">
        <v>25.65</v>
      </c>
      <c r="D449" s="2">
        <v>0</v>
      </c>
      <c r="E449" s="2" t="s">
        <v>11</v>
      </c>
      <c r="F449" s="2" t="s">
        <v>13</v>
      </c>
      <c r="G449" s="2">
        <v>11454.021500000001</v>
      </c>
      <c r="H449" s="2">
        <f t="shared" si="6"/>
        <v>11241.769824155635</v>
      </c>
    </row>
    <row r="450" spans="1:8" x14ac:dyDescent="0.45">
      <c r="A450" s="2">
        <v>40</v>
      </c>
      <c r="B450" s="2" t="s">
        <v>7</v>
      </c>
      <c r="C450" s="2">
        <v>29.6</v>
      </c>
      <c r="D450" s="2">
        <v>0</v>
      </c>
      <c r="E450" s="2" t="s">
        <v>11</v>
      </c>
      <c r="F450" s="2" t="s">
        <v>9</v>
      </c>
      <c r="G450" s="2">
        <v>5910.9440000000004</v>
      </c>
      <c r="H450" s="2">
        <f t="shared" si="6"/>
        <v>7627.9737758474357</v>
      </c>
    </row>
    <row r="451" spans="1:8" x14ac:dyDescent="0.45">
      <c r="A451" s="2">
        <v>35</v>
      </c>
      <c r="B451" s="2" t="s">
        <v>10</v>
      </c>
      <c r="C451" s="2">
        <v>38.6</v>
      </c>
      <c r="D451" s="2">
        <v>1</v>
      </c>
      <c r="E451" s="2" t="s">
        <v>11</v>
      </c>
      <c r="F451" s="2" t="s">
        <v>9</v>
      </c>
      <c r="G451" s="2">
        <v>4762.3289999999997</v>
      </c>
      <c r="H451" s="2">
        <f t="shared" ref="H451:H514" si="7">IF(AND($B451="female",$E451="yes",$F451="northeast"),$K$57+$K$58*$A451+$K$59*$C451+$K$60*$D451,IF(AND($B451="female",$E451="yes",$F451="northwest"),$M$57+$M$58*$A451+$M$59*$C451+$M$60*$D451,IF(AND($B451="female",$E451="yes",$F451="southeast"),$O$57+$O$58*$A451+$O$59*$C451+$O$60*$D451,IF(AND($B451="female",$E451="yes",$F451="southwest"),$Q$57+$Q$58*$A451+$Q$59*$C451+$Q$60*$D451,IF(AND($B451="female",$E451="no",$F451="southwest"),$S$57+$S$58*$A451+$S$59*$C451+$S$60*$D451,IF(AND($B451="female",$E451="no",$F451="southeast"),$U$57+$U$58*$A451+$U$59*$C451+$U$60*$D451,IF(AND($B451="female",$E451="no",$F451="northwest"),$W$57+$W$58*$A451+$W$59*$C451+$W$60*$D451,IF(AND($B451="female",$E451="no",$F451="northeast"),$Y$57+$Y$58*$A451+$Y$59*$C451+$Y$60*$D451,IF(AND($B451="male",$E451="no",$F451="northeast"),$AA$57+$AA$58*$A451+$AA$59*$C451+$AA$60*$D451,IF(AND($B451="male",$E451="no",$F451="northwest"),$AC$57+$AC$58*$A451+$AC$59*$C451+$AC$60*$D451,IF(AND($B451="male",$E451="no",$F451="southeast"),$AE$57+$AE$58*$A451+$AE$59*$C451+$AE$60*$D451,IF(AND($B451="male",$E451="no",$F451="southwest"),$AG$57+$AG$58*$A451+$AG$59*$C451+$AG$60*$D451,IF(AND($B451="male",$E451="yes",$F451="southwest"),$AI$57+$AI$58*$A451+AI$59*$C451+$AI$60*$D451,IF(AND($B451="male",$E451="yes",$F451="southeast"),$AK$57+$AK$58*$A451+$AK$59*$C451+$AK$60*$D451,IF(AND($B451="male",$E451="yes",$F451="northwest"),$AM$57+$AM$58*$A451+$AM$59*$C451+$AM$60*$D451,IF(AND($B451="male",$E451="yes",$F451="northeast"),$AO$57+$AO$58*$A451+$AO$59*$C451+$AO$60*$D451,"Conditions not met"))))))))))))))))</f>
        <v>6632.877359024792</v>
      </c>
    </row>
    <row r="452" spans="1:8" x14ac:dyDescent="0.45">
      <c r="A452" s="2">
        <v>39</v>
      </c>
      <c r="B452" s="2" t="s">
        <v>10</v>
      </c>
      <c r="C452" s="2">
        <v>29.6</v>
      </c>
      <c r="D452" s="2">
        <v>4</v>
      </c>
      <c r="E452" s="2" t="s">
        <v>11</v>
      </c>
      <c r="F452" s="2" t="s">
        <v>9</v>
      </c>
      <c r="G452" s="2">
        <v>7512.2669999999998</v>
      </c>
      <c r="H452" s="2">
        <f t="shared" si="7"/>
        <v>7738.8897540013641</v>
      </c>
    </row>
    <row r="453" spans="1:8" x14ac:dyDescent="0.45">
      <c r="A453" s="2">
        <v>30</v>
      </c>
      <c r="B453" s="2" t="s">
        <v>10</v>
      </c>
      <c r="C453" s="2">
        <v>24.13</v>
      </c>
      <c r="D453" s="2">
        <v>1</v>
      </c>
      <c r="E453" s="2" t="s">
        <v>11</v>
      </c>
      <c r="F453" s="2" t="s">
        <v>13</v>
      </c>
      <c r="G453" s="2">
        <v>4032.2406999999998</v>
      </c>
      <c r="H453" s="2">
        <f t="shared" si="7"/>
        <v>5836.4915173877716</v>
      </c>
    </row>
    <row r="454" spans="1:8" x14ac:dyDescent="0.45">
      <c r="A454" s="2">
        <v>24</v>
      </c>
      <c r="B454" s="2" t="s">
        <v>10</v>
      </c>
      <c r="C454" s="2">
        <v>23.4</v>
      </c>
      <c r="D454" s="2">
        <v>0</v>
      </c>
      <c r="E454" s="2" t="s">
        <v>11</v>
      </c>
      <c r="F454" s="2" t="s">
        <v>9</v>
      </c>
      <c r="G454" s="2">
        <v>1969.614</v>
      </c>
      <c r="H454" s="2">
        <f t="shared" si="7"/>
        <v>2968.1387215412665</v>
      </c>
    </row>
    <row r="455" spans="1:8" x14ac:dyDescent="0.45">
      <c r="A455" s="2">
        <v>20</v>
      </c>
      <c r="B455" s="2" t="s">
        <v>10</v>
      </c>
      <c r="C455" s="2">
        <v>29.734999999999999</v>
      </c>
      <c r="D455" s="2">
        <v>0</v>
      </c>
      <c r="E455" s="2" t="s">
        <v>11</v>
      </c>
      <c r="F455" s="2" t="s">
        <v>13</v>
      </c>
      <c r="G455" s="2">
        <v>1769.5316499999999</v>
      </c>
      <c r="H455" s="2">
        <f t="shared" si="7"/>
        <v>2646.1433189615732</v>
      </c>
    </row>
    <row r="456" spans="1:8" x14ac:dyDescent="0.45">
      <c r="A456" s="2">
        <v>32</v>
      </c>
      <c r="B456" s="2" t="s">
        <v>10</v>
      </c>
      <c r="C456" s="2">
        <v>46.53</v>
      </c>
      <c r="D456" s="2">
        <v>2</v>
      </c>
      <c r="E456" s="2" t="s">
        <v>11</v>
      </c>
      <c r="F456" s="2" t="s">
        <v>12</v>
      </c>
      <c r="G456" s="2">
        <v>4686.3887000000004</v>
      </c>
      <c r="H456" s="2">
        <f t="shared" si="7"/>
        <v>6014.869347594682</v>
      </c>
    </row>
    <row r="457" spans="1:8" x14ac:dyDescent="0.45">
      <c r="A457" s="2">
        <v>59</v>
      </c>
      <c r="B457" s="2" t="s">
        <v>10</v>
      </c>
      <c r="C457" s="2">
        <v>37.4</v>
      </c>
      <c r="D457" s="2">
        <v>0</v>
      </c>
      <c r="E457" s="2" t="s">
        <v>11</v>
      </c>
      <c r="F457" s="2" t="s">
        <v>9</v>
      </c>
      <c r="G457" s="2">
        <v>21797.000400000001</v>
      </c>
      <c r="H457" s="2">
        <f t="shared" si="7"/>
        <v>12922.106315939698</v>
      </c>
    </row>
    <row r="458" spans="1:8" x14ac:dyDescent="0.45">
      <c r="A458" s="2">
        <v>55</v>
      </c>
      <c r="B458" s="2" t="s">
        <v>7</v>
      </c>
      <c r="C458" s="2">
        <v>30.14</v>
      </c>
      <c r="D458" s="2">
        <v>2</v>
      </c>
      <c r="E458" s="2" t="s">
        <v>11</v>
      </c>
      <c r="F458" s="2" t="s">
        <v>12</v>
      </c>
      <c r="G458" s="2">
        <v>11881.9696</v>
      </c>
      <c r="H458" s="2">
        <f t="shared" si="7"/>
        <v>13983.799015115417</v>
      </c>
    </row>
    <row r="459" spans="1:8" x14ac:dyDescent="0.45">
      <c r="A459" s="2">
        <v>57</v>
      </c>
      <c r="B459" s="2" t="s">
        <v>7</v>
      </c>
      <c r="C459" s="2">
        <v>30.495000000000001</v>
      </c>
      <c r="D459" s="2">
        <v>0</v>
      </c>
      <c r="E459" s="2" t="s">
        <v>11</v>
      </c>
      <c r="F459" s="2" t="s">
        <v>13</v>
      </c>
      <c r="G459" s="2">
        <v>11840.77505</v>
      </c>
      <c r="H459" s="2">
        <f t="shared" si="7"/>
        <v>11890.809067396312</v>
      </c>
    </row>
    <row r="460" spans="1:8" x14ac:dyDescent="0.45">
      <c r="A460" s="2">
        <v>56</v>
      </c>
      <c r="B460" s="2" t="s">
        <v>10</v>
      </c>
      <c r="C460" s="2">
        <v>39.6</v>
      </c>
      <c r="D460" s="2">
        <v>0</v>
      </c>
      <c r="E460" s="2" t="s">
        <v>11</v>
      </c>
      <c r="F460" s="2" t="s">
        <v>9</v>
      </c>
      <c r="G460" s="2">
        <v>10601.412</v>
      </c>
      <c r="H460" s="2">
        <f t="shared" si="7"/>
        <v>12198.633355205031</v>
      </c>
    </row>
    <row r="461" spans="1:8" x14ac:dyDescent="0.45">
      <c r="A461" s="2">
        <v>40</v>
      </c>
      <c r="B461" s="2" t="s">
        <v>7</v>
      </c>
      <c r="C461" s="2">
        <v>33</v>
      </c>
      <c r="D461" s="2">
        <v>3</v>
      </c>
      <c r="E461" s="2" t="s">
        <v>11</v>
      </c>
      <c r="F461" s="2" t="s">
        <v>12</v>
      </c>
      <c r="G461" s="2">
        <v>7682.67</v>
      </c>
      <c r="H461" s="2">
        <f t="shared" si="7"/>
        <v>9566.332374901529</v>
      </c>
    </row>
    <row r="462" spans="1:8" x14ac:dyDescent="0.45">
      <c r="A462" s="2">
        <v>49</v>
      </c>
      <c r="B462" s="2" t="s">
        <v>7</v>
      </c>
      <c r="C462" s="2">
        <v>36.630000000000003</v>
      </c>
      <c r="D462" s="2">
        <v>3</v>
      </c>
      <c r="E462" s="2" t="s">
        <v>11</v>
      </c>
      <c r="F462" s="2" t="s">
        <v>12</v>
      </c>
      <c r="G462" s="2">
        <v>10381.4787</v>
      </c>
      <c r="H462" s="2">
        <f t="shared" si="7"/>
        <v>12051.20080272304</v>
      </c>
    </row>
    <row r="463" spans="1:8" x14ac:dyDescent="0.45">
      <c r="A463" s="2">
        <v>42</v>
      </c>
      <c r="B463" s="2" t="s">
        <v>10</v>
      </c>
      <c r="C463" s="2">
        <v>30</v>
      </c>
      <c r="D463" s="2">
        <v>0</v>
      </c>
      <c r="E463" s="2" t="s">
        <v>8</v>
      </c>
      <c r="F463" s="2" t="s">
        <v>9</v>
      </c>
      <c r="G463" s="2">
        <v>22144.031999999999</v>
      </c>
      <c r="H463" s="2">
        <f t="shared" si="7"/>
        <v>32316.918058486808</v>
      </c>
    </row>
    <row r="464" spans="1:8" x14ac:dyDescent="0.45">
      <c r="A464" s="2">
        <v>62</v>
      </c>
      <c r="B464" s="2" t="s">
        <v>7</v>
      </c>
      <c r="C464" s="2">
        <v>38.094999999999999</v>
      </c>
      <c r="D464" s="2">
        <v>2</v>
      </c>
      <c r="E464" s="2" t="s">
        <v>11</v>
      </c>
      <c r="F464" s="2" t="s">
        <v>14</v>
      </c>
      <c r="G464" s="2">
        <v>15230.324049999999</v>
      </c>
      <c r="H464" s="2">
        <f t="shared" si="7"/>
        <v>16586.149003489085</v>
      </c>
    </row>
    <row r="465" spans="1:8" x14ac:dyDescent="0.45">
      <c r="A465" s="2">
        <v>56</v>
      </c>
      <c r="B465" s="2" t="s">
        <v>10</v>
      </c>
      <c r="C465" s="2">
        <v>25.934999999999999</v>
      </c>
      <c r="D465" s="2">
        <v>0</v>
      </c>
      <c r="E465" s="2" t="s">
        <v>11</v>
      </c>
      <c r="F465" s="2" t="s">
        <v>14</v>
      </c>
      <c r="G465" s="2">
        <v>11165.417649999999</v>
      </c>
      <c r="H465" s="2">
        <f t="shared" si="7"/>
        <v>11763.893583807967</v>
      </c>
    </row>
    <row r="466" spans="1:8" x14ac:dyDescent="0.45">
      <c r="A466" s="2">
        <v>19</v>
      </c>
      <c r="B466" s="2" t="s">
        <v>10</v>
      </c>
      <c r="C466" s="2">
        <v>25.175000000000001</v>
      </c>
      <c r="D466" s="2">
        <v>0</v>
      </c>
      <c r="E466" s="2" t="s">
        <v>11</v>
      </c>
      <c r="F466" s="2" t="s">
        <v>13</v>
      </c>
      <c r="G466" s="2">
        <v>1632.0362500000001</v>
      </c>
      <c r="H466" s="2">
        <f t="shared" si="7"/>
        <v>2257.2998338219695</v>
      </c>
    </row>
    <row r="467" spans="1:8" x14ac:dyDescent="0.45">
      <c r="A467" s="2">
        <v>30</v>
      </c>
      <c r="B467" s="2" t="s">
        <v>7</v>
      </c>
      <c r="C467" s="2">
        <v>28.38</v>
      </c>
      <c r="D467" s="2">
        <v>1</v>
      </c>
      <c r="E467" s="2" t="s">
        <v>8</v>
      </c>
      <c r="F467" s="2" t="s">
        <v>12</v>
      </c>
      <c r="G467" s="2">
        <v>19521.968199999999</v>
      </c>
      <c r="H467" s="2">
        <f t="shared" si="7"/>
        <v>25186.480161656644</v>
      </c>
    </row>
    <row r="468" spans="1:8" x14ac:dyDescent="0.45">
      <c r="A468" s="2">
        <v>60</v>
      </c>
      <c r="B468" s="2" t="s">
        <v>7</v>
      </c>
      <c r="C468" s="2">
        <v>28.7</v>
      </c>
      <c r="D468" s="2">
        <v>1</v>
      </c>
      <c r="E468" s="2" t="s">
        <v>11</v>
      </c>
      <c r="F468" s="2" t="s">
        <v>9</v>
      </c>
      <c r="G468" s="2">
        <v>13224.692999999999</v>
      </c>
      <c r="H468" s="2">
        <f t="shared" si="7"/>
        <v>13874.52355684316</v>
      </c>
    </row>
    <row r="469" spans="1:8" x14ac:dyDescent="0.45">
      <c r="A469" s="2">
        <v>56</v>
      </c>
      <c r="B469" s="2" t="s">
        <v>7</v>
      </c>
      <c r="C469" s="2">
        <v>33.82</v>
      </c>
      <c r="D469" s="2">
        <v>2</v>
      </c>
      <c r="E469" s="2" t="s">
        <v>11</v>
      </c>
      <c r="F469" s="2" t="s">
        <v>13</v>
      </c>
      <c r="G469" s="2">
        <v>12643.3778</v>
      </c>
      <c r="H469" s="2">
        <f t="shared" si="7"/>
        <v>13771.078303363798</v>
      </c>
    </row>
    <row r="470" spans="1:8" x14ac:dyDescent="0.45">
      <c r="A470" s="2">
        <v>28</v>
      </c>
      <c r="B470" s="2" t="s">
        <v>7</v>
      </c>
      <c r="C470" s="2">
        <v>24.32</v>
      </c>
      <c r="D470" s="2">
        <v>1</v>
      </c>
      <c r="E470" s="2" t="s">
        <v>11</v>
      </c>
      <c r="F470" s="2" t="s">
        <v>14</v>
      </c>
      <c r="G470" s="2">
        <v>23288.928400000001</v>
      </c>
      <c r="H470" s="2">
        <f t="shared" si="7"/>
        <v>6259.3849113692231</v>
      </c>
    </row>
    <row r="471" spans="1:8" x14ac:dyDescent="0.45">
      <c r="A471" s="2">
        <v>18</v>
      </c>
      <c r="B471" s="2" t="s">
        <v>7</v>
      </c>
      <c r="C471" s="2">
        <v>24.09</v>
      </c>
      <c r="D471" s="2">
        <v>1</v>
      </c>
      <c r="E471" s="2" t="s">
        <v>11</v>
      </c>
      <c r="F471" s="2" t="s">
        <v>12</v>
      </c>
      <c r="G471" s="2">
        <v>2201.0971</v>
      </c>
      <c r="H471" s="2">
        <f t="shared" si="7"/>
        <v>2602.4771242505944</v>
      </c>
    </row>
    <row r="472" spans="1:8" x14ac:dyDescent="0.45">
      <c r="A472" s="2">
        <v>27</v>
      </c>
      <c r="B472" s="2" t="s">
        <v>10</v>
      </c>
      <c r="C472" s="2">
        <v>32.67</v>
      </c>
      <c r="D472" s="2">
        <v>0</v>
      </c>
      <c r="E472" s="2" t="s">
        <v>11</v>
      </c>
      <c r="F472" s="2" t="s">
        <v>12</v>
      </c>
      <c r="G472" s="2">
        <v>2497.0383000000002</v>
      </c>
      <c r="H472" s="2">
        <f t="shared" si="7"/>
        <v>4147.9057439350199</v>
      </c>
    </row>
    <row r="473" spans="1:8" x14ac:dyDescent="0.45">
      <c r="A473" s="2">
        <v>18</v>
      </c>
      <c r="B473" s="2" t="s">
        <v>7</v>
      </c>
      <c r="C473" s="2">
        <v>30.114999999999998</v>
      </c>
      <c r="D473" s="2">
        <v>0</v>
      </c>
      <c r="E473" s="2" t="s">
        <v>11</v>
      </c>
      <c r="F473" s="2" t="s">
        <v>14</v>
      </c>
      <c r="G473" s="2">
        <v>2203.4718499999999</v>
      </c>
      <c r="H473" s="2">
        <f t="shared" si="7"/>
        <v>3903.5702936362591</v>
      </c>
    </row>
    <row r="474" spans="1:8" x14ac:dyDescent="0.45">
      <c r="A474" s="2">
        <v>19</v>
      </c>
      <c r="B474" s="2" t="s">
        <v>7</v>
      </c>
      <c r="C474" s="2">
        <v>29.8</v>
      </c>
      <c r="D474" s="2">
        <v>0</v>
      </c>
      <c r="E474" s="2" t="s">
        <v>11</v>
      </c>
      <c r="F474" s="2" t="s">
        <v>9</v>
      </c>
      <c r="G474" s="2">
        <v>1744.4649999999999</v>
      </c>
      <c r="H474" s="2">
        <f t="shared" si="7"/>
        <v>1662.2983149529152</v>
      </c>
    </row>
    <row r="475" spans="1:8" x14ac:dyDescent="0.45">
      <c r="A475" s="2">
        <v>47</v>
      </c>
      <c r="B475" s="2" t="s">
        <v>7</v>
      </c>
      <c r="C475" s="2">
        <v>33.344999999999999</v>
      </c>
      <c r="D475" s="2">
        <v>0</v>
      </c>
      <c r="E475" s="2" t="s">
        <v>11</v>
      </c>
      <c r="F475" s="2" t="s">
        <v>14</v>
      </c>
      <c r="G475" s="2">
        <v>20878.78443</v>
      </c>
      <c r="H475" s="2">
        <f t="shared" si="7"/>
        <v>11018.940103362169</v>
      </c>
    </row>
    <row r="476" spans="1:8" x14ac:dyDescent="0.45">
      <c r="A476" s="2">
        <v>54</v>
      </c>
      <c r="B476" s="2" t="s">
        <v>10</v>
      </c>
      <c r="C476" s="2">
        <v>25.1</v>
      </c>
      <c r="D476" s="2">
        <v>3</v>
      </c>
      <c r="E476" s="2" t="s">
        <v>8</v>
      </c>
      <c r="F476" s="2" t="s">
        <v>9</v>
      </c>
      <c r="G476" s="2">
        <v>25382.296999999999</v>
      </c>
      <c r="H476" s="2">
        <f t="shared" si="7"/>
        <v>25387.03425284717</v>
      </c>
    </row>
    <row r="477" spans="1:8" x14ac:dyDescent="0.45">
      <c r="A477" s="2">
        <v>61</v>
      </c>
      <c r="B477" s="2" t="s">
        <v>10</v>
      </c>
      <c r="C477" s="2">
        <v>28.31</v>
      </c>
      <c r="D477" s="2">
        <v>1</v>
      </c>
      <c r="E477" s="2" t="s">
        <v>8</v>
      </c>
      <c r="F477" s="2" t="s">
        <v>13</v>
      </c>
      <c r="G477" s="2">
        <v>28868.6639</v>
      </c>
      <c r="H477" s="2">
        <f t="shared" si="7"/>
        <v>33378.276960531148</v>
      </c>
    </row>
    <row r="478" spans="1:8" x14ac:dyDescent="0.45">
      <c r="A478" s="2">
        <v>24</v>
      </c>
      <c r="B478" s="2" t="s">
        <v>10</v>
      </c>
      <c r="C478" s="2">
        <v>28.5</v>
      </c>
      <c r="D478" s="2">
        <v>0</v>
      </c>
      <c r="E478" s="2" t="s">
        <v>8</v>
      </c>
      <c r="F478" s="2" t="s">
        <v>14</v>
      </c>
      <c r="G478" s="2">
        <v>35147.528480000001</v>
      </c>
      <c r="H478" s="2">
        <f t="shared" si="7"/>
        <v>26787.660231754926</v>
      </c>
    </row>
    <row r="479" spans="1:8" x14ac:dyDescent="0.45">
      <c r="A479" s="2">
        <v>25</v>
      </c>
      <c r="B479" s="2" t="s">
        <v>10</v>
      </c>
      <c r="C479" s="2">
        <v>35.625</v>
      </c>
      <c r="D479" s="2">
        <v>0</v>
      </c>
      <c r="E479" s="2" t="s">
        <v>11</v>
      </c>
      <c r="F479" s="2" t="s">
        <v>13</v>
      </c>
      <c r="G479" s="2">
        <v>2534.3937500000002</v>
      </c>
      <c r="H479" s="2">
        <f t="shared" si="7"/>
        <v>4153.5065960536504</v>
      </c>
    </row>
    <row r="480" spans="1:8" x14ac:dyDescent="0.45">
      <c r="A480" s="2">
        <v>21</v>
      </c>
      <c r="B480" s="2" t="s">
        <v>10</v>
      </c>
      <c r="C480" s="2">
        <v>36.85</v>
      </c>
      <c r="D480" s="2">
        <v>0</v>
      </c>
      <c r="E480" s="2" t="s">
        <v>11</v>
      </c>
      <c r="F480" s="2" t="s">
        <v>12</v>
      </c>
      <c r="G480" s="2">
        <v>1534.3045</v>
      </c>
      <c r="H480" s="2">
        <f t="shared" si="7"/>
        <v>2419.9295233739399</v>
      </c>
    </row>
    <row r="481" spans="1:8" x14ac:dyDescent="0.45">
      <c r="A481" s="2">
        <v>23</v>
      </c>
      <c r="B481" s="2" t="s">
        <v>10</v>
      </c>
      <c r="C481" s="2">
        <v>32.56</v>
      </c>
      <c r="D481" s="2">
        <v>0</v>
      </c>
      <c r="E481" s="2" t="s">
        <v>11</v>
      </c>
      <c r="F481" s="2" t="s">
        <v>12</v>
      </c>
      <c r="G481" s="2">
        <v>1824.2854</v>
      </c>
      <c r="H481" s="2">
        <f t="shared" si="7"/>
        <v>3104.0429810056476</v>
      </c>
    </row>
    <row r="482" spans="1:8" x14ac:dyDescent="0.45">
      <c r="A482" s="2">
        <v>63</v>
      </c>
      <c r="B482" s="2" t="s">
        <v>10</v>
      </c>
      <c r="C482" s="2">
        <v>41.325000000000003</v>
      </c>
      <c r="D482" s="2">
        <v>3</v>
      </c>
      <c r="E482" s="2" t="s">
        <v>11</v>
      </c>
      <c r="F482" s="2" t="s">
        <v>13</v>
      </c>
      <c r="G482" s="2">
        <v>15555.188749999999</v>
      </c>
      <c r="H482" s="2">
        <f t="shared" si="7"/>
        <v>16474.526264330689</v>
      </c>
    </row>
    <row r="483" spans="1:8" x14ac:dyDescent="0.45">
      <c r="A483" s="2">
        <v>49</v>
      </c>
      <c r="B483" s="2" t="s">
        <v>10</v>
      </c>
      <c r="C483" s="2">
        <v>37.51</v>
      </c>
      <c r="D483" s="2">
        <v>2</v>
      </c>
      <c r="E483" s="2" t="s">
        <v>11</v>
      </c>
      <c r="F483" s="2" t="s">
        <v>12</v>
      </c>
      <c r="G483" s="2">
        <v>9304.7019</v>
      </c>
      <c r="H483" s="2">
        <f t="shared" si="7"/>
        <v>10805.41783863706</v>
      </c>
    </row>
    <row r="484" spans="1:8" x14ac:dyDescent="0.45">
      <c r="A484" s="2">
        <v>18</v>
      </c>
      <c r="B484" s="2" t="s">
        <v>7</v>
      </c>
      <c r="C484" s="2">
        <v>31.35</v>
      </c>
      <c r="D484" s="2">
        <v>0</v>
      </c>
      <c r="E484" s="2" t="s">
        <v>11</v>
      </c>
      <c r="F484" s="2" t="s">
        <v>12</v>
      </c>
      <c r="G484" s="2">
        <v>1622.1885</v>
      </c>
      <c r="H484" s="2">
        <f t="shared" si="7"/>
        <v>1567.5252752434117</v>
      </c>
    </row>
    <row r="485" spans="1:8" x14ac:dyDescent="0.45">
      <c r="A485" s="2">
        <v>51</v>
      </c>
      <c r="B485" s="2" t="s">
        <v>7</v>
      </c>
      <c r="C485" s="2">
        <v>39.5</v>
      </c>
      <c r="D485" s="2">
        <v>1</v>
      </c>
      <c r="E485" s="2" t="s">
        <v>11</v>
      </c>
      <c r="F485" s="2" t="s">
        <v>9</v>
      </c>
      <c r="G485" s="2">
        <v>9880.0679999999993</v>
      </c>
      <c r="H485" s="2">
        <f t="shared" si="7"/>
        <v>10779.106506874296</v>
      </c>
    </row>
    <row r="486" spans="1:8" x14ac:dyDescent="0.45">
      <c r="A486" s="2">
        <v>48</v>
      </c>
      <c r="B486" s="2" t="s">
        <v>10</v>
      </c>
      <c r="C486" s="2">
        <v>34.299999999999997</v>
      </c>
      <c r="D486" s="2">
        <v>3</v>
      </c>
      <c r="E486" s="2" t="s">
        <v>11</v>
      </c>
      <c r="F486" s="2" t="s">
        <v>9</v>
      </c>
      <c r="G486" s="2">
        <v>9563.0290000000005</v>
      </c>
      <c r="H486" s="2">
        <f t="shared" si="7"/>
        <v>10216.167514779416</v>
      </c>
    </row>
    <row r="487" spans="1:8" x14ac:dyDescent="0.45">
      <c r="A487" s="2">
        <v>31</v>
      </c>
      <c r="B487" s="2" t="s">
        <v>7</v>
      </c>
      <c r="C487" s="2">
        <v>31.065000000000001</v>
      </c>
      <c r="D487" s="2">
        <v>0</v>
      </c>
      <c r="E487" s="2" t="s">
        <v>11</v>
      </c>
      <c r="F487" s="2" t="s">
        <v>14</v>
      </c>
      <c r="G487" s="2">
        <v>4347.0233500000004</v>
      </c>
      <c r="H487" s="2">
        <f t="shared" si="7"/>
        <v>7031.8539842149639</v>
      </c>
    </row>
    <row r="488" spans="1:8" x14ac:dyDescent="0.45">
      <c r="A488" s="2">
        <v>54</v>
      </c>
      <c r="B488" s="2" t="s">
        <v>7</v>
      </c>
      <c r="C488" s="2">
        <v>21.47</v>
      </c>
      <c r="D488" s="2">
        <v>3</v>
      </c>
      <c r="E488" s="2" t="s">
        <v>11</v>
      </c>
      <c r="F488" s="2" t="s">
        <v>13</v>
      </c>
      <c r="G488" s="2">
        <v>12475.3513</v>
      </c>
      <c r="H488" s="2">
        <f t="shared" si="7"/>
        <v>13165.038435136894</v>
      </c>
    </row>
    <row r="489" spans="1:8" x14ac:dyDescent="0.45">
      <c r="A489" s="2">
        <v>19</v>
      </c>
      <c r="B489" s="2" t="s">
        <v>10</v>
      </c>
      <c r="C489" s="2">
        <v>28.7</v>
      </c>
      <c r="D489" s="2">
        <v>0</v>
      </c>
      <c r="E489" s="2" t="s">
        <v>11</v>
      </c>
      <c r="F489" s="2" t="s">
        <v>9</v>
      </c>
      <c r="G489" s="2">
        <v>1253.9359999999999</v>
      </c>
      <c r="H489" s="2">
        <f t="shared" si="7"/>
        <v>1824.6689714979429</v>
      </c>
    </row>
    <row r="490" spans="1:8" x14ac:dyDescent="0.45">
      <c r="A490" s="2">
        <v>44</v>
      </c>
      <c r="B490" s="2" t="s">
        <v>7</v>
      </c>
      <c r="C490" s="2">
        <v>38.06</v>
      </c>
      <c r="D490" s="2">
        <v>0</v>
      </c>
      <c r="E490" s="2" t="s">
        <v>8</v>
      </c>
      <c r="F490" s="2" t="s">
        <v>12</v>
      </c>
      <c r="G490" s="2">
        <v>48885.135609999998</v>
      </c>
      <c r="H490" s="2">
        <f t="shared" si="7"/>
        <v>42672.952452159137</v>
      </c>
    </row>
    <row r="491" spans="1:8" x14ac:dyDescent="0.45">
      <c r="A491" s="2">
        <v>53</v>
      </c>
      <c r="B491" s="2" t="s">
        <v>10</v>
      </c>
      <c r="C491" s="2">
        <v>31.16</v>
      </c>
      <c r="D491" s="2">
        <v>1</v>
      </c>
      <c r="E491" s="2" t="s">
        <v>11</v>
      </c>
      <c r="F491" s="2" t="s">
        <v>13</v>
      </c>
      <c r="G491" s="2">
        <v>10461.9794</v>
      </c>
      <c r="H491" s="2">
        <f t="shared" si="7"/>
        <v>12252.027781980007</v>
      </c>
    </row>
    <row r="492" spans="1:8" x14ac:dyDescent="0.45">
      <c r="A492" s="2">
        <v>19</v>
      </c>
      <c r="B492" s="2" t="s">
        <v>7</v>
      </c>
      <c r="C492" s="2">
        <v>32.9</v>
      </c>
      <c r="D492" s="2">
        <v>0</v>
      </c>
      <c r="E492" s="2" t="s">
        <v>11</v>
      </c>
      <c r="F492" s="2" t="s">
        <v>9</v>
      </c>
      <c r="G492" s="2">
        <v>1748.7739999999999</v>
      </c>
      <c r="H492" s="2">
        <f t="shared" si="7"/>
        <v>1506.4347389795107</v>
      </c>
    </row>
    <row r="493" spans="1:8" x14ac:dyDescent="0.45">
      <c r="A493" s="2">
        <v>61</v>
      </c>
      <c r="B493" s="2" t="s">
        <v>7</v>
      </c>
      <c r="C493" s="2">
        <v>25.08</v>
      </c>
      <c r="D493" s="2">
        <v>0</v>
      </c>
      <c r="E493" s="2" t="s">
        <v>11</v>
      </c>
      <c r="F493" s="2" t="s">
        <v>12</v>
      </c>
      <c r="G493" s="2">
        <v>24513.091260000001</v>
      </c>
      <c r="H493" s="2">
        <f t="shared" si="7"/>
        <v>15354.108431592338</v>
      </c>
    </row>
    <row r="494" spans="1:8" x14ac:dyDescent="0.45">
      <c r="A494" s="2">
        <v>18</v>
      </c>
      <c r="B494" s="2" t="s">
        <v>7</v>
      </c>
      <c r="C494" s="2">
        <v>25.08</v>
      </c>
      <c r="D494" s="2">
        <v>0</v>
      </c>
      <c r="E494" s="2" t="s">
        <v>11</v>
      </c>
      <c r="F494" s="2" t="s">
        <v>14</v>
      </c>
      <c r="G494" s="2">
        <v>2196.4731999999999</v>
      </c>
      <c r="H494" s="2">
        <f t="shared" si="7"/>
        <v>3283.0586720462425</v>
      </c>
    </row>
    <row r="495" spans="1:8" x14ac:dyDescent="0.45">
      <c r="A495" s="2">
        <v>61</v>
      </c>
      <c r="B495" s="2" t="s">
        <v>10</v>
      </c>
      <c r="C495" s="2">
        <v>43.4</v>
      </c>
      <c r="D495" s="2">
        <v>0</v>
      </c>
      <c r="E495" s="2" t="s">
        <v>11</v>
      </c>
      <c r="F495" s="2" t="s">
        <v>9</v>
      </c>
      <c r="G495" s="2">
        <v>12574.049000000001</v>
      </c>
      <c r="H495" s="2">
        <f t="shared" si="7"/>
        <v>13689.306276114616</v>
      </c>
    </row>
    <row r="496" spans="1:8" x14ac:dyDescent="0.45">
      <c r="A496" s="2">
        <v>21</v>
      </c>
      <c r="B496" s="2" t="s">
        <v>10</v>
      </c>
      <c r="C496" s="2">
        <v>25.7</v>
      </c>
      <c r="D496" s="2">
        <v>4</v>
      </c>
      <c r="E496" s="2" t="s">
        <v>8</v>
      </c>
      <c r="F496" s="2" t="s">
        <v>9</v>
      </c>
      <c r="G496" s="2">
        <v>17942.106</v>
      </c>
      <c r="H496" s="2">
        <f t="shared" si="7"/>
        <v>16086.460685153945</v>
      </c>
    </row>
    <row r="497" spans="1:8" x14ac:dyDescent="0.45">
      <c r="A497" s="2">
        <v>20</v>
      </c>
      <c r="B497" s="2" t="s">
        <v>10</v>
      </c>
      <c r="C497" s="2">
        <v>27.93</v>
      </c>
      <c r="D497" s="2">
        <v>0</v>
      </c>
      <c r="E497" s="2" t="s">
        <v>11</v>
      </c>
      <c r="F497" s="2" t="s">
        <v>14</v>
      </c>
      <c r="G497" s="2">
        <v>1967.0227</v>
      </c>
      <c r="H497" s="2">
        <f t="shared" si="7"/>
        <v>2848.1902446082827</v>
      </c>
    </row>
    <row r="498" spans="1:8" x14ac:dyDescent="0.45">
      <c r="A498" s="2">
        <v>31</v>
      </c>
      <c r="B498" s="2" t="s">
        <v>7</v>
      </c>
      <c r="C498" s="2">
        <v>23.6</v>
      </c>
      <c r="D498" s="2">
        <v>2</v>
      </c>
      <c r="E498" s="2" t="s">
        <v>11</v>
      </c>
      <c r="F498" s="2" t="s">
        <v>9</v>
      </c>
      <c r="G498" s="2">
        <v>4931.6469999999999</v>
      </c>
      <c r="H498" s="2">
        <f t="shared" si="7"/>
        <v>6435.7972692600206</v>
      </c>
    </row>
    <row r="499" spans="1:8" x14ac:dyDescent="0.45">
      <c r="A499" s="2">
        <v>45</v>
      </c>
      <c r="B499" s="2" t="s">
        <v>10</v>
      </c>
      <c r="C499" s="2">
        <v>28.7</v>
      </c>
      <c r="D499" s="2">
        <v>2</v>
      </c>
      <c r="E499" s="2" t="s">
        <v>11</v>
      </c>
      <c r="F499" s="2" t="s">
        <v>9</v>
      </c>
      <c r="G499" s="2">
        <v>8027.9679999999998</v>
      </c>
      <c r="H499" s="2">
        <f t="shared" si="7"/>
        <v>9070.8083157456513</v>
      </c>
    </row>
    <row r="500" spans="1:8" x14ac:dyDescent="0.45">
      <c r="A500" s="2">
        <v>44</v>
      </c>
      <c r="B500" s="2" t="s">
        <v>7</v>
      </c>
      <c r="C500" s="2">
        <v>23.98</v>
      </c>
      <c r="D500" s="2">
        <v>2</v>
      </c>
      <c r="E500" s="2" t="s">
        <v>11</v>
      </c>
      <c r="F500" s="2" t="s">
        <v>12</v>
      </c>
      <c r="G500" s="2">
        <v>8211.1002000000008</v>
      </c>
      <c r="H500" s="2">
        <f t="shared" si="7"/>
        <v>11086.45561273804</v>
      </c>
    </row>
    <row r="501" spans="1:8" x14ac:dyDescent="0.45">
      <c r="A501" s="2">
        <v>62</v>
      </c>
      <c r="B501" s="2" t="s">
        <v>7</v>
      </c>
      <c r="C501" s="2">
        <v>39.200000000000003</v>
      </c>
      <c r="D501" s="2">
        <v>0</v>
      </c>
      <c r="E501" s="2" t="s">
        <v>11</v>
      </c>
      <c r="F501" s="2" t="s">
        <v>9</v>
      </c>
      <c r="G501" s="2">
        <v>13470.86</v>
      </c>
      <c r="H501" s="2">
        <f t="shared" si="7"/>
        <v>13384.520162675162</v>
      </c>
    </row>
    <row r="502" spans="1:8" x14ac:dyDescent="0.45">
      <c r="A502" s="2">
        <v>29</v>
      </c>
      <c r="B502" s="2" t="s">
        <v>10</v>
      </c>
      <c r="C502" s="2">
        <v>34.4</v>
      </c>
      <c r="D502" s="2">
        <v>0</v>
      </c>
      <c r="E502" s="2" t="s">
        <v>8</v>
      </c>
      <c r="F502" s="2" t="s">
        <v>9</v>
      </c>
      <c r="G502" s="2">
        <v>36197.699000000001</v>
      </c>
      <c r="H502" s="2">
        <f t="shared" si="7"/>
        <v>36638.398754970534</v>
      </c>
    </row>
    <row r="503" spans="1:8" x14ac:dyDescent="0.45">
      <c r="A503" s="2">
        <v>43</v>
      </c>
      <c r="B503" s="2" t="s">
        <v>10</v>
      </c>
      <c r="C503" s="2">
        <v>26.03</v>
      </c>
      <c r="D503" s="2">
        <v>0</v>
      </c>
      <c r="E503" s="2" t="s">
        <v>11</v>
      </c>
      <c r="F503" s="2" t="s">
        <v>14</v>
      </c>
      <c r="G503" s="2">
        <v>6837.3687</v>
      </c>
      <c r="H503" s="2">
        <f t="shared" si="7"/>
        <v>8493.3284649995712</v>
      </c>
    </row>
    <row r="504" spans="1:8" x14ac:dyDescent="0.45">
      <c r="A504" s="2">
        <v>51</v>
      </c>
      <c r="B504" s="2" t="s">
        <v>10</v>
      </c>
      <c r="C504" s="2">
        <v>23.21</v>
      </c>
      <c r="D504" s="2">
        <v>1</v>
      </c>
      <c r="E504" s="2" t="s">
        <v>8</v>
      </c>
      <c r="F504" s="2" t="s">
        <v>12</v>
      </c>
      <c r="G504" s="2">
        <v>22218.1149</v>
      </c>
      <c r="H504" s="2">
        <f t="shared" si="7"/>
        <v>26830.669454480383</v>
      </c>
    </row>
    <row r="505" spans="1:8" x14ac:dyDescent="0.45">
      <c r="A505" s="2">
        <v>19</v>
      </c>
      <c r="B505" s="2" t="s">
        <v>10</v>
      </c>
      <c r="C505" s="2">
        <v>30.25</v>
      </c>
      <c r="D505" s="2">
        <v>0</v>
      </c>
      <c r="E505" s="2" t="s">
        <v>8</v>
      </c>
      <c r="F505" s="2" t="s">
        <v>12</v>
      </c>
      <c r="G505" s="2">
        <v>32548.340499999998</v>
      </c>
      <c r="H505" s="2">
        <f t="shared" si="7"/>
        <v>25120.344937437327</v>
      </c>
    </row>
    <row r="506" spans="1:8" x14ac:dyDescent="0.45">
      <c r="A506" s="2">
        <v>38</v>
      </c>
      <c r="B506" s="2" t="s">
        <v>7</v>
      </c>
      <c r="C506" s="2">
        <v>28.93</v>
      </c>
      <c r="D506" s="2">
        <v>1</v>
      </c>
      <c r="E506" s="2" t="s">
        <v>11</v>
      </c>
      <c r="F506" s="2" t="s">
        <v>12</v>
      </c>
      <c r="G506" s="2">
        <v>5974.3846999999996</v>
      </c>
      <c r="H506" s="2">
        <f t="shared" si="7"/>
        <v>8386.0066410367981</v>
      </c>
    </row>
    <row r="507" spans="1:8" x14ac:dyDescent="0.45">
      <c r="A507" s="2">
        <v>37</v>
      </c>
      <c r="B507" s="2" t="s">
        <v>10</v>
      </c>
      <c r="C507" s="2">
        <v>30.875</v>
      </c>
      <c r="D507" s="2">
        <v>3</v>
      </c>
      <c r="E507" s="2" t="s">
        <v>11</v>
      </c>
      <c r="F507" s="2" t="s">
        <v>13</v>
      </c>
      <c r="G507" s="2">
        <v>6796.8632500000003</v>
      </c>
      <c r="H507" s="2">
        <f t="shared" si="7"/>
        <v>9157.5171176311105</v>
      </c>
    </row>
    <row r="508" spans="1:8" x14ac:dyDescent="0.45">
      <c r="A508" s="2">
        <v>22</v>
      </c>
      <c r="B508" s="2" t="s">
        <v>10</v>
      </c>
      <c r="C508" s="2">
        <v>31.35</v>
      </c>
      <c r="D508" s="2">
        <v>1</v>
      </c>
      <c r="E508" s="2" t="s">
        <v>11</v>
      </c>
      <c r="F508" s="2" t="s">
        <v>13</v>
      </c>
      <c r="G508" s="2">
        <v>2643.2685000000001</v>
      </c>
      <c r="H508" s="2">
        <f t="shared" si="7"/>
        <v>3854.6925596346109</v>
      </c>
    </row>
    <row r="509" spans="1:8" x14ac:dyDescent="0.45">
      <c r="A509" s="2">
        <v>21</v>
      </c>
      <c r="B509" s="2" t="s">
        <v>10</v>
      </c>
      <c r="C509" s="2">
        <v>23.75</v>
      </c>
      <c r="D509" s="2">
        <v>2</v>
      </c>
      <c r="E509" s="2" t="s">
        <v>11</v>
      </c>
      <c r="F509" s="2" t="s">
        <v>13</v>
      </c>
      <c r="G509" s="2">
        <v>3077.0954999999999</v>
      </c>
      <c r="H509" s="2">
        <f t="shared" si="7"/>
        <v>4012.0604740151257</v>
      </c>
    </row>
    <row r="510" spans="1:8" x14ac:dyDescent="0.45">
      <c r="A510" s="2">
        <v>24</v>
      </c>
      <c r="B510" s="2" t="s">
        <v>7</v>
      </c>
      <c r="C510" s="2">
        <v>25.27</v>
      </c>
      <c r="D510" s="2">
        <v>0</v>
      </c>
      <c r="E510" s="2" t="s">
        <v>11</v>
      </c>
      <c r="F510" s="2" t="s">
        <v>14</v>
      </c>
      <c r="G510" s="2">
        <v>3044.2132999999999</v>
      </c>
      <c r="H510" s="2">
        <f t="shared" si="7"/>
        <v>4696.2616016107804</v>
      </c>
    </row>
    <row r="511" spans="1:8" x14ac:dyDescent="0.45">
      <c r="A511" s="2">
        <v>57</v>
      </c>
      <c r="B511" s="2" t="s">
        <v>7</v>
      </c>
      <c r="C511" s="2">
        <v>28.7</v>
      </c>
      <c r="D511" s="2">
        <v>0</v>
      </c>
      <c r="E511" s="2" t="s">
        <v>11</v>
      </c>
      <c r="F511" s="2" t="s">
        <v>9</v>
      </c>
      <c r="G511" s="2">
        <v>11455.28</v>
      </c>
      <c r="H511" s="2">
        <f t="shared" si="7"/>
        <v>12494.440476565242</v>
      </c>
    </row>
    <row r="512" spans="1:8" x14ac:dyDescent="0.45">
      <c r="A512" s="2">
        <v>56</v>
      </c>
      <c r="B512" s="2" t="s">
        <v>10</v>
      </c>
      <c r="C512" s="2">
        <v>32.11</v>
      </c>
      <c r="D512" s="2">
        <v>1</v>
      </c>
      <c r="E512" s="2" t="s">
        <v>11</v>
      </c>
      <c r="F512" s="2" t="s">
        <v>14</v>
      </c>
      <c r="G512" s="2">
        <v>11763.000899999999</v>
      </c>
      <c r="H512" s="2">
        <f t="shared" si="7"/>
        <v>13048.972021735835</v>
      </c>
    </row>
    <row r="513" spans="1:8" x14ac:dyDescent="0.45">
      <c r="A513" s="2">
        <v>27</v>
      </c>
      <c r="B513" s="2" t="s">
        <v>10</v>
      </c>
      <c r="C513" s="2">
        <v>33.659999999999997</v>
      </c>
      <c r="D513" s="2">
        <v>0</v>
      </c>
      <c r="E513" s="2" t="s">
        <v>11</v>
      </c>
      <c r="F513" s="2" t="s">
        <v>12</v>
      </c>
      <c r="G513" s="2">
        <v>2498.4144000000001</v>
      </c>
      <c r="H513" s="2">
        <f t="shared" si="7"/>
        <v>4110.9528658210165</v>
      </c>
    </row>
    <row r="514" spans="1:8" x14ac:dyDescent="0.45">
      <c r="A514" s="2">
        <v>51</v>
      </c>
      <c r="B514" s="2" t="s">
        <v>10</v>
      </c>
      <c r="C514" s="2">
        <v>22.42</v>
      </c>
      <c r="D514" s="2">
        <v>0</v>
      </c>
      <c r="E514" s="2" t="s">
        <v>11</v>
      </c>
      <c r="F514" s="2" t="s">
        <v>14</v>
      </c>
      <c r="G514" s="2">
        <v>9361.3268000000007</v>
      </c>
      <c r="H514" s="2">
        <f t="shared" si="7"/>
        <v>10216.339774201975</v>
      </c>
    </row>
    <row r="515" spans="1:8" x14ac:dyDescent="0.45">
      <c r="A515" s="2">
        <v>19</v>
      </c>
      <c r="B515" s="2" t="s">
        <v>10</v>
      </c>
      <c r="C515" s="2">
        <v>30.4</v>
      </c>
      <c r="D515" s="2">
        <v>0</v>
      </c>
      <c r="E515" s="2" t="s">
        <v>11</v>
      </c>
      <c r="F515" s="2" t="s">
        <v>9</v>
      </c>
      <c r="G515" s="2">
        <v>1256.299</v>
      </c>
      <c r="H515" s="2">
        <f t="shared" ref="H515:H578" si="8">IF(AND($B515="female",$E515="yes",$F515="northeast"),$K$57+$K$58*$A515+$K$59*$C515+$K$60*$D515,IF(AND($B515="female",$E515="yes",$F515="northwest"),$M$57+$M$58*$A515+$M$59*$C515+$M$60*$D515,IF(AND($B515="female",$E515="yes",$F515="southeast"),$O$57+$O$58*$A515+$O$59*$C515+$O$60*$D515,IF(AND($B515="female",$E515="yes",$F515="southwest"),$Q$57+$Q$58*$A515+$Q$59*$C515+$Q$60*$D515,IF(AND($B515="female",$E515="no",$F515="southwest"),$S$57+$S$58*$A515+$S$59*$C515+$S$60*$D515,IF(AND($B515="female",$E515="no",$F515="southeast"),$U$57+$U$58*$A515+$U$59*$C515+$U$60*$D515,IF(AND($B515="female",$E515="no",$F515="northwest"),$W$57+$W$58*$A515+$W$59*$C515+$W$60*$D515,IF(AND($B515="female",$E515="no",$F515="northeast"),$Y$57+$Y$58*$A515+$Y$59*$C515+$Y$60*$D515,IF(AND($B515="male",$E515="no",$F515="northeast"),$AA$57+$AA$58*$A515+$AA$59*$C515+$AA$60*$D515,IF(AND($B515="male",$E515="no",$F515="northwest"),$AC$57+$AC$58*$A515+$AC$59*$C515+$AC$60*$D515,IF(AND($B515="male",$E515="no",$F515="southeast"),$AE$57+$AE$58*$A515+$AE$59*$C515+$AE$60*$D515,IF(AND($B515="male",$E515="no",$F515="southwest"),$AG$57+$AG$58*$A515+$AG$59*$C515+$AG$60*$D515,IF(AND($B515="male",$E515="yes",$F515="southwest"),$AI$57+$AI$58*$A515+AI$59*$C515+$AI$60*$D515,IF(AND($B515="male",$E515="yes",$F515="southeast"),$AK$57+$AK$58*$A515+$AK$59*$C515+$AK$60*$D515,IF(AND($B515="male",$E515="yes",$F515="northwest"),$AM$57+$AM$58*$A515+$AM$59*$C515+$AM$60*$D515,IF(AND($B515="male",$E515="yes",$F515="northeast"),$AO$57+$AO$58*$A515+$AO$59*$C515+$AO$60*$D515,"Conditions not met"))))))))))))))))</f>
        <v>1889.531102319113</v>
      </c>
    </row>
    <row r="516" spans="1:8" x14ac:dyDescent="0.45">
      <c r="A516" s="2">
        <v>39</v>
      </c>
      <c r="B516" s="2" t="s">
        <v>10</v>
      </c>
      <c r="C516" s="2">
        <v>28.3</v>
      </c>
      <c r="D516" s="2">
        <v>1</v>
      </c>
      <c r="E516" s="2" t="s">
        <v>8</v>
      </c>
      <c r="F516" s="2" t="s">
        <v>9</v>
      </c>
      <c r="G516" s="2">
        <v>21082.16</v>
      </c>
      <c r="H516" s="2">
        <f t="shared" si="8"/>
        <v>27767.324170358901</v>
      </c>
    </row>
    <row r="517" spans="1:8" x14ac:dyDescent="0.45">
      <c r="A517" s="2">
        <v>58</v>
      </c>
      <c r="B517" s="2" t="s">
        <v>10</v>
      </c>
      <c r="C517" s="2">
        <v>35.700000000000003</v>
      </c>
      <c r="D517" s="2">
        <v>0</v>
      </c>
      <c r="E517" s="2" t="s">
        <v>11</v>
      </c>
      <c r="F517" s="2" t="s">
        <v>9</v>
      </c>
      <c r="G517" s="2">
        <v>11362.754999999999</v>
      </c>
      <c r="H517" s="2">
        <f t="shared" si="8"/>
        <v>12588.106788833134</v>
      </c>
    </row>
    <row r="518" spans="1:8" x14ac:dyDescent="0.45">
      <c r="A518" s="2">
        <v>20</v>
      </c>
      <c r="B518" s="2" t="s">
        <v>10</v>
      </c>
      <c r="C518" s="2">
        <v>35.31</v>
      </c>
      <c r="D518" s="2">
        <v>1</v>
      </c>
      <c r="E518" s="2" t="s">
        <v>11</v>
      </c>
      <c r="F518" s="2" t="s">
        <v>12</v>
      </c>
      <c r="G518" s="2">
        <v>27724.28875</v>
      </c>
      <c r="H518" s="2">
        <f t="shared" si="8"/>
        <v>2752.5911683548593</v>
      </c>
    </row>
    <row r="519" spans="1:8" x14ac:dyDescent="0.45">
      <c r="A519" s="2">
        <v>45</v>
      </c>
      <c r="B519" s="2" t="s">
        <v>10</v>
      </c>
      <c r="C519" s="2">
        <v>30.495000000000001</v>
      </c>
      <c r="D519" s="2">
        <v>2</v>
      </c>
      <c r="E519" s="2" t="s">
        <v>11</v>
      </c>
      <c r="F519" s="2" t="s">
        <v>13</v>
      </c>
      <c r="G519" s="2">
        <v>8413.4630500000003</v>
      </c>
      <c r="H519" s="2">
        <f t="shared" si="8"/>
        <v>10691.274147460994</v>
      </c>
    </row>
    <row r="520" spans="1:8" x14ac:dyDescent="0.45">
      <c r="A520" s="2">
        <v>35</v>
      </c>
      <c r="B520" s="2" t="s">
        <v>7</v>
      </c>
      <c r="C520" s="2">
        <v>31</v>
      </c>
      <c r="D520" s="2">
        <v>1</v>
      </c>
      <c r="E520" s="2" t="s">
        <v>11</v>
      </c>
      <c r="F520" s="2" t="s">
        <v>9</v>
      </c>
      <c r="G520" s="2">
        <v>5240.7650000000003</v>
      </c>
      <c r="H520" s="2">
        <f t="shared" si="8"/>
        <v>6668.8593316669121</v>
      </c>
    </row>
    <row r="521" spans="1:8" x14ac:dyDescent="0.45">
      <c r="A521" s="2">
        <v>31</v>
      </c>
      <c r="B521" s="2" t="s">
        <v>10</v>
      </c>
      <c r="C521" s="2">
        <v>30.875</v>
      </c>
      <c r="D521" s="2">
        <v>0</v>
      </c>
      <c r="E521" s="2" t="s">
        <v>11</v>
      </c>
      <c r="F521" s="2" t="s">
        <v>14</v>
      </c>
      <c r="G521" s="2">
        <v>3857.7592500000001</v>
      </c>
      <c r="H521" s="2">
        <f t="shared" si="8"/>
        <v>5862.3254032844088</v>
      </c>
    </row>
    <row r="522" spans="1:8" x14ac:dyDescent="0.45">
      <c r="A522" s="2">
        <v>50</v>
      </c>
      <c r="B522" s="2" t="s">
        <v>7</v>
      </c>
      <c r="C522" s="2">
        <v>27.36</v>
      </c>
      <c r="D522" s="2">
        <v>0</v>
      </c>
      <c r="E522" s="2" t="s">
        <v>11</v>
      </c>
      <c r="F522" s="2" t="s">
        <v>14</v>
      </c>
      <c r="G522" s="2">
        <v>25656.575260000001</v>
      </c>
      <c r="H522" s="2">
        <f t="shared" si="8"/>
        <v>10976.244515658378</v>
      </c>
    </row>
    <row r="523" spans="1:8" x14ac:dyDescent="0.45">
      <c r="A523" s="2">
        <v>32</v>
      </c>
      <c r="B523" s="2" t="s">
        <v>7</v>
      </c>
      <c r="C523" s="2">
        <v>44.22</v>
      </c>
      <c r="D523" s="2">
        <v>0</v>
      </c>
      <c r="E523" s="2" t="s">
        <v>11</v>
      </c>
      <c r="F523" s="2" t="s">
        <v>12</v>
      </c>
      <c r="G523" s="2">
        <v>3994.1777999999999</v>
      </c>
      <c r="H523" s="2">
        <f t="shared" si="8"/>
        <v>4847.2496129087249</v>
      </c>
    </row>
    <row r="524" spans="1:8" x14ac:dyDescent="0.45">
      <c r="A524" s="2">
        <v>51</v>
      </c>
      <c r="B524" s="2" t="s">
        <v>7</v>
      </c>
      <c r="C524" s="2">
        <v>33.914999999999999</v>
      </c>
      <c r="D524" s="2">
        <v>0</v>
      </c>
      <c r="E524" s="2" t="s">
        <v>11</v>
      </c>
      <c r="F524" s="2" t="s">
        <v>14</v>
      </c>
      <c r="G524" s="2">
        <v>9866.3048500000004</v>
      </c>
      <c r="H524" s="2">
        <f t="shared" si="8"/>
        <v>12015.711633148969</v>
      </c>
    </row>
    <row r="525" spans="1:8" x14ac:dyDescent="0.45">
      <c r="A525" s="2">
        <v>38</v>
      </c>
      <c r="B525" s="2" t="s">
        <v>7</v>
      </c>
      <c r="C525" s="2">
        <v>37.729999999999997</v>
      </c>
      <c r="D525" s="2">
        <v>0</v>
      </c>
      <c r="E525" s="2" t="s">
        <v>11</v>
      </c>
      <c r="F525" s="2" t="s">
        <v>12</v>
      </c>
      <c r="G525" s="2">
        <v>5397.6166999999996</v>
      </c>
      <c r="H525" s="2">
        <f t="shared" si="8"/>
        <v>7226.200400646896</v>
      </c>
    </row>
    <row r="526" spans="1:8" x14ac:dyDescent="0.45">
      <c r="A526" s="2">
        <v>42</v>
      </c>
      <c r="B526" s="2" t="s">
        <v>10</v>
      </c>
      <c r="C526" s="2">
        <v>26.07</v>
      </c>
      <c r="D526" s="2">
        <v>1</v>
      </c>
      <c r="E526" s="2" t="s">
        <v>8</v>
      </c>
      <c r="F526" s="2" t="s">
        <v>12</v>
      </c>
      <c r="G526" s="2">
        <v>38245.593269999998</v>
      </c>
      <c r="H526" s="2">
        <f t="shared" si="8"/>
        <v>27411.822826179701</v>
      </c>
    </row>
    <row r="527" spans="1:8" x14ac:dyDescent="0.45">
      <c r="A527" s="2">
        <v>18</v>
      </c>
      <c r="B527" s="2" t="s">
        <v>7</v>
      </c>
      <c r="C527" s="2">
        <v>33.880000000000003</v>
      </c>
      <c r="D527" s="2">
        <v>0</v>
      </c>
      <c r="E527" s="2" t="s">
        <v>11</v>
      </c>
      <c r="F527" s="2" t="s">
        <v>12</v>
      </c>
      <c r="G527" s="2">
        <v>11482.63485</v>
      </c>
      <c r="H527" s="2">
        <f t="shared" si="8"/>
        <v>1362.4073465432298</v>
      </c>
    </row>
    <row r="528" spans="1:8" x14ac:dyDescent="0.45">
      <c r="A528" s="2">
        <v>19</v>
      </c>
      <c r="B528" s="2" t="s">
        <v>7</v>
      </c>
      <c r="C528" s="2">
        <v>30.59</v>
      </c>
      <c r="D528" s="2">
        <v>2</v>
      </c>
      <c r="E528" s="2" t="s">
        <v>11</v>
      </c>
      <c r="F528" s="2" t="s">
        <v>13</v>
      </c>
      <c r="G528" s="2">
        <v>24059.680189999999</v>
      </c>
      <c r="H528" s="2">
        <f t="shared" si="8"/>
        <v>4701.0875198088252</v>
      </c>
    </row>
    <row r="529" spans="1:8" x14ac:dyDescent="0.45">
      <c r="A529" s="2">
        <v>51</v>
      </c>
      <c r="B529" s="2" t="s">
        <v>7</v>
      </c>
      <c r="C529" s="2">
        <v>25.8</v>
      </c>
      <c r="D529" s="2">
        <v>1</v>
      </c>
      <c r="E529" s="2" t="s">
        <v>11</v>
      </c>
      <c r="F529" s="2" t="s">
        <v>9</v>
      </c>
      <c r="G529" s="2">
        <v>9861.0249999999996</v>
      </c>
      <c r="H529" s="2">
        <f t="shared" si="8"/>
        <v>11467.922955530954</v>
      </c>
    </row>
    <row r="530" spans="1:8" x14ac:dyDescent="0.45">
      <c r="A530" s="2">
        <v>46</v>
      </c>
      <c r="B530" s="2" t="s">
        <v>10</v>
      </c>
      <c r="C530" s="2">
        <v>39.424999999999997</v>
      </c>
      <c r="D530" s="2">
        <v>1</v>
      </c>
      <c r="E530" s="2" t="s">
        <v>11</v>
      </c>
      <c r="F530" s="2" t="s">
        <v>14</v>
      </c>
      <c r="G530" s="2">
        <v>8342.9087500000005</v>
      </c>
      <c r="H530" s="2">
        <f t="shared" si="8"/>
        <v>11123.764533297976</v>
      </c>
    </row>
    <row r="531" spans="1:8" x14ac:dyDescent="0.45">
      <c r="A531" s="2">
        <v>18</v>
      </c>
      <c r="B531" s="2" t="s">
        <v>10</v>
      </c>
      <c r="C531" s="2">
        <v>25.46</v>
      </c>
      <c r="D531" s="2">
        <v>0</v>
      </c>
      <c r="E531" s="2" t="s">
        <v>11</v>
      </c>
      <c r="F531" s="2" t="s">
        <v>14</v>
      </c>
      <c r="G531" s="2">
        <v>1708.0014000000001</v>
      </c>
      <c r="H531" s="2">
        <f t="shared" si="8"/>
        <v>2142.3946713309829</v>
      </c>
    </row>
    <row r="532" spans="1:8" x14ac:dyDescent="0.45">
      <c r="A532" s="2">
        <v>57</v>
      </c>
      <c r="B532" s="2" t="s">
        <v>10</v>
      </c>
      <c r="C532" s="2">
        <v>42.13</v>
      </c>
      <c r="D532" s="2">
        <v>1</v>
      </c>
      <c r="E532" s="2" t="s">
        <v>8</v>
      </c>
      <c r="F532" s="2" t="s">
        <v>12</v>
      </c>
      <c r="G532" s="2">
        <v>48675.517699999997</v>
      </c>
      <c r="H532" s="2">
        <f t="shared" si="8"/>
        <v>51853.290423414262</v>
      </c>
    </row>
    <row r="533" spans="1:8" x14ac:dyDescent="0.45">
      <c r="A533" s="2">
        <v>62</v>
      </c>
      <c r="B533" s="2" t="s">
        <v>7</v>
      </c>
      <c r="C533" s="2">
        <v>31.73</v>
      </c>
      <c r="D533" s="2">
        <v>0</v>
      </c>
      <c r="E533" s="2" t="s">
        <v>11</v>
      </c>
      <c r="F533" s="2" t="s">
        <v>14</v>
      </c>
      <c r="G533" s="2">
        <v>14043.476699999999</v>
      </c>
      <c r="H533" s="2">
        <f t="shared" si="8"/>
        <v>14294.376565481432</v>
      </c>
    </row>
    <row r="534" spans="1:8" x14ac:dyDescent="0.45">
      <c r="A534" s="2">
        <v>59</v>
      </c>
      <c r="B534" s="2" t="s">
        <v>10</v>
      </c>
      <c r="C534" s="2">
        <v>29.7</v>
      </c>
      <c r="D534" s="2">
        <v>2</v>
      </c>
      <c r="E534" s="2" t="s">
        <v>11</v>
      </c>
      <c r="F534" s="2" t="s">
        <v>12</v>
      </c>
      <c r="G534" s="2">
        <v>12925.886</v>
      </c>
      <c r="H534" s="2">
        <f t="shared" si="8"/>
        <v>13716.856583891531</v>
      </c>
    </row>
    <row r="535" spans="1:8" x14ac:dyDescent="0.45">
      <c r="A535" s="2">
        <v>37</v>
      </c>
      <c r="B535" s="2" t="s">
        <v>10</v>
      </c>
      <c r="C535" s="2">
        <v>36.19</v>
      </c>
      <c r="D535" s="2">
        <v>0</v>
      </c>
      <c r="E535" s="2" t="s">
        <v>11</v>
      </c>
      <c r="F535" s="2" t="s">
        <v>12</v>
      </c>
      <c r="G535" s="2">
        <v>19214.705529999999</v>
      </c>
      <c r="H535" s="2">
        <f t="shared" si="8"/>
        <v>6636.439328551437</v>
      </c>
    </row>
    <row r="536" spans="1:8" x14ac:dyDescent="0.45">
      <c r="A536" s="2">
        <v>64</v>
      </c>
      <c r="B536" s="2" t="s">
        <v>10</v>
      </c>
      <c r="C536" s="2">
        <v>40.479999999999997</v>
      </c>
      <c r="D536" s="2">
        <v>0</v>
      </c>
      <c r="E536" s="2" t="s">
        <v>11</v>
      </c>
      <c r="F536" s="2" t="s">
        <v>12</v>
      </c>
      <c r="G536" s="2">
        <v>13831.1152</v>
      </c>
      <c r="H536" s="2">
        <f t="shared" si="8"/>
        <v>13550.098498416188</v>
      </c>
    </row>
    <row r="537" spans="1:8" x14ac:dyDescent="0.45">
      <c r="A537" s="2">
        <v>38</v>
      </c>
      <c r="B537" s="2" t="s">
        <v>10</v>
      </c>
      <c r="C537" s="2">
        <v>28.024999999999999</v>
      </c>
      <c r="D537" s="2">
        <v>1</v>
      </c>
      <c r="E537" s="2" t="s">
        <v>11</v>
      </c>
      <c r="F537" s="2" t="s">
        <v>14</v>
      </c>
      <c r="G537" s="2">
        <v>6067.1267500000004</v>
      </c>
      <c r="H537" s="2">
        <f t="shared" si="8"/>
        <v>8176.6193124246311</v>
      </c>
    </row>
    <row r="538" spans="1:8" x14ac:dyDescent="0.45">
      <c r="A538" s="2">
        <v>33</v>
      </c>
      <c r="B538" s="2" t="s">
        <v>7</v>
      </c>
      <c r="C538" s="2">
        <v>38.9</v>
      </c>
      <c r="D538" s="2">
        <v>3</v>
      </c>
      <c r="E538" s="2" t="s">
        <v>11</v>
      </c>
      <c r="F538" s="2" t="s">
        <v>9</v>
      </c>
      <c r="G538" s="2">
        <v>5972.3779999999997</v>
      </c>
      <c r="H538" s="2">
        <f t="shared" si="8"/>
        <v>6763.0172439491071</v>
      </c>
    </row>
    <row r="539" spans="1:8" x14ac:dyDescent="0.45">
      <c r="A539" s="2">
        <v>46</v>
      </c>
      <c r="B539" s="2" t="s">
        <v>7</v>
      </c>
      <c r="C539" s="2">
        <v>30.2</v>
      </c>
      <c r="D539" s="2">
        <v>2</v>
      </c>
      <c r="E539" s="2" t="s">
        <v>11</v>
      </c>
      <c r="F539" s="2" t="s">
        <v>9</v>
      </c>
      <c r="G539" s="2">
        <v>8825.0859999999993</v>
      </c>
      <c r="H539" s="2">
        <f t="shared" si="8"/>
        <v>10357.972792666489</v>
      </c>
    </row>
    <row r="540" spans="1:8" x14ac:dyDescent="0.45">
      <c r="A540" s="2">
        <v>46</v>
      </c>
      <c r="B540" s="2" t="s">
        <v>7</v>
      </c>
      <c r="C540" s="2">
        <v>28.05</v>
      </c>
      <c r="D540" s="2">
        <v>1</v>
      </c>
      <c r="E540" s="2" t="s">
        <v>11</v>
      </c>
      <c r="F540" s="2" t="s">
        <v>12</v>
      </c>
      <c r="G540" s="2">
        <v>8233.0974999999999</v>
      </c>
      <c r="H540" s="2">
        <f t="shared" si="8"/>
        <v>10927.723620565394</v>
      </c>
    </row>
    <row r="541" spans="1:8" x14ac:dyDescent="0.45">
      <c r="A541" s="2">
        <v>53</v>
      </c>
      <c r="B541" s="2" t="s">
        <v>10</v>
      </c>
      <c r="C541" s="2">
        <v>31.35</v>
      </c>
      <c r="D541" s="2">
        <v>0</v>
      </c>
      <c r="E541" s="2" t="s">
        <v>11</v>
      </c>
      <c r="F541" s="2" t="s">
        <v>12</v>
      </c>
      <c r="G541" s="2">
        <v>27346.04207</v>
      </c>
      <c r="H541" s="2">
        <f t="shared" si="8"/>
        <v>11008.972396876954</v>
      </c>
    </row>
    <row r="542" spans="1:8" x14ac:dyDescent="0.45">
      <c r="A542" s="2">
        <v>34</v>
      </c>
      <c r="B542" s="2" t="s">
        <v>7</v>
      </c>
      <c r="C542" s="2">
        <v>38</v>
      </c>
      <c r="D542" s="2">
        <v>3</v>
      </c>
      <c r="E542" s="2" t="s">
        <v>11</v>
      </c>
      <c r="F542" s="2" t="s">
        <v>9</v>
      </c>
      <c r="G542" s="2">
        <v>6196.4480000000003</v>
      </c>
      <c r="H542" s="2">
        <f t="shared" si="8"/>
        <v>7091.8688998550315</v>
      </c>
    </row>
    <row r="543" spans="1:8" x14ac:dyDescent="0.45">
      <c r="A543" s="2">
        <v>20</v>
      </c>
      <c r="B543" s="2" t="s">
        <v>7</v>
      </c>
      <c r="C543" s="2">
        <v>31.79</v>
      </c>
      <c r="D543" s="2">
        <v>2</v>
      </c>
      <c r="E543" s="2" t="s">
        <v>11</v>
      </c>
      <c r="F543" s="2" t="s">
        <v>12</v>
      </c>
      <c r="G543" s="2">
        <v>3056.3881000000001</v>
      </c>
      <c r="H543" s="2">
        <f t="shared" si="8"/>
        <v>3042.1506459388365</v>
      </c>
    </row>
    <row r="544" spans="1:8" x14ac:dyDescent="0.45">
      <c r="A544" s="2">
        <v>63</v>
      </c>
      <c r="B544" s="2" t="s">
        <v>7</v>
      </c>
      <c r="C544" s="2">
        <v>36.299999999999997</v>
      </c>
      <c r="D544" s="2">
        <v>0</v>
      </c>
      <c r="E544" s="2" t="s">
        <v>11</v>
      </c>
      <c r="F544" s="2" t="s">
        <v>12</v>
      </c>
      <c r="G544" s="2">
        <v>13887.204</v>
      </c>
      <c r="H544" s="2">
        <f t="shared" si="8"/>
        <v>15062.047911917147</v>
      </c>
    </row>
    <row r="545" spans="1:8" x14ac:dyDescent="0.45">
      <c r="A545" s="2">
        <v>54</v>
      </c>
      <c r="B545" s="2" t="s">
        <v>7</v>
      </c>
      <c r="C545" s="2">
        <v>47.41</v>
      </c>
      <c r="D545" s="2">
        <v>0</v>
      </c>
      <c r="E545" s="2" t="s">
        <v>8</v>
      </c>
      <c r="F545" s="2" t="s">
        <v>12</v>
      </c>
      <c r="G545" s="2">
        <v>63770.428010000003</v>
      </c>
      <c r="H545" s="2">
        <f t="shared" si="8"/>
        <v>58815.99793858629</v>
      </c>
    </row>
    <row r="546" spans="1:8" x14ac:dyDescent="0.45">
      <c r="A546" s="2">
        <v>54</v>
      </c>
      <c r="B546" s="2" t="s">
        <v>10</v>
      </c>
      <c r="C546" s="2">
        <v>30.21</v>
      </c>
      <c r="D546" s="2">
        <v>0</v>
      </c>
      <c r="E546" s="2" t="s">
        <v>11</v>
      </c>
      <c r="F546" s="2" t="s">
        <v>13</v>
      </c>
      <c r="G546" s="2">
        <v>10231.499900000001</v>
      </c>
      <c r="H546" s="2">
        <f t="shared" si="8"/>
        <v>11873.778556506601</v>
      </c>
    </row>
    <row r="547" spans="1:8" x14ac:dyDescent="0.45">
      <c r="A547" s="2">
        <v>49</v>
      </c>
      <c r="B547" s="2" t="s">
        <v>10</v>
      </c>
      <c r="C547" s="2">
        <v>25.84</v>
      </c>
      <c r="D547" s="2">
        <v>2</v>
      </c>
      <c r="E547" s="2" t="s">
        <v>8</v>
      </c>
      <c r="F547" s="2" t="s">
        <v>13</v>
      </c>
      <c r="G547" s="2">
        <v>23807.240600000001</v>
      </c>
      <c r="H547" s="2">
        <f t="shared" si="8"/>
        <v>26030.931547699842</v>
      </c>
    </row>
    <row r="548" spans="1:8" x14ac:dyDescent="0.45">
      <c r="A548" s="2">
        <v>28</v>
      </c>
      <c r="B548" s="2" t="s">
        <v>10</v>
      </c>
      <c r="C548" s="2">
        <v>35.435000000000002</v>
      </c>
      <c r="D548" s="2">
        <v>0</v>
      </c>
      <c r="E548" s="2" t="s">
        <v>11</v>
      </c>
      <c r="F548" s="2" t="s">
        <v>14</v>
      </c>
      <c r="G548" s="2">
        <v>3268.84665</v>
      </c>
      <c r="H548" s="2">
        <f t="shared" si="8"/>
        <v>5477.6804630860015</v>
      </c>
    </row>
    <row r="549" spans="1:8" x14ac:dyDescent="0.45">
      <c r="A549" s="2">
        <v>54</v>
      </c>
      <c r="B549" s="2" t="s">
        <v>7</v>
      </c>
      <c r="C549" s="2">
        <v>46.7</v>
      </c>
      <c r="D549" s="2">
        <v>2</v>
      </c>
      <c r="E549" s="2" t="s">
        <v>11</v>
      </c>
      <c r="F549" s="2" t="s">
        <v>9</v>
      </c>
      <c r="G549" s="2">
        <v>11538.421</v>
      </c>
      <c r="H549" s="2">
        <f t="shared" si="8"/>
        <v>11797.183862310761</v>
      </c>
    </row>
    <row r="550" spans="1:8" x14ac:dyDescent="0.45">
      <c r="A550" s="2">
        <v>25</v>
      </c>
      <c r="B550" s="2" t="s">
        <v>7</v>
      </c>
      <c r="C550" s="2">
        <v>28.594999999999999</v>
      </c>
      <c r="D550" s="2">
        <v>0</v>
      </c>
      <c r="E550" s="2" t="s">
        <v>11</v>
      </c>
      <c r="F550" s="2" t="s">
        <v>14</v>
      </c>
      <c r="G550" s="2">
        <v>3213.6220499999999</v>
      </c>
      <c r="H550" s="2">
        <f t="shared" si="8"/>
        <v>5337.6646599681517</v>
      </c>
    </row>
    <row r="551" spans="1:8" x14ac:dyDescent="0.45">
      <c r="A551" s="2">
        <v>43</v>
      </c>
      <c r="B551" s="2" t="s">
        <v>7</v>
      </c>
      <c r="C551" s="2">
        <v>46.2</v>
      </c>
      <c r="D551" s="2">
        <v>0</v>
      </c>
      <c r="E551" s="2" t="s">
        <v>8</v>
      </c>
      <c r="F551" s="2" t="s">
        <v>12</v>
      </c>
      <c r="G551" s="2">
        <v>45863.205000000002</v>
      </c>
      <c r="H551" s="2">
        <f t="shared" si="8"/>
        <v>54508.954054432514</v>
      </c>
    </row>
    <row r="552" spans="1:8" x14ac:dyDescent="0.45">
      <c r="A552" s="2">
        <v>63</v>
      </c>
      <c r="B552" s="2" t="s">
        <v>10</v>
      </c>
      <c r="C552" s="2">
        <v>30.8</v>
      </c>
      <c r="D552" s="2">
        <v>0</v>
      </c>
      <c r="E552" s="2" t="s">
        <v>11</v>
      </c>
      <c r="F552" s="2" t="s">
        <v>9</v>
      </c>
      <c r="G552" s="2">
        <v>13390.558999999999</v>
      </c>
      <c r="H552" s="2">
        <f t="shared" si="8"/>
        <v>13746.838216716733</v>
      </c>
    </row>
    <row r="553" spans="1:8" x14ac:dyDescent="0.45">
      <c r="A553" s="2">
        <v>32</v>
      </c>
      <c r="B553" s="2" t="s">
        <v>7</v>
      </c>
      <c r="C553" s="2">
        <v>28.93</v>
      </c>
      <c r="D553" s="2">
        <v>0</v>
      </c>
      <c r="E553" s="2" t="s">
        <v>11</v>
      </c>
      <c r="F553" s="2" t="s">
        <v>12</v>
      </c>
      <c r="G553" s="2">
        <v>3972.9247</v>
      </c>
      <c r="H553" s="2">
        <f t="shared" si="8"/>
        <v>6086.8753559228671</v>
      </c>
    </row>
    <row r="554" spans="1:8" x14ac:dyDescent="0.45">
      <c r="A554" s="2">
        <v>62</v>
      </c>
      <c r="B554" s="2" t="s">
        <v>10</v>
      </c>
      <c r="C554" s="2">
        <v>21.4</v>
      </c>
      <c r="D554" s="2">
        <v>0</v>
      </c>
      <c r="E554" s="2" t="s">
        <v>11</v>
      </c>
      <c r="F554" s="2" t="s">
        <v>9</v>
      </c>
      <c r="G554" s="2">
        <v>12957.118</v>
      </c>
      <c r="H554" s="2">
        <f t="shared" si="8"/>
        <v>13119.051391184868</v>
      </c>
    </row>
    <row r="555" spans="1:8" x14ac:dyDescent="0.45">
      <c r="A555" s="2">
        <v>52</v>
      </c>
      <c r="B555" s="2" t="s">
        <v>7</v>
      </c>
      <c r="C555" s="2">
        <v>31.73</v>
      </c>
      <c r="D555" s="2">
        <v>2</v>
      </c>
      <c r="E555" s="2" t="s">
        <v>11</v>
      </c>
      <c r="F555" s="2" t="s">
        <v>13</v>
      </c>
      <c r="G555" s="2">
        <v>11187.6567</v>
      </c>
      <c r="H555" s="2">
        <f t="shared" si="8"/>
        <v>12642.752923156466</v>
      </c>
    </row>
    <row r="556" spans="1:8" x14ac:dyDescent="0.45">
      <c r="A556" s="2">
        <v>25</v>
      </c>
      <c r="B556" s="2" t="s">
        <v>7</v>
      </c>
      <c r="C556" s="2">
        <v>41.325000000000003</v>
      </c>
      <c r="D556" s="2">
        <v>0</v>
      </c>
      <c r="E556" s="2" t="s">
        <v>11</v>
      </c>
      <c r="F556" s="2" t="s">
        <v>14</v>
      </c>
      <c r="G556" s="2">
        <v>17878.900679999999</v>
      </c>
      <c r="H556" s="2">
        <f t="shared" si="8"/>
        <v>6906.5053636108369</v>
      </c>
    </row>
    <row r="557" spans="1:8" x14ac:dyDescent="0.45">
      <c r="A557" s="2">
        <v>28</v>
      </c>
      <c r="B557" s="2" t="s">
        <v>10</v>
      </c>
      <c r="C557" s="2">
        <v>23.8</v>
      </c>
      <c r="D557" s="2">
        <v>2</v>
      </c>
      <c r="E557" s="2" t="s">
        <v>11</v>
      </c>
      <c r="F557" s="2" t="s">
        <v>9</v>
      </c>
      <c r="G557" s="2">
        <v>3847.674</v>
      </c>
      <c r="H557" s="2">
        <f t="shared" si="8"/>
        <v>4308.5170253505776</v>
      </c>
    </row>
    <row r="558" spans="1:8" x14ac:dyDescent="0.45">
      <c r="A558" s="2">
        <v>46</v>
      </c>
      <c r="B558" s="2" t="s">
        <v>10</v>
      </c>
      <c r="C558" s="2">
        <v>33.44</v>
      </c>
      <c r="D558" s="2">
        <v>1</v>
      </c>
      <c r="E558" s="2" t="s">
        <v>11</v>
      </c>
      <c r="F558" s="2" t="s">
        <v>14</v>
      </c>
      <c r="G558" s="2">
        <v>8334.5895999999993</v>
      </c>
      <c r="H558" s="2">
        <f t="shared" si="8"/>
        <v>10635.660505226651</v>
      </c>
    </row>
    <row r="559" spans="1:8" x14ac:dyDescent="0.45">
      <c r="A559" s="2">
        <v>34</v>
      </c>
      <c r="B559" s="2" t="s">
        <v>10</v>
      </c>
      <c r="C559" s="2">
        <v>34.21</v>
      </c>
      <c r="D559" s="2">
        <v>0</v>
      </c>
      <c r="E559" s="2" t="s">
        <v>11</v>
      </c>
      <c r="F559" s="2" t="s">
        <v>12</v>
      </c>
      <c r="G559" s="2">
        <v>3935.1799000000001</v>
      </c>
      <c r="H559" s="2">
        <f t="shared" si="8"/>
        <v>5924.368606072916</v>
      </c>
    </row>
    <row r="560" spans="1:8" x14ac:dyDescent="0.45">
      <c r="A560" s="2">
        <v>35</v>
      </c>
      <c r="B560" s="2" t="s">
        <v>7</v>
      </c>
      <c r="C560" s="2">
        <v>34.104999999999997</v>
      </c>
      <c r="D560" s="2">
        <v>3</v>
      </c>
      <c r="E560" s="2" t="s">
        <v>8</v>
      </c>
      <c r="F560" s="2" t="s">
        <v>13</v>
      </c>
      <c r="G560" s="2">
        <v>39983.425949999997</v>
      </c>
      <c r="H560" s="2">
        <f t="shared" si="8"/>
        <v>42085.660634867403</v>
      </c>
    </row>
    <row r="561" spans="1:8" x14ac:dyDescent="0.45">
      <c r="A561" s="2">
        <v>19</v>
      </c>
      <c r="B561" s="2" t="s">
        <v>10</v>
      </c>
      <c r="C561" s="2">
        <v>35.53</v>
      </c>
      <c r="D561" s="2">
        <v>0</v>
      </c>
      <c r="E561" s="2" t="s">
        <v>11</v>
      </c>
      <c r="F561" s="2" t="s">
        <v>13</v>
      </c>
      <c r="G561" s="2">
        <v>1646.4296999999999</v>
      </c>
      <c r="H561" s="2">
        <f t="shared" si="8"/>
        <v>2524.8116439233609</v>
      </c>
    </row>
    <row r="562" spans="1:8" x14ac:dyDescent="0.45">
      <c r="A562" s="2">
        <v>46</v>
      </c>
      <c r="B562" s="2" t="s">
        <v>7</v>
      </c>
      <c r="C562" s="2">
        <v>19.95</v>
      </c>
      <c r="D562" s="2">
        <v>2</v>
      </c>
      <c r="E562" s="2" t="s">
        <v>11</v>
      </c>
      <c r="F562" s="2" t="s">
        <v>13</v>
      </c>
      <c r="G562" s="2">
        <v>9193.8384999999998</v>
      </c>
      <c r="H562" s="2">
        <f t="shared" si="8"/>
        <v>10216.349056467778</v>
      </c>
    </row>
    <row r="563" spans="1:8" x14ac:dyDescent="0.45">
      <c r="A563" s="2">
        <v>54</v>
      </c>
      <c r="B563" s="2" t="s">
        <v>7</v>
      </c>
      <c r="C563" s="2">
        <v>32.68</v>
      </c>
      <c r="D563" s="2">
        <v>0</v>
      </c>
      <c r="E563" s="2" t="s">
        <v>11</v>
      </c>
      <c r="F563" s="2" t="s">
        <v>14</v>
      </c>
      <c r="G563" s="2">
        <v>10923.933199999999</v>
      </c>
      <c r="H563" s="2">
        <f t="shared" si="8"/>
        <v>12558.404367699914</v>
      </c>
    </row>
    <row r="564" spans="1:8" x14ac:dyDescent="0.45">
      <c r="A564" s="2">
        <v>27</v>
      </c>
      <c r="B564" s="2" t="s">
        <v>10</v>
      </c>
      <c r="C564" s="2">
        <v>30.5</v>
      </c>
      <c r="D564" s="2">
        <v>0</v>
      </c>
      <c r="E564" s="2" t="s">
        <v>11</v>
      </c>
      <c r="F564" s="2" t="s">
        <v>9</v>
      </c>
      <c r="G564" s="2">
        <v>2494.0219999999999</v>
      </c>
      <c r="H564" s="2">
        <f t="shared" si="8"/>
        <v>4046.4456920623352</v>
      </c>
    </row>
    <row r="565" spans="1:8" x14ac:dyDescent="0.45">
      <c r="A565" s="2">
        <v>50</v>
      </c>
      <c r="B565" s="2" t="s">
        <v>10</v>
      </c>
      <c r="C565" s="2">
        <v>44.77</v>
      </c>
      <c r="D565" s="2">
        <v>1</v>
      </c>
      <c r="E565" s="2" t="s">
        <v>11</v>
      </c>
      <c r="F565" s="2" t="s">
        <v>12</v>
      </c>
      <c r="G565" s="2">
        <v>9058.7302999999993</v>
      </c>
      <c r="H565" s="2">
        <f t="shared" si="8"/>
        <v>10259.250675664116</v>
      </c>
    </row>
    <row r="566" spans="1:8" x14ac:dyDescent="0.45">
      <c r="A566" s="2">
        <v>18</v>
      </c>
      <c r="B566" s="2" t="s">
        <v>7</v>
      </c>
      <c r="C566" s="2">
        <v>32.119999999999997</v>
      </c>
      <c r="D566" s="2">
        <v>2</v>
      </c>
      <c r="E566" s="2" t="s">
        <v>11</v>
      </c>
      <c r="F566" s="2" t="s">
        <v>12</v>
      </c>
      <c r="G566" s="2">
        <v>2801.2588000000001</v>
      </c>
      <c r="H566" s="2">
        <f t="shared" si="8"/>
        <v>2397.8032302436354</v>
      </c>
    </row>
    <row r="567" spans="1:8" x14ac:dyDescent="0.45">
      <c r="A567" s="2">
        <v>19</v>
      </c>
      <c r="B567" s="2" t="s">
        <v>7</v>
      </c>
      <c r="C567" s="2">
        <v>30.495000000000001</v>
      </c>
      <c r="D567" s="2">
        <v>0</v>
      </c>
      <c r="E567" s="2" t="s">
        <v>11</v>
      </c>
      <c r="F567" s="2" t="s">
        <v>13</v>
      </c>
      <c r="G567" s="2">
        <v>2128.4310500000001</v>
      </c>
      <c r="H567" s="2">
        <f t="shared" si="8"/>
        <v>2857.3047844699358</v>
      </c>
    </row>
    <row r="568" spans="1:8" x14ac:dyDescent="0.45">
      <c r="A568" s="2">
        <v>38</v>
      </c>
      <c r="B568" s="2" t="s">
        <v>7</v>
      </c>
      <c r="C568" s="2">
        <v>40.564999999999998</v>
      </c>
      <c r="D568" s="2">
        <v>1</v>
      </c>
      <c r="E568" s="2" t="s">
        <v>11</v>
      </c>
      <c r="F568" s="2" t="s">
        <v>13</v>
      </c>
      <c r="G568" s="2">
        <v>6373.55735</v>
      </c>
      <c r="H568" s="2">
        <f t="shared" si="8"/>
        <v>9146.8067168756061</v>
      </c>
    </row>
    <row r="569" spans="1:8" x14ac:dyDescent="0.45">
      <c r="A569" s="2">
        <v>41</v>
      </c>
      <c r="B569" s="2" t="s">
        <v>10</v>
      </c>
      <c r="C569" s="2">
        <v>30.59</v>
      </c>
      <c r="D569" s="2">
        <v>2</v>
      </c>
      <c r="E569" s="2" t="s">
        <v>11</v>
      </c>
      <c r="F569" s="2" t="s">
        <v>13</v>
      </c>
      <c r="G569" s="2">
        <v>7256.7231000000002</v>
      </c>
      <c r="H569" s="2">
        <f t="shared" si="8"/>
        <v>9609.5679073573356</v>
      </c>
    </row>
    <row r="570" spans="1:8" x14ac:dyDescent="0.45">
      <c r="A570" s="2">
        <v>49</v>
      </c>
      <c r="B570" s="2" t="s">
        <v>7</v>
      </c>
      <c r="C570" s="2">
        <v>31.9</v>
      </c>
      <c r="D570" s="2">
        <v>5</v>
      </c>
      <c r="E570" s="2" t="s">
        <v>11</v>
      </c>
      <c r="F570" s="2" t="s">
        <v>9</v>
      </c>
      <c r="G570" s="2">
        <v>11552.904</v>
      </c>
      <c r="H570" s="2">
        <f t="shared" si="8"/>
        <v>12711.142817774899</v>
      </c>
    </row>
    <row r="571" spans="1:8" x14ac:dyDescent="0.45">
      <c r="A571" s="2">
        <v>48</v>
      </c>
      <c r="B571" s="2" t="s">
        <v>10</v>
      </c>
      <c r="C571" s="2">
        <v>40.564999999999998</v>
      </c>
      <c r="D571" s="2">
        <v>2</v>
      </c>
      <c r="E571" s="2" t="s">
        <v>8</v>
      </c>
      <c r="F571" s="2" t="s">
        <v>13</v>
      </c>
      <c r="G571" s="2">
        <v>45702.022349999999</v>
      </c>
      <c r="H571" s="2">
        <f t="shared" si="8"/>
        <v>54501.487389158145</v>
      </c>
    </row>
    <row r="572" spans="1:8" x14ac:dyDescent="0.45">
      <c r="A572" s="2">
        <v>31</v>
      </c>
      <c r="B572" s="2" t="s">
        <v>7</v>
      </c>
      <c r="C572" s="2">
        <v>29.1</v>
      </c>
      <c r="D572" s="2">
        <v>0</v>
      </c>
      <c r="E572" s="2" t="s">
        <v>11</v>
      </c>
      <c r="F572" s="2" t="s">
        <v>9</v>
      </c>
      <c r="G572" s="2">
        <v>3761.2919999999999</v>
      </c>
      <c r="H572" s="2">
        <f t="shared" si="8"/>
        <v>5100.7045995880762</v>
      </c>
    </row>
    <row r="573" spans="1:8" x14ac:dyDescent="0.45">
      <c r="A573" s="2">
        <v>18</v>
      </c>
      <c r="B573" s="2" t="s">
        <v>7</v>
      </c>
      <c r="C573" s="2">
        <v>37.29</v>
      </c>
      <c r="D573" s="2">
        <v>1</v>
      </c>
      <c r="E573" s="2" t="s">
        <v>11</v>
      </c>
      <c r="F573" s="2" t="s">
        <v>12</v>
      </c>
      <c r="G573" s="2">
        <v>2219.4450999999999</v>
      </c>
      <c r="H573" s="2">
        <f t="shared" si="8"/>
        <v>1532.2966266844287</v>
      </c>
    </row>
    <row r="574" spans="1:8" x14ac:dyDescent="0.45">
      <c r="A574" s="2">
        <v>30</v>
      </c>
      <c r="B574" s="2" t="s">
        <v>7</v>
      </c>
      <c r="C574" s="2">
        <v>43.12</v>
      </c>
      <c r="D574" s="2">
        <v>2</v>
      </c>
      <c r="E574" s="2" t="s">
        <v>11</v>
      </c>
      <c r="F574" s="2" t="s">
        <v>12</v>
      </c>
      <c r="G574" s="2">
        <v>4753.6368000000002</v>
      </c>
      <c r="H574" s="2">
        <f t="shared" si="8"/>
        <v>5211.5435684747763</v>
      </c>
    </row>
    <row r="575" spans="1:8" x14ac:dyDescent="0.45">
      <c r="A575" s="2">
        <v>62</v>
      </c>
      <c r="B575" s="2" t="s">
        <v>7</v>
      </c>
      <c r="C575" s="2">
        <v>36.86</v>
      </c>
      <c r="D575" s="2">
        <v>1</v>
      </c>
      <c r="E575" s="2" t="s">
        <v>11</v>
      </c>
      <c r="F575" s="2" t="s">
        <v>14</v>
      </c>
      <c r="G575" s="2">
        <v>31620.001059999999</v>
      </c>
      <c r="H575" s="2">
        <f t="shared" si="8"/>
        <v>15680.271996609701</v>
      </c>
    </row>
    <row r="576" spans="1:8" x14ac:dyDescent="0.45">
      <c r="A576" s="2">
        <v>57</v>
      </c>
      <c r="B576" s="2" t="s">
        <v>7</v>
      </c>
      <c r="C576" s="2">
        <v>34.295000000000002</v>
      </c>
      <c r="D576" s="2">
        <v>2</v>
      </c>
      <c r="E576" s="2" t="s">
        <v>11</v>
      </c>
      <c r="F576" s="2" t="s">
        <v>14</v>
      </c>
      <c r="G576" s="2">
        <v>13224.057049999999</v>
      </c>
      <c r="H576" s="2">
        <f t="shared" si="8"/>
        <v>14959.682181790009</v>
      </c>
    </row>
    <row r="577" spans="1:8" x14ac:dyDescent="0.45">
      <c r="A577" s="2">
        <v>58</v>
      </c>
      <c r="B577" s="2" t="s">
        <v>7</v>
      </c>
      <c r="C577" s="2">
        <v>27.17</v>
      </c>
      <c r="D577" s="2">
        <v>0</v>
      </c>
      <c r="E577" s="2" t="s">
        <v>11</v>
      </c>
      <c r="F577" s="2" t="s">
        <v>13</v>
      </c>
      <c r="G577" s="2">
        <v>12222.898300000001</v>
      </c>
      <c r="H577" s="2">
        <f t="shared" si="8"/>
        <v>11846.257558016317</v>
      </c>
    </row>
    <row r="578" spans="1:8" x14ac:dyDescent="0.45">
      <c r="A578" s="2">
        <v>22</v>
      </c>
      <c r="B578" s="2" t="s">
        <v>10</v>
      </c>
      <c r="C578" s="2">
        <v>26.84</v>
      </c>
      <c r="D578" s="2">
        <v>0</v>
      </c>
      <c r="E578" s="2" t="s">
        <v>11</v>
      </c>
      <c r="F578" s="2" t="s">
        <v>12</v>
      </c>
      <c r="G578" s="2">
        <v>1664.9996000000001</v>
      </c>
      <c r="H578" s="2">
        <f t="shared" si="8"/>
        <v>3055.5563394288301</v>
      </c>
    </row>
    <row r="579" spans="1:8" x14ac:dyDescent="0.45">
      <c r="A579" s="2">
        <v>31</v>
      </c>
      <c r="B579" s="2" t="s">
        <v>7</v>
      </c>
      <c r="C579" s="2">
        <v>38.094999999999999</v>
      </c>
      <c r="D579" s="2">
        <v>1</v>
      </c>
      <c r="E579" s="2" t="s">
        <v>8</v>
      </c>
      <c r="F579" s="2" t="s">
        <v>14</v>
      </c>
      <c r="G579" s="2">
        <v>58571.074480000003</v>
      </c>
      <c r="H579" s="2">
        <f t="shared" ref="H579:H642" si="9">IF(AND($B579="female",$E579="yes",$F579="northeast"),$K$57+$K$58*$A579+$K$59*$C579+$K$60*$D579,IF(AND($B579="female",$E579="yes",$F579="northwest"),$M$57+$M$58*$A579+$M$59*$C579+$M$60*$D579,IF(AND($B579="female",$E579="yes",$F579="southeast"),$O$57+$O$58*$A579+$O$59*$C579+$O$60*$D579,IF(AND($B579="female",$E579="yes",$F579="southwest"),$Q$57+$Q$58*$A579+$Q$59*$C579+$Q$60*$D579,IF(AND($B579="female",$E579="no",$F579="southwest"),$S$57+$S$58*$A579+$S$59*$C579+$S$60*$D579,IF(AND($B579="female",$E579="no",$F579="southeast"),$U$57+$U$58*$A579+$U$59*$C579+$U$60*$D579,IF(AND($B579="female",$E579="no",$F579="northwest"),$W$57+$W$58*$A579+$W$59*$C579+$W$60*$D579,IF(AND($B579="female",$E579="no",$F579="northeast"),$Y$57+$Y$58*$A579+$Y$59*$C579+$Y$60*$D579,IF(AND($B579="male",$E579="no",$F579="northeast"),$AA$57+$AA$58*$A579+$AA$59*$C579+$AA$60*$D579,IF(AND($B579="male",$E579="no",$F579="northwest"),$AC$57+$AC$58*$A579+$AC$59*$C579+$AC$60*$D579,IF(AND($B579="male",$E579="no",$F579="southeast"),$AE$57+$AE$58*$A579+$AE$59*$C579+$AE$60*$D579,IF(AND($B579="male",$E579="no",$F579="southwest"),$AG$57+$AG$58*$A579+$AG$59*$C579+$AG$60*$D579,IF(AND($B579="male",$E579="yes",$F579="southwest"),$AI$57+$AI$58*$A579+AI$59*$C579+$AI$60*$D579,IF(AND($B579="male",$E579="yes",$F579="southeast"),$AK$57+$AK$58*$A579+$AK$59*$C579+$AK$60*$D579,IF(AND($B579="male",$E579="yes",$F579="northwest"),$AM$57+$AM$58*$A579+$AM$59*$C579+$AM$60*$D579,IF(AND($B579="male",$E579="yes",$F579="northeast"),$AO$57+$AO$58*$A579+$AO$59*$C579+$AO$60*$D579,"Conditions not met"))))))))))))))))</f>
        <v>43929.853693682046</v>
      </c>
    </row>
    <row r="580" spans="1:8" x14ac:dyDescent="0.45">
      <c r="A580" s="2">
        <v>52</v>
      </c>
      <c r="B580" s="2" t="s">
        <v>10</v>
      </c>
      <c r="C580" s="2">
        <v>30.2</v>
      </c>
      <c r="D580" s="2">
        <v>1</v>
      </c>
      <c r="E580" s="2" t="s">
        <v>11</v>
      </c>
      <c r="F580" s="2" t="s">
        <v>9</v>
      </c>
      <c r="G580" s="2">
        <v>9724.5300000000007</v>
      </c>
      <c r="H580" s="2">
        <f t="shared" si="9"/>
        <v>10887.717861230713</v>
      </c>
    </row>
    <row r="581" spans="1:8" x14ac:dyDescent="0.45">
      <c r="A581" s="2">
        <v>25</v>
      </c>
      <c r="B581" s="2" t="s">
        <v>7</v>
      </c>
      <c r="C581" s="2">
        <v>23.465</v>
      </c>
      <c r="D581" s="2">
        <v>0</v>
      </c>
      <c r="E581" s="2" t="s">
        <v>11</v>
      </c>
      <c r="F581" s="2" t="s">
        <v>14</v>
      </c>
      <c r="G581" s="2">
        <v>3206.4913499999998</v>
      </c>
      <c r="H581" s="2">
        <f t="shared" si="9"/>
        <v>4705.4452719330402</v>
      </c>
    </row>
    <row r="582" spans="1:8" x14ac:dyDescent="0.45">
      <c r="A582" s="2">
        <v>59</v>
      </c>
      <c r="B582" s="2" t="s">
        <v>10</v>
      </c>
      <c r="C582" s="2">
        <v>25.46</v>
      </c>
      <c r="D582" s="2">
        <v>1</v>
      </c>
      <c r="E582" s="2" t="s">
        <v>11</v>
      </c>
      <c r="F582" s="2" t="s">
        <v>14</v>
      </c>
      <c r="G582" s="2">
        <v>12913.992399999999</v>
      </c>
      <c r="H582" s="2">
        <f t="shared" si="9"/>
        <v>13263.167936258542</v>
      </c>
    </row>
    <row r="583" spans="1:8" x14ac:dyDescent="0.45">
      <c r="A583" s="2">
        <v>19</v>
      </c>
      <c r="B583" s="2" t="s">
        <v>10</v>
      </c>
      <c r="C583" s="2">
        <v>30.59</v>
      </c>
      <c r="D583" s="2">
        <v>0</v>
      </c>
      <c r="E583" s="2" t="s">
        <v>11</v>
      </c>
      <c r="F583" s="2" t="s">
        <v>13</v>
      </c>
      <c r="G583" s="2">
        <v>1639.5631000000001</v>
      </c>
      <c r="H583" s="2">
        <f t="shared" si="9"/>
        <v>2397.1913308474677</v>
      </c>
    </row>
    <row r="584" spans="1:8" x14ac:dyDescent="0.45">
      <c r="A584" s="2">
        <v>39</v>
      </c>
      <c r="B584" s="2" t="s">
        <v>10</v>
      </c>
      <c r="C584" s="2">
        <v>45.43</v>
      </c>
      <c r="D584" s="2">
        <v>2</v>
      </c>
      <c r="E584" s="2" t="s">
        <v>11</v>
      </c>
      <c r="F584" s="2" t="s">
        <v>12</v>
      </c>
      <c r="G584" s="2">
        <v>6356.2707</v>
      </c>
      <c r="H584" s="2">
        <f t="shared" si="9"/>
        <v>7889.8732180365914</v>
      </c>
    </row>
    <row r="585" spans="1:8" x14ac:dyDescent="0.45">
      <c r="A585" s="2">
        <v>32</v>
      </c>
      <c r="B585" s="2" t="s">
        <v>7</v>
      </c>
      <c r="C585" s="2">
        <v>23.65</v>
      </c>
      <c r="D585" s="2">
        <v>1</v>
      </c>
      <c r="E585" s="2" t="s">
        <v>11</v>
      </c>
      <c r="F585" s="2" t="s">
        <v>12</v>
      </c>
      <c r="G585" s="2">
        <v>17626.239509999999</v>
      </c>
      <c r="H585" s="2">
        <f t="shared" si="9"/>
        <v>6961.3001302951252</v>
      </c>
    </row>
    <row r="586" spans="1:8" x14ac:dyDescent="0.45">
      <c r="A586" s="2">
        <v>19</v>
      </c>
      <c r="B586" s="2" t="s">
        <v>10</v>
      </c>
      <c r="C586" s="2">
        <v>20.7</v>
      </c>
      <c r="D586" s="2">
        <v>0</v>
      </c>
      <c r="E586" s="2" t="s">
        <v>11</v>
      </c>
      <c r="F586" s="2" t="s">
        <v>9</v>
      </c>
      <c r="G586" s="2">
        <v>1242.816</v>
      </c>
      <c r="H586" s="2">
        <f t="shared" si="9"/>
        <v>1519.435414692437</v>
      </c>
    </row>
    <row r="587" spans="1:8" x14ac:dyDescent="0.45">
      <c r="A587" s="2">
        <v>33</v>
      </c>
      <c r="B587" s="2" t="s">
        <v>7</v>
      </c>
      <c r="C587" s="2">
        <v>28.27</v>
      </c>
      <c r="D587" s="2">
        <v>1</v>
      </c>
      <c r="E587" s="2" t="s">
        <v>11</v>
      </c>
      <c r="F587" s="2" t="s">
        <v>12</v>
      </c>
      <c r="G587" s="2">
        <v>4779.6022999999996</v>
      </c>
      <c r="H587" s="2">
        <f t="shared" si="9"/>
        <v>6895.5334077749894</v>
      </c>
    </row>
    <row r="588" spans="1:8" x14ac:dyDescent="0.45">
      <c r="A588" s="2">
        <v>21</v>
      </c>
      <c r="B588" s="2" t="s">
        <v>10</v>
      </c>
      <c r="C588" s="2">
        <v>20.234999999999999</v>
      </c>
      <c r="D588" s="2">
        <v>3</v>
      </c>
      <c r="E588" s="2" t="s">
        <v>11</v>
      </c>
      <c r="F588" s="2" t="s">
        <v>14</v>
      </c>
      <c r="G588" s="2">
        <v>3861.2096499999998</v>
      </c>
      <c r="H588" s="2">
        <f t="shared" si="9"/>
        <v>4817.2429622906566</v>
      </c>
    </row>
    <row r="589" spans="1:8" x14ac:dyDescent="0.45">
      <c r="A589" s="2">
        <v>34</v>
      </c>
      <c r="B589" s="2" t="s">
        <v>7</v>
      </c>
      <c r="C589" s="2">
        <v>30.21</v>
      </c>
      <c r="D589" s="2">
        <v>1</v>
      </c>
      <c r="E589" s="2" t="s">
        <v>8</v>
      </c>
      <c r="F589" s="2" t="s">
        <v>13</v>
      </c>
      <c r="G589" s="2">
        <v>43943.876100000001</v>
      </c>
      <c r="H589" s="2">
        <f t="shared" si="9"/>
        <v>32445.912120270135</v>
      </c>
    </row>
    <row r="590" spans="1:8" x14ac:dyDescent="0.45">
      <c r="A590" s="2">
        <v>61</v>
      </c>
      <c r="B590" s="2" t="s">
        <v>7</v>
      </c>
      <c r="C590" s="2">
        <v>35.909999999999997</v>
      </c>
      <c r="D590" s="2">
        <v>0</v>
      </c>
      <c r="E590" s="2" t="s">
        <v>11</v>
      </c>
      <c r="F590" s="2" t="s">
        <v>14</v>
      </c>
      <c r="G590" s="2">
        <v>13635.6379</v>
      </c>
      <c r="H590" s="2">
        <f t="shared" si="9"/>
        <v>14577.88705628654</v>
      </c>
    </row>
    <row r="591" spans="1:8" x14ac:dyDescent="0.45">
      <c r="A591" s="2">
        <v>38</v>
      </c>
      <c r="B591" s="2" t="s">
        <v>7</v>
      </c>
      <c r="C591" s="2">
        <v>30.69</v>
      </c>
      <c r="D591" s="2">
        <v>1</v>
      </c>
      <c r="E591" s="2" t="s">
        <v>11</v>
      </c>
      <c r="F591" s="2" t="s">
        <v>12</v>
      </c>
      <c r="G591" s="2">
        <v>5976.8311000000003</v>
      </c>
      <c r="H591" s="2">
        <f t="shared" si="9"/>
        <v>8243.3159080279765</v>
      </c>
    </row>
    <row r="592" spans="1:8" x14ac:dyDescent="0.45">
      <c r="A592" s="2">
        <v>58</v>
      </c>
      <c r="B592" s="2" t="s">
        <v>7</v>
      </c>
      <c r="C592" s="2">
        <v>29</v>
      </c>
      <c r="D592" s="2">
        <v>0</v>
      </c>
      <c r="E592" s="2" t="s">
        <v>11</v>
      </c>
      <c r="F592" s="2" t="s">
        <v>9</v>
      </c>
      <c r="G592" s="2">
        <v>11842.441999999999</v>
      </c>
      <c r="H592" s="2">
        <f t="shared" si="9"/>
        <v>12762.957844997589</v>
      </c>
    </row>
    <row r="593" spans="1:8" x14ac:dyDescent="0.45">
      <c r="A593" s="2">
        <v>47</v>
      </c>
      <c r="B593" s="2" t="s">
        <v>10</v>
      </c>
      <c r="C593" s="2">
        <v>19.57</v>
      </c>
      <c r="D593" s="2">
        <v>1</v>
      </c>
      <c r="E593" s="2" t="s">
        <v>11</v>
      </c>
      <c r="F593" s="2" t="s">
        <v>13</v>
      </c>
      <c r="G593" s="2">
        <v>8428.0692999999992</v>
      </c>
      <c r="H593" s="2">
        <f t="shared" si="9"/>
        <v>10326.370178269275</v>
      </c>
    </row>
    <row r="594" spans="1:8" x14ac:dyDescent="0.45">
      <c r="A594" s="2">
        <v>20</v>
      </c>
      <c r="B594" s="2" t="s">
        <v>10</v>
      </c>
      <c r="C594" s="2">
        <v>31.13</v>
      </c>
      <c r="D594" s="2">
        <v>2</v>
      </c>
      <c r="E594" s="2" t="s">
        <v>11</v>
      </c>
      <c r="F594" s="2" t="s">
        <v>12</v>
      </c>
      <c r="G594" s="2">
        <v>2566.4706999999999</v>
      </c>
      <c r="H594" s="2">
        <f t="shared" si="9"/>
        <v>3445.7859812086335</v>
      </c>
    </row>
    <row r="595" spans="1:8" x14ac:dyDescent="0.45">
      <c r="A595" s="2">
        <v>21</v>
      </c>
      <c r="B595" s="2" t="s">
        <v>7</v>
      </c>
      <c r="C595" s="2">
        <v>21.85</v>
      </c>
      <c r="D595" s="2">
        <v>1</v>
      </c>
      <c r="E595" s="2" t="s">
        <v>8</v>
      </c>
      <c r="F595" s="2" t="s">
        <v>14</v>
      </c>
      <c r="G595" s="2">
        <v>15359.104499999999</v>
      </c>
      <c r="H595" s="2">
        <f t="shared" si="9"/>
        <v>16378.184654471894</v>
      </c>
    </row>
    <row r="596" spans="1:8" x14ac:dyDescent="0.45">
      <c r="A596" s="2">
        <v>41</v>
      </c>
      <c r="B596" s="2" t="s">
        <v>10</v>
      </c>
      <c r="C596" s="2">
        <v>40.26</v>
      </c>
      <c r="D596" s="2">
        <v>0</v>
      </c>
      <c r="E596" s="2" t="s">
        <v>11</v>
      </c>
      <c r="F596" s="2" t="s">
        <v>12</v>
      </c>
      <c r="G596" s="2">
        <v>5709.1643999999997</v>
      </c>
      <c r="H596" s="2">
        <f t="shared" si="9"/>
        <v>7532.4905790247913</v>
      </c>
    </row>
    <row r="597" spans="1:8" x14ac:dyDescent="0.45">
      <c r="A597" s="2">
        <v>46</v>
      </c>
      <c r="B597" s="2" t="s">
        <v>7</v>
      </c>
      <c r="C597" s="2">
        <v>33.725000000000001</v>
      </c>
      <c r="D597" s="2">
        <v>1</v>
      </c>
      <c r="E597" s="2" t="s">
        <v>11</v>
      </c>
      <c r="F597" s="2" t="s">
        <v>14</v>
      </c>
      <c r="G597" s="2">
        <v>8823.9857499999998</v>
      </c>
      <c r="H597" s="2">
        <f t="shared" si="9"/>
        <v>11587.815979456644</v>
      </c>
    </row>
    <row r="598" spans="1:8" x14ac:dyDescent="0.45">
      <c r="A598" s="2">
        <v>42</v>
      </c>
      <c r="B598" s="2" t="s">
        <v>7</v>
      </c>
      <c r="C598" s="2">
        <v>29.48</v>
      </c>
      <c r="D598" s="2">
        <v>2</v>
      </c>
      <c r="E598" s="2" t="s">
        <v>11</v>
      </c>
      <c r="F598" s="2" t="s">
        <v>12</v>
      </c>
      <c r="G598" s="2">
        <v>7640.3091999999997</v>
      </c>
      <c r="H598" s="2">
        <f t="shared" si="9"/>
        <v>10022.954168829425</v>
      </c>
    </row>
    <row r="599" spans="1:8" x14ac:dyDescent="0.45">
      <c r="A599" s="2">
        <v>34</v>
      </c>
      <c r="B599" s="2" t="s">
        <v>7</v>
      </c>
      <c r="C599" s="2">
        <v>33.25</v>
      </c>
      <c r="D599" s="2">
        <v>1</v>
      </c>
      <c r="E599" s="2" t="s">
        <v>11</v>
      </c>
      <c r="F599" s="2" t="s">
        <v>14</v>
      </c>
      <c r="G599" s="2">
        <v>5594.8455000000004</v>
      </c>
      <c r="H599" s="2">
        <f t="shared" si="9"/>
        <v>8749.7023538824706</v>
      </c>
    </row>
    <row r="600" spans="1:8" x14ac:dyDescent="0.45">
      <c r="A600" s="2">
        <v>43</v>
      </c>
      <c r="B600" s="2" t="s">
        <v>10</v>
      </c>
      <c r="C600" s="2">
        <v>32.6</v>
      </c>
      <c r="D600" s="2">
        <v>2</v>
      </c>
      <c r="E600" s="2" t="s">
        <v>11</v>
      </c>
      <c r="F600" s="2" t="s">
        <v>9</v>
      </c>
      <c r="G600" s="2">
        <v>7441.5010000000002</v>
      </c>
      <c r="H600" s="2">
        <f t="shared" si="9"/>
        <v>8681.3348821175459</v>
      </c>
    </row>
    <row r="601" spans="1:8" x14ac:dyDescent="0.45">
      <c r="A601" s="2">
        <v>52</v>
      </c>
      <c r="B601" s="2" t="s">
        <v>7</v>
      </c>
      <c r="C601" s="2">
        <v>37.524999999999999</v>
      </c>
      <c r="D601" s="2">
        <v>2</v>
      </c>
      <c r="E601" s="2" t="s">
        <v>11</v>
      </c>
      <c r="F601" s="2" t="s">
        <v>13</v>
      </c>
      <c r="G601" s="2">
        <v>33471.971890000001</v>
      </c>
      <c r="H601" s="2">
        <f t="shared" si="9"/>
        <v>13134.718456992061</v>
      </c>
    </row>
    <row r="602" spans="1:8" x14ac:dyDescent="0.45">
      <c r="A602" s="2">
        <v>18</v>
      </c>
      <c r="B602" s="2" t="s">
        <v>7</v>
      </c>
      <c r="C602" s="2">
        <v>39.159999999999997</v>
      </c>
      <c r="D602" s="2">
        <v>0</v>
      </c>
      <c r="E602" s="2" t="s">
        <v>11</v>
      </c>
      <c r="F602" s="2" t="s">
        <v>12</v>
      </c>
      <c r="G602" s="2">
        <v>1633.0444</v>
      </c>
      <c r="H602" s="2">
        <f t="shared" si="9"/>
        <v>934.33514751676375</v>
      </c>
    </row>
    <row r="603" spans="1:8" x14ac:dyDescent="0.45">
      <c r="A603" s="2">
        <v>51</v>
      </c>
      <c r="B603" s="2" t="s">
        <v>10</v>
      </c>
      <c r="C603" s="2">
        <v>31.635000000000002</v>
      </c>
      <c r="D603" s="2">
        <v>0</v>
      </c>
      <c r="E603" s="2" t="s">
        <v>11</v>
      </c>
      <c r="F603" s="2" t="s">
        <v>13</v>
      </c>
      <c r="G603" s="2">
        <v>9174.1356500000002</v>
      </c>
      <c r="H603" s="2">
        <f t="shared" si="9"/>
        <v>11097.471750685232</v>
      </c>
    </row>
    <row r="604" spans="1:8" x14ac:dyDescent="0.45">
      <c r="A604" s="2">
        <v>56</v>
      </c>
      <c r="B604" s="2" t="s">
        <v>7</v>
      </c>
      <c r="C604" s="2">
        <v>25.3</v>
      </c>
      <c r="D604" s="2">
        <v>0</v>
      </c>
      <c r="E604" s="2" t="s">
        <v>11</v>
      </c>
      <c r="F604" s="2" t="s">
        <v>9</v>
      </c>
      <c r="G604" s="2">
        <v>11070.535</v>
      </c>
      <c r="H604" s="2">
        <f t="shared" si="9"/>
        <v>12381.786684106297</v>
      </c>
    </row>
    <row r="605" spans="1:8" x14ac:dyDescent="0.45">
      <c r="A605" s="2">
        <v>64</v>
      </c>
      <c r="B605" s="2" t="s">
        <v>7</v>
      </c>
      <c r="C605" s="2">
        <v>39.049999999999997</v>
      </c>
      <c r="D605" s="2">
        <v>3</v>
      </c>
      <c r="E605" s="2" t="s">
        <v>11</v>
      </c>
      <c r="F605" s="2" t="s">
        <v>12</v>
      </c>
      <c r="G605" s="2">
        <v>16085.127500000001</v>
      </c>
      <c r="H605" s="2">
        <f t="shared" si="9"/>
        <v>16486.94781925626</v>
      </c>
    </row>
    <row r="606" spans="1:8" x14ac:dyDescent="0.45">
      <c r="A606" s="2">
        <v>19</v>
      </c>
      <c r="B606" s="2" t="s">
        <v>7</v>
      </c>
      <c r="C606" s="2">
        <v>28.31</v>
      </c>
      <c r="D606" s="2">
        <v>0</v>
      </c>
      <c r="E606" s="2" t="s">
        <v>8</v>
      </c>
      <c r="F606" s="2" t="s">
        <v>13</v>
      </c>
      <c r="G606" s="2">
        <v>17468.983899999999</v>
      </c>
      <c r="H606" s="2">
        <f t="shared" si="9"/>
        <v>25721.942605743519</v>
      </c>
    </row>
    <row r="607" spans="1:8" x14ac:dyDescent="0.45">
      <c r="A607" s="2">
        <v>51</v>
      </c>
      <c r="B607" s="2" t="s">
        <v>7</v>
      </c>
      <c r="C607" s="2">
        <v>34.1</v>
      </c>
      <c r="D607" s="2">
        <v>0</v>
      </c>
      <c r="E607" s="2" t="s">
        <v>11</v>
      </c>
      <c r="F607" s="2" t="s">
        <v>12</v>
      </c>
      <c r="G607" s="2">
        <v>9283.5619999999999</v>
      </c>
      <c r="H607" s="2">
        <f t="shared" si="9"/>
        <v>11534.853908641895</v>
      </c>
    </row>
    <row r="608" spans="1:8" x14ac:dyDescent="0.45">
      <c r="A608" s="2">
        <v>27</v>
      </c>
      <c r="B608" s="2" t="s">
        <v>7</v>
      </c>
      <c r="C608" s="2">
        <v>25.175000000000001</v>
      </c>
      <c r="D608" s="2">
        <v>0</v>
      </c>
      <c r="E608" s="2" t="s">
        <v>11</v>
      </c>
      <c r="F608" s="2" t="s">
        <v>14</v>
      </c>
      <c r="G608" s="2">
        <v>3558.6202499999999</v>
      </c>
      <c r="H608" s="2">
        <f t="shared" si="9"/>
        <v>5379.4475335028619</v>
      </c>
    </row>
    <row r="609" spans="1:8" x14ac:dyDescent="0.45">
      <c r="A609" s="2">
        <v>59</v>
      </c>
      <c r="B609" s="2" t="s">
        <v>7</v>
      </c>
      <c r="C609" s="2">
        <v>23.655000000000001</v>
      </c>
      <c r="D609" s="2">
        <v>0</v>
      </c>
      <c r="E609" s="2" t="s">
        <v>8</v>
      </c>
      <c r="F609" s="2" t="s">
        <v>13</v>
      </c>
      <c r="G609" s="2">
        <v>25678.778450000002</v>
      </c>
      <c r="H609" s="2">
        <f t="shared" si="9"/>
        <v>23471.513875999022</v>
      </c>
    </row>
    <row r="610" spans="1:8" x14ac:dyDescent="0.45">
      <c r="A610" s="2">
        <v>28</v>
      </c>
      <c r="B610" s="2" t="s">
        <v>10</v>
      </c>
      <c r="C610" s="2">
        <v>26.98</v>
      </c>
      <c r="D610" s="2">
        <v>2</v>
      </c>
      <c r="E610" s="2" t="s">
        <v>11</v>
      </c>
      <c r="F610" s="2" t="s">
        <v>14</v>
      </c>
      <c r="G610" s="2">
        <v>4435.0941999999995</v>
      </c>
      <c r="H610" s="2">
        <f t="shared" si="9"/>
        <v>6351.0947651699953</v>
      </c>
    </row>
    <row r="611" spans="1:8" x14ac:dyDescent="0.45">
      <c r="A611" s="2">
        <v>30</v>
      </c>
      <c r="B611" s="2" t="s">
        <v>10</v>
      </c>
      <c r="C611" s="2">
        <v>37.799999999999997</v>
      </c>
      <c r="D611" s="2">
        <v>2</v>
      </c>
      <c r="E611" s="2" t="s">
        <v>8</v>
      </c>
      <c r="F611" s="2" t="s">
        <v>9</v>
      </c>
      <c r="G611" s="2">
        <v>39241.442000000003</v>
      </c>
      <c r="H611" s="2">
        <f t="shared" si="9"/>
        <v>42401.842507610447</v>
      </c>
    </row>
    <row r="612" spans="1:8" x14ac:dyDescent="0.45">
      <c r="A612" s="2">
        <v>47</v>
      </c>
      <c r="B612" s="2" t="s">
        <v>7</v>
      </c>
      <c r="C612" s="2">
        <v>29.37</v>
      </c>
      <c r="D612" s="2">
        <v>1</v>
      </c>
      <c r="E612" s="2" t="s">
        <v>11</v>
      </c>
      <c r="F612" s="2" t="s">
        <v>12</v>
      </c>
      <c r="G612" s="2">
        <v>8547.6913000000004</v>
      </c>
      <c r="H612" s="2">
        <f t="shared" si="9"/>
        <v>11129.502022436802</v>
      </c>
    </row>
    <row r="613" spans="1:8" x14ac:dyDescent="0.45">
      <c r="A613" s="2">
        <v>38</v>
      </c>
      <c r="B613" s="2" t="s">
        <v>7</v>
      </c>
      <c r="C613" s="2">
        <v>34.799999999999997</v>
      </c>
      <c r="D613" s="2">
        <v>2</v>
      </c>
      <c r="E613" s="2" t="s">
        <v>11</v>
      </c>
      <c r="F613" s="2" t="s">
        <v>9</v>
      </c>
      <c r="G613" s="2">
        <v>6571.5439999999999</v>
      </c>
      <c r="H613" s="2">
        <f t="shared" si="9"/>
        <v>7857.8838349451771</v>
      </c>
    </row>
    <row r="614" spans="1:8" x14ac:dyDescent="0.45">
      <c r="A614" s="2">
        <v>18</v>
      </c>
      <c r="B614" s="2" t="s">
        <v>7</v>
      </c>
      <c r="C614" s="2">
        <v>33.155000000000001</v>
      </c>
      <c r="D614" s="2">
        <v>0</v>
      </c>
      <c r="E614" s="2" t="s">
        <v>11</v>
      </c>
      <c r="F614" s="2" t="s">
        <v>14</v>
      </c>
      <c r="G614" s="2">
        <v>2207.6974500000001</v>
      </c>
      <c r="H614" s="2">
        <f t="shared" si="9"/>
        <v>4278.2188198792883</v>
      </c>
    </row>
    <row r="615" spans="1:8" x14ac:dyDescent="0.45">
      <c r="A615" s="2">
        <v>34</v>
      </c>
      <c r="B615" s="2" t="s">
        <v>7</v>
      </c>
      <c r="C615" s="2">
        <v>19</v>
      </c>
      <c r="D615" s="2">
        <v>3</v>
      </c>
      <c r="E615" s="2" t="s">
        <v>11</v>
      </c>
      <c r="F615" s="2" t="s">
        <v>14</v>
      </c>
      <c r="G615" s="2">
        <v>6753.0379999999996</v>
      </c>
      <c r="H615" s="2">
        <f t="shared" si="9"/>
        <v>8500.8894733045818</v>
      </c>
    </row>
    <row r="616" spans="1:8" x14ac:dyDescent="0.45">
      <c r="A616" s="2">
        <v>20</v>
      </c>
      <c r="B616" s="2" t="s">
        <v>7</v>
      </c>
      <c r="C616" s="2">
        <v>33</v>
      </c>
      <c r="D616" s="2">
        <v>0</v>
      </c>
      <c r="E616" s="2" t="s">
        <v>11</v>
      </c>
      <c r="F616" s="2" t="s">
        <v>12</v>
      </c>
      <c r="G616" s="2">
        <v>1880.07</v>
      </c>
      <c r="H616" s="2">
        <f t="shared" si="9"/>
        <v>2051.3456163036881</v>
      </c>
    </row>
    <row r="617" spans="1:8" x14ac:dyDescent="0.45">
      <c r="A617" s="2">
        <v>47</v>
      </c>
      <c r="B617" s="2" t="s">
        <v>7</v>
      </c>
      <c r="C617" s="2">
        <v>36.630000000000003</v>
      </c>
      <c r="D617" s="2">
        <v>1</v>
      </c>
      <c r="E617" s="2" t="s">
        <v>8</v>
      </c>
      <c r="F617" s="2" t="s">
        <v>12</v>
      </c>
      <c r="G617" s="2">
        <v>42969.852700000003</v>
      </c>
      <c r="H617" s="2">
        <f t="shared" si="9"/>
        <v>41298.793519023209</v>
      </c>
    </row>
    <row r="618" spans="1:8" x14ac:dyDescent="0.45">
      <c r="A618" s="2">
        <v>56</v>
      </c>
      <c r="B618" s="2" t="s">
        <v>7</v>
      </c>
      <c r="C618" s="2">
        <v>28.594999999999999</v>
      </c>
      <c r="D618" s="2">
        <v>0</v>
      </c>
      <c r="E618" s="2" t="s">
        <v>11</v>
      </c>
      <c r="F618" s="2" t="s">
        <v>14</v>
      </c>
      <c r="G618" s="2">
        <v>11658.11505</v>
      </c>
      <c r="H618" s="2">
        <f t="shared" si="9"/>
        <v>12518.23287611896</v>
      </c>
    </row>
    <row r="619" spans="1:8" x14ac:dyDescent="0.45">
      <c r="A619" s="2">
        <v>49</v>
      </c>
      <c r="B619" s="2" t="s">
        <v>10</v>
      </c>
      <c r="C619" s="2">
        <v>25.6</v>
      </c>
      <c r="D619" s="2">
        <v>2</v>
      </c>
      <c r="E619" s="2" t="s">
        <v>8</v>
      </c>
      <c r="F619" s="2" t="s">
        <v>9</v>
      </c>
      <c r="G619" s="2">
        <v>23306.546999999999</v>
      </c>
      <c r="H619" s="2">
        <f t="shared" si="9"/>
        <v>25270.239134014915</v>
      </c>
    </row>
    <row r="620" spans="1:8" x14ac:dyDescent="0.45">
      <c r="A620" s="2">
        <v>19</v>
      </c>
      <c r="B620" s="2" t="s">
        <v>7</v>
      </c>
      <c r="C620" s="2">
        <v>33.11</v>
      </c>
      <c r="D620" s="2">
        <v>0</v>
      </c>
      <c r="E620" s="2" t="s">
        <v>8</v>
      </c>
      <c r="F620" s="2" t="s">
        <v>12</v>
      </c>
      <c r="G620" s="2">
        <v>34439.855900000002</v>
      </c>
      <c r="H620" s="2">
        <f t="shared" si="9"/>
        <v>29623.536072799649</v>
      </c>
    </row>
    <row r="621" spans="1:8" x14ac:dyDescent="0.45">
      <c r="A621" s="2">
        <v>55</v>
      </c>
      <c r="B621" s="2" t="s">
        <v>7</v>
      </c>
      <c r="C621" s="2">
        <v>37.1</v>
      </c>
      <c r="D621" s="2">
        <v>0</v>
      </c>
      <c r="E621" s="2" t="s">
        <v>11</v>
      </c>
      <c r="F621" s="2" t="s">
        <v>9</v>
      </c>
      <c r="G621" s="2">
        <v>10713.644</v>
      </c>
      <c r="H621" s="2">
        <f t="shared" si="9"/>
        <v>11504.898583648723</v>
      </c>
    </row>
    <row r="622" spans="1:8" x14ac:dyDescent="0.45">
      <c r="A622" s="2">
        <v>30</v>
      </c>
      <c r="B622" s="2" t="s">
        <v>10</v>
      </c>
      <c r="C622" s="2">
        <v>31.4</v>
      </c>
      <c r="D622" s="2">
        <v>1</v>
      </c>
      <c r="E622" s="2" t="s">
        <v>11</v>
      </c>
      <c r="F622" s="2" t="s">
        <v>9</v>
      </c>
      <c r="G622" s="2">
        <v>3659.346</v>
      </c>
      <c r="H622" s="2">
        <f t="shared" si="9"/>
        <v>5012.4801764728663</v>
      </c>
    </row>
    <row r="623" spans="1:8" x14ac:dyDescent="0.45">
      <c r="A623" s="2">
        <v>37</v>
      </c>
      <c r="B623" s="2" t="s">
        <v>10</v>
      </c>
      <c r="C623" s="2">
        <v>34.1</v>
      </c>
      <c r="D623" s="2">
        <v>4</v>
      </c>
      <c r="E623" s="2" t="s">
        <v>8</v>
      </c>
      <c r="F623" s="2" t="s">
        <v>9</v>
      </c>
      <c r="G623" s="2">
        <v>40182.245999999999</v>
      </c>
      <c r="H623" s="2">
        <f t="shared" si="9"/>
        <v>36667.455548958358</v>
      </c>
    </row>
    <row r="624" spans="1:8" x14ac:dyDescent="0.45">
      <c r="A624" s="2">
        <v>49</v>
      </c>
      <c r="B624" s="2" t="s">
        <v>7</v>
      </c>
      <c r="C624" s="2">
        <v>21.3</v>
      </c>
      <c r="D624" s="2">
        <v>1</v>
      </c>
      <c r="E624" s="2" t="s">
        <v>11</v>
      </c>
      <c r="F624" s="2" t="s">
        <v>9</v>
      </c>
      <c r="G624" s="2">
        <v>9182.17</v>
      </c>
      <c r="H624" s="2">
        <f t="shared" si="9"/>
        <v>11126.974652955378</v>
      </c>
    </row>
    <row r="625" spans="1:8" x14ac:dyDescent="0.45">
      <c r="A625" s="2">
        <v>18</v>
      </c>
      <c r="B625" s="2" t="s">
        <v>10</v>
      </c>
      <c r="C625" s="2">
        <v>33.534999999999997</v>
      </c>
      <c r="D625" s="2">
        <v>0</v>
      </c>
      <c r="E625" s="2" t="s">
        <v>8</v>
      </c>
      <c r="F625" s="2" t="s">
        <v>14</v>
      </c>
      <c r="G625" s="2">
        <v>34617.840649999998</v>
      </c>
      <c r="H625" s="2">
        <f t="shared" si="9"/>
        <v>33275.33257699199</v>
      </c>
    </row>
    <row r="626" spans="1:8" x14ac:dyDescent="0.45">
      <c r="A626" s="2">
        <v>59</v>
      </c>
      <c r="B626" s="2" t="s">
        <v>10</v>
      </c>
      <c r="C626" s="2">
        <v>28.785</v>
      </c>
      <c r="D626" s="2">
        <v>0</v>
      </c>
      <c r="E626" s="2" t="s">
        <v>11</v>
      </c>
      <c r="F626" s="2" t="s">
        <v>13</v>
      </c>
      <c r="G626" s="2">
        <v>12129.614149999999</v>
      </c>
      <c r="H626" s="2">
        <f t="shared" si="9"/>
        <v>13192.165600774761</v>
      </c>
    </row>
    <row r="627" spans="1:8" x14ac:dyDescent="0.45">
      <c r="A627" s="2">
        <v>29</v>
      </c>
      <c r="B627" s="2" t="s">
        <v>7</v>
      </c>
      <c r="C627" s="2">
        <v>26.03</v>
      </c>
      <c r="D627" s="2">
        <v>0</v>
      </c>
      <c r="E627" s="2" t="s">
        <v>11</v>
      </c>
      <c r="F627" s="2" t="s">
        <v>13</v>
      </c>
      <c r="G627" s="2">
        <v>3736.4647</v>
      </c>
      <c r="H627" s="2">
        <f t="shared" si="9"/>
        <v>4855.4873423451372</v>
      </c>
    </row>
    <row r="628" spans="1:8" x14ac:dyDescent="0.45">
      <c r="A628" s="2">
        <v>36</v>
      </c>
      <c r="B628" s="2" t="s">
        <v>10</v>
      </c>
      <c r="C628" s="2">
        <v>28.88</v>
      </c>
      <c r="D628" s="2">
        <v>3</v>
      </c>
      <c r="E628" s="2" t="s">
        <v>11</v>
      </c>
      <c r="F628" s="2" t="s">
        <v>14</v>
      </c>
      <c r="G628" s="2">
        <v>6748.5911999999998</v>
      </c>
      <c r="H628" s="2">
        <f t="shared" si="9"/>
        <v>9304.9507314034527</v>
      </c>
    </row>
    <row r="629" spans="1:8" x14ac:dyDescent="0.45">
      <c r="A629" s="2">
        <v>33</v>
      </c>
      <c r="B629" s="2" t="s">
        <v>10</v>
      </c>
      <c r="C629" s="2">
        <v>42.46</v>
      </c>
      <c r="D629" s="2">
        <v>1</v>
      </c>
      <c r="E629" s="2" t="s">
        <v>11</v>
      </c>
      <c r="F629" s="2" t="s">
        <v>12</v>
      </c>
      <c r="G629" s="2">
        <v>11326.71487</v>
      </c>
      <c r="H629" s="2">
        <f t="shared" si="9"/>
        <v>5891.6073452597893</v>
      </c>
    </row>
    <row r="630" spans="1:8" x14ac:dyDescent="0.45">
      <c r="A630" s="2">
        <v>58</v>
      </c>
      <c r="B630" s="2" t="s">
        <v>10</v>
      </c>
      <c r="C630" s="2">
        <v>38</v>
      </c>
      <c r="D630" s="2">
        <v>0</v>
      </c>
      <c r="E630" s="2" t="s">
        <v>11</v>
      </c>
      <c r="F630" s="2" t="s">
        <v>9</v>
      </c>
      <c r="G630" s="2">
        <v>11365.951999999999</v>
      </c>
      <c r="H630" s="2">
        <f t="shared" si="9"/>
        <v>12675.861436414718</v>
      </c>
    </row>
    <row r="631" spans="1:8" x14ac:dyDescent="0.45">
      <c r="A631" s="2">
        <v>44</v>
      </c>
      <c r="B631" s="2" t="s">
        <v>7</v>
      </c>
      <c r="C631" s="2">
        <v>38.950000000000003</v>
      </c>
      <c r="D631" s="2">
        <v>0</v>
      </c>
      <c r="E631" s="2" t="s">
        <v>8</v>
      </c>
      <c r="F631" s="2" t="s">
        <v>13</v>
      </c>
      <c r="G631" s="2">
        <v>42983.458500000001</v>
      </c>
      <c r="H631" s="2">
        <f t="shared" si="9"/>
        <v>46787.388020243838</v>
      </c>
    </row>
    <row r="632" spans="1:8" x14ac:dyDescent="0.45">
      <c r="A632" s="2">
        <v>53</v>
      </c>
      <c r="B632" s="2" t="s">
        <v>10</v>
      </c>
      <c r="C632" s="2">
        <v>36.1</v>
      </c>
      <c r="D632" s="2">
        <v>1</v>
      </c>
      <c r="E632" s="2" t="s">
        <v>11</v>
      </c>
      <c r="F632" s="2" t="s">
        <v>9</v>
      </c>
      <c r="G632" s="2">
        <v>10085.846</v>
      </c>
      <c r="H632" s="2">
        <f t="shared" si="9"/>
        <v>11381.965005660168</v>
      </c>
    </row>
    <row r="633" spans="1:8" x14ac:dyDescent="0.45">
      <c r="A633" s="2">
        <v>24</v>
      </c>
      <c r="B633" s="2" t="s">
        <v>10</v>
      </c>
      <c r="C633" s="2">
        <v>29.3</v>
      </c>
      <c r="D633" s="2">
        <v>0</v>
      </c>
      <c r="E633" s="2" t="s">
        <v>11</v>
      </c>
      <c r="F633" s="2" t="s">
        <v>9</v>
      </c>
      <c r="G633" s="2">
        <v>1977.8150000000001</v>
      </c>
      <c r="H633" s="2">
        <f t="shared" si="9"/>
        <v>3193.2484696853271</v>
      </c>
    </row>
    <row r="634" spans="1:8" x14ac:dyDescent="0.45">
      <c r="A634" s="2">
        <v>29</v>
      </c>
      <c r="B634" s="2" t="s">
        <v>7</v>
      </c>
      <c r="C634" s="2">
        <v>35.53</v>
      </c>
      <c r="D634" s="2">
        <v>0</v>
      </c>
      <c r="E634" s="2" t="s">
        <v>11</v>
      </c>
      <c r="F634" s="2" t="s">
        <v>12</v>
      </c>
      <c r="G634" s="2">
        <v>3366.6696999999999</v>
      </c>
      <c r="H634" s="2">
        <f t="shared" si="9"/>
        <v>4625.3957522557157</v>
      </c>
    </row>
    <row r="635" spans="1:8" x14ac:dyDescent="0.45">
      <c r="A635" s="2">
        <v>40</v>
      </c>
      <c r="B635" s="2" t="s">
        <v>10</v>
      </c>
      <c r="C635" s="2">
        <v>22.704999999999998</v>
      </c>
      <c r="D635" s="2">
        <v>2</v>
      </c>
      <c r="E635" s="2" t="s">
        <v>11</v>
      </c>
      <c r="F635" s="2" t="s">
        <v>14</v>
      </c>
      <c r="G635" s="2">
        <v>7173.35995</v>
      </c>
      <c r="H635" s="2">
        <f t="shared" si="9"/>
        <v>9028.5839247967106</v>
      </c>
    </row>
    <row r="636" spans="1:8" x14ac:dyDescent="0.45">
      <c r="A636" s="2">
        <v>51</v>
      </c>
      <c r="B636" s="2" t="s">
        <v>10</v>
      </c>
      <c r="C636" s="2">
        <v>39.700000000000003</v>
      </c>
      <c r="D636" s="2">
        <v>1</v>
      </c>
      <c r="E636" s="2" t="s">
        <v>11</v>
      </c>
      <c r="F636" s="2" t="s">
        <v>9</v>
      </c>
      <c r="G636" s="2">
        <v>9391.3459999999995</v>
      </c>
      <c r="H636" s="2">
        <f t="shared" si="9"/>
        <v>10981.045313651857</v>
      </c>
    </row>
    <row r="637" spans="1:8" x14ac:dyDescent="0.45">
      <c r="A637" s="2">
        <v>64</v>
      </c>
      <c r="B637" s="2" t="s">
        <v>10</v>
      </c>
      <c r="C637" s="2">
        <v>38.19</v>
      </c>
      <c r="D637" s="2">
        <v>0</v>
      </c>
      <c r="E637" s="2" t="s">
        <v>11</v>
      </c>
      <c r="F637" s="2" t="s">
        <v>14</v>
      </c>
      <c r="G637" s="2">
        <v>14410.9321</v>
      </c>
      <c r="H637" s="2">
        <f t="shared" si="9"/>
        <v>14780.767951548643</v>
      </c>
    </row>
    <row r="638" spans="1:8" x14ac:dyDescent="0.45">
      <c r="A638" s="2">
        <v>19</v>
      </c>
      <c r="B638" s="2" t="s">
        <v>7</v>
      </c>
      <c r="C638" s="2">
        <v>24.51</v>
      </c>
      <c r="D638" s="2">
        <v>1</v>
      </c>
      <c r="E638" s="2" t="s">
        <v>11</v>
      </c>
      <c r="F638" s="2" t="s">
        <v>13</v>
      </c>
      <c r="G638" s="2">
        <v>2709.1118999999999</v>
      </c>
      <c r="H638" s="2">
        <f t="shared" si="9"/>
        <v>3267.0680964252779</v>
      </c>
    </row>
    <row r="639" spans="1:8" x14ac:dyDescent="0.45">
      <c r="A639" s="2">
        <v>35</v>
      </c>
      <c r="B639" s="2" t="s">
        <v>7</v>
      </c>
      <c r="C639" s="2">
        <v>38.094999999999999</v>
      </c>
      <c r="D639" s="2">
        <v>2</v>
      </c>
      <c r="E639" s="2" t="s">
        <v>11</v>
      </c>
      <c r="F639" s="2" t="s">
        <v>14</v>
      </c>
      <c r="G639" s="2">
        <v>24915.046259999999</v>
      </c>
      <c r="H639" s="2">
        <f t="shared" si="9"/>
        <v>10332.105718454513</v>
      </c>
    </row>
    <row r="640" spans="1:8" x14ac:dyDescent="0.45">
      <c r="A640" s="2">
        <v>39</v>
      </c>
      <c r="B640" s="2" t="s">
        <v>10</v>
      </c>
      <c r="C640" s="2">
        <v>26.41</v>
      </c>
      <c r="D640" s="2">
        <v>0</v>
      </c>
      <c r="E640" s="2" t="s">
        <v>8</v>
      </c>
      <c r="F640" s="2" t="s">
        <v>14</v>
      </c>
      <c r="G640" s="2">
        <v>20149.322899999999</v>
      </c>
      <c r="H640" s="2">
        <f t="shared" si="9"/>
        <v>26899.436891136535</v>
      </c>
    </row>
    <row r="641" spans="1:8" x14ac:dyDescent="0.45">
      <c r="A641" s="2">
        <v>56</v>
      </c>
      <c r="B641" s="2" t="s">
        <v>10</v>
      </c>
      <c r="C641" s="2">
        <v>33.659999999999997</v>
      </c>
      <c r="D641" s="2">
        <v>4</v>
      </c>
      <c r="E641" s="2" t="s">
        <v>11</v>
      </c>
      <c r="F641" s="2" t="s">
        <v>12</v>
      </c>
      <c r="G641" s="2">
        <v>12949.1554</v>
      </c>
      <c r="H641" s="2">
        <f t="shared" si="9"/>
        <v>13857.411692140493</v>
      </c>
    </row>
    <row r="642" spans="1:8" x14ac:dyDescent="0.45">
      <c r="A642" s="2">
        <v>33</v>
      </c>
      <c r="B642" s="2" t="s">
        <v>10</v>
      </c>
      <c r="C642" s="2">
        <v>42.4</v>
      </c>
      <c r="D642" s="2">
        <v>5</v>
      </c>
      <c r="E642" s="2" t="s">
        <v>11</v>
      </c>
      <c r="F642" s="2" t="s">
        <v>9</v>
      </c>
      <c r="G642" s="2">
        <v>6666.2430000000004</v>
      </c>
      <c r="H642" s="2">
        <f t="shared" si="9"/>
        <v>6736.7225875915374</v>
      </c>
    </row>
    <row r="643" spans="1:8" x14ac:dyDescent="0.45">
      <c r="A643" s="2">
        <v>42</v>
      </c>
      <c r="B643" s="2" t="s">
        <v>10</v>
      </c>
      <c r="C643" s="2">
        <v>28.31</v>
      </c>
      <c r="D643" s="2">
        <v>3</v>
      </c>
      <c r="E643" s="2" t="s">
        <v>8</v>
      </c>
      <c r="F643" s="2" t="s">
        <v>13</v>
      </c>
      <c r="G643" s="2">
        <v>32787.458590000002</v>
      </c>
      <c r="H643" s="2">
        <f t="shared" ref="H643:H706" si="10">IF(AND($B643="female",$E643="yes",$F643="northeast"),$K$57+$K$58*$A643+$K$59*$C643+$K$60*$D643,IF(AND($B643="female",$E643="yes",$F643="northwest"),$M$57+$M$58*$A643+$M$59*$C643+$M$60*$D643,IF(AND($B643="female",$E643="yes",$F643="southeast"),$O$57+$O$58*$A643+$O$59*$C643+$O$60*$D643,IF(AND($B643="female",$E643="yes",$F643="southwest"),$Q$57+$Q$58*$A643+$Q$59*$C643+$Q$60*$D643,IF(AND($B643="female",$E643="no",$F643="southwest"),$S$57+$S$58*$A643+$S$59*$C643+$S$60*$D643,IF(AND($B643="female",$E643="no",$F643="southeast"),$U$57+$U$58*$A643+$U$59*$C643+$U$60*$D643,IF(AND($B643="female",$E643="no",$F643="northwest"),$W$57+$W$58*$A643+$W$59*$C643+$W$60*$D643,IF(AND($B643="female",$E643="no",$F643="northeast"),$Y$57+$Y$58*$A643+$Y$59*$C643+$Y$60*$D643,IF(AND($B643="male",$E643="no",$F643="northeast"),$AA$57+$AA$58*$A643+$AA$59*$C643+$AA$60*$D643,IF(AND($B643="male",$E643="no",$F643="northwest"),$AC$57+$AC$58*$A643+$AC$59*$C643+$AC$60*$D643,IF(AND($B643="male",$E643="no",$F643="southeast"),$AE$57+$AE$58*$A643+$AE$59*$C643+$AE$60*$D643,IF(AND($B643="male",$E643="no",$F643="southwest"),$AG$57+$AG$58*$A643+$AG$59*$C643+$AG$60*$D643,IF(AND($B643="male",$E643="yes",$F643="southwest"),$AI$57+$AI$58*$A643+AI$59*$C643+$AI$60*$D643,IF(AND($B643="male",$E643="yes",$F643="southeast"),$AK$57+$AK$58*$A643+$AK$59*$C643+$AK$60*$D643,IF(AND($B643="male",$E643="yes",$F643="northwest"),$AM$57+$AM$58*$A643+$AM$59*$C643+$AM$60*$D643,IF(AND($B643="male",$E643="yes",$F643="northeast"),$AO$57+$AO$58*$A643+$AO$59*$C643+$AO$60*$D643,"Conditions not met"))))))))))))))))</f>
        <v>29994.727568799015</v>
      </c>
    </row>
    <row r="644" spans="1:8" x14ac:dyDescent="0.45">
      <c r="A644" s="2">
        <v>61</v>
      </c>
      <c r="B644" s="2" t="s">
        <v>10</v>
      </c>
      <c r="C644" s="2">
        <v>33.914999999999999</v>
      </c>
      <c r="D644" s="2">
        <v>0</v>
      </c>
      <c r="E644" s="2" t="s">
        <v>11</v>
      </c>
      <c r="F644" s="2" t="s">
        <v>14</v>
      </c>
      <c r="G644" s="2">
        <v>13143.86485</v>
      </c>
      <c r="H644" s="2">
        <f t="shared" si="10"/>
        <v>13675.588493721139</v>
      </c>
    </row>
    <row r="645" spans="1:8" x14ac:dyDescent="0.45">
      <c r="A645" s="2">
        <v>23</v>
      </c>
      <c r="B645" s="2" t="s">
        <v>7</v>
      </c>
      <c r="C645" s="2">
        <v>34.96</v>
      </c>
      <c r="D645" s="2">
        <v>3</v>
      </c>
      <c r="E645" s="2" t="s">
        <v>11</v>
      </c>
      <c r="F645" s="2" t="s">
        <v>13</v>
      </c>
      <c r="G645" s="2">
        <v>4466.6214</v>
      </c>
      <c r="H645" s="2">
        <f t="shared" si="10"/>
        <v>6940.8319733435765</v>
      </c>
    </row>
    <row r="646" spans="1:8" x14ac:dyDescent="0.45">
      <c r="A646" s="2">
        <v>43</v>
      </c>
      <c r="B646" s="2" t="s">
        <v>10</v>
      </c>
      <c r="C646" s="2">
        <v>35.31</v>
      </c>
      <c r="D646" s="2">
        <v>2</v>
      </c>
      <c r="E646" s="2" t="s">
        <v>11</v>
      </c>
      <c r="F646" s="2" t="s">
        <v>12</v>
      </c>
      <c r="G646" s="2">
        <v>18806.145469999999</v>
      </c>
      <c r="H646" s="2">
        <f t="shared" si="10"/>
        <v>9315.5823881440119</v>
      </c>
    </row>
    <row r="647" spans="1:8" x14ac:dyDescent="0.45">
      <c r="A647" s="2">
        <v>48</v>
      </c>
      <c r="B647" s="2" t="s">
        <v>10</v>
      </c>
      <c r="C647" s="2">
        <v>30.78</v>
      </c>
      <c r="D647" s="2">
        <v>3</v>
      </c>
      <c r="E647" s="2" t="s">
        <v>11</v>
      </c>
      <c r="F647" s="2" t="s">
        <v>14</v>
      </c>
      <c r="G647" s="2">
        <v>10141.136200000001</v>
      </c>
      <c r="H647" s="2">
        <f t="shared" si="10"/>
        <v>12486.039285072011</v>
      </c>
    </row>
    <row r="648" spans="1:8" x14ac:dyDescent="0.45">
      <c r="A648" s="2">
        <v>39</v>
      </c>
      <c r="B648" s="2" t="s">
        <v>10</v>
      </c>
      <c r="C648" s="2">
        <v>26.22</v>
      </c>
      <c r="D648" s="2">
        <v>1</v>
      </c>
      <c r="E648" s="2" t="s">
        <v>11</v>
      </c>
      <c r="F648" s="2" t="s">
        <v>13</v>
      </c>
      <c r="G648" s="2">
        <v>6123.5688</v>
      </c>
      <c r="H648" s="2">
        <f t="shared" si="10"/>
        <v>8329.845799776589</v>
      </c>
    </row>
    <row r="649" spans="1:8" x14ac:dyDescent="0.45">
      <c r="A649" s="2">
        <v>40</v>
      </c>
      <c r="B649" s="2" t="s">
        <v>7</v>
      </c>
      <c r="C649" s="2">
        <v>23.37</v>
      </c>
      <c r="D649" s="2">
        <v>3</v>
      </c>
      <c r="E649" s="2" t="s">
        <v>11</v>
      </c>
      <c r="F649" s="2" t="s">
        <v>14</v>
      </c>
      <c r="G649" s="2">
        <v>8252.2842999999993</v>
      </c>
      <c r="H649" s="2">
        <f t="shared" si="10"/>
        <v>10429.234126453288</v>
      </c>
    </row>
    <row r="650" spans="1:8" x14ac:dyDescent="0.45">
      <c r="A650" s="2">
        <v>18</v>
      </c>
      <c r="B650" s="2" t="s">
        <v>10</v>
      </c>
      <c r="C650" s="2">
        <v>28.5</v>
      </c>
      <c r="D650" s="2">
        <v>0</v>
      </c>
      <c r="E650" s="2" t="s">
        <v>11</v>
      </c>
      <c r="F650" s="2" t="s">
        <v>14</v>
      </c>
      <c r="G650" s="2">
        <v>1712.2270000000001</v>
      </c>
      <c r="H650" s="2">
        <f t="shared" si="10"/>
        <v>2390.3205268592737</v>
      </c>
    </row>
    <row r="651" spans="1:8" x14ac:dyDescent="0.45">
      <c r="A651" s="2">
        <v>58</v>
      </c>
      <c r="B651" s="2" t="s">
        <v>7</v>
      </c>
      <c r="C651" s="2">
        <v>32.965000000000003</v>
      </c>
      <c r="D651" s="2">
        <v>0</v>
      </c>
      <c r="E651" s="2" t="s">
        <v>11</v>
      </c>
      <c r="F651" s="2" t="s">
        <v>14</v>
      </c>
      <c r="G651" s="2">
        <v>12430.95335</v>
      </c>
      <c r="H651" s="2">
        <f t="shared" si="10"/>
        <v>13520.052598151431</v>
      </c>
    </row>
    <row r="652" spans="1:8" x14ac:dyDescent="0.45">
      <c r="A652" s="2">
        <v>49</v>
      </c>
      <c r="B652" s="2" t="s">
        <v>7</v>
      </c>
      <c r="C652" s="2">
        <v>42.68</v>
      </c>
      <c r="D652" s="2">
        <v>2</v>
      </c>
      <c r="E652" s="2" t="s">
        <v>11</v>
      </c>
      <c r="F652" s="2" t="s">
        <v>12</v>
      </c>
      <c r="G652" s="2">
        <v>9800.8881999999994</v>
      </c>
      <c r="H652" s="2">
        <f t="shared" si="10"/>
        <v>11114.348832659423</v>
      </c>
    </row>
    <row r="653" spans="1:8" x14ac:dyDescent="0.45">
      <c r="A653" s="2">
        <v>53</v>
      </c>
      <c r="B653" s="2" t="s">
        <v>7</v>
      </c>
      <c r="C653" s="2">
        <v>39.6</v>
      </c>
      <c r="D653" s="2">
        <v>1</v>
      </c>
      <c r="E653" s="2" t="s">
        <v>11</v>
      </c>
      <c r="F653" s="2" t="s">
        <v>12</v>
      </c>
      <c r="G653" s="2">
        <v>10579.710999999999</v>
      </c>
      <c r="H653" s="2">
        <f t="shared" si="10"/>
        <v>12152.890846591163</v>
      </c>
    </row>
    <row r="654" spans="1:8" x14ac:dyDescent="0.45">
      <c r="A654" s="2">
        <v>48</v>
      </c>
      <c r="B654" s="2" t="s">
        <v>7</v>
      </c>
      <c r="C654" s="2">
        <v>31.13</v>
      </c>
      <c r="D654" s="2">
        <v>0</v>
      </c>
      <c r="E654" s="2" t="s">
        <v>11</v>
      </c>
      <c r="F654" s="2" t="s">
        <v>12</v>
      </c>
      <c r="G654" s="2">
        <v>8280.6226999999999</v>
      </c>
      <c r="H654" s="2">
        <f t="shared" si="10"/>
        <v>10849.25516571021</v>
      </c>
    </row>
    <row r="655" spans="1:8" x14ac:dyDescent="0.45">
      <c r="A655" s="2">
        <v>45</v>
      </c>
      <c r="B655" s="2" t="s">
        <v>7</v>
      </c>
      <c r="C655" s="2">
        <v>36.299999999999997</v>
      </c>
      <c r="D655" s="2">
        <v>2</v>
      </c>
      <c r="E655" s="2" t="s">
        <v>11</v>
      </c>
      <c r="F655" s="2" t="s">
        <v>12</v>
      </c>
      <c r="G655" s="2">
        <v>8527.5319999999992</v>
      </c>
      <c r="H655" s="2">
        <f t="shared" si="10"/>
        <v>10396.416933304308</v>
      </c>
    </row>
    <row r="656" spans="1:8" x14ac:dyDescent="0.45">
      <c r="A656" s="2">
        <v>59</v>
      </c>
      <c r="B656" s="2" t="s">
        <v>7</v>
      </c>
      <c r="C656" s="2">
        <v>35.200000000000003</v>
      </c>
      <c r="D656" s="2">
        <v>0</v>
      </c>
      <c r="E656" s="2" t="s">
        <v>11</v>
      </c>
      <c r="F656" s="2" t="s">
        <v>12</v>
      </c>
      <c r="G656" s="2">
        <v>12244.531000000001</v>
      </c>
      <c r="H656" s="2">
        <f t="shared" si="10"/>
        <v>13916.043813535565</v>
      </c>
    </row>
    <row r="657" spans="1:8" x14ac:dyDescent="0.45">
      <c r="A657" s="2">
        <v>52</v>
      </c>
      <c r="B657" s="2" t="s">
        <v>7</v>
      </c>
      <c r="C657" s="2">
        <v>25.3</v>
      </c>
      <c r="D657" s="2">
        <v>2</v>
      </c>
      <c r="E657" s="2" t="s">
        <v>8</v>
      </c>
      <c r="F657" s="2" t="s">
        <v>12</v>
      </c>
      <c r="G657" s="2">
        <v>24667.419000000002</v>
      </c>
      <c r="H657" s="2">
        <f t="shared" si="10"/>
        <v>25708.604190469421</v>
      </c>
    </row>
    <row r="658" spans="1:8" x14ac:dyDescent="0.45">
      <c r="A658" s="2">
        <v>26</v>
      </c>
      <c r="B658" s="2" t="s">
        <v>7</v>
      </c>
      <c r="C658" s="2">
        <v>42.4</v>
      </c>
      <c r="D658" s="2">
        <v>1</v>
      </c>
      <c r="E658" s="2" t="s">
        <v>11</v>
      </c>
      <c r="F658" s="2" t="s">
        <v>9</v>
      </c>
      <c r="G658" s="2">
        <v>3410.3240000000001</v>
      </c>
      <c r="H658" s="2">
        <f t="shared" si="10"/>
        <v>3543.2751379612591</v>
      </c>
    </row>
    <row r="659" spans="1:8" x14ac:dyDescent="0.45">
      <c r="A659" s="2">
        <v>27</v>
      </c>
      <c r="B659" s="2" t="s">
        <v>10</v>
      </c>
      <c r="C659" s="2">
        <v>33.155000000000001</v>
      </c>
      <c r="D659" s="2">
        <v>2</v>
      </c>
      <c r="E659" s="2" t="s">
        <v>11</v>
      </c>
      <c r="F659" s="2" t="s">
        <v>13</v>
      </c>
      <c r="G659" s="2">
        <v>4058.71245</v>
      </c>
      <c r="H659" s="2">
        <f t="shared" si="10"/>
        <v>5881.2706315576743</v>
      </c>
    </row>
    <row r="660" spans="1:8" x14ac:dyDescent="0.45">
      <c r="A660" s="2">
        <v>48</v>
      </c>
      <c r="B660" s="2" t="s">
        <v>7</v>
      </c>
      <c r="C660" s="2">
        <v>35.909999999999997</v>
      </c>
      <c r="D660" s="2">
        <v>1</v>
      </c>
      <c r="E660" s="2" t="s">
        <v>11</v>
      </c>
      <c r="F660" s="2" t="s">
        <v>14</v>
      </c>
      <c r="G660" s="2">
        <v>26392.260289999998</v>
      </c>
      <c r="H660" s="2">
        <f t="shared" si="10"/>
        <v>12320.357073251937</v>
      </c>
    </row>
    <row r="661" spans="1:8" x14ac:dyDescent="0.45">
      <c r="A661" s="2">
        <v>57</v>
      </c>
      <c r="B661" s="2" t="s">
        <v>7</v>
      </c>
      <c r="C661" s="2">
        <v>28.785</v>
      </c>
      <c r="D661" s="2">
        <v>4</v>
      </c>
      <c r="E661" s="2" t="s">
        <v>11</v>
      </c>
      <c r="F661" s="2" t="s">
        <v>14</v>
      </c>
      <c r="G661" s="2">
        <v>14394.398150000001</v>
      </c>
      <c r="H661" s="2">
        <f t="shared" si="10"/>
        <v>15787.983814160827</v>
      </c>
    </row>
    <row r="662" spans="1:8" x14ac:dyDescent="0.45">
      <c r="A662" s="2">
        <v>37</v>
      </c>
      <c r="B662" s="2" t="s">
        <v>10</v>
      </c>
      <c r="C662" s="2">
        <v>46.53</v>
      </c>
      <c r="D662" s="2">
        <v>3</v>
      </c>
      <c r="E662" s="2" t="s">
        <v>11</v>
      </c>
      <c r="F662" s="2" t="s">
        <v>12</v>
      </c>
      <c r="G662" s="2">
        <v>6435.6237000000001</v>
      </c>
      <c r="H662" s="2">
        <f t="shared" si="10"/>
        <v>7862.0016951446532</v>
      </c>
    </row>
    <row r="663" spans="1:8" x14ac:dyDescent="0.45">
      <c r="A663" s="2">
        <v>57</v>
      </c>
      <c r="B663" s="2" t="s">
        <v>7</v>
      </c>
      <c r="C663" s="2">
        <v>23.98</v>
      </c>
      <c r="D663" s="2">
        <v>1</v>
      </c>
      <c r="E663" s="2" t="s">
        <v>11</v>
      </c>
      <c r="F663" s="2" t="s">
        <v>12</v>
      </c>
      <c r="G663" s="2">
        <v>22192.437109999999</v>
      </c>
      <c r="H663" s="2">
        <f t="shared" si="10"/>
        <v>14654.456908556553</v>
      </c>
    </row>
    <row r="664" spans="1:8" x14ac:dyDescent="0.45">
      <c r="A664" s="2">
        <v>32</v>
      </c>
      <c r="B664" s="2" t="s">
        <v>7</v>
      </c>
      <c r="C664" s="2">
        <v>31.54</v>
      </c>
      <c r="D664" s="2">
        <v>1</v>
      </c>
      <c r="E664" s="2" t="s">
        <v>11</v>
      </c>
      <c r="F664" s="2" t="s">
        <v>14</v>
      </c>
      <c r="G664" s="2">
        <v>5148.5526</v>
      </c>
      <c r="H664" s="2">
        <f t="shared" si="10"/>
        <v>8075.7000923126507</v>
      </c>
    </row>
    <row r="665" spans="1:8" x14ac:dyDescent="0.45">
      <c r="A665" s="2">
        <v>18</v>
      </c>
      <c r="B665" s="2" t="s">
        <v>10</v>
      </c>
      <c r="C665" s="2">
        <v>33.659999999999997</v>
      </c>
      <c r="D665" s="2">
        <v>0</v>
      </c>
      <c r="E665" s="2" t="s">
        <v>11</v>
      </c>
      <c r="F665" s="2" t="s">
        <v>12</v>
      </c>
      <c r="G665" s="2">
        <v>1136.3994</v>
      </c>
      <c r="H665" s="2">
        <f t="shared" si="10"/>
        <v>1753.0234297014254</v>
      </c>
    </row>
    <row r="666" spans="1:8" x14ac:dyDescent="0.45">
      <c r="A666" s="2">
        <v>64</v>
      </c>
      <c r="B666" s="2" t="s">
        <v>7</v>
      </c>
      <c r="C666" s="2">
        <v>22.99</v>
      </c>
      <c r="D666" s="2">
        <v>0</v>
      </c>
      <c r="E666" s="2" t="s">
        <v>8</v>
      </c>
      <c r="F666" s="2" t="s">
        <v>12</v>
      </c>
      <c r="G666" s="2">
        <v>27037.914100000002</v>
      </c>
      <c r="H666" s="2">
        <f t="shared" si="10"/>
        <v>24907.601142210529</v>
      </c>
    </row>
    <row r="667" spans="1:8" x14ac:dyDescent="0.45">
      <c r="A667" s="2">
        <v>43</v>
      </c>
      <c r="B667" s="2" t="s">
        <v>10</v>
      </c>
      <c r="C667" s="2">
        <v>38.06</v>
      </c>
      <c r="D667" s="2">
        <v>2</v>
      </c>
      <c r="E667" s="2" t="s">
        <v>8</v>
      </c>
      <c r="F667" s="2" t="s">
        <v>12</v>
      </c>
      <c r="G667" s="2">
        <v>42560.430399999997</v>
      </c>
      <c r="H667" s="2">
        <f t="shared" si="10"/>
        <v>42322.813613993909</v>
      </c>
    </row>
    <row r="668" spans="1:8" x14ac:dyDescent="0.45">
      <c r="A668" s="2">
        <v>49</v>
      </c>
      <c r="B668" s="2" t="s">
        <v>10</v>
      </c>
      <c r="C668" s="2">
        <v>28.7</v>
      </c>
      <c r="D668" s="2">
        <v>1</v>
      </c>
      <c r="E668" s="2" t="s">
        <v>11</v>
      </c>
      <c r="F668" s="2" t="s">
        <v>9</v>
      </c>
      <c r="G668" s="2">
        <v>8703.4560000000001</v>
      </c>
      <c r="H668" s="2">
        <f t="shared" si="10"/>
        <v>10023.074380473499</v>
      </c>
    </row>
    <row r="669" spans="1:8" x14ac:dyDescent="0.45">
      <c r="A669" s="2">
        <v>40</v>
      </c>
      <c r="B669" s="2" t="s">
        <v>7</v>
      </c>
      <c r="C669" s="2">
        <v>32.774999999999999</v>
      </c>
      <c r="D669" s="2">
        <v>2</v>
      </c>
      <c r="E669" s="2" t="s">
        <v>8</v>
      </c>
      <c r="F669" s="2" t="s">
        <v>13</v>
      </c>
      <c r="G669" s="2">
        <v>40003.332249999999</v>
      </c>
      <c r="H669" s="2">
        <f t="shared" si="10"/>
        <v>39042.049991598353</v>
      </c>
    </row>
    <row r="670" spans="1:8" x14ac:dyDescent="0.45">
      <c r="A670" s="2">
        <v>62</v>
      </c>
      <c r="B670" s="2" t="s">
        <v>10</v>
      </c>
      <c r="C670" s="2">
        <v>32.015000000000001</v>
      </c>
      <c r="D670" s="2">
        <v>0</v>
      </c>
      <c r="E670" s="2" t="s">
        <v>8</v>
      </c>
      <c r="F670" s="2" t="s">
        <v>14</v>
      </c>
      <c r="G670" s="2">
        <v>45710.207849999999</v>
      </c>
      <c r="H670" s="2">
        <f t="shared" si="10"/>
        <v>40776.023493598121</v>
      </c>
    </row>
    <row r="671" spans="1:8" x14ac:dyDescent="0.45">
      <c r="A671" s="2">
        <v>40</v>
      </c>
      <c r="B671" s="2" t="s">
        <v>7</v>
      </c>
      <c r="C671" s="2">
        <v>29.81</v>
      </c>
      <c r="D671" s="2">
        <v>1</v>
      </c>
      <c r="E671" s="2" t="s">
        <v>11</v>
      </c>
      <c r="F671" s="2" t="s">
        <v>12</v>
      </c>
      <c r="G671" s="2">
        <v>6500.2358999999997</v>
      </c>
      <c r="H671" s="2">
        <f t="shared" si="10"/>
        <v>8932.2541777884326</v>
      </c>
    </row>
    <row r="672" spans="1:8" x14ac:dyDescent="0.45">
      <c r="A672" s="2">
        <v>30</v>
      </c>
      <c r="B672" s="2" t="s">
        <v>10</v>
      </c>
      <c r="C672" s="2">
        <v>31.57</v>
      </c>
      <c r="D672" s="2">
        <v>3</v>
      </c>
      <c r="E672" s="2" t="s">
        <v>11</v>
      </c>
      <c r="F672" s="2" t="s">
        <v>12</v>
      </c>
      <c r="G672" s="2">
        <v>4837.5823</v>
      </c>
      <c r="H672" s="2">
        <f t="shared" si="10"/>
        <v>6586.4556252188195</v>
      </c>
    </row>
    <row r="673" spans="1:8" x14ac:dyDescent="0.45">
      <c r="A673" s="2">
        <v>29</v>
      </c>
      <c r="B673" s="2" t="s">
        <v>7</v>
      </c>
      <c r="C673" s="2">
        <v>31.16</v>
      </c>
      <c r="D673" s="2">
        <v>0</v>
      </c>
      <c r="E673" s="2" t="s">
        <v>11</v>
      </c>
      <c r="F673" s="2" t="s">
        <v>14</v>
      </c>
      <c r="G673" s="2">
        <v>3943.5954000000002</v>
      </c>
      <c r="H673" s="2">
        <f t="shared" si="10"/>
        <v>6580.2992851019408</v>
      </c>
    </row>
    <row r="674" spans="1:8" x14ac:dyDescent="0.45">
      <c r="A674" s="2">
        <v>36</v>
      </c>
      <c r="B674" s="2" t="s">
        <v>10</v>
      </c>
      <c r="C674" s="2">
        <v>29.7</v>
      </c>
      <c r="D674" s="2">
        <v>0</v>
      </c>
      <c r="E674" s="2" t="s">
        <v>11</v>
      </c>
      <c r="F674" s="2" t="s">
        <v>12</v>
      </c>
      <c r="G674" s="2">
        <v>4399.7309999999998</v>
      </c>
      <c r="H674" s="2">
        <f t="shared" si="10"/>
        <v>6616.6938143966236</v>
      </c>
    </row>
    <row r="675" spans="1:8" x14ac:dyDescent="0.45">
      <c r="A675" s="2">
        <v>41</v>
      </c>
      <c r="B675" s="2" t="s">
        <v>7</v>
      </c>
      <c r="C675" s="2">
        <v>31.02</v>
      </c>
      <c r="D675" s="2">
        <v>0</v>
      </c>
      <c r="E675" s="2" t="s">
        <v>11</v>
      </c>
      <c r="F675" s="2" t="s">
        <v>12</v>
      </c>
      <c r="G675" s="2">
        <v>6185.3208000000004</v>
      </c>
      <c r="H675" s="2">
        <f t="shared" si="10"/>
        <v>8696.5981751270992</v>
      </c>
    </row>
    <row r="676" spans="1:8" x14ac:dyDescent="0.45">
      <c r="A676" s="2">
        <v>44</v>
      </c>
      <c r="B676" s="2" t="s">
        <v>7</v>
      </c>
      <c r="C676" s="2">
        <v>43.89</v>
      </c>
      <c r="D676" s="2">
        <v>2</v>
      </c>
      <c r="E676" s="2" t="s">
        <v>8</v>
      </c>
      <c r="F676" s="2" t="s">
        <v>12</v>
      </c>
      <c r="G676" s="2">
        <v>46200.985099999998</v>
      </c>
      <c r="H676" s="2">
        <f t="shared" si="10"/>
        <v>51433.22910759574</v>
      </c>
    </row>
    <row r="677" spans="1:8" x14ac:dyDescent="0.45">
      <c r="A677" s="2">
        <v>45</v>
      </c>
      <c r="B677" s="2" t="s">
        <v>10</v>
      </c>
      <c r="C677" s="2">
        <v>21.375</v>
      </c>
      <c r="D677" s="2">
        <v>0</v>
      </c>
      <c r="E677" s="2" t="s">
        <v>11</v>
      </c>
      <c r="F677" s="2" t="s">
        <v>13</v>
      </c>
      <c r="G677" s="2">
        <v>7222.7862500000001</v>
      </c>
      <c r="H677" s="2">
        <f t="shared" si="10"/>
        <v>9206.1734620333937</v>
      </c>
    </row>
    <row r="678" spans="1:8" x14ac:dyDescent="0.45">
      <c r="A678" s="2">
        <v>55</v>
      </c>
      <c r="B678" s="2" t="s">
        <v>7</v>
      </c>
      <c r="C678" s="2">
        <v>40.81</v>
      </c>
      <c r="D678" s="2">
        <v>3</v>
      </c>
      <c r="E678" s="2" t="s">
        <v>11</v>
      </c>
      <c r="F678" s="2" t="s">
        <v>12</v>
      </c>
      <c r="G678" s="2">
        <v>12485.8009</v>
      </c>
      <c r="H678" s="2">
        <f t="shared" si="10"/>
        <v>13565.089021595224</v>
      </c>
    </row>
    <row r="679" spans="1:8" x14ac:dyDescent="0.45">
      <c r="A679" s="2">
        <v>60</v>
      </c>
      <c r="B679" s="2" t="s">
        <v>10</v>
      </c>
      <c r="C679" s="2">
        <v>31.35</v>
      </c>
      <c r="D679" s="2">
        <v>3</v>
      </c>
      <c r="E679" s="2" t="s">
        <v>8</v>
      </c>
      <c r="F679" s="2" t="s">
        <v>13</v>
      </c>
      <c r="G679" s="2">
        <v>46130.5265</v>
      </c>
      <c r="H679" s="2">
        <f t="shared" si="10"/>
        <v>41877.302893563494</v>
      </c>
    </row>
    <row r="680" spans="1:8" x14ac:dyDescent="0.45">
      <c r="A680" s="2">
        <v>56</v>
      </c>
      <c r="B680" s="2" t="s">
        <v>10</v>
      </c>
      <c r="C680" s="2">
        <v>36.1</v>
      </c>
      <c r="D680" s="2">
        <v>3</v>
      </c>
      <c r="E680" s="2" t="s">
        <v>11</v>
      </c>
      <c r="F680" s="2" t="s">
        <v>9</v>
      </c>
      <c r="G680" s="2">
        <v>12363.547</v>
      </c>
      <c r="H680" s="2">
        <f t="shared" si="10"/>
        <v>12437.94423534381</v>
      </c>
    </row>
    <row r="681" spans="1:8" x14ac:dyDescent="0.45">
      <c r="A681" s="2">
        <v>49</v>
      </c>
      <c r="B681" s="2" t="s">
        <v>7</v>
      </c>
      <c r="C681" s="2">
        <v>23.18</v>
      </c>
      <c r="D681" s="2">
        <v>2</v>
      </c>
      <c r="E681" s="2" t="s">
        <v>11</v>
      </c>
      <c r="F681" s="2" t="s">
        <v>13</v>
      </c>
      <c r="G681" s="2">
        <v>10156.7832</v>
      </c>
      <c r="H681" s="2">
        <f t="shared" si="10"/>
        <v>11203.730744772833</v>
      </c>
    </row>
    <row r="682" spans="1:8" x14ac:dyDescent="0.45">
      <c r="A682" s="2">
        <v>21</v>
      </c>
      <c r="B682" s="2" t="s">
        <v>7</v>
      </c>
      <c r="C682" s="2">
        <v>17.399999999999999</v>
      </c>
      <c r="D682" s="2">
        <v>1</v>
      </c>
      <c r="E682" s="2" t="s">
        <v>11</v>
      </c>
      <c r="F682" s="2" t="s">
        <v>9</v>
      </c>
      <c r="G682" s="2">
        <v>2585.2689999999998</v>
      </c>
      <c r="H682" s="2">
        <f t="shared" si="10"/>
        <v>3382.2347588237121</v>
      </c>
    </row>
    <row r="683" spans="1:8" x14ac:dyDescent="0.45">
      <c r="A683" s="2">
        <v>19</v>
      </c>
      <c r="B683" s="2" t="s">
        <v>10</v>
      </c>
      <c r="C683" s="2">
        <v>20.3</v>
      </c>
      <c r="D683" s="2">
        <v>0</v>
      </c>
      <c r="E683" s="2" t="s">
        <v>11</v>
      </c>
      <c r="F683" s="2" t="s">
        <v>9</v>
      </c>
      <c r="G683" s="2">
        <v>1242.26</v>
      </c>
      <c r="H683" s="2">
        <f t="shared" si="10"/>
        <v>1504.1737368521619</v>
      </c>
    </row>
    <row r="684" spans="1:8" x14ac:dyDescent="0.45">
      <c r="A684" s="2">
        <v>39</v>
      </c>
      <c r="B684" s="2" t="s">
        <v>10</v>
      </c>
      <c r="C684" s="2">
        <v>35.299999999999997</v>
      </c>
      <c r="D684" s="2">
        <v>2</v>
      </c>
      <c r="E684" s="2" t="s">
        <v>8</v>
      </c>
      <c r="F684" s="2" t="s">
        <v>9</v>
      </c>
      <c r="G684" s="2">
        <v>40103.89</v>
      </c>
      <c r="H684" s="2">
        <f t="shared" si="10"/>
        <v>40433.924328431669</v>
      </c>
    </row>
    <row r="685" spans="1:8" x14ac:dyDescent="0.45">
      <c r="A685" s="2">
        <v>53</v>
      </c>
      <c r="B685" s="2" t="s">
        <v>10</v>
      </c>
      <c r="C685" s="2">
        <v>24.32</v>
      </c>
      <c r="D685" s="2">
        <v>0</v>
      </c>
      <c r="E685" s="2" t="s">
        <v>11</v>
      </c>
      <c r="F685" s="2" t="s">
        <v>13</v>
      </c>
      <c r="G685" s="2">
        <v>9863.4717999999993</v>
      </c>
      <c r="H685" s="2">
        <f t="shared" si="10"/>
        <v>11450.575756308102</v>
      </c>
    </row>
    <row r="686" spans="1:8" x14ac:dyDescent="0.45">
      <c r="A686" s="2">
        <v>33</v>
      </c>
      <c r="B686" s="2" t="s">
        <v>7</v>
      </c>
      <c r="C686" s="2">
        <v>18.5</v>
      </c>
      <c r="D686" s="2">
        <v>1</v>
      </c>
      <c r="E686" s="2" t="s">
        <v>11</v>
      </c>
      <c r="F686" s="2" t="s">
        <v>9</v>
      </c>
      <c r="G686" s="2">
        <v>4766.0219999999999</v>
      </c>
      <c r="H686" s="2">
        <f t="shared" si="10"/>
        <v>6730.1396122485112</v>
      </c>
    </row>
    <row r="687" spans="1:8" x14ac:dyDescent="0.45">
      <c r="A687" s="2">
        <v>53</v>
      </c>
      <c r="B687" s="2" t="s">
        <v>10</v>
      </c>
      <c r="C687" s="2">
        <v>26.41</v>
      </c>
      <c r="D687" s="2">
        <v>2</v>
      </c>
      <c r="E687" s="2" t="s">
        <v>11</v>
      </c>
      <c r="F687" s="2" t="s">
        <v>14</v>
      </c>
      <c r="G687" s="2">
        <v>11244.376899999999</v>
      </c>
      <c r="H687" s="2">
        <f t="shared" si="10"/>
        <v>12609.05636301547</v>
      </c>
    </row>
    <row r="688" spans="1:8" x14ac:dyDescent="0.45">
      <c r="A688" s="2">
        <v>42</v>
      </c>
      <c r="B688" s="2" t="s">
        <v>10</v>
      </c>
      <c r="C688" s="2">
        <v>26.125</v>
      </c>
      <c r="D688" s="2">
        <v>2</v>
      </c>
      <c r="E688" s="2" t="s">
        <v>11</v>
      </c>
      <c r="F688" s="2" t="s">
        <v>14</v>
      </c>
      <c r="G688" s="2">
        <v>7729.6457499999997</v>
      </c>
      <c r="H688" s="2">
        <f t="shared" si="10"/>
        <v>9811.8563279266</v>
      </c>
    </row>
    <row r="689" spans="1:8" x14ac:dyDescent="0.45">
      <c r="A689" s="2">
        <v>40</v>
      </c>
      <c r="B689" s="2" t="s">
        <v>10</v>
      </c>
      <c r="C689" s="2">
        <v>41.69</v>
      </c>
      <c r="D689" s="2">
        <v>0</v>
      </c>
      <c r="E689" s="2" t="s">
        <v>11</v>
      </c>
      <c r="F689" s="2" t="s">
        <v>12</v>
      </c>
      <c r="G689" s="2">
        <v>5438.7491</v>
      </c>
      <c r="H689" s="2">
        <f t="shared" si="10"/>
        <v>7217.1220399579415</v>
      </c>
    </row>
    <row r="690" spans="1:8" x14ac:dyDescent="0.45">
      <c r="A690" s="2">
        <v>47</v>
      </c>
      <c r="B690" s="2" t="s">
        <v>7</v>
      </c>
      <c r="C690" s="2">
        <v>24.1</v>
      </c>
      <c r="D690" s="2">
        <v>1</v>
      </c>
      <c r="E690" s="2" t="s">
        <v>11</v>
      </c>
      <c r="F690" s="2" t="s">
        <v>9</v>
      </c>
      <c r="G690" s="2">
        <v>26236.579969999999</v>
      </c>
      <c r="H690" s="2">
        <f t="shared" si="10"/>
        <v>10418.992768248883</v>
      </c>
    </row>
    <row r="691" spans="1:8" x14ac:dyDescent="0.45">
      <c r="A691" s="2">
        <v>27</v>
      </c>
      <c r="B691" s="2" t="s">
        <v>10</v>
      </c>
      <c r="C691" s="2">
        <v>31.13</v>
      </c>
      <c r="D691" s="2">
        <v>1</v>
      </c>
      <c r="E691" s="2" t="s">
        <v>8</v>
      </c>
      <c r="F691" s="2" t="s">
        <v>12</v>
      </c>
      <c r="G691" s="2">
        <v>34806.467700000001</v>
      </c>
      <c r="H691" s="2">
        <f t="shared" si="10"/>
        <v>28738.299899435384</v>
      </c>
    </row>
    <row r="692" spans="1:8" x14ac:dyDescent="0.45">
      <c r="A692" s="2">
        <v>21</v>
      </c>
      <c r="B692" s="2" t="s">
        <v>10</v>
      </c>
      <c r="C692" s="2">
        <v>27.36</v>
      </c>
      <c r="D692" s="2">
        <v>0</v>
      </c>
      <c r="E692" s="2" t="s">
        <v>11</v>
      </c>
      <c r="F692" s="2" t="s">
        <v>14</v>
      </c>
      <c r="G692" s="2">
        <v>2104.1134000000002</v>
      </c>
      <c r="H692" s="2">
        <f t="shared" si="10"/>
        <v>3053.8820545270087</v>
      </c>
    </row>
    <row r="693" spans="1:8" x14ac:dyDescent="0.45">
      <c r="A693" s="2">
        <v>47</v>
      </c>
      <c r="B693" s="2" t="s">
        <v>10</v>
      </c>
      <c r="C693" s="2">
        <v>36.200000000000003</v>
      </c>
      <c r="D693" s="2">
        <v>1</v>
      </c>
      <c r="E693" s="2" t="s">
        <v>11</v>
      </c>
      <c r="F693" s="2" t="s">
        <v>9</v>
      </c>
      <c r="G693" s="2">
        <v>8068.1850000000004</v>
      </c>
      <c r="H693" s="2">
        <f t="shared" si="10"/>
        <v>9770.9560474078717</v>
      </c>
    </row>
    <row r="694" spans="1:8" x14ac:dyDescent="0.45">
      <c r="A694" s="2">
        <v>20</v>
      </c>
      <c r="B694" s="2" t="s">
        <v>10</v>
      </c>
      <c r="C694" s="2">
        <v>32.395000000000003</v>
      </c>
      <c r="D694" s="2">
        <v>1</v>
      </c>
      <c r="E694" s="2" t="s">
        <v>11</v>
      </c>
      <c r="F694" s="2" t="s">
        <v>13</v>
      </c>
      <c r="G694" s="2">
        <v>2362.2290499999999</v>
      </c>
      <c r="H694" s="2">
        <f t="shared" si="10"/>
        <v>3339.6089258769525</v>
      </c>
    </row>
    <row r="695" spans="1:8" x14ac:dyDescent="0.45">
      <c r="A695" s="2">
        <v>24</v>
      </c>
      <c r="B695" s="2" t="s">
        <v>10</v>
      </c>
      <c r="C695" s="2">
        <v>23.655000000000001</v>
      </c>
      <c r="D695" s="2">
        <v>0</v>
      </c>
      <c r="E695" s="2" t="s">
        <v>11</v>
      </c>
      <c r="F695" s="2" t="s">
        <v>13</v>
      </c>
      <c r="G695" s="2">
        <v>2352.9684499999998</v>
      </c>
      <c r="H695" s="2">
        <f t="shared" si="10"/>
        <v>3573.2326413002065</v>
      </c>
    </row>
    <row r="696" spans="1:8" x14ac:dyDescent="0.45">
      <c r="A696" s="2">
        <v>27</v>
      </c>
      <c r="B696" s="2" t="s">
        <v>7</v>
      </c>
      <c r="C696" s="2">
        <v>34.799999999999997</v>
      </c>
      <c r="D696" s="2">
        <v>1</v>
      </c>
      <c r="E696" s="2" t="s">
        <v>11</v>
      </c>
      <c r="F696" s="2" t="s">
        <v>9</v>
      </c>
      <c r="G696" s="2">
        <v>3577.9989999999998</v>
      </c>
      <c r="H696" s="2">
        <f t="shared" si="10"/>
        <v>4208.9932322613149</v>
      </c>
    </row>
    <row r="697" spans="1:8" x14ac:dyDescent="0.45">
      <c r="A697" s="2">
        <v>26</v>
      </c>
      <c r="B697" s="2" t="s">
        <v>7</v>
      </c>
      <c r="C697" s="2">
        <v>40.185000000000002</v>
      </c>
      <c r="D697" s="2">
        <v>0</v>
      </c>
      <c r="E697" s="2" t="s">
        <v>11</v>
      </c>
      <c r="F697" s="2" t="s">
        <v>13</v>
      </c>
      <c r="G697" s="2">
        <v>3201.2451500000002</v>
      </c>
      <c r="H697" s="2">
        <f t="shared" si="10"/>
        <v>5344.0022555468677</v>
      </c>
    </row>
    <row r="698" spans="1:8" x14ac:dyDescent="0.45">
      <c r="A698" s="2">
        <v>53</v>
      </c>
      <c r="B698" s="2" t="s">
        <v>7</v>
      </c>
      <c r="C698" s="2">
        <v>32.299999999999997</v>
      </c>
      <c r="D698" s="2">
        <v>2</v>
      </c>
      <c r="E698" s="2" t="s">
        <v>11</v>
      </c>
      <c r="F698" s="2" t="s">
        <v>14</v>
      </c>
      <c r="G698" s="2">
        <v>29186.482360000002</v>
      </c>
      <c r="H698" s="2">
        <f t="shared" si="10"/>
        <v>13787.294155326786</v>
      </c>
    </row>
    <row r="699" spans="1:8" x14ac:dyDescent="0.45">
      <c r="A699" s="2">
        <v>41</v>
      </c>
      <c r="B699" s="2" t="s">
        <v>10</v>
      </c>
      <c r="C699" s="2">
        <v>35.75</v>
      </c>
      <c r="D699" s="2">
        <v>1</v>
      </c>
      <c r="E699" s="2" t="s">
        <v>8</v>
      </c>
      <c r="F699" s="2" t="s">
        <v>12</v>
      </c>
      <c r="G699" s="2">
        <v>40273.645499999999</v>
      </c>
      <c r="H699" s="2">
        <f t="shared" si="10"/>
        <v>38898.991266551107</v>
      </c>
    </row>
    <row r="700" spans="1:8" x14ac:dyDescent="0.45">
      <c r="A700" s="2">
        <v>56</v>
      </c>
      <c r="B700" s="2" t="s">
        <v>10</v>
      </c>
      <c r="C700" s="2">
        <v>33.725000000000001</v>
      </c>
      <c r="D700" s="2">
        <v>0</v>
      </c>
      <c r="E700" s="2" t="s">
        <v>11</v>
      </c>
      <c r="F700" s="2" t="s">
        <v>13</v>
      </c>
      <c r="G700" s="2">
        <v>10976.24575</v>
      </c>
      <c r="H700" s="2">
        <f t="shared" si="10"/>
        <v>12506.665556180469</v>
      </c>
    </row>
    <row r="701" spans="1:8" x14ac:dyDescent="0.45">
      <c r="A701" s="2">
        <v>23</v>
      </c>
      <c r="B701" s="2" t="s">
        <v>7</v>
      </c>
      <c r="C701" s="2">
        <v>39.270000000000003</v>
      </c>
      <c r="D701" s="2">
        <v>2</v>
      </c>
      <c r="E701" s="2" t="s">
        <v>11</v>
      </c>
      <c r="F701" s="2" t="s">
        <v>12</v>
      </c>
      <c r="G701" s="2">
        <v>3500.6122999999998</v>
      </c>
      <c r="H701" s="2">
        <f t="shared" si="10"/>
        <v>3362.1043855354119</v>
      </c>
    </row>
    <row r="702" spans="1:8" x14ac:dyDescent="0.45">
      <c r="A702" s="2">
        <v>21</v>
      </c>
      <c r="B702" s="2" t="s">
        <v>7</v>
      </c>
      <c r="C702" s="2">
        <v>34.869999999999997</v>
      </c>
      <c r="D702" s="2">
        <v>0</v>
      </c>
      <c r="E702" s="2" t="s">
        <v>11</v>
      </c>
      <c r="F702" s="2" t="s">
        <v>12</v>
      </c>
      <c r="G702" s="2">
        <v>2020.5523000000001</v>
      </c>
      <c r="H702" s="2">
        <f t="shared" si="10"/>
        <v>2208.5331641098373</v>
      </c>
    </row>
    <row r="703" spans="1:8" x14ac:dyDescent="0.45">
      <c r="A703" s="2">
        <v>50</v>
      </c>
      <c r="B703" s="2" t="s">
        <v>7</v>
      </c>
      <c r="C703" s="2">
        <v>44.744999999999997</v>
      </c>
      <c r="D703" s="2">
        <v>0</v>
      </c>
      <c r="E703" s="2" t="s">
        <v>11</v>
      </c>
      <c r="F703" s="2" t="s">
        <v>14</v>
      </c>
      <c r="G703" s="2">
        <v>9541.6955500000004</v>
      </c>
      <c r="H703" s="2">
        <f t="shared" si="10"/>
        <v>13118.7657751107</v>
      </c>
    </row>
    <row r="704" spans="1:8" x14ac:dyDescent="0.45">
      <c r="A704" s="2">
        <v>53</v>
      </c>
      <c r="B704" s="2" t="s">
        <v>10</v>
      </c>
      <c r="C704" s="2">
        <v>41.47</v>
      </c>
      <c r="D704" s="2">
        <v>0</v>
      </c>
      <c r="E704" s="2" t="s">
        <v>11</v>
      </c>
      <c r="F704" s="2" t="s">
        <v>12</v>
      </c>
      <c r="G704" s="2">
        <v>9504.3102999999992</v>
      </c>
      <c r="H704" s="2">
        <f t="shared" si="10"/>
        <v>10631.231865044907</v>
      </c>
    </row>
    <row r="705" spans="1:8" x14ac:dyDescent="0.45">
      <c r="A705" s="2">
        <v>34</v>
      </c>
      <c r="B705" s="2" t="s">
        <v>7</v>
      </c>
      <c r="C705" s="2">
        <v>26.41</v>
      </c>
      <c r="D705" s="2">
        <v>1</v>
      </c>
      <c r="E705" s="2" t="s">
        <v>11</v>
      </c>
      <c r="F705" s="2" t="s">
        <v>13</v>
      </c>
      <c r="G705" s="2">
        <v>5385.3379000000004</v>
      </c>
      <c r="H705" s="2">
        <f t="shared" si="10"/>
        <v>6994.2252252400694</v>
      </c>
    </row>
    <row r="706" spans="1:8" x14ac:dyDescent="0.45">
      <c r="A706" s="2">
        <v>47</v>
      </c>
      <c r="B706" s="2" t="s">
        <v>7</v>
      </c>
      <c r="C706" s="2">
        <v>29.545000000000002</v>
      </c>
      <c r="D706" s="2">
        <v>1</v>
      </c>
      <c r="E706" s="2" t="s">
        <v>11</v>
      </c>
      <c r="F706" s="2" t="s">
        <v>13</v>
      </c>
      <c r="G706" s="2">
        <v>8930.9345499999999</v>
      </c>
      <c r="H706" s="2">
        <f t="shared" si="10"/>
        <v>10350.779873984873</v>
      </c>
    </row>
    <row r="707" spans="1:8" x14ac:dyDescent="0.45">
      <c r="A707" s="2">
        <v>33</v>
      </c>
      <c r="B707" s="2" t="s">
        <v>7</v>
      </c>
      <c r="C707" s="2">
        <v>32.9</v>
      </c>
      <c r="D707" s="2">
        <v>2</v>
      </c>
      <c r="E707" s="2" t="s">
        <v>11</v>
      </c>
      <c r="F707" s="2" t="s">
        <v>9</v>
      </c>
      <c r="G707" s="2">
        <v>5375.0379999999996</v>
      </c>
      <c r="H707" s="2">
        <f t="shared" ref="H707:H770" si="11">IF(AND($B707="female",$E707="yes",$F707="northeast"),$K$57+$K$58*$A707+$K$59*$C707+$K$60*$D707,IF(AND($B707="female",$E707="yes",$F707="northwest"),$M$57+$M$58*$A707+$M$59*$C707+$M$60*$D707,IF(AND($B707="female",$E707="yes",$F707="southeast"),$O$57+$O$58*$A707+$O$59*$C707+$O$60*$D707,IF(AND($B707="female",$E707="yes",$F707="southwest"),$Q$57+$Q$58*$A707+$Q$59*$C707+$Q$60*$D707,IF(AND($B707="female",$E707="no",$F707="southwest"),$S$57+$S$58*$A707+$S$59*$C707+$S$60*$D707,IF(AND($B707="female",$E707="no",$F707="southeast"),$U$57+$U$58*$A707+$U$59*$C707+$U$60*$D707,IF(AND($B707="female",$E707="no",$F707="northwest"),$W$57+$W$58*$A707+$W$59*$C707+$W$60*$D707,IF(AND($B707="female",$E707="no",$F707="northeast"),$Y$57+$Y$58*$A707+$Y$59*$C707+$Y$60*$D707,IF(AND($B707="male",$E707="no",$F707="northeast"),$AA$57+$AA$58*$A707+$AA$59*$C707+$AA$60*$D707,IF(AND($B707="male",$E707="no",$F707="northwest"),$AC$57+$AC$58*$A707+$AC$59*$C707+$AC$60*$D707,IF(AND($B707="male",$E707="no",$F707="southeast"),$AE$57+$AE$58*$A707+$AE$59*$C707+$AE$60*$D707,IF(AND($B707="male",$E707="no",$F707="southwest"),$AG$57+$AG$58*$A707+$AG$59*$C707+$AG$60*$D707,IF(AND($B707="male",$E707="yes",$F707="southwest"),$AI$57+$AI$58*$A707+AI$59*$C707+$AI$60*$D707,IF(AND($B707="male",$E707="yes",$F707="southeast"),$AK$57+$AK$58*$A707+$AK$59*$C707+$AK$60*$D707,IF(AND($B707="male",$E707="yes",$F707="northwest"),$AM$57+$AM$58*$A707+$AM$59*$C707+$AM$60*$D707,IF(AND($B707="male",$E707="yes",$F707="northeast"),$AO$57+$AO$58*$A707+$AO$59*$C707+$AO$60*$D707,"Conditions not met"))))))))))))))))</f>
        <v>6535.4084219412925</v>
      </c>
    </row>
    <row r="708" spans="1:8" x14ac:dyDescent="0.45">
      <c r="A708" s="2">
        <v>51</v>
      </c>
      <c r="B708" s="2" t="s">
        <v>7</v>
      </c>
      <c r="C708" s="2">
        <v>38.06</v>
      </c>
      <c r="D708" s="2">
        <v>0</v>
      </c>
      <c r="E708" s="2" t="s">
        <v>8</v>
      </c>
      <c r="F708" s="2" t="s">
        <v>12</v>
      </c>
      <c r="G708" s="2">
        <v>44400.4064</v>
      </c>
      <c r="H708" s="2">
        <f t="shared" si="11"/>
        <v>44272.560462603513</v>
      </c>
    </row>
    <row r="709" spans="1:8" x14ac:dyDescent="0.45">
      <c r="A709" s="2">
        <v>49</v>
      </c>
      <c r="B709" s="2" t="s">
        <v>10</v>
      </c>
      <c r="C709" s="2">
        <v>28.69</v>
      </c>
      <c r="D709" s="2">
        <v>3</v>
      </c>
      <c r="E709" s="2" t="s">
        <v>11</v>
      </c>
      <c r="F709" s="2" t="s">
        <v>13</v>
      </c>
      <c r="G709" s="2">
        <v>10264.4421</v>
      </c>
      <c r="H709" s="2">
        <f t="shared" si="11"/>
        <v>12353.551102143663</v>
      </c>
    </row>
    <row r="710" spans="1:8" x14ac:dyDescent="0.45">
      <c r="A710" s="2">
        <v>31</v>
      </c>
      <c r="B710" s="2" t="s">
        <v>7</v>
      </c>
      <c r="C710" s="2">
        <v>30.495000000000001</v>
      </c>
      <c r="D710" s="2">
        <v>3</v>
      </c>
      <c r="E710" s="2" t="s">
        <v>11</v>
      </c>
      <c r="F710" s="2" t="s">
        <v>14</v>
      </c>
      <c r="G710" s="2">
        <v>6113.2310500000003</v>
      </c>
      <c r="H710" s="2">
        <f t="shared" si="11"/>
        <v>9222.6355148238617</v>
      </c>
    </row>
    <row r="711" spans="1:8" x14ac:dyDescent="0.45">
      <c r="A711" s="2">
        <v>36</v>
      </c>
      <c r="B711" s="2" t="s">
        <v>7</v>
      </c>
      <c r="C711" s="2">
        <v>27.74</v>
      </c>
      <c r="D711" s="2">
        <v>0</v>
      </c>
      <c r="E711" s="2" t="s">
        <v>11</v>
      </c>
      <c r="F711" s="2" t="s">
        <v>14</v>
      </c>
      <c r="G711" s="2">
        <v>5469.0065999999997</v>
      </c>
      <c r="H711" s="2">
        <f t="shared" si="11"/>
        <v>7780.2383225319427</v>
      </c>
    </row>
    <row r="712" spans="1:8" x14ac:dyDescent="0.45">
      <c r="A712" s="2">
        <v>18</v>
      </c>
      <c r="B712" s="2" t="s">
        <v>10</v>
      </c>
      <c r="C712" s="2">
        <v>35.200000000000003</v>
      </c>
      <c r="D712" s="2">
        <v>1</v>
      </c>
      <c r="E712" s="2" t="s">
        <v>11</v>
      </c>
      <c r="F712" s="2" t="s">
        <v>12</v>
      </c>
      <c r="G712" s="2">
        <v>1727.54</v>
      </c>
      <c r="H712" s="2">
        <f t="shared" si="11"/>
        <v>2232.7127245631727</v>
      </c>
    </row>
    <row r="713" spans="1:8" x14ac:dyDescent="0.45">
      <c r="A713" s="2">
        <v>50</v>
      </c>
      <c r="B713" s="2" t="s">
        <v>7</v>
      </c>
      <c r="C713" s="2">
        <v>23.54</v>
      </c>
      <c r="D713" s="2">
        <v>2</v>
      </c>
      <c r="E713" s="2" t="s">
        <v>11</v>
      </c>
      <c r="F713" s="2" t="s">
        <v>12</v>
      </c>
      <c r="G713" s="2">
        <v>10107.220600000001</v>
      </c>
      <c r="H713" s="2">
        <f t="shared" si="11"/>
        <v>12974.907005758387</v>
      </c>
    </row>
    <row r="714" spans="1:8" x14ac:dyDescent="0.45">
      <c r="A714" s="2">
        <v>43</v>
      </c>
      <c r="B714" s="2" t="s">
        <v>7</v>
      </c>
      <c r="C714" s="2">
        <v>30.684999999999999</v>
      </c>
      <c r="D714" s="2">
        <v>2</v>
      </c>
      <c r="E714" s="2" t="s">
        <v>11</v>
      </c>
      <c r="F714" s="2" t="s">
        <v>13</v>
      </c>
      <c r="G714" s="2">
        <v>8310.8391499999998</v>
      </c>
      <c r="H714" s="2">
        <f t="shared" si="11"/>
        <v>10414.523654618994</v>
      </c>
    </row>
    <row r="715" spans="1:8" x14ac:dyDescent="0.45">
      <c r="A715" s="2">
        <v>20</v>
      </c>
      <c r="B715" s="2" t="s">
        <v>10</v>
      </c>
      <c r="C715" s="2">
        <v>40.47</v>
      </c>
      <c r="D715" s="2">
        <v>0</v>
      </c>
      <c r="E715" s="2" t="s">
        <v>11</v>
      </c>
      <c r="F715" s="2" t="s">
        <v>14</v>
      </c>
      <c r="G715" s="2">
        <v>1984.4532999999999</v>
      </c>
      <c r="H715" s="2">
        <f t="shared" si="11"/>
        <v>3870.8843986624834</v>
      </c>
    </row>
    <row r="716" spans="1:8" x14ac:dyDescent="0.45">
      <c r="A716" s="2">
        <v>24</v>
      </c>
      <c r="B716" s="2" t="s">
        <v>7</v>
      </c>
      <c r="C716" s="2">
        <v>22.6</v>
      </c>
      <c r="D716" s="2">
        <v>0</v>
      </c>
      <c r="E716" s="2" t="s">
        <v>11</v>
      </c>
      <c r="F716" s="2" t="s">
        <v>9</v>
      </c>
      <c r="G716" s="2">
        <v>2457.502</v>
      </c>
      <c r="H716" s="2">
        <f t="shared" si="11"/>
        <v>3442.3087412980831</v>
      </c>
    </row>
    <row r="717" spans="1:8" x14ac:dyDescent="0.45">
      <c r="A717" s="2">
        <v>60</v>
      </c>
      <c r="B717" s="2" t="s">
        <v>10</v>
      </c>
      <c r="C717" s="2">
        <v>28.9</v>
      </c>
      <c r="D717" s="2">
        <v>0</v>
      </c>
      <c r="E717" s="2" t="s">
        <v>11</v>
      </c>
      <c r="F717" s="2" t="s">
        <v>9</v>
      </c>
      <c r="G717" s="2">
        <v>12146.971</v>
      </c>
      <c r="H717" s="2">
        <f t="shared" si="11"/>
        <v>12866.933058119243</v>
      </c>
    </row>
    <row r="718" spans="1:8" x14ac:dyDescent="0.45">
      <c r="A718" s="2">
        <v>49</v>
      </c>
      <c r="B718" s="2" t="s">
        <v>7</v>
      </c>
      <c r="C718" s="2">
        <v>22.61</v>
      </c>
      <c r="D718" s="2">
        <v>1</v>
      </c>
      <c r="E718" s="2" t="s">
        <v>11</v>
      </c>
      <c r="F718" s="2" t="s">
        <v>13</v>
      </c>
      <c r="G718" s="2">
        <v>9566.9909000000007</v>
      </c>
      <c r="H718" s="2">
        <f t="shared" si="11"/>
        <v>10237.481828970669</v>
      </c>
    </row>
    <row r="719" spans="1:8" x14ac:dyDescent="0.45">
      <c r="A719" s="2">
        <v>60</v>
      </c>
      <c r="B719" s="2" t="s">
        <v>10</v>
      </c>
      <c r="C719" s="2">
        <v>24.32</v>
      </c>
      <c r="D719" s="2">
        <v>1</v>
      </c>
      <c r="E719" s="2" t="s">
        <v>11</v>
      </c>
      <c r="F719" s="2" t="s">
        <v>13</v>
      </c>
      <c r="G719" s="2">
        <v>13112.604799999999</v>
      </c>
      <c r="H719" s="2">
        <f t="shared" si="11"/>
        <v>13972.603567669457</v>
      </c>
    </row>
    <row r="720" spans="1:8" x14ac:dyDescent="0.45">
      <c r="A720" s="2">
        <v>51</v>
      </c>
      <c r="B720" s="2" t="s">
        <v>7</v>
      </c>
      <c r="C720" s="2">
        <v>36.67</v>
      </c>
      <c r="D720" s="2">
        <v>2</v>
      </c>
      <c r="E720" s="2" t="s">
        <v>11</v>
      </c>
      <c r="F720" s="2" t="s">
        <v>13</v>
      </c>
      <c r="G720" s="2">
        <v>10848.1343</v>
      </c>
      <c r="H720" s="2">
        <f t="shared" si="11"/>
        <v>12824.409581310316</v>
      </c>
    </row>
    <row r="721" spans="1:8" x14ac:dyDescent="0.45">
      <c r="A721" s="2">
        <v>58</v>
      </c>
      <c r="B721" s="2" t="s">
        <v>7</v>
      </c>
      <c r="C721" s="2">
        <v>33.44</v>
      </c>
      <c r="D721" s="2">
        <v>0</v>
      </c>
      <c r="E721" s="2" t="s">
        <v>11</v>
      </c>
      <c r="F721" s="2" t="s">
        <v>13</v>
      </c>
      <c r="G721" s="2">
        <v>12231.613600000001</v>
      </c>
      <c r="H721" s="2">
        <f t="shared" si="11"/>
        <v>12378.548135608928</v>
      </c>
    </row>
    <row r="722" spans="1:8" x14ac:dyDescent="0.45">
      <c r="A722" s="2">
        <v>51</v>
      </c>
      <c r="B722" s="2" t="s">
        <v>7</v>
      </c>
      <c r="C722" s="2">
        <v>40.659999999999997</v>
      </c>
      <c r="D722" s="2">
        <v>0</v>
      </c>
      <c r="E722" s="2" t="s">
        <v>11</v>
      </c>
      <c r="F722" s="2" t="s">
        <v>14</v>
      </c>
      <c r="G722" s="2">
        <v>9875.6803999999993</v>
      </c>
      <c r="H722" s="2">
        <f t="shared" si="11"/>
        <v>12846.963050750688</v>
      </c>
    </row>
    <row r="723" spans="1:8" x14ac:dyDescent="0.45">
      <c r="A723" s="2">
        <v>53</v>
      </c>
      <c r="B723" s="2" t="s">
        <v>10</v>
      </c>
      <c r="C723" s="2">
        <v>36.6</v>
      </c>
      <c r="D723" s="2">
        <v>3</v>
      </c>
      <c r="E723" s="2" t="s">
        <v>11</v>
      </c>
      <c r="F723" s="2" t="s">
        <v>9</v>
      </c>
      <c r="G723" s="2">
        <v>11264.540999999999</v>
      </c>
      <c r="H723" s="2">
        <f t="shared" si="11"/>
        <v>11649.60914378797</v>
      </c>
    </row>
    <row r="724" spans="1:8" x14ac:dyDescent="0.45">
      <c r="A724" s="2">
        <v>62</v>
      </c>
      <c r="B724" s="2" t="s">
        <v>10</v>
      </c>
      <c r="C724" s="2">
        <v>37.4</v>
      </c>
      <c r="D724" s="2">
        <v>0</v>
      </c>
      <c r="E724" s="2" t="s">
        <v>11</v>
      </c>
      <c r="F724" s="2" t="s">
        <v>9</v>
      </c>
      <c r="G724" s="2">
        <v>12979.358</v>
      </c>
      <c r="H724" s="2">
        <f t="shared" si="11"/>
        <v>13729.51850479588</v>
      </c>
    </row>
    <row r="725" spans="1:8" x14ac:dyDescent="0.45">
      <c r="A725" s="2">
        <v>19</v>
      </c>
      <c r="B725" s="2" t="s">
        <v>10</v>
      </c>
      <c r="C725" s="2">
        <v>35.4</v>
      </c>
      <c r="D725" s="2">
        <v>0</v>
      </c>
      <c r="E725" s="2" t="s">
        <v>11</v>
      </c>
      <c r="F725" s="2" t="s">
        <v>9</v>
      </c>
      <c r="G725" s="2">
        <v>1263.249</v>
      </c>
      <c r="H725" s="2">
        <f t="shared" si="11"/>
        <v>2080.3020753225542</v>
      </c>
    </row>
    <row r="726" spans="1:8" x14ac:dyDescent="0.45">
      <c r="A726" s="2">
        <v>50</v>
      </c>
      <c r="B726" s="2" t="s">
        <v>7</v>
      </c>
      <c r="C726" s="2">
        <v>27.074999999999999</v>
      </c>
      <c r="D726" s="2">
        <v>1</v>
      </c>
      <c r="E726" s="2" t="s">
        <v>11</v>
      </c>
      <c r="F726" s="2" t="s">
        <v>14</v>
      </c>
      <c r="G726" s="2">
        <v>10106.134249999999</v>
      </c>
      <c r="H726" s="2">
        <f t="shared" si="11"/>
        <v>11694.797259416251</v>
      </c>
    </row>
    <row r="727" spans="1:8" x14ac:dyDescent="0.45">
      <c r="A727" s="2">
        <v>30</v>
      </c>
      <c r="B727" s="2" t="s">
        <v>7</v>
      </c>
      <c r="C727" s="2">
        <v>39.049999999999997</v>
      </c>
      <c r="D727" s="2">
        <v>3</v>
      </c>
      <c r="E727" s="2" t="s">
        <v>8</v>
      </c>
      <c r="F727" s="2" t="s">
        <v>12</v>
      </c>
      <c r="G727" s="2">
        <v>40932.429499999998</v>
      </c>
      <c r="H727" s="2">
        <f t="shared" si="11"/>
        <v>41120.253430915167</v>
      </c>
    </row>
    <row r="728" spans="1:8" x14ac:dyDescent="0.45">
      <c r="A728" s="2">
        <v>41</v>
      </c>
      <c r="B728" s="2" t="s">
        <v>10</v>
      </c>
      <c r="C728" s="2">
        <v>28.405000000000001</v>
      </c>
      <c r="D728" s="2">
        <v>1</v>
      </c>
      <c r="E728" s="2" t="s">
        <v>11</v>
      </c>
      <c r="F728" s="2" t="s">
        <v>13</v>
      </c>
      <c r="G728" s="2">
        <v>6664.68595</v>
      </c>
      <c r="H728" s="2">
        <f t="shared" si="11"/>
        <v>8928.3734843915609</v>
      </c>
    </row>
    <row r="729" spans="1:8" x14ac:dyDescent="0.45">
      <c r="A729" s="2">
        <v>29</v>
      </c>
      <c r="B729" s="2" t="s">
        <v>7</v>
      </c>
      <c r="C729" s="2">
        <v>21.754999999999999</v>
      </c>
      <c r="D729" s="2">
        <v>1</v>
      </c>
      <c r="E729" s="2" t="s">
        <v>8</v>
      </c>
      <c r="F729" s="2" t="s">
        <v>14</v>
      </c>
      <c r="G729" s="2">
        <v>16657.71745</v>
      </c>
      <c r="H729" s="2">
        <f t="shared" si="11"/>
        <v>17508.680926756802</v>
      </c>
    </row>
    <row r="730" spans="1:8" x14ac:dyDescent="0.45">
      <c r="A730" s="2">
        <v>18</v>
      </c>
      <c r="B730" s="2" t="s">
        <v>7</v>
      </c>
      <c r="C730" s="2">
        <v>40.28</v>
      </c>
      <c r="D730" s="2">
        <v>0</v>
      </c>
      <c r="E730" s="2" t="s">
        <v>11</v>
      </c>
      <c r="F730" s="2" t="s">
        <v>14</v>
      </c>
      <c r="G730" s="2">
        <v>2217.6012000000001</v>
      </c>
      <c r="H730" s="2">
        <f t="shared" si="11"/>
        <v>5156.3013032613871</v>
      </c>
    </row>
    <row r="731" spans="1:8" x14ac:dyDescent="0.45">
      <c r="A731" s="2">
        <v>41</v>
      </c>
      <c r="B731" s="2" t="s">
        <v>7</v>
      </c>
      <c r="C731" s="2">
        <v>36.08</v>
      </c>
      <c r="D731" s="2">
        <v>1</v>
      </c>
      <c r="E731" s="2" t="s">
        <v>11</v>
      </c>
      <c r="F731" s="2" t="s">
        <v>12</v>
      </c>
      <c r="G731" s="2">
        <v>6781.3541999999998</v>
      </c>
      <c r="H731" s="2">
        <f t="shared" si="11"/>
        <v>8732.714893072527</v>
      </c>
    </row>
    <row r="732" spans="1:8" x14ac:dyDescent="0.45">
      <c r="A732" s="2">
        <v>35</v>
      </c>
      <c r="B732" s="2" t="s">
        <v>10</v>
      </c>
      <c r="C732" s="2">
        <v>24.42</v>
      </c>
      <c r="D732" s="2">
        <v>3</v>
      </c>
      <c r="E732" s="2" t="s">
        <v>8</v>
      </c>
      <c r="F732" s="2" t="s">
        <v>12</v>
      </c>
      <c r="G732" s="2">
        <v>19361.998800000001</v>
      </c>
      <c r="H732" s="2">
        <f t="shared" si="11"/>
        <v>23055.074077377376</v>
      </c>
    </row>
    <row r="733" spans="1:8" x14ac:dyDescent="0.45">
      <c r="A733" s="2">
        <v>53</v>
      </c>
      <c r="B733" s="2" t="s">
        <v>10</v>
      </c>
      <c r="C733" s="2">
        <v>21.4</v>
      </c>
      <c r="D733" s="2">
        <v>1</v>
      </c>
      <c r="E733" s="2" t="s">
        <v>11</v>
      </c>
      <c r="F733" s="2" t="s">
        <v>9</v>
      </c>
      <c r="G733" s="2">
        <v>10065.413</v>
      </c>
      <c r="H733" s="2">
        <f t="shared" si="11"/>
        <v>10821.09834503005</v>
      </c>
    </row>
    <row r="734" spans="1:8" x14ac:dyDescent="0.45">
      <c r="A734" s="2">
        <v>24</v>
      </c>
      <c r="B734" s="2" t="s">
        <v>7</v>
      </c>
      <c r="C734" s="2">
        <v>30.1</v>
      </c>
      <c r="D734" s="2">
        <v>3</v>
      </c>
      <c r="E734" s="2" t="s">
        <v>11</v>
      </c>
      <c r="F734" s="2" t="s">
        <v>9</v>
      </c>
      <c r="G734" s="2">
        <v>4234.9269999999997</v>
      </c>
      <c r="H734" s="2">
        <f t="shared" si="11"/>
        <v>4653.060222715314</v>
      </c>
    </row>
    <row r="735" spans="1:8" x14ac:dyDescent="0.45">
      <c r="A735" s="2">
        <v>48</v>
      </c>
      <c r="B735" s="2" t="s">
        <v>7</v>
      </c>
      <c r="C735" s="2">
        <v>27.265000000000001</v>
      </c>
      <c r="D735" s="2">
        <v>1</v>
      </c>
      <c r="E735" s="2" t="s">
        <v>11</v>
      </c>
      <c r="F735" s="2" t="s">
        <v>14</v>
      </c>
      <c r="G735" s="2">
        <v>9447.2503500000003</v>
      </c>
      <c r="H735" s="2">
        <f t="shared" si="11"/>
        <v>11254.950326748323</v>
      </c>
    </row>
    <row r="736" spans="1:8" x14ac:dyDescent="0.45">
      <c r="A736" s="2">
        <v>59</v>
      </c>
      <c r="B736" s="2" t="s">
        <v>7</v>
      </c>
      <c r="C736" s="2">
        <v>32.1</v>
      </c>
      <c r="D736" s="2">
        <v>3</v>
      </c>
      <c r="E736" s="2" t="s">
        <v>11</v>
      </c>
      <c r="F736" s="2" t="s">
        <v>9</v>
      </c>
      <c r="G736" s="2">
        <v>14007.222</v>
      </c>
      <c r="H736" s="2">
        <f t="shared" si="11"/>
        <v>14478.535987452007</v>
      </c>
    </row>
    <row r="737" spans="1:8" x14ac:dyDescent="0.45">
      <c r="A737" s="2">
        <v>49</v>
      </c>
      <c r="B737" s="2" t="s">
        <v>7</v>
      </c>
      <c r="C737" s="2">
        <v>34.770000000000003</v>
      </c>
      <c r="D737" s="2">
        <v>1</v>
      </c>
      <c r="E737" s="2" t="s">
        <v>11</v>
      </c>
      <c r="F737" s="2" t="s">
        <v>13</v>
      </c>
      <c r="G737" s="2">
        <v>9583.8932999999997</v>
      </c>
      <c r="H737" s="2">
        <f t="shared" si="11"/>
        <v>11269.802949150278</v>
      </c>
    </row>
    <row r="738" spans="1:8" x14ac:dyDescent="0.45">
      <c r="A738" s="2">
        <v>37</v>
      </c>
      <c r="B738" s="2" t="s">
        <v>7</v>
      </c>
      <c r="C738" s="2">
        <v>38.39</v>
      </c>
      <c r="D738" s="2">
        <v>0</v>
      </c>
      <c r="E738" s="2" t="s">
        <v>8</v>
      </c>
      <c r="F738" s="2" t="s">
        <v>12</v>
      </c>
      <c r="G738" s="2">
        <v>40419.019099999998</v>
      </c>
      <c r="H738" s="2">
        <f t="shared" si="11"/>
        <v>41562.446483566244</v>
      </c>
    </row>
    <row r="739" spans="1:8" x14ac:dyDescent="0.45">
      <c r="A739" s="2">
        <v>26</v>
      </c>
      <c r="B739" s="2" t="s">
        <v>10</v>
      </c>
      <c r="C739" s="2">
        <v>23.7</v>
      </c>
      <c r="D739" s="2">
        <v>2</v>
      </c>
      <c r="E739" s="2" t="s">
        <v>11</v>
      </c>
      <c r="F739" s="2" t="s">
        <v>9</v>
      </c>
      <c r="G739" s="2">
        <v>3484.3310000000001</v>
      </c>
      <c r="H739" s="2">
        <f t="shared" si="11"/>
        <v>3766.4268133197202</v>
      </c>
    </row>
    <row r="740" spans="1:8" x14ac:dyDescent="0.45">
      <c r="A740" s="2">
        <v>23</v>
      </c>
      <c r="B740" s="2" t="s">
        <v>10</v>
      </c>
      <c r="C740" s="2">
        <v>31.73</v>
      </c>
      <c r="D740" s="2">
        <v>3</v>
      </c>
      <c r="E740" s="2" t="s">
        <v>8</v>
      </c>
      <c r="F740" s="2" t="s">
        <v>14</v>
      </c>
      <c r="G740" s="2">
        <v>36189.101699999999</v>
      </c>
      <c r="H740" s="2">
        <f t="shared" si="11"/>
        <v>29509.788661449082</v>
      </c>
    </row>
    <row r="741" spans="1:8" x14ac:dyDescent="0.45">
      <c r="A741" s="2">
        <v>29</v>
      </c>
      <c r="B741" s="2" t="s">
        <v>10</v>
      </c>
      <c r="C741" s="2">
        <v>35.5</v>
      </c>
      <c r="D741" s="2">
        <v>2</v>
      </c>
      <c r="E741" s="2" t="s">
        <v>8</v>
      </c>
      <c r="F741" s="2" t="s">
        <v>9</v>
      </c>
      <c r="G741" s="2">
        <v>44585.455869999998</v>
      </c>
      <c r="H741" s="2">
        <f t="shared" si="11"/>
        <v>37787.932843865296</v>
      </c>
    </row>
    <row r="742" spans="1:8" x14ac:dyDescent="0.45">
      <c r="A742" s="2">
        <v>45</v>
      </c>
      <c r="B742" s="2" t="s">
        <v>10</v>
      </c>
      <c r="C742" s="2">
        <v>24.035</v>
      </c>
      <c r="D742" s="2">
        <v>2</v>
      </c>
      <c r="E742" s="2" t="s">
        <v>11</v>
      </c>
      <c r="F742" s="2" t="s">
        <v>14</v>
      </c>
      <c r="G742" s="2">
        <v>8604.4836500000001</v>
      </c>
      <c r="H742" s="2">
        <f t="shared" si="11"/>
        <v>10397.941025741744</v>
      </c>
    </row>
    <row r="743" spans="1:8" x14ac:dyDescent="0.45">
      <c r="A743" s="2">
        <v>27</v>
      </c>
      <c r="B743" s="2" t="s">
        <v>10</v>
      </c>
      <c r="C743" s="2">
        <v>29.15</v>
      </c>
      <c r="D743" s="2">
        <v>0</v>
      </c>
      <c r="E743" s="2" t="s">
        <v>8</v>
      </c>
      <c r="F743" s="2" t="s">
        <v>12</v>
      </c>
      <c r="G743" s="2">
        <v>18246.495500000001</v>
      </c>
      <c r="H743" s="2">
        <f t="shared" si="11"/>
        <v>26363.380754675567</v>
      </c>
    </row>
    <row r="744" spans="1:8" x14ac:dyDescent="0.45">
      <c r="A744" s="2">
        <v>53</v>
      </c>
      <c r="B744" s="2" t="s">
        <v>10</v>
      </c>
      <c r="C744" s="2">
        <v>34.104999999999997</v>
      </c>
      <c r="D744" s="2">
        <v>0</v>
      </c>
      <c r="E744" s="2" t="s">
        <v>8</v>
      </c>
      <c r="F744" s="2" t="s">
        <v>14</v>
      </c>
      <c r="G744" s="2">
        <v>43254.417950000003</v>
      </c>
      <c r="H744" s="2">
        <f t="shared" si="11"/>
        <v>42009.522440935427</v>
      </c>
    </row>
    <row r="745" spans="1:8" x14ac:dyDescent="0.45">
      <c r="A745" s="2">
        <v>31</v>
      </c>
      <c r="B745" s="2" t="s">
        <v>7</v>
      </c>
      <c r="C745" s="2">
        <v>26.62</v>
      </c>
      <c r="D745" s="2">
        <v>0</v>
      </c>
      <c r="E745" s="2" t="s">
        <v>11</v>
      </c>
      <c r="F745" s="2" t="s">
        <v>12</v>
      </c>
      <c r="G745" s="2">
        <v>3757.8447999999999</v>
      </c>
      <c r="H745" s="2">
        <f t="shared" si="11"/>
        <v>5965.3604913689242</v>
      </c>
    </row>
    <row r="746" spans="1:8" x14ac:dyDescent="0.45">
      <c r="A746" s="2">
        <v>50</v>
      </c>
      <c r="B746" s="2" t="s">
        <v>10</v>
      </c>
      <c r="C746" s="2">
        <v>26.41</v>
      </c>
      <c r="D746" s="2">
        <v>0</v>
      </c>
      <c r="E746" s="2" t="s">
        <v>11</v>
      </c>
      <c r="F746" s="2" t="s">
        <v>13</v>
      </c>
      <c r="G746" s="2">
        <v>8827.2098999999998</v>
      </c>
      <c r="H746" s="2">
        <f t="shared" si="11"/>
        <v>10691.448608016181</v>
      </c>
    </row>
    <row r="747" spans="1:8" x14ac:dyDescent="0.45">
      <c r="A747" s="2">
        <v>50</v>
      </c>
      <c r="B747" s="2" t="s">
        <v>7</v>
      </c>
      <c r="C747" s="2">
        <v>30.114999999999998</v>
      </c>
      <c r="D747" s="2">
        <v>1</v>
      </c>
      <c r="E747" s="2" t="s">
        <v>11</v>
      </c>
      <c r="F747" s="2" t="s">
        <v>13</v>
      </c>
      <c r="G747" s="2">
        <v>9910.3598500000007</v>
      </c>
      <c r="H747" s="2">
        <f t="shared" si="11"/>
        <v>11112.341317250637</v>
      </c>
    </row>
    <row r="748" spans="1:8" x14ac:dyDescent="0.45">
      <c r="A748" s="2">
        <v>34</v>
      </c>
      <c r="B748" s="2" t="s">
        <v>10</v>
      </c>
      <c r="C748" s="2">
        <v>27</v>
      </c>
      <c r="D748" s="2">
        <v>2</v>
      </c>
      <c r="E748" s="2" t="s">
        <v>11</v>
      </c>
      <c r="F748" s="2" t="s">
        <v>9</v>
      </c>
      <c r="G748" s="2">
        <v>11737.848840000001</v>
      </c>
      <c r="H748" s="2">
        <f t="shared" si="11"/>
        <v>6045.4348257851443</v>
      </c>
    </row>
    <row r="749" spans="1:8" x14ac:dyDescent="0.45">
      <c r="A749" s="2">
        <v>19</v>
      </c>
      <c r="B749" s="2" t="s">
        <v>10</v>
      </c>
      <c r="C749" s="2">
        <v>21.754999999999999</v>
      </c>
      <c r="D749" s="2">
        <v>0</v>
      </c>
      <c r="E749" s="2" t="s">
        <v>11</v>
      </c>
      <c r="F749" s="2" t="s">
        <v>13</v>
      </c>
      <c r="G749" s="2">
        <v>1627.2824499999999</v>
      </c>
      <c r="H749" s="2">
        <f t="shared" si="11"/>
        <v>2168.9473093848128</v>
      </c>
    </row>
    <row r="750" spans="1:8" x14ac:dyDescent="0.45">
      <c r="A750" s="2">
        <v>47</v>
      </c>
      <c r="B750" s="2" t="s">
        <v>7</v>
      </c>
      <c r="C750" s="2">
        <v>36</v>
      </c>
      <c r="D750" s="2">
        <v>1</v>
      </c>
      <c r="E750" s="2" t="s">
        <v>11</v>
      </c>
      <c r="F750" s="2" t="s">
        <v>9</v>
      </c>
      <c r="G750" s="2">
        <v>8556.9069999999992</v>
      </c>
      <c r="H750" s="2">
        <f t="shared" si="11"/>
        <v>9820.677750802588</v>
      </c>
    </row>
    <row r="751" spans="1:8" x14ac:dyDescent="0.45">
      <c r="A751" s="2">
        <v>28</v>
      </c>
      <c r="B751" s="2" t="s">
        <v>10</v>
      </c>
      <c r="C751" s="2">
        <v>30.875</v>
      </c>
      <c r="D751" s="2">
        <v>0</v>
      </c>
      <c r="E751" s="2" t="s">
        <v>11</v>
      </c>
      <c r="F751" s="2" t="s">
        <v>13</v>
      </c>
      <c r="G751" s="2">
        <v>3062.5082499999999</v>
      </c>
      <c r="H751" s="2">
        <f t="shared" si="11"/>
        <v>4843.9151142277833</v>
      </c>
    </row>
    <row r="752" spans="1:8" x14ac:dyDescent="0.45">
      <c r="A752" s="2">
        <v>37</v>
      </c>
      <c r="B752" s="2" t="s">
        <v>7</v>
      </c>
      <c r="C752" s="2">
        <v>26.4</v>
      </c>
      <c r="D752" s="2">
        <v>0</v>
      </c>
      <c r="E752" s="2" t="s">
        <v>8</v>
      </c>
      <c r="F752" s="2" t="s">
        <v>12</v>
      </c>
      <c r="G752" s="2">
        <v>19539.242999999999</v>
      </c>
      <c r="H752" s="2">
        <f t="shared" si="11"/>
        <v>23791.738962961943</v>
      </c>
    </row>
    <row r="753" spans="1:8" x14ac:dyDescent="0.45">
      <c r="A753" s="2">
        <v>21</v>
      </c>
      <c r="B753" s="2" t="s">
        <v>10</v>
      </c>
      <c r="C753" s="2">
        <v>28.975000000000001</v>
      </c>
      <c r="D753" s="2">
        <v>0</v>
      </c>
      <c r="E753" s="2" t="s">
        <v>11</v>
      </c>
      <c r="F753" s="2" t="s">
        <v>13</v>
      </c>
      <c r="G753" s="2">
        <v>1906.35825</v>
      </c>
      <c r="H753" s="2">
        <f t="shared" si="11"/>
        <v>2897.5495438655998</v>
      </c>
    </row>
    <row r="754" spans="1:8" x14ac:dyDescent="0.45">
      <c r="A754" s="2">
        <v>64</v>
      </c>
      <c r="B754" s="2" t="s">
        <v>10</v>
      </c>
      <c r="C754" s="2">
        <v>37.905000000000001</v>
      </c>
      <c r="D754" s="2">
        <v>0</v>
      </c>
      <c r="E754" s="2" t="s">
        <v>11</v>
      </c>
      <c r="F754" s="2" t="s">
        <v>13</v>
      </c>
      <c r="G754" s="2">
        <v>14210.53595</v>
      </c>
      <c r="H754" s="2">
        <f t="shared" si="11"/>
        <v>14782.972928724152</v>
      </c>
    </row>
    <row r="755" spans="1:8" x14ac:dyDescent="0.45">
      <c r="A755" s="2">
        <v>58</v>
      </c>
      <c r="B755" s="2" t="s">
        <v>7</v>
      </c>
      <c r="C755" s="2">
        <v>22.77</v>
      </c>
      <c r="D755" s="2">
        <v>0</v>
      </c>
      <c r="E755" s="2" t="s">
        <v>11</v>
      </c>
      <c r="F755" s="2" t="s">
        <v>12</v>
      </c>
      <c r="G755" s="2">
        <v>11833.782300000001</v>
      </c>
      <c r="H755" s="2">
        <f t="shared" si="11"/>
        <v>14615.00066378235</v>
      </c>
    </row>
    <row r="756" spans="1:8" x14ac:dyDescent="0.45">
      <c r="A756" s="2">
        <v>24</v>
      </c>
      <c r="B756" s="2" t="s">
        <v>10</v>
      </c>
      <c r="C756" s="2">
        <v>33.630000000000003</v>
      </c>
      <c r="D756" s="2">
        <v>4</v>
      </c>
      <c r="E756" s="2" t="s">
        <v>11</v>
      </c>
      <c r="F756" s="2" t="s">
        <v>14</v>
      </c>
      <c r="G756" s="2">
        <v>17128.426080000001</v>
      </c>
      <c r="H756" s="2">
        <f t="shared" si="11"/>
        <v>7447.6790305890609</v>
      </c>
    </row>
    <row r="757" spans="1:8" x14ac:dyDescent="0.45">
      <c r="A757" s="2">
        <v>31</v>
      </c>
      <c r="B757" s="2" t="s">
        <v>10</v>
      </c>
      <c r="C757" s="2">
        <v>27.645</v>
      </c>
      <c r="D757" s="2">
        <v>2</v>
      </c>
      <c r="E757" s="2" t="s">
        <v>11</v>
      </c>
      <c r="F757" s="2" t="s">
        <v>14</v>
      </c>
      <c r="G757" s="2">
        <v>5031.26955</v>
      </c>
      <c r="H757" s="2">
        <f t="shared" si="11"/>
        <v>7161.8622695576532</v>
      </c>
    </row>
    <row r="758" spans="1:8" x14ac:dyDescent="0.45">
      <c r="A758" s="2">
        <v>39</v>
      </c>
      <c r="B758" s="2" t="s">
        <v>7</v>
      </c>
      <c r="C758" s="2">
        <v>22.8</v>
      </c>
      <c r="D758" s="2">
        <v>3</v>
      </c>
      <c r="E758" s="2" t="s">
        <v>11</v>
      </c>
      <c r="F758" s="2" t="s">
        <v>14</v>
      </c>
      <c r="G758" s="2">
        <v>7985.8149999999996</v>
      </c>
      <c r="H758" s="2">
        <f t="shared" si="11"/>
        <v>10127.356295003661</v>
      </c>
    </row>
    <row r="759" spans="1:8" x14ac:dyDescent="0.45">
      <c r="A759" s="2">
        <v>47</v>
      </c>
      <c r="B759" s="2" t="s">
        <v>7</v>
      </c>
      <c r="C759" s="2">
        <v>27.83</v>
      </c>
      <c r="D759" s="2">
        <v>0</v>
      </c>
      <c r="E759" s="2" t="s">
        <v>8</v>
      </c>
      <c r="F759" s="2" t="s">
        <v>12</v>
      </c>
      <c r="G759" s="2">
        <v>23065.420699999999</v>
      </c>
      <c r="H759" s="2">
        <f t="shared" si="11"/>
        <v>28196.335444953249</v>
      </c>
    </row>
    <row r="760" spans="1:8" x14ac:dyDescent="0.45">
      <c r="A760" s="2">
        <v>30</v>
      </c>
      <c r="B760" s="2" t="s">
        <v>10</v>
      </c>
      <c r="C760" s="2">
        <v>37.43</v>
      </c>
      <c r="D760" s="2">
        <v>3</v>
      </c>
      <c r="E760" s="2" t="s">
        <v>11</v>
      </c>
      <c r="F760" s="2" t="s">
        <v>14</v>
      </c>
      <c r="G760" s="2">
        <v>5428.7277000000004</v>
      </c>
      <c r="H760" s="2">
        <f t="shared" si="11"/>
        <v>8489.1747530950852</v>
      </c>
    </row>
    <row r="761" spans="1:8" x14ac:dyDescent="0.45">
      <c r="A761" s="2">
        <v>18</v>
      </c>
      <c r="B761" s="2" t="s">
        <v>10</v>
      </c>
      <c r="C761" s="2">
        <v>38.17</v>
      </c>
      <c r="D761" s="2">
        <v>0</v>
      </c>
      <c r="E761" s="2" t="s">
        <v>8</v>
      </c>
      <c r="F761" s="2" t="s">
        <v>12</v>
      </c>
      <c r="G761" s="2">
        <v>36307.798300000002</v>
      </c>
      <c r="H761" s="2">
        <f t="shared" si="11"/>
        <v>34460.184655267883</v>
      </c>
    </row>
    <row r="762" spans="1:8" x14ac:dyDescent="0.45">
      <c r="A762" s="2">
        <v>22</v>
      </c>
      <c r="B762" s="2" t="s">
        <v>7</v>
      </c>
      <c r="C762" s="2">
        <v>34.58</v>
      </c>
      <c r="D762" s="2">
        <v>2</v>
      </c>
      <c r="E762" s="2" t="s">
        <v>11</v>
      </c>
      <c r="F762" s="2" t="s">
        <v>14</v>
      </c>
      <c r="G762" s="2">
        <v>3925.7582000000002</v>
      </c>
      <c r="H762" s="2">
        <f t="shared" si="11"/>
        <v>6887.7123338582514</v>
      </c>
    </row>
    <row r="763" spans="1:8" x14ac:dyDescent="0.45">
      <c r="A763" s="2">
        <v>23</v>
      </c>
      <c r="B763" s="2" t="s">
        <v>10</v>
      </c>
      <c r="C763" s="2">
        <v>35.200000000000003</v>
      </c>
      <c r="D763" s="2">
        <v>1</v>
      </c>
      <c r="E763" s="2" t="s">
        <v>11</v>
      </c>
      <c r="F763" s="2" t="s">
        <v>9</v>
      </c>
      <c r="G763" s="2">
        <v>2416.9549999999999</v>
      </c>
      <c r="H763" s="2">
        <f t="shared" si="11"/>
        <v>3273.5043419577232</v>
      </c>
    </row>
    <row r="764" spans="1:8" x14ac:dyDescent="0.45">
      <c r="A764" s="2">
        <v>33</v>
      </c>
      <c r="B764" s="2" t="s">
        <v>10</v>
      </c>
      <c r="C764" s="2">
        <v>27.1</v>
      </c>
      <c r="D764" s="2">
        <v>1</v>
      </c>
      <c r="E764" s="2" t="s">
        <v>8</v>
      </c>
      <c r="F764" s="2" t="s">
        <v>9</v>
      </c>
      <c r="G764" s="2">
        <v>19040.876</v>
      </c>
      <c r="H764" s="2">
        <f t="shared" si="11"/>
        <v>23705.121572644573</v>
      </c>
    </row>
    <row r="765" spans="1:8" x14ac:dyDescent="0.45">
      <c r="A765" s="2">
        <v>27</v>
      </c>
      <c r="B765" s="2" t="s">
        <v>10</v>
      </c>
      <c r="C765" s="2">
        <v>26.03</v>
      </c>
      <c r="D765" s="2">
        <v>0</v>
      </c>
      <c r="E765" s="2" t="s">
        <v>11</v>
      </c>
      <c r="F765" s="2" t="s">
        <v>14</v>
      </c>
      <c r="G765" s="2">
        <v>3070.8087</v>
      </c>
      <c r="H765" s="2">
        <f t="shared" si="11"/>
        <v>4458.4819397150695</v>
      </c>
    </row>
    <row r="766" spans="1:8" x14ac:dyDescent="0.45">
      <c r="A766" s="2">
        <v>45</v>
      </c>
      <c r="B766" s="2" t="s">
        <v>7</v>
      </c>
      <c r="C766" s="2">
        <v>25.175000000000001</v>
      </c>
      <c r="D766" s="2">
        <v>2</v>
      </c>
      <c r="E766" s="2" t="s">
        <v>11</v>
      </c>
      <c r="F766" s="2" t="s">
        <v>14</v>
      </c>
      <c r="G766" s="2">
        <v>9095.0682500000003</v>
      </c>
      <c r="H766" s="2">
        <f t="shared" si="11"/>
        <v>11056.161809712223</v>
      </c>
    </row>
    <row r="767" spans="1:8" x14ac:dyDescent="0.45">
      <c r="A767" s="2">
        <v>57</v>
      </c>
      <c r="B767" s="2" t="s">
        <v>7</v>
      </c>
      <c r="C767" s="2">
        <v>31.824999999999999</v>
      </c>
      <c r="D767" s="2">
        <v>0</v>
      </c>
      <c r="E767" s="2" t="s">
        <v>11</v>
      </c>
      <c r="F767" s="2" t="s">
        <v>13</v>
      </c>
      <c r="G767" s="2">
        <v>11842.623750000001</v>
      </c>
      <c r="H767" s="2">
        <f t="shared" si="11"/>
        <v>12003.719189915959</v>
      </c>
    </row>
    <row r="768" spans="1:8" x14ac:dyDescent="0.45">
      <c r="A768" s="2">
        <v>47</v>
      </c>
      <c r="B768" s="2" t="s">
        <v>10</v>
      </c>
      <c r="C768" s="2">
        <v>32.299999999999997</v>
      </c>
      <c r="D768" s="2">
        <v>1</v>
      </c>
      <c r="E768" s="2" t="s">
        <v>11</v>
      </c>
      <c r="F768" s="2" t="s">
        <v>9</v>
      </c>
      <c r="G768" s="2">
        <v>8062.7640000000001</v>
      </c>
      <c r="H768" s="2">
        <f t="shared" si="11"/>
        <v>9622.1546884651871</v>
      </c>
    </row>
    <row r="769" spans="1:8" x14ac:dyDescent="0.45">
      <c r="A769" s="2">
        <v>42</v>
      </c>
      <c r="B769" s="2" t="s">
        <v>7</v>
      </c>
      <c r="C769" s="2">
        <v>29</v>
      </c>
      <c r="D769" s="2">
        <v>1</v>
      </c>
      <c r="E769" s="2" t="s">
        <v>11</v>
      </c>
      <c r="F769" s="2" t="s">
        <v>9</v>
      </c>
      <c r="G769" s="2">
        <v>7050.6419999999998</v>
      </c>
      <c r="H769" s="2">
        <f t="shared" si="11"/>
        <v>8754.6230595614034</v>
      </c>
    </row>
    <row r="770" spans="1:8" x14ac:dyDescent="0.45">
      <c r="A770" s="2">
        <v>64</v>
      </c>
      <c r="B770" s="2" t="s">
        <v>7</v>
      </c>
      <c r="C770" s="2">
        <v>39.700000000000003</v>
      </c>
      <c r="D770" s="2">
        <v>0</v>
      </c>
      <c r="E770" s="2" t="s">
        <v>11</v>
      </c>
      <c r="F770" s="2" t="s">
        <v>9</v>
      </c>
      <c r="G770" s="2">
        <v>14319.031000000001</v>
      </c>
      <c r="H770" s="2">
        <f t="shared" si="11"/>
        <v>13926.582756829324</v>
      </c>
    </row>
    <row r="771" spans="1:8" x14ac:dyDescent="0.45">
      <c r="A771" s="2">
        <v>38</v>
      </c>
      <c r="B771" s="2" t="s">
        <v>7</v>
      </c>
      <c r="C771" s="2">
        <v>19.475000000000001</v>
      </c>
      <c r="D771" s="2">
        <v>2</v>
      </c>
      <c r="E771" s="2" t="s">
        <v>11</v>
      </c>
      <c r="F771" s="2" t="s">
        <v>13</v>
      </c>
      <c r="G771" s="2">
        <v>6933.2422500000002</v>
      </c>
      <c r="H771" s="2">
        <f t="shared" ref="H771:H834" si="12">IF(AND($B771="female",$E771="yes",$F771="northeast"),$K$57+$K$58*$A771+$K$59*$C771+$K$60*$D771,IF(AND($B771="female",$E771="yes",$F771="northwest"),$M$57+$M$58*$A771+$M$59*$C771+$M$60*$D771,IF(AND($B771="female",$E771="yes",$F771="southeast"),$O$57+$O$58*$A771+$O$59*$C771+$O$60*$D771,IF(AND($B771="female",$E771="yes",$F771="southwest"),$Q$57+$Q$58*$A771+$Q$59*$C771+$Q$60*$D771,IF(AND($B771="female",$E771="no",$F771="southwest"),$S$57+$S$58*$A771+$S$59*$C771+$S$60*$D771,IF(AND($B771="female",$E771="no",$F771="southeast"),$U$57+$U$58*$A771+$U$59*$C771+$U$60*$D771,IF(AND($B771="female",$E771="no",$F771="northwest"),$W$57+$W$58*$A771+$W$59*$C771+$W$60*$D771,IF(AND($B771="female",$E771="no",$F771="northeast"),$Y$57+$Y$58*$A771+$Y$59*$C771+$Y$60*$D771,IF(AND($B771="male",$E771="no",$F771="northeast"),$AA$57+$AA$58*$A771+$AA$59*$C771+$AA$60*$D771,IF(AND($B771="male",$E771="no",$F771="northwest"),$AC$57+$AC$58*$A771+$AC$59*$C771+$AC$60*$D771,IF(AND($B771="male",$E771="no",$F771="southeast"),$AE$57+$AE$58*$A771+$AE$59*$C771+$AE$60*$D771,IF(AND($B771="male",$E771="no",$F771="southwest"),$AG$57+$AG$58*$A771+$AG$59*$C771+$AG$60*$D771,IF(AND($B771="male",$E771="yes",$F771="southwest"),$AI$57+$AI$58*$A771+AI$59*$C771+$AI$60*$D771,IF(AND($B771="male",$E771="yes",$F771="southeast"),$AK$57+$AK$58*$A771+$AK$59*$C771+$AK$60*$D771,IF(AND($B771="male",$E771="yes",$F771="northwest"),$AM$57+$AM$58*$A771+$AM$59*$C771+$AM$60*$D771,IF(AND($B771="male",$E771="yes",$F771="northeast"),$AO$57+$AO$58*$A771+$AO$59*$C771+$AO$60*$D771,"Conditions not met"))))))))))))))))</f>
        <v>8274.2336373578419</v>
      </c>
    </row>
    <row r="772" spans="1:8" x14ac:dyDescent="0.45">
      <c r="A772" s="2">
        <v>61</v>
      </c>
      <c r="B772" s="2" t="s">
        <v>10</v>
      </c>
      <c r="C772" s="2">
        <v>36.1</v>
      </c>
      <c r="D772" s="2">
        <v>3</v>
      </c>
      <c r="E772" s="2" t="s">
        <v>11</v>
      </c>
      <c r="F772" s="2" t="s">
        <v>9</v>
      </c>
      <c r="G772" s="2">
        <v>27941.28758</v>
      </c>
      <c r="H772" s="2">
        <f t="shared" si="12"/>
        <v>13783.63121677078</v>
      </c>
    </row>
    <row r="773" spans="1:8" x14ac:dyDescent="0.45">
      <c r="A773" s="2">
        <v>53</v>
      </c>
      <c r="B773" s="2" t="s">
        <v>7</v>
      </c>
      <c r="C773" s="2">
        <v>26.7</v>
      </c>
      <c r="D773" s="2">
        <v>2</v>
      </c>
      <c r="E773" s="2" t="s">
        <v>11</v>
      </c>
      <c r="F773" s="2" t="s">
        <v>9</v>
      </c>
      <c r="G773" s="2">
        <v>11150.78</v>
      </c>
      <c r="H773" s="2">
        <f t="shared" si="12"/>
        <v>12519.15437990295</v>
      </c>
    </row>
    <row r="774" spans="1:8" x14ac:dyDescent="0.45">
      <c r="A774" s="2">
        <v>44</v>
      </c>
      <c r="B774" s="2" t="s">
        <v>7</v>
      </c>
      <c r="C774" s="2">
        <v>36.479999999999997</v>
      </c>
      <c r="D774" s="2">
        <v>0</v>
      </c>
      <c r="E774" s="2" t="s">
        <v>11</v>
      </c>
      <c r="F774" s="2" t="s">
        <v>14</v>
      </c>
      <c r="G774" s="2">
        <v>12797.20962</v>
      </c>
      <c r="H774" s="2">
        <f t="shared" si="12"/>
        <v>10710.402697713118</v>
      </c>
    </row>
    <row r="775" spans="1:8" x14ac:dyDescent="0.45">
      <c r="A775" s="2">
        <v>19</v>
      </c>
      <c r="B775" s="2" t="s">
        <v>7</v>
      </c>
      <c r="C775" s="2">
        <v>28.88</v>
      </c>
      <c r="D775" s="2">
        <v>0</v>
      </c>
      <c r="E775" s="2" t="s">
        <v>8</v>
      </c>
      <c r="F775" s="2" t="s">
        <v>13</v>
      </c>
      <c r="G775" s="2">
        <v>17748.5062</v>
      </c>
      <c r="H775" s="2">
        <f t="shared" si="12"/>
        <v>26667.301275146106</v>
      </c>
    </row>
    <row r="776" spans="1:8" x14ac:dyDescent="0.45">
      <c r="A776" s="2">
        <v>41</v>
      </c>
      <c r="B776" s="2" t="s">
        <v>10</v>
      </c>
      <c r="C776" s="2">
        <v>34.200000000000003</v>
      </c>
      <c r="D776" s="2">
        <v>2</v>
      </c>
      <c r="E776" s="2" t="s">
        <v>11</v>
      </c>
      <c r="F776" s="2" t="s">
        <v>13</v>
      </c>
      <c r="G776" s="2">
        <v>7261.741</v>
      </c>
      <c r="H776" s="2">
        <f t="shared" si="12"/>
        <v>9702.8289053743338</v>
      </c>
    </row>
    <row r="777" spans="1:8" x14ac:dyDescent="0.45">
      <c r="A777" s="2">
        <v>51</v>
      </c>
      <c r="B777" s="2" t="s">
        <v>10</v>
      </c>
      <c r="C777" s="2">
        <v>33.33</v>
      </c>
      <c r="D777" s="2">
        <v>3</v>
      </c>
      <c r="E777" s="2" t="s">
        <v>11</v>
      </c>
      <c r="F777" s="2" t="s">
        <v>12</v>
      </c>
      <c r="G777" s="2">
        <v>10560.4917</v>
      </c>
      <c r="H777" s="2">
        <f t="shared" si="12"/>
        <v>12022.596970628521</v>
      </c>
    </row>
    <row r="778" spans="1:8" x14ac:dyDescent="0.45">
      <c r="A778" s="2">
        <v>40</v>
      </c>
      <c r="B778" s="2" t="s">
        <v>10</v>
      </c>
      <c r="C778" s="2">
        <v>32.299999999999997</v>
      </c>
      <c r="D778" s="2">
        <v>2</v>
      </c>
      <c r="E778" s="2" t="s">
        <v>11</v>
      </c>
      <c r="F778" s="2" t="s">
        <v>13</v>
      </c>
      <c r="G778" s="2">
        <v>6986.6970000000001</v>
      </c>
      <c r="H778" s="2">
        <f t="shared" si="12"/>
        <v>9382.7040503525186</v>
      </c>
    </row>
    <row r="779" spans="1:8" x14ac:dyDescent="0.45">
      <c r="A779" s="2">
        <v>45</v>
      </c>
      <c r="B779" s="2" t="s">
        <v>10</v>
      </c>
      <c r="C779" s="2">
        <v>39.805</v>
      </c>
      <c r="D779" s="2">
        <v>0</v>
      </c>
      <c r="E779" s="2" t="s">
        <v>11</v>
      </c>
      <c r="F779" s="2" t="s">
        <v>14</v>
      </c>
      <c r="G779" s="2">
        <v>7448.4039499999999</v>
      </c>
      <c r="H779" s="2">
        <f t="shared" si="12"/>
        <v>10121.098313522702</v>
      </c>
    </row>
    <row r="780" spans="1:8" x14ac:dyDescent="0.45">
      <c r="A780" s="2">
        <v>35</v>
      </c>
      <c r="B780" s="2" t="s">
        <v>10</v>
      </c>
      <c r="C780" s="2">
        <v>34.32</v>
      </c>
      <c r="D780" s="2">
        <v>3</v>
      </c>
      <c r="E780" s="2" t="s">
        <v>11</v>
      </c>
      <c r="F780" s="2" t="s">
        <v>12</v>
      </c>
      <c r="G780" s="2">
        <v>5934.3797999999997</v>
      </c>
      <c r="H780" s="2">
        <f t="shared" si="12"/>
        <v>7793.7695394130242</v>
      </c>
    </row>
    <row r="781" spans="1:8" x14ac:dyDescent="0.45">
      <c r="A781" s="2">
        <v>53</v>
      </c>
      <c r="B781" s="2" t="s">
        <v>10</v>
      </c>
      <c r="C781" s="2">
        <v>28.88</v>
      </c>
      <c r="D781" s="2">
        <v>0</v>
      </c>
      <c r="E781" s="2" t="s">
        <v>11</v>
      </c>
      <c r="F781" s="2" t="s">
        <v>13</v>
      </c>
      <c r="G781" s="2">
        <v>9869.8101999999999</v>
      </c>
      <c r="H781" s="2">
        <f t="shared" si="12"/>
        <v>11568.379122224313</v>
      </c>
    </row>
    <row r="782" spans="1:8" x14ac:dyDescent="0.45">
      <c r="A782" s="2">
        <v>30</v>
      </c>
      <c r="B782" s="2" t="s">
        <v>10</v>
      </c>
      <c r="C782" s="2">
        <v>24.4</v>
      </c>
      <c r="D782" s="2">
        <v>3</v>
      </c>
      <c r="E782" s="2" t="s">
        <v>8</v>
      </c>
      <c r="F782" s="2" t="s">
        <v>9</v>
      </c>
      <c r="G782" s="2">
        <v>18259.216</v>
      </c>
      <c r="H782" s="2">
        <f t="shared" si="12"/>
        <v>16824.505376077319</v>
      </c>
    </row>
    <row r="783" spans="1:8" x14ac:dyDescent="0.45">
      <c r="A783" s="2">
        <v>18</v>
      </c>
      <c r="B783" s="2" t="s">
        <v>10</v>
      </c>
      <c r="C783" s="2">
        <v>41.14</v>
      </c>
      <c r="D783" s="2">
        <v>0</v>
      </c>
      <c r="E783" s="2" t="s">
        <v>11</v>
      </c>
      <c r="F783" s="2" t="s">
        <v>12</v>
      </c>
      <c r="G783" s="2">
        <v>1146.7965999999999</v>
      </c>
      <c r="H783" s="2">
        <f t="shared" si="12"/>
        <v>1473.8239061733905</v>
      </c>
    </row>
    <row r="784" spans="1:8" x14ac:dyDescent="0.45">
      <c r="A784" s="2">
        <v>51</v>
      </c>
      <c r="B784" s="2" t="s">
        <v>10</v>
      </c>
      <c r="C784" s="2">
        <v>35.97</v>
      </c>
      <c r="D784" s="2">
        <v>1</v>
      </c>
      <c r="E784" s="2" t="s">
        <v>11</v>
      </c>
      <c r="F784" s="2" t="s">
        <v>12</v>
      </c>
      <c r="G784" s="2">
        <v>9386.1612999999998</v>
      </c>
      <c r="H784" s="2">
        <f t="shared" si="12"/>
        <v>10849.712862913002</v>
      </c>
    </row>
    <row r="785" spans="1:8" x14ac:dyDescent="0.45">
      <c r="A785" s="2">
        <v>50</v>
      </c>
      <c r="B785" s="2" t="s">
        <v>7</v>
      </c>
      <c r="C785" s="2">
        <v>27.6</v>
      </c>
      <c r="D785" s="2">
        <v>1</v>
      </c>
      <c r="E785" s="2" t="s">
        <v>8</v>
      </c>
      <c r="F785" s="2" t="s">
        <v>9</v>
      </c>
      <c r="G785" s="2">
        <v>24520.263999999999</v>
      </c>
      <c r="H785" s="2">
        <f t="shared" si="12"/>
        <v>32857.993328205026</v>
      </c>
    </row>
    <row r="786" spans="1:8" x14ac:dyDescent="0.45">
      <c r="A786" s="2">
        <v>31</v>
      </c>
      <c r="B786" s="2" t="s">
        <v>7</v>
      </c>
      <c r="C786" s="2">
        <v>29.26</v>
      </c>
      <c r="D786" s="2">
        <v>1</v>
      </c>
      <c r="E786" s="2" t="s">
        <v>11</v>
      </c>
      <c r="F786" s="2" t="s">
        <v>12</v>
      </c>
      <c r="G786" s="2">
        <v>4350.5144</v>
      </c>
      <c r="H786" s="2">
        <f t="shared" si="12"/>
        <v>6197.6769672014825</v>
      </c>
    </row>
    <row r="787" spans="1:8" x14ac:dyDescent="0.45">
      <c r="A787" s="2">
        <v>35</v>
      </c>
      <c r="B787" s="2" t="s">
        <v>7</v>
      </c>
      <c r="C787" s="2">
        <v>27.7</v>
      </c>
      <c r="D787" s="2">
        <v>3</v>
      </c>
      <c r="E787" s="2" t="s">
        <v>11</v>
      </c>
      <c r="F787" s="2" t="s">
        <v>9</v>
      </c>
      <c r="G787" s="2">
        <v>6414.1779999999999</v>
      </c>
      <c r="H787" s="2">
        <f t="shared" si="12"/>
        <v>7893.3391409706328</v>
      </c>
    </row>
    <row r="788" spans="1:8" x14ac:dyDescent="0.45">
      <c r="A788" s="2">
        <v>60</v>
      </c>
      <c r="B788" s="2" t="s">
        <v>10</v>
      </c>
      <c r="C788" s="2">
        <v>36.954999999999998</v>
      </c>
      <c r="D788" s="2">
        <v>0</v>
      </c>
      <c r="E788" s="2" t="s">
        <v>11</v>
      </c>
      <c r="F788" s="2" t="s">
        <v>14</v>
      </c>
      <c r="G788" s="2">
        <v>12741.167450000001</v>
      </c>
      <c r="H788" s="2">
        <f t="shared" si="12"/>
        <v>13671.336441419149</v>
      </c>
    </row>
    <row r="789" spans="1:8" x14ac:dyDescent="0.45">
      <c r="A789" s="2">
        <v>21</v>
      </c>
      <c r="B789" s="2" t="s">
        <v>10</v>
      </c>
      <c r="C789" s="2">
        <v>36.86</v>
      </c>
      <c r="D789" s="2">
        <v>0</v>
      </c>
      <c r="E789" s="2" t="s">
        <v>11</v>
      </c>
      <c r="F789" s="2" t="s">
        <v>13</v>
      </c>
      <c r="G789" s="2">
        <v>1917.3184000000001</v>
      </c>
      <c r="H789" s="2">
        <f t="shared" si="12"/>
        <v>3101.2511974290446</v>
      </c>
    </row>
    <row r="790" spans="1:8" x14ac:dyDescent="0.45">
      <c r="A790" s="2">
        <v>29</v>
      </c>
      <c r="B790" s="2" t="s">
        <v>10</v>
      </c>
      <c r="C790" s="2">
        <v>22.515000000000001</v>
      </c>
      <c r="D790" s="2">
        <v>3</v>
      </c>
      <c r="E790" s="2" t="s">
        <v>11</v>
      </c>
      <c r="F790" s="2" t="s">
        <v>14</v>
      </c>
      <c r="G790" s="2">
        <v>5209.5788499999999</v>
      </c>
      <c r="H790" s="2">
        <f t="shared" si="12"/>
        <v>7020.6106165791252</v>
      </c>
    </row>
    <row r="791" spans="1:8" x14ac:dyDescent="0.45">
      <c r="A791" s="2">
        <v>62</v>
      </c>
      <c r="B791" s="2" t="s">
        <v>7</v>
      </c>
      <c r="C791" s="2">
        <v>29.92</v>
      </c>
      <c r="D791" s="2">
        <v>0</v>
      </c>
      <c r="E791" s="2" t="s">
        <v>11</v>
      </c>
      <c r="F791" s="2" t="s">
        <v>12</v>
      </c>
      <c r="G791" s="2">
        <v>13457.960800000001</v>
      </c>
      <c r="H791" s="2">
        <f t="shared" si="12"/>
        <v>15270.505367446103</v>
      </c>
    </row>
    <row r="792" spans="1:8" x14ac:dyDescent="0.45">
      <c r="A792" s="2">
        <v>39</v>
      </c>
      <c r="B792" s="2" t="s">
        <v>7</v>
      </c>
      <c r="C792" s="2">
        <v>41.8</v>
      </c>
      <c r="D792" s="2">
        <v>0</v>
      </c>
      <c r="E792" s="2" t="s">
        <v>11</v>
      </c>
      <c r="F792" s="2" t="s">
        <v>12</v>
      </c>
      <c r="G792" s="2">
        <v>5662.2250000000004</v>
      </c>
      <c r="H792" s="2">
        <f t="shared" si="12"/>
        <v>7205.0245321920174</v>
      </c>
    </row>
    <row r="793" spans="1:8" x14ac:dyDescent="0.45">
      <c r="A793" s="2">
        <v>19</v>
      </c>
      <c r="B793" s="2" t="s">
        <v>10</v>
      </c>
      <c r="C793" s="2">
        <v>27.6</v>
      </c>
      <c r="D793" s="2">
        <v>0</v>
      </c>
      <c r="E793" s="2" t="s">
        <v>11</v>
      </c>
      <c r="F793" s="2" t="s">
        <v>9</v>
      </c>
      <c r="G793" s="2">
        <v>1252.4069999999999</v>
      </c>
      <c r="H793" s="2">
        <f t="shared" si="12"/>
        <v>1782.6993574371861</v>
      </c>
    </row>
    <row r="794" spans="1:8" x14ac:dyDescent="0.45">
      <c r="A794" s="2">
        <v>22</v>
      </c>
      <c r="B794" s="2" t="s">
        <v>7</v>
      </c>
      <c r="C794" s="2">
        <v>23.18</v>
      </c>
      <c r="D794" s="2">
        <v>0</v>
      </c>
      <c r="E794" s="2" t="s">
        <v>11</v>
      </c>
      <c r="F794" s="2" t="s">
        <v>14</v>
      </c>
      <c r="G794" s="2">
        <v>2731.9122000000002</v>
      </c>
      <c r="H794" s="2">
        <f t="shared" si="12"/>
        <v>3975.4282742605828</v>
      </c>
    </row>
    <row r="795" spans="1:8" x14ac:dyDescent="0.45">
      <c r="A795" s="2">
        <v>53</v>
      </c>
      <c r="B795" s="2" t="s">
        <v>10</v>
      </c>
      <c r="C795" s="2">
        <v>20.9</v>
      </c>
      <c r="D795" s="2">
        <v>0</v>
      </c>
      <c r="E795" s="2" t="s">
        <v>8</v>
      </c>
      <c r="F795" s="2" t="s">
        <v>12</v>
      </c>
      <c r="G795" s="2">
        <v>21195.817999999999</v>
      </c>
      <c r="H795" s="2">
        <f t="shared" si="12"/>
        <v>24699.405241450717</v>
      </c>
    </row>
    <row r="796" spans="1:8" x14ac:dyDescent="0.45">
      <c r="A796" s="2">
        <v>39</v>
      </c>
      <c r="B796" s="2" t="s">
        <v>7</v>
      </c>
      <c r="C796" s="2">
        <v>31.92</v>
      </c>
      <c r="D796" s="2">
        <v>2</v>
      </c>
      <c r="E796" s="2" t="s">
        <v>11</v>
      </c>
      <c r="F796" s="2" t="s">
        <v>13</v>
      </c>
      <c r="G796" s="2">
        <v>7209.4917999999998</v>
      </c>
      <c r="H796" s="2">
        <f t="shared" si="12"/>
        <v>9568.4735807107754</v>
      </c>
    </row>
    <row r="797" spans="1:8" x14ac:dyDescent="0.45">
      <c r="A797" s="2">
        <v>27</v>
      </c>
      <c r="B797" s="2" t="s">
        <v>10</v>
      </c>
      <c r="C797" s="2">
        <v>28.5</v>
      </c>
      <c r="D797" s="2">
        <v>0</v>
      </c>
      <c r="E797" s="2" t="s">
        <v>8</v>
      </c>
      <c r="F797" s="2" t="s">
        <v>13</v>
      </c>
      <c r="G797" s="2">
        <v>18310.741999999998</v>
      </c>
      <c r="H797" s="2">
        <f t="shared" si="12"/>
        <v>21094.66355045377</v>
      </c>
    </row>
    <row r="798" spans="1:8" x14ac:dyDescent="0.45">
      <c r="A798" s="2">
        <v>30</v>
      </c>
      <c r="B798" s="2" t="s">
        <v>10</v>
      </c>
      <c r="C798" s="2">
        <v>44.22</v>
      </c>
      <c r="D798" s="2">
        <v>2</v>
      </c>
      <c r="E798" s="2" t="s">
        <v>11</v>
      </c>
      <c r="F798" s="2" t="s">
        <v>12</v>
      </c>
      <c r="G798" s="2">
        <v>4266.1657999999998</v>
      </c>
      <c r="H798" s="2">
        <f t="shared" si="12"/>
        <v>5577.1084107230063</v>
      </c>
    </row>
    <row r="799" spans="1:8" x14ac:dyDescent="0.45">
      <c r="A799" s="2">
        <v>30</v>
      </c>
      <c r="B799" s="2" t="s">
        <v>7</v>
      </c>
      <c r="C799" s="2">
        <v>22.895</v>
      </c>
      <c r="D799" s="2">
        <v>1</v>
      </c>
      <c r="E799" s="2" t="s">
        <v>11</v>
      </c>
      <c r="F799" s="2" t="s">
        <v>14</v>
      </c>
      <c r="G799" s="2">
        <v>4719.52405</v>
      </c>
      <c r="H799" s="2">
        <f t="shared" si="12"/>
        <v>6547.0308802509198</v>
      </c>
    </row>
    <row r="800" spans="1:8" x14ac:dyDescent="0.45">
      <c r="A800" s="2">
        <v>58</v>
      </c>
      <c r="B800" s="2" t="s">
        <v>7</v>
      </c>
      <c r="C800" s="2">
        <v>33.1</v>
      </c>
      <c r="D800" s="2">
        <v>0</v>
      </c>
      <c r="E800" s="2" t="s">
        <v>11</v>
      </c>
      <c r="F800" s="2" t="s">
        <v>9</v>
      </c>
      <c r="G800" s="2">
        <v>11848.141</v>
      </c>
      <c r="H800" s="2">
        <f t="shared" si="12"/>
        <v>12556.815696129539</v>
      </c>
    </row>
    <row r="801" spans="1:8" x14ac:dyDescent="0.45">
      <c r="A801" s="2">
        <v>33</v>
      </c>
      <c r="B801" s="2" t="s">
        <v>10</v>
      </c>
      <c r="C801" s="2">
        <v>24.795000000000002</v>
      </c>
      <c r="D801" s="2">
        <v>0</v>
      </c>
      <c r="E801" s="2" t="s">
        <v>8</v>
      </c>
      <c r="F801" s="2" t="s">
        <v>14</v>
      </c>
      <c r="G801" s="2">
        <v>17904.527050000001</v>
      </c>
      <c r="H801" s="2">
        <f t="shared" si="12"/>
        <v>23041.706280960032</v>
      </c>
    </row>
    <row r="802" spans="1:8" x14ac:dyDescent="0.45">
      <c r="A802" s="2">
        <v>42</v>
      </c>
      <c r="B802" s="2" t="s">
        <v>7</v>
      </c>
      <c r="C802" s="2">
        <v>26.18</v>
      </c>
      <c r="D802" s="2">
        <v>1</v>
      </c>
      <c r="E802" s="2" t="s">
        <v>11</v>
      </c>
      <c r="F802" s="2" t="s">
        <v>12</v>
      </c>
      <c r="G802" s="2">
        <v>7046.7222000000002</v>
      </c>
      <c r="H802" s="2">
        <f t="shared" si="12"/>
        <v>9844.1467178751736</v>
      </c>
    </row>
    <row r="803" spans="1:8" x14ac:dyDescent="0.45">
      <c r="A803" s="2">
        <v>64</v>
      </c>
      <c r="B803" s="2" t="s">
        <v>7</v>
      </c>
      <c r="C803" s="2">
        <v>35.97</v>
      </c>
      <c r="D803" s="2">
        <v>0</v>
      </c>
      <c r="E803" s="2" t="s">
        <v>11</v>
      </c>
      <c r="F803" s="2" t="s">
        <v>12</v>
      </c>
      <c r="G803" s="2">
        <v>14313.846299999999</v>
      </c>
      <c r="H803" s="2">
        <f t="shared" si="12"/>
        <v>15397.598875984322</v>
      </c>
    </row>
    <row r="804" spans="1:8" x14ac:dyDescent="0.45">
      <c r="A804" s="2">
        <v>21</v>
      </c>
      <c r="B804" s="2" t="s">
        <v>10</v>
      </c>
      <c r="C804" s="2">
        <v>22.3</v>
      </c>
      <c r="D804" s="2">
        <v>1</v>
      </c>
      <c r="E804" s="2" t="s">
        <v>11</v>
      </c>
      <c r="F804" s="2" t="s">
        <v>9</v>
      </c>
      <c r="G804" s="2">
        <v>2103.08</v>
      </c>
      <c r="H804" s="2">
        <f t="shared" si="12"/>
        <v>2243.0404390380568</v>
      </c>
    </row>
    <row r="805" spans="1:8" x14ac:dyDescent="0.45">
      <c r="A805" s="2">
        <v>18</v>
      </c>
      <c r="B805" s="2" t="s">
        <v>7</v>
      </c>
      <c r="C805" s="2">
        <v>42.24</v>
      </c>
      <c r="D805" s="2">
        <v>0</v>
      </c>
      <c r="E805" s="2" t="s">
        <v>8</v>
      </c>
      <c r="F805" s="2" t="s">
        <v>12</v>
      </c>
      <c r="G805" s="2">
        <v>38792.685599999997</v>
      </c>
      <c r="H805" s="2">
        <f t="shared" si="12"/>
        <v>42926.843800627525</v>
      </c>
    </row>
    <row r="806" spans="1:8" x14ac:dyDescent="0.45">
      <c r="A806" s="2">
        <v>23</v>
      </c>
      <c r="B806" s="2" t="s">
        <v>10</v>
      </c>
      <c r="C806" s="2">
        <v>26.51</v>
      </c>
      <c r="D806" s="2">
        <v>0</v>
      </c>
      <c r="E806" s="2" t="s">
        <v>11</v>
      </c>
      <c r="F806" s="2" t="s">
        <v>12</v>
      </c>
      <c r="G806" s="2">
        <v>1815.8759</v>
      </c>
      <c r="H806" s="2">
        <f t="shared" si="12"/>
        <v>3329.8661250356754</v>
      </c>
    </row>
    <row r="807" spans="1:8" x14ac:dyDescent="0.45">
      <c r="A807" s="2">
        <v>45</v>
      </c>
      <c r="B807" s="2" t="s">
        <v>7</v>
      </c>
      <c r="C807" s="2">
        <v>35.814999999999998</v>
      </c>
      <c r="D807" s="2">
        <v>0</v>
      </c>
      <c r="E807" s="2" t="s">
        <v>11</v>
      </c>
      <c r="F807" s="2" t="s">
        <v>13</v>
      </c>
      <c r="G807" s="2">
        <v>7731.8578500000003</v>
      </c>
      <c r="H807" s="2">
        <f t="shared" si="12"/>
        <v>9489.7639944455113</v>
      </c>
    </row>
    <row r="808" spans="1:8" x14ac:dyDescent="0.45">
      <c r="A808" s="2">
        <v>40</v>
      </c>
      <c r="B808" s="2" t="s">
        <v>7</v>
      </c>
      <c r="C808" s="2">
        <v>41.42</v>
      </c>
      <c r="D808" s="2">
        <v>1</v>
      </c>
      <c r="E808" s="2" t="s">
        <v>11</v>
      </c>
      <c r="F808" s="2" t="s">
        <v>13</v>
      </c>
      <c r="G808" s="2">
        <v>28476.734990000001</v>
      </c>
      <c r="H808" s="2">
        <f t="shared" si="12"/>
        <v>9694.8393894764631</v>
      </c>
    </row>
    <row r="809" spans="1:8" x14ac:dyDescent="0.45">
      <c r="A809" s="2">
        <v>19</v>
      </c>
      <c r="B809" s="2" t="s">
        <v>7</v>
      </c>
      <c r="C809" s="2">
        <v>36.575000000000003</v>
      </c>
      <c r="D809" s="2">
        <v>0</v>
      </c>
      <c r="E809" s="2" t="s">
        <v>11</v>
      </c>
      <c r="F809" s="2" t="s">
        <v>13</v>
      </c>
      <c r="G809" s="2">
        <v>2136.8822500000001</v>
      </c>
      <c r="H809" s="2">
        <f t="shared" si="12"/>
        <v>3373.4653445597401</v>
      </c>
    </row>
    <row r="810" spans="1:8" x14ac:dyDescent="0.45">
      <c r="A810" s="2">
        <v>18</v>
      </c>
      <c r="B810" s="2" t="s">
        <v>10</v>
      </c>
      <c r="C810" s="2">
        <v>30.14</v>
      </c>
      <c r="D810" s="2">
        <v>0</v>
      </c>
      <c r="E810" s="2" t="s">
        <v>11</v>
      </c>
      <c r="F810" s="2" t="s">
        <v>12</v>
      </c>
      <c r="G810" s="2">
        <v>1131.5065999999999</v>
      </c>
      <c r="H810" s="2">
        <f t="shared" si="12"/>
        <v>1884.4114407734414</v>
      </c>
    </row>
    <row r="811" spans="1:8" x14ac:dyDescent="0.45">
      <c r="A811" s="2">
        <v>25</v>
      </c>
      <c r="B811" s="2" t="s">
        <v>10</v>
      </c>
      <c r="C811" s="2">
        <v>25.84</v>
      </c>
      <c r="D811" s="2">
        <v>1</v>
      </c>
      <c r="E811" s="2" t="s">
        <v>11</v>
      </c>
      <c r="F811" s="2" t="s">
        <v>14</v>
      </c>
      <c r="G811" s="2">
        <v>3309.7926000000002</v>
      </c>
      <c r="H811" s="2">
        <f t="shared" si="12"/>
        <v>4720.1098019700148</v>
      </c>
    </row>
    <row r="812" spans="1:8" x14ac:dyDescent="0.45">
      <c r="A812" s="2">
        <v>46</v>
      </c>
      <c r="B812" s="2" t="s">
        <v>7</v>
      </c>
      <c r="C812" s="2">
        <v>30.8</v>
      </c>
      <c r="D812" s="2">
        <v>3</v>
      </c>
      <c r="E812" s="2" t="s">
        <v>11</v>
      </c>
      <c r="F812" s="2" t="s">
        <v>9</v>
      </c>
      <c r="G812" s="2">
        <v>9414.92</v>
      </c>
      <c r="H812" s="2">
        <f t="shared" si="12"/>
        <v>10857.085908305397</v>
      </c>
    </row>
    <row r="813" spans="1:8" x14ac:dyDescent="0.45">
      <c r="A813" s="2">
        <v>33</v>
      </c>
      <c r="B813" s="2" t="s">
        <v>7</v>
      </c>
      <c r="C813" s="2">
        <v>42.94</v>
      </c>
      <c r="D813" s="2">
        <v>3</v>
      </c>
      <c r="E813" s="2" t="s">
        <v>11</v>
      </c>
      <c r="F813" s="2" t="s">
        <v>13</v>
      </c>
      <c r="G813" s="2">
        <v>6360.9935999999998</v>
      </c>
      <c r="H813" s="2">
        <f t="shared" si="12"/>
        <v>9995.5306776525977</v>
      </c>
    </row>
    <row r="814" spans="1:8" x14ac:dyDescent="0.45">
      <c r="A814" s="2">
        <v>54</v>
      </c>
      <c r="B814" s="2" t="s">
        <v>10</v>
      </c>
      <c r="C814" s="2">
        <v>21.01</v>
      </c>
      <c r="D814" s="2">
        <v>2</v>
      </c>
      <c r="E814" s="2" t="s">
        <v>11</v>
      </c>
      <c r="F814" s="2" t="s">
        <v>12</v>
      </c>
      <c r="G814" s="2">
        <v>11013.7119</v>
      </c>
      <c r="H814" s="2">
        <f t="shared" si="12"/>
        <v>12731.259938381356</v>
      </c>
    </row>
    <row r="815" spans="1:8" x14ac:dyDescent="0.45">
      <c r="A815" s="2">
        <v>28</v>
      </c>
      <c r="B815" s="2" t="s">
        <v>10</v>
      </c>
      <c r="C815" s="2">
        <v>22.515000000000001</v>
      </c>
      <c r="D815" s="2">
        <v>2</v>
      </c>
      <c r="E815" s="2" t="s">
        <v>11</v>
      </c>
      <c r="F815" s="2" t="s">
        <v>14</v>
      </c>
      <c r="G815" s="2">
        <v>4428.8878500000001</v>
      </c>
      <c r="H815" s="2">
        <f t="shared" si="12"/>
        <v>5986.9536648628173</v>
      </c>
    </row>
    <row r="816" spans="1:8" x14ac:dyDescent="0.45">
      <c r="A816" s="2">
        <v>36</v>
      </c>
      <c r="B816" s="2" t="s">
        <v>10</v>
      </c>
      <c r="C816" s="2">
        <v>34.43</v>
      </c>
      <c r="D816" s="2">
        <v>2</v>
      </c>
      <c r="E816" s="2" t="s">
        <v>11</v>
      </c>
      <c r="F816" s="2" t="s">
        <v>12</v>
      </c>
      <c r="G816" s="2">
        <v>5584.3056999999999</v>
      </c>
      <c r="H816" s="2">
        <f t="shared" si="12"/>
        <v>7514.4842739301121</v>
      </c>
    </row>
    <row r="817" spans="1:8" x14ac:dyDescent="0.45">
      <c r="A817" s="2">
        <v>20</v>
      </c>
      <c r="B817" s="2" t="s">
        <v>7</v>
      </c>
      <c r="C817" s="2">
        <v>31.46</v>
      </c>
      <c r="D817" s="2">
        <v>0</v>
      </c>
      <c r="E817" s="2" t="s">
        <v>11</v>
      </c>
      <c r="F817" s="2" t="s">
        <v>12</v>
      </c>
      <c r="G817" s="2">
        <v>1877.9294</v>
      </c>
      <c r="H817" s="2">
        <f t="shared" si="12"/>
        <v>2176.2000076864074</v>
      </c>
    </row>
    <row r="818" spans="1:8" x14ac:dyDescent="0.45">
      <c r="A818" s="2">
        <v>24</v>
      </c>
      <c r="B818" s="2" t="s">
        <v>7</v>
      </c>
      <c r="C818" s="2">
        <v>24.225000000000001</v>
      </c>
      <c r="D818" s="2">
        <v>0</v>
      </c>
      <c r="E818" s="2" t="s">
        <v>11</v>
      </c>
      <c r="F818" s="2" t="s">
        <v>13</v>
      </c>
      <c r="G818" s="2">
        <v>2842.7607499999999</v>
      </c>
      <c r="H818" s="2">
        <f t="shared" si="12"/>
        <v>3513.6331914729008</v>
      </c>
    </row>
    <row r="819" spans="1:8" x14ac:dyDescent="0.45">
      <c r="A819" s="2">
        <v>23</v>
      </c>
      <c r="B819" s="2" t="s">
        <v>10</v>
      </c>
      <c r="C819" s="2">
        <v>37.1</v>
      </c>
      <c r="D819" s="2">
        <v>3</v>
      </c>
      <c r="E819" s="2" t="s">
        <v>11</v>
      </c>
      <c r="F819" s="2" t="s">
        <v>9</v>
      </c>
      <c r="G819" s="2">
        <v>3597.596</v>
      </c>
      <c r="H819" s="2">
        <f t="shared" si="12"/>
        <v>3594.5643525264895</v>
      </c>
    </row>
    <row r="820" spans="1:8" x14ac:dyDescent="0.45">
      <c r="A820" s="2">
        <v>47</v>
      </c>
      <c r="B820" s="2" t="s">
        <v>7</v>
      </c>
      <c r="C820" s="2">
        <v>26.125</v>
      </c>
      <c r="D820" s="2">
        <v>1</v>
      </c>
      <c r="E820" s="2" t="s">
        <v>8</v>
      </c>
      <c r="F820" s="2" t="s">
        <v>14</v>
      </c>
      <c r="G820" s="2">
        <v>23401.30575</v>
      </c>
      <c r="H820" s="2">
        <f t="shared" si="12"/>
        <v>27374.126129933164</v>
      </c>
    </row>
    <row r="821" spans="1:8" x14ac:dyDescent="0.45">
      <c r="A821" s="2">
        <v>33</v>
      </c>
      <c r="B821" s="2" t="s">
        <v>7</v>
      </c>
      <c r="C821" s="2">
        <v>35.53</v>
      </c>
      <c r="D821" s="2">
        <v>0</v>
      </c>
      <c r="E821" s="2" t="s">
        <v>8</v>
      </c>
      <c r="F821" s="2" t="s">
        <v>13</v>
      </c>
      <c r="G821" s="2">
        <v>55135.402090000003</v>
      </c>
      <c r="H821" s="2">
        <f t="shared" si="12"/>
        <v>39610.985892808087</v>
      </c>
    </row>
    <row r="822" spans="1:8" x14ac:dyDescent="0.45">
      <c r="A822" s="2">
        <v>45</v>
      </c>
      <c r="B822" s="2" t="s">
        <v>10</v>
      </c>
      <c r="C822" s="2">
        <v>33.700000000000003</v>
      </c>
      <c r="D822" s="2">
        <v>1</v>
      </c>
      <c r="E822" s="2" t="s">
        <v>11</v>
      </c>
      <c r="F822" s="2" t="s">
        <v>9</v>
      </c>
      <c r="G822" s="2">
        <v>7445.9179999999997</v>
      </c>
      <c r="H822" s="2">
        <f t="shared" si="12"/>
        <v>9137.2957683353634</v>
      </c>
    </row>
    <row r="823" spans="1:8" x14ac:dyDescent="0.45">
      <c r="A823" s="2">
        <v>26</v>
      </c>
      <c r="B823" s="2" t="s">
        <v>10</v>
      </c>
      <c r="C823" s="2">
        <v>17.670000000000002</v>
      </c>
      <c r="D823" s="2">
        <v>0</v>
      </c>
      <c r="E823" s="2" t="s">
        <v>11</v>
      </c>
      <c r="F823" s="2" t="s">
        <v>13</v>
      </c>
      <c r="G823" s="2">
        <v>2680.9493000000002</v>
      </c>
      <c r="H823" s="2">
        <f t="shared" si="12"/>
        <v>3960.6959619819718</v>
      </c>
    </row>
    <row r="824" spans="1:8" x14ac:dyDescent="0.45">
      <c r="A824" s="2">
        <v>18</v>
      </c>
      <c r="B824" s="2" t="s">
        <v>7</v>
      </c>
      <c r="C824" s="2">
        <v>31.13</v>
      </c>
      <c r="D824" s="2">
        <v>0</v>
      </c>
      <c r="E824" s="2" t="s">
        <v>11</v>
      </c>
      <c r="F824" s="2" t="s">
        <v>12</v>
      </c>
      <c r="G824" s="2">
        <v>1621.8827000000001</v>
      </c>
      <c r="H824" s="2">
        <f t="shared" si="12"/>
        <v>1585.3616168695144</v>
      </c>
    </row>
    <row r="825" spans="1:8" x14ac:dyDescent="0.45">
      <c r="A825" s="2">
        <v>44</v>
      </c>
      <c r="B825" s="2" t="s">
        <v>7</v>
      </c>
      <c r="C825" s="2">
        <v>29.81</v>
      </c>
      <c r="D825" s="2">
        <v>2</v>
      </c>
      <c r="E825" s="2" t="s">
        <v>11</v>
      </c>
      <c r="F825" s="2" t="s">
        <v>12</v>
      </c>
      <c r="G825" s="2">
        <v>8219.2039000000004</v>
      </c>
      <c r="H825" s="2">
        <f t="shared" si="12"/>
        <v>10613.792559646317</v>
      </c>
    </row>
    <row r="826" spans="1:8" x14ac:dyDescent="0.45">
      <c r="A826" s="2">
        <v>60</v>
      </c>
      <c r="B826" s="2" t="s">
        <v>10</v>
      </c>
      <c r="C826" s="2">
        <v>24.32</v>
      </c>
      <c r="D826" s="2">
        <v>0</v>
      </c>
      <c r="E826" s="2" t="s">
        <v>11</v>
      </c>
      <c r="F826" s="2" t="s">
        <v>13</v>
      </c>
      <c r="G826" s="2">
        <v>12523.604799999999</v>
      </c>
      <c r="H826" s="2">
        <f t="shared" si="12"/>
        <v>13347.856590871867</v>
      </c>
    </row>
    <row r="827" spans="1:8" x14ac:dyDescent="0.45">
      <c r="A827" s="2">
        <v>64</v>
      </c>
      <c r="B827" s="2" t="s">
        <v>7</v>
      </c>
      <c r="C827" s="2">
        <v>31.824999999999999</v>
      </c>
      <c r="D827" s="2">
        <v>2</v>
      </c>
      <c r="E827" s="2" t="s">
        <v>11</v>
      </c>
      <c r="F827" s="2" t="s">
        <v>14</v>
      </c>
      <c r="G827" s="2">
        <v>16069.08475</v>
      </c>
      <c r="H827" s="2">
        <f t="shared" si="12"/>
        <v>16276.698883670955</v>
      </c>
    </row>
    <row r="828" spans="1:8" x14ac:dyDescent="0.45">
      <c r="A828" s="2">
        <v>56</v>
      </c>
      <c r="B828" s="2" t="s">
        <v>10</v>
      </c>
      <c r="C828" s="2">
        <v>31.79</v>
      </c>
      <c r="D828" s="2">
        <v>2</v>
      </c>
      <c r="E828" s="2" t="s">
        <v>8</v>
      </c>
      <c r="F828" s="2" t="s">
        <v>12</v>
      </c>
      <c r="G828" s="2">
        <v>43813.866099999999</v>
      </c>
      <c r="H828" s="2">
        <f t="shared" si="12"/>
        <v>38873.768976784828</v>
      </c>
    </row>
    <row r="829" spans="1:8" x14ac:dyDescent="0.45">
      <c r="A829" s="2">
        <v>36</v>
      </c>
      <c r="B829" s="2" t="s">
        <v>10</v>
      </c>
      <c r="C829" s="2">
        <v>28.024999999999999</v>
      </c>
      <c r="D829" s="2">
        <v>1</v>
      </c>
      <c r="E829" s="2" t="s">
        <v>8</v>
      </c>
      <c r="F829" s="2" t="s">
        <v>14</v>
      </c>
      <c r="G829" s="2">
        <v>20773.62775</v>
      </c>
      <c r="H829" s="2">
        <f t="shared" si="12"/>
        <v>28046.397765867587</v>
      </c>
    </row>
    <row r="830" spans="1:8" x14ac:dyDescent="0.45">
      <c r="A830" s="2">
        <v>41</v>
      </c>
      <c r="B830" s="2" t="s">
        <v>10</v>
      </c>
      <c r="C830" s="2">
        <v>30.78</v>
      </c>
      <c r="D830" s="2">
        <v>3</v>
      </c>
      <c r="E830" s="2" t="s">
        <v>8</v>
      </c>
      <c r="F830" s="2" t="s">
        <v>14</v>
      </c>
      <c r="G830" s="2">
        <v>39597.407200000001</v>
      </c>
      <c r="H830" s="2">
        <f t="shared" si="12"/>
        <v>32067.700773689627</v>
      </c>
    </row>
    <row r="831" spans="1:8" x14ac:dyDescent="0.45">
      <c r="A831" s="2">
        <v>39</v>
      </c>
      <c r="B831" s="2" t="s">
        <v>10</v>
      </c>
      <c r="C831" s="2">
        <v>21.85</v>
      </c>
      <c r="D831" s="2">
        <v>1</v>
      </c>
      <c r="E831" s="2" t="s">
        <v>11</v>
      </c>
      <c r="F831" s="2" t="s">
        <v>13</v>
      </c>
      <c r="G831" s="2">
        <v>6117.4944999999998</v>
      </c>
      <c r="H831" s="2">
        <f t="shared" si="12"/>
        <v>8216.9509074402213</v>
      </c>
    </row>
    <row r="832" spans="1:8" x14ac:dyDescent="0.45">
      <c r="A832" s="2">
        <v>63</v>
      </c>
      <c r="B832" s="2" t="s">
        <v>10</v>
      </c>
      <c r="C832" s="2">
        <v>33.1</v>
      </c>
      <c r="D832" s="2">
        <v>0</v>
      </c>
      <c r="E832" s="2" t="s">
        <v>11</v>
      </c>
      <c r="F832" s="2" t="s">
        <v>9</v>
      </c>
      <c r="G832" s="2">
        <v>13393.755999999999</v>
      </c>
      <c r="H832" s="2">
        <f t="shared" si="12"/>
        <v>13834.592864298316</v>
      </c>
    </row>
    <row r="833" spans="1:8" x14ac:dyDescent="0.45">
      <c r="A833" s="2">
        <v>36</v>
      </c>
      <c r="B833" s="2" t="s">
        <v>7</v>
      </c>
      <c r="C833" s="2">
        <v>25.84</v>
      </c>
      <c r="D833" s="2">
        <v>0</v>
      </c>
      <c r="E833" s="2" t="s">
        <v>11</v>
      </c>
      <c r="F833" s="2" t="s">
        <v>13</v>
      </c>
      <c r="G833" s="2">
        <v>5266.3656000000001</v>
      </c>
      <c r="H833" s="2">
        <f t="shared" si="12"/>
        <v>6503.423903276137</v>
      </c>
    </row>
    <row r="834" spans="1:8" x14ac:dyDescent="0.45">
      <c r="A834" s="2">
        <v>28</v>
      </c>
      <c r="B834" s="2" t="s">
        <v>7</v>
      </c>
      <c r="C834" s="2">
        <v>23.844999999999999</v>
      </c>
      <c r="D834" s="2">
        <v>2</v>
      </c>
      <c r="E834" s="2" t="s">
        <v>11</v>
      </c>
      <c r="F834" s="2" t="s">
        <v>13</v>
      </c>
      <c r="G834" s="2">
        <v>4719.7365499999996</v>
      </c>
      <c r="H834" s="2">
        <f t="shared" si="12"/>
        <v>6267.9860707312364</v>
      </c>
    </row>
    <row r="835" spans="1:8" x14ac:dyDescent="0.45">
      <c r="A835" s="2">
        <v>58</v>
      </c>
      <c r="B835" s="2" t="s">
        <v>10</v>
      </c>
      <c r="C835" s="2">
        <v>34.39</v>
      </c>
      <c r="D835" s="2">
        <v>0</v>
      </c>
      <c r="E835" s="2" t="s">
        <v>11</v>
      </c>
      <c r="F835" s="2" t="s">
        <v>13</v>
      </c>
      <c r="G835" s="2">
        <v>11743.9341</v>
      </c>
      <c r="H835" s="2">
        <f t="shared" ref="H835:H898" si="13">IF(AND($B835="female",$E835="yes",$F835="northeast"),$K$57+$K$58*$A835+$K$59*$C835+$K$60*$D835,IF(AND($B835="female",$E835="yes",$F835="northwest"),$M$57+$M$58*$A835+$M$59*$C835+$M$60*$D835,IF(AND($B835="female",$E835="yes",$F835="southeast"),$O$57+$O$58*$A835+$O$59*$C835+$O$60*$D835,IF(AND($B835="female",$E835="yes",$F835="southwest"),$Q$57+$Q$58*$A835+$Q$59*$C835+$Q$60*$D835,IF(AND($B835="female",$E835="no",$F835="southwest"),$S$57+$S$58*$A835+$S$59*$C835+$S$60*$D835,IF(AND($B835="female",$E835="no",$F835="southeast"),$U$57+$U$58*$A835+$U$59*$C835+$U$60*$D835,IF(AND($B835="female",$E835="no",$F835="northwest"),$W$57+$W$58*$A835+$W$59*$C835+$W$60*$D835,IF(AND($B835="female",$E835="no",$F835="northeast"),$Y$57+$Y$58*$A835+$Y$59*$C835+$Y$60*$D835,IF(AND($B835="male",$E835="no",$F835="northeast"),$AA$57+$AA$58*$A835+$AA$59*$C835+$AA$60*$D835,IF(AND($B835="male",$E835="no",$F835="northwest"),$AC$57+$AC$58*$A835+$AC$59*$C835+$AC$60*$D835,IF(AND($B835="male",$E835="no",$F835="southeast"),$AE$57+$AE$58*$A835+$AE$59*$C835+$AE$60*$D835,IF(AND($B835="male",$E835="no",$F835="southwest"),$AG$57+$AG$58*$A835+$AG$59*$C835+$AG$60*$D835,IF(AND($B835="male",$E835="yes",$F835="southwest"),$AI$57+$AI$58*$A835+AI$59*$C835+$AI$60*$D835,IF(AND($B835="male",$E835="yes",$F835="southeast"),$AK$57+$AK$58*$A835+$AK$59*$C835+$AK$60*$D835,IF(AND($B835="male",$E835="yes",$F835="northwest"),$AM$57+$AM$58*$A835+$AM$59*$C835+$AM$60*$D835,IF(AND($B835="male",$E835="yes",$F835="northeast"),$AO$57+$AO$58*$A835+$AO$59*$C835+$AO$60*$D835,"Conditions not met"))))))))))))))))</f>
        <v>13065.925452156705</v>
      </c>
    </row>
    <row r="836" spans="1:8" x14ac:dyDescent="0.45">
      <c r="A836" s="2">
        <v>36</v>
      </c>
      <c r="B836" s="2" t="s">
        <v>10</v>
      </c>
      <c r="C836" s="2">
        <v>33.82</v>
      </c>
      <c r="D836" s="2">
        <v>1</v>
      </c>
      <c r="E836" s="2" t="s">
        <v>11</v>
      </c>
      <c r="F836" s="2" t="s">
        <v>13</v>
      </c>
      <c r="G836" s="2">
        <v>5377.4578000000001</v>
      </c>
      <c r="H836" s="2">
        <f t="shared" si="13"/>
        <v>7713.0643853000847</v>
      </c>
    </row>
    <row r="837" spans="1:8" x14ac:dyDescent="0.45">
      <c r="A837" s="2">
        <v>42</v>
      </c>
      <c r="B837" s="2" t="s">
        <v>10</v>
      </c>
      <c r="C837" s="2">
        <v>35.97</v>
      </c>
      <c r="D837" s="2">
        <v>2</v>
      </c>
      <c r="E837" s="2" t="s">
        <v>11</v>
      </c>
      <c r="F837" s="2" t="s">
        <v>12</v>
      </c>
      <c r="G837" s="2">
        <v>7160.3302999999996</v>
      </c>
      <c r="H837" s="2">
        <f t="shared" si="13"/>
        <v>9028.9549764991643</v>
      </c>
    </row>
    <row r="838" spans="1:8" x14ac:dyDescent="0.45">
      <c r="A838" s="2">
        <v>36</v>
      </c>
      <c r="B838" s="2" t="s">
        <v>10</v>
      </c>
      <c r="C838" s="2">
        <v>31.5</v>
      </c>
      <c r="D838" s="2">
        <v>0</v>
      </c>
      <c r="E838" s="2" t="s">
        <v>11</v>
      </c>
      <c r="F838" s="2" t="s">
        <v>9</v>
      </c>
      <c r="G838" s="2">
        <v>4402.2330000000002</v>
      </c>
      <c r="H838" s="2">
        <f t="shared" si="13"/>
        <v>6506.8364532315709</v>
      </c>
    </row>
    <row r="839" spans="1:8" x14ac:dyDescent="0.45">
      <c r="A839" s="2">
        <v>56</v>
      </c>
      <c r="B839" s="2" t="s">
        <v>7</v>
      </c>
      <c r="C839" s="2">
        <v>28.31</v>
      </c>
      <c r="D839" s="2">
        <v>0</v>
      </c>
      <c r="E839" s="2" t="s">
        <v>11</v>
      </c>
      <c r="F839" s="2" t="s">
        <v>14</v>
      </c>
      <c r="G839" s="2">
        <v>11657.7189</v>
      </c>
      <c r="H839" s="2">
        <f t="shared" si="13"/>
        <v>12483.109576783674</v>
      </c>
    </row>
    <row r="840" spans="1:8" x14ac:dyDescent="0.45">
      <c r="A840" s="2">
        <v>35</v>
      </c>
      <c r="B840" s="2" t="s">
        <v>7</v>
      </c>
      <c r="C840" s="2">
        <v>23.465</v>
      </c>
      <c r="D840" s="2">
        <v>2</v>
      </c>
      <c r="E840" s="2" t="s">
        <v>11</v>
      </c>
      <c r="F840" s="2" t="s">
        <v>14</v>
      </c>
      <c r="G840" s="2">
        <v>6402.2913500000004</v>
      </c>
      <c r="H840" s="2">
        <f t="shared" si="13"/>
        <v>8529.1096859099343</v>
      </c>
    </row>
    <row r="841" spans="1:8" x14ac:dyDescent="0.45">
      <c r="A841" s="2">
        <v>59</v>
      </c>
      <c r="B841" s="2" t="s">
        <v>7</v>
      </c>
      <c r="C841" s="2">
        <v>31.35</v>
      </c>
      <c r="D841" s="2">
        <v>0</v>
      </c>
      <c r="E841" s="2" t="s">
        <v>11</v>
      </c>
      <c r="F841" s="2" t="s">
        <v>13</v>
      </c>
      <c r="G841" s="2">
        <v>12622.1795</v>
      </c>
      <c r="H841" s="2">
        <f t="shared" si="13"/>
        <v>12438.841739997173</v>
      </c>
    </row>
    <row r="842" spans="1:8" x14ac:dyDescent="0.45">
      <c r="A842" s="2">
        <v>21</v>
      </c>
      <c r="B842" s="2" t="s">
        <v>10</v>
      </c>
      <c r="C842" s="2">
        <v>31.1</v>
      </c>
      <c r="D842" s="2">
        <v>0</v>
      </c>
      <c r="E842" s="2" t="s">
        <v>11</v>
      </c>
      <c r="F842" s="2" t="s">
        <v>9</v>
      </c>
      <c r="G842" s="2">
        <v>1526.3119999999999</v>
      </c>
      <c r="H842" s="2">
        <f t="shared" si="13"/>
        <v>2454.5138311103838</v>
      </c>
    </row>
    <row r="843" spans="1:8" x14ac:dyDescent="0.45">
      <c r="A843" s="2">
        <v>59</v>
      </c>
      <c r="B843" s="2" t="s">
        <v>10</v>
      </c>
      <c r="C843" s="2">
        <v>24.7</v>
      </c>
      <c r="D843" s="2">
        <v>0</v>
      </c>
      <c r="E843" s="2" t="s">
        <v>11</v>
      </c>
      <c r="F843" s="2" t="s">
        <v>14</v>
      </c>
      <c r="G843" s="2">
        <v>12323.936</v>
      </c>
      <c r="H843" s="2">
        <f t="shared" si="13"/>
        <v>12419.707428490441</v>
      </c>
    </row>
    <row r="844" spans="1:8" x14ac:dyDescent="0.45">
      <c r="A844" s="2">
        <v>23</v>
      </c>
      <c r="B844" s="2" t="s">
        <v>7</v>
      </c>
      <c r="C844" s="2">
        <v>32.78</v>
      </c>
      <c r="D844" s="2">
        <v>2</v>
      </c>
      <c r="E844" s="2" t="s">
        <v>8</v>
      </c>
      <c r="F844" s="2" t="s">
        <v>12</v>
      </c>
      <c r="G844" s="2">
        <v>36021.011200000001</v>
      </c>
      <c r="H844" s="2">
        <f t="shared" si="13"/>
        <v>30167.969667262303</v>
      </c>
    </row>
    <row r="845" spans="1:8" x14ac:dyDescent="0.45">
      <c r="A845" s="2">
        <v>57</v>
      </c>
      <c r="B845" s="2" t="s">
        <v>7</v>
      </c>
      <c r="C845" s="2">
        <v>29.81</v>
      </c>
      <c r="D845" s="2">
        <v>0</v>
      </c>
      <c r="E845" s="2" t="s">
        <v>8</v>
      </c>
      <c r="F845" s="2" t="s">
        <v>12</v>
      </c>
      <c r="G845" s="2">
        <v>27533.912899999999</v>
      </c>
      <c r="H845" s="2">
        <f t="shared" si="13"/>
        <v>33416.101996697042</v>
      </c>
    </row>
    <row r="846" spans="1:8" x14ac:dyDescent="0.45">
      <c r="A846" s="2">
        <v>53</v>
      </c>
      <c r="B846" s="2" t="s">
        <v>10</v>
      </c>
      <c r="C846" s="2">
        <v>30.495000000000001</v>
      </c>
      <c r="D846" s="2">
        <v>0</v>
      </c>
      <c r="E846" s="2" t="s">
        <v>11</v>
      </c>
      <c r="F846" s="2" t="s">
        <v>14</v>
      </c>
      <c r="G846" s="2">
        <v>10072.055050000001</v>
      </c>
      <c r="H846" s="2">
        <f t="shared" si="13"/>
        <v>11379.248643609561</v>
      </c>
    </row>
    <row r="847" spans="1:8" x14ac:dyDescent="0.45">
      <c r="A847" s="2">
        <v>60</v>
      </c>
      <c r="B847" s="2" t="s">
        <v>7</v>
      </c>
      <c r="C847" s="2">
        <v>32.450000000000003</v>
      </c>
      <c r="D847" s="2">
        <v>0</v>
      </c>
      <c r="E847" s="2" t="s">
        <v>8</v>
      </c>
      <c r="F847" s="2" t="s">
        <v>12</v>
      </c>
      <c r="G847" s="2">
        <v>45008.955499999996</v>
      </c>
      <c r="H847" s="2">
        <f t="shared" si="13"/>
        <v>38014.464621699452</v>
      </c>
    </row>
    <row r="848" spans="1:8" x14ac:dyDescent="0.45">
      <c r="A848" s="2">
        <v>51</v>
      </c>
      <c r="B848" s="2" t="s">
        <v>7</v>
      </c>
      <c r="C848" s="2">
        <v>34.200000000000003</v>
      </c>
      <c r="D848" s="2">
        <v>1</v>
      </c>
      <c r="E848" s="2" t="s">
        <v>11</v>
      </c>
      <c r="F848" s="2" t="s">
        <v>9</v>
      </c>
      <c r="G848" s="2">
        <v>9872.7009999999991</v>
      </c>
      <c r="H848" s="2">
        <f t="shared" si="13"/>
        <v>11045.582943215923</v>
      </c>
    </row>
    <row r="849" spans="1:8" x14ac:dyDescent="0.45">
      <c r="A849" s="2">
        <v>23</v>
      </c>
      <c r="B849" s="2" t="s">
        <v>10</v>
      </c>
      <c r="C849" s="2">
        <v>50.38</v>
      </c>
      <c r="D849" s="2">
        <v>1</v>
      </c>
      <c r="E849" s="2" t="s">
        <v>11</v>
      </c>
      <c r="F849" s="2" t="s">
        <v>12</v>
      </c>
      <c r="G849" s="2">
        <v>2438.0551999999998</v>
      </c>
      <c r="H849" s="2">
        <f t="shared" si="13"/>
        <v>2976.0627246593194</v>
      </c>
    </row>
    <row r="850" spans="1:8" x14ac:dyDescent="0.45">
      <c r="A850" s="2">
        <v>27</v>
      </c>
      <c r="B850" s="2" t="s">
        <v>7</v>
      </c>
      <c r="C850" s="2">
        <v>24.1</v>
      </c>
      <c r="D850" s="2">
        <v>0</v>
      </c>
      <c r="E850" s="2" t="s">
        <v>11</v>
      </c>
      <c r="F850" s="2" t="s">
        <v>9</v>
      </c>
      <c r="G850" s="2">
        <v>2974.1260000000002</v>
      </c>
      <c r="H850" s="2">
        <f t="shared" si="13"/>
        <v>4217.6937028583397</v>
      </c>
    </row>
    <row r="851" spans="1:8" x14ac:dyDescent="0.45">
      <c r="A851" s="2">
        <v>55</v>
      </c>
      <c r="B851" s="2" t="s">
        <v>10</v>
      </c>
      <c r="C851" s="2">
        <v>32.774999999999999</v>
      </c>
      <c r="D851" s="2">
        <v>0</v>
      </c>
      <c r="E851" s="2" t="s">
        <v>11</v>
      </c>
      <c r="F851" s="2" t="s">
        <v>13</v>
      </c>
      <c r="G851" s="2">
        <v>10601.632250000001</v>
      </c>
      <c r="H851" s="2">
        <f t="shared" si="13"/>
        <v>12211.083069057864</v>
      </c>
    </row>
    <row r="852" spans="1:8" x14ac:dyDescent="0.45">
      <c r="A852" s="2">
        <v>37</v>
      </c>
      <c r="B852" s="2" t="s">
        <v>7</v>
      </c>
      <c r="C852" s="2">
        <v>30.78</v>
      </c>
      <c r="D852" s="2">
        <v>0</v>
      </c>
      <c r="E852" s="2" t="s">
        <v>8</v>
      </c>
      <c r="F852" s="2" t="s">
        <v>14</v>
      </c>
      <c r="G852" s="2">
        <v>37270.1512</v>
      </c>
      <c r="H852" s="2">
        <f t="shared" si="13"/>
        <v>32508.311728704091</v>
      </c>
    </row>
    <row r="853" spans="1:8" x14ac:dyDescent="0.45">
      <c r="A853" s="2">
        <v>61</v>
      </c>
      <c r="B853" s="2" t="s">
        <v>10</v>
      </c>
      <c r="C853" s="2">
        <v>32.299999999999997</v>
      </c>
      <c r="D853" s="2">
        <v>2</v>
      </c>
      <c r="E853" s="2" t="s">
        <v>11</v>
      </c>
      <c r="F853" s="2" t="s">
        <v>13</v>
      </c>
      <c r="G853" s="2">
        <v>14119.62</v>
      </c>
      <c r="H853" s="2">
        <f t="shared" si="13"/>
        <v>15074.546554043809</v>
      </c>
    </row>
    <row r="854" spans="1:8" x14ac:dyDescent="0.45">
      <c r="A854" s="2">
        <v>46</v>
      </c>
      <c r="B854" s="2" t="s">
        <v>7</v>
      </c>
      <c r="C854" s="2">
        <v>35.53</v>
      </c>
      <c r="D854" s="2">
        <v>0</v>
      </c>
      <c r="E854" s="2" t="s">
        <v>8</v>
      </c>
      <c r="F854" s="2" t="s">
        <v>14</v>
      </c>
      <c r="G854" s="2">
        <v>42111.664700000001</v>
      </c>
      <c r="H854" s="2">
        <f t="shared" si="13"/>
        <v>41538.223386135869</v>
      </c>
    </row>
    <row r="855" spans="1:8" x14ac:dyDescent="0.45">
      <c r="A855" s="2">
        <v>53</v>
      </c>
      <c r="B855" s="2" t="s">
        <v>7</v>
      </c>
      <c r="C855" s="2">
        <v>23.75</v>
      </c>
      <c r="D855" s="2">
        <v>2</v>
      </c>
      <c r="E855" s="2" t="s">
        <v>11</v>
      </c>
      <c r="F855" s="2" t="s">
        <v>14</v>
      </c>
      <c r="G855" s="2">
        <v>11729.6795</v>
      </c>
      <c r="H855" s="2">
        <f t="shared" si="13"/>
        <v>12733.595175268267</v>
      </c>
    </row>
    <row r="856" spans="1:8" x14ac:dyDescent="0.45">
      <c r="A856" s="2">
        <v>49</v>
      </c>
      <c r="B856" s="2" t="s">
        <v>7</v>
      </c>
      <c r="C856" s="2">
        <v>23.844999999999999</v>
      </c>
      <c r="D856" s="2">
        <v>3</v>
      </c>
      <c r="E856" s="2" t="s">
        <v>8</v>
      </c>
      <c r="F856" s="2" t="s">
        <v>14</v>
      </c>
      <c r="G856" s="2">
        <v>24106.912550000001</v>
      </c>
      <c r="H856" s="2">
        <f t="shared" si="13"/>
        <v>25450.038866297582</v>
      </c>
    </row>
    <row r="857" spans="1:8" x14ac:dyDescent="0.45">
      <c r="A857" s="2">
        <v>20</v>
      </c>
      <c r="B857" s="2" t="s">
        <v>7</v>
      </c>
      <c r="C857" s="2">
        <v>29.6</v>
      </c>
      <c r="D857" s="2">
        <v>0</v>
      </c>
      <c r="E857" s="2" t="s">
        <v>11</v>
      </c>
      <c r="F857" s="2" t="s">
        <v>9</v>
      </c>
      <c r="G857" s="2">
        <v>1875.3440000000001</v>
      </c>
      <c r="H857" s="2">
        <f t="shared" si="13"/>
        <v>1955.9549698325866</v>
      </c>
    </row>
    <row r="858" spans="1:8" x14ac:dyDescent="0.45">
      <c r="A858" s="2">
        <v>48</v>
      </c>
      <c r="B858" s="2" t="s">
        <v>7</v>
      </c>
      <c r="C858" s="2">
        <v>33.11</v>
      </c>
      <c r="D858" s="2">
        <v>0</v>
      </c>
      <c r="E858" s="2" t="s">
        <v>8</v>
      </c>
      <c r="F858" s="2" t="s">
        <v>12</v>
      </c>
      <c r="G858" s="2">
        <v>40974.164900000003</v>
      </c>
      <c r="H858" s="2">
        <f t="shared" si="13"/>
        <v>36250.483544640643</v>
      </c>
    </row>
    <row r="859" spans="1:8" x14ac:dyDescent="0.45">
      <c r="A859" s="2">
        <v>25</v>
      </c>
      <c r="B859" s="2" t="s">
        <v>10</v>
      </c>
      <c r="C859" s="2">
        <v>24.13</v>
      </c>
      <c r="D859" s="2">
        <v>0</v>
      </c>
      <c r="E859" s="2" t="s">
        <v>8</v>
      </c>
      <c r="F859" s="2" t="s">
        <v>13</v>
      </c>
      <c r="G859" s="2">
        <v>15817.985699999999</v>
      </c>
      <c r="H859" s="2">
        <f t="shared" si="13"/>
        <v>11887.823905347352</v>
      </c>
    </row>
    <row r="860" spans="1:8" x14ac:dyDescent="0.45">
      <c r="A860" s="2">
        <v>25</v>
      </c>
      <c r="B860" s="2" t="s">
        <v>7</v>
      </c>
      <c r="C860" s="2">
        <v>32.229999999999997</v>
      </c>
      <c r="D860" s="2">
        <v>1</v>
      </c>
      <c r="E860" s="2" t="s">
        <v>11</v>
      </c>
      <c r="F860" s="2" t="s">
        <v>12</v>
      </c>
      <c r="G860" s="2">
        <v>18218.161390000001</v>
      </c>
      <c r="H860" s="2">
        <f t="shared" si="13"/>
        <v>4104.1076454809554</v>
      </c>
    </row>
    <row r="861" spans="1:8" x14ac:dyDescent="0.45">
      <c r="A861" s="2">
        <v>57</v>
      </c>
      <c r="B861" s="2" t="s">
        <v>10</v>
      </c>
      <c r="C861" s="2">
        <v>28.1</v>
      </c>
      <c r="D861" s="2">
        <v>0</v>
      </c>
      <c r="E861" s="2" t="s">
        <v>11</v>
      </c>
      <c r="F861" s="2" t="s">
        <v>9</v>
      </c>
      <c r="G861" s="2">
        <v>10965.446</v>
      </c>
      <c r="H861" s="2">
        <f t="shared" si="13"/>
        <v>12028.99751358251</v>
      </c>
    </row>
    <row r="862" spans="1:8" x14ac:dyDescent="0.45">
      <c r="A862" s="2">
        <v>37</v>
      </c>
      <c r="B862" s="2" t="s">
        <v>7</v>
      </c>
      <c r="C862" s="2">
        <v>47.6</v>
      </c>
      <c r="D862" s="2">
        <v>2</v>
      </c>
      <c r="E862" s="2" t="s">
        <v>8</v>
      </c>
      <c r="F862" s="2" t="s">
        <v>9</v>
      </c>
      <c r="G862" s="2">
        <v>46113.510999999999</v>
      </c>
      <c r="H862" s="2">
        <f t="shared" si="13"/>
        <v>54103.685609499546</v>
      </c>
    </row>
    <row r="863" spans="1:8" x14ac:dyDescent="0.45">
      <c r="A863" s="2">
        <v>38</v>
      </c>
      <c r="B863" s="2" t="s">
        <v>7</v>
      </c>
      <c r="C863" s="2">
        <v>28</v>
      </c>
      <c r="D863" s="2">
        <v>3</v>
      </c>
      <c r="E863" s="2" t="s">
        <v>11</v>
      </c>
      <c r="F863" s="2" t="s">
        <v>9</v>
      </c>
      <c r="G863" s="2">
        <v>7151.0919999999996</v>
      </c>
      <c r="H863" s="2">
        <f t="shared" si="13"/>
        <v>8729.0583900044676</v>
      </c>
    </row>
    <row r="864" spans="1:8" x14ac:dyDescent="0.45">
      <c r="A864" s="2">
        <v>55</v>
      </c>
      <c r="B864" s="2" t="s">
        <v>7</v>
      </c>
      <c r="C864" s="2">
        <v>33.534999999999997</v>
      </c>
      <c r="D864" s="2">
        <v>2</v>
      </c>
      <c r="E864" s="2" t="s">
        <v>11</v>
      </c>
      <c r="F864" s="2" t="s">
        <v>13</v>
      </c>
      <c r="G864" s="2">
        <v>12269.68865</v>
      </c>
      <c r="H864" s="2">
        <f t="shared" si="13"/>
        <v>13509.159480190474</v>
      </c>
    </row>
    <row r="865" spans="1:8" x14ac:dyDescent="0.45">
      <c r="A865" s="2">
        <v>36</v>
      </c>
      <c r="B865" s="2" t="s">
        <v>7</v>
      </c>
      <c r="C865" s="2">
        <v>19.855</v>
      </c>
      <c r="D865" s="2">
        <v>0</v>
      </c>
      <c r="E865" s="2" t="s">
        <v>11</v>
      </c>
      <c r="F865" s="2" t="s">
        <v>14</v>
      </c>
      <c r="G865" s="2">
        <v>5458.0464499999998</v>
      </c>
      <c r="H865" s="2">
        <f t="shared" si="13"/>
        <v>6808.4937075890866</v>
      </c>
    </row>
    <row r="866" spans="1:8" x14ac:dyDescent="0.45">
      <c r="A866" s="2">
        <v>51</v>
      </c>
      <c r="B866" s="2" t="s">
        <v>10</v>
      </c>
      <c r="C866" s="2">
        <v>25.4</v>
      </c>
      <c r="D866" s="2">
        <v>0</v>
      </c>
      <c r="E866" s="2" t="s">
        <v>11</v>
      </c>
      <c r="F866" s="2" t="s">
        <v>9</v>
      </c>
      <c r="G866" s="2">
        <v>8782.4689999999991</v>
      </c>
      <c r="H866" s="2">
        <f t="shared" si="13"/>
        <v>10311.156810448285</v>
      </c>
    </row>
    <row r="867" spans="1:8" x14ac:dyDescent="0.45">
      <c r="A867" s="2">
        <v>40</v>
      </c>
      <c r="B867" s="2" t="s">
        <v>10</v>
      </c>
      <c r="C867" s="2">
        <v>29.9</v>
      </c>
      <c r="D867" s="2">
        <v>2</v>
      </c>
      <c r="E867" s="2" t="s">
        <v>11</v>
      </c>
      <c r="F867" s="2" t="s">
        <v>9</v>
      </c>
      <c r="G867" s="2">
        <v>6600.3609999999999</v>
      </c>
      <c r="H867" s="2">
        <f t="shared" si="13"/>
        <v>7770.906367839505</v>
      </c>
    </row>
    <row r="868" spans="1:8" x14ac:dyDescent="0.45">
      <c r="A868" s="2">
        <v>18</v>
      </c>
      <c r="B868" s="2" t="s">
        <v>10</v>
      </c>
      <c r="C868" s="2">
        <v>37.29</v>
      </c>
      <c r="D868" s="2">
        <v>0</v>
      </c>
      <c r="E868" s="2" t="s">
        <v>11</v>
      </c>
      <c r="F868" s="2" t="s">
        <v>12</v>
      </c>
      <c r="G868" s="2">
        <v>1141.4450999999999</v>
      </c>
      <c r="H868" s="2">
        <f t="shared" si="13"/>
        <v>1617.5295432834084</v>
      </c>
    </row>
    <row r="869" spans="1:8" x14ac:dyDescent="0.45">
      <c r="A869" s="2">
        <v>57</v>
      </c>
      <c r="B869" s="2" t="s">
        <v>10</v>
      </c>
      <c r="C869" s="2">
        <v>43.7</v>
      </c>
      <c r="D869" s="2">
        <v>1</v>
      </c>
      <c r="E869" s="2" t="s">
        <v>11</v>
      </c>
      <c r="F869" s="2" t="s">
        <v>9</v>
      </c>
      <c r="G869" s="2">
        <v>11576.13</v>
      </c>
      <c r="H869" s="2">
        <f t="shared" si="13"/>
        <v>12748.486469766976</v>
      </c>
    </row>
    <row r="870" spans="1:8" x14ac:dyDescent="0.45">
      <c r="A870" s="2">
        <v>61</v>
      </c>
      <c r="B870" s="2" t="s">
        <v>10</v>
      </c>
      <c r="C870" s="2">
        <v>23.655000000000001</v>
      </c>
      <c r="D870" s="2">
        <v>0</v>
      </c>
      <c r="E870" s="2" t="s">
        <v>11</v>
      </c>
      <c r="F870" s="2" t="s">
        <v>14</v>
      </c>
      <c r="G870" s="2">
        <v>13129.603450000001</v>
      </c>
      <c r="H870" s="2">
        <f t="shared" si="13"/>
        <v>12838.838731313157</v>
      </c>
    </row>
    <row r="871" spans="1:8" x14ac:dyDescent="0.45">
      <c r="A871" s="2">
        <v>25</v>
      </c>
      <c r="B871" s="2" t="s">
        <v>7</v>
      </c>
      <c r="C871" s="2">
        <v>24.3</v>
      </c>
      <c r="D871" s="2">
        <v>3</v>
      </c>
      <c r="E871" s="2" t="s">
        <v>11</v>
      </c>
      <c r="F871" s="2" t="s">
        <v>9</v>
      </c>
      <c r="G871" s="2">
        <v>4391.652</v>
      </c>
      <c r="H871" s="2">
        <f t="shared" si="13"/>
        <v>5228.2768858050076</v>
      </c>
    </row>
    <row r="872" spans="1:8" x14ac:dyDescent="0.45">
      <c r="A872" s="2">
        <v>50</v>
      </c>
      <c r="B872" s="2" t="s">
        <v>10</v>
      </c>
      <c r="C872" s="2">
        <v>36.200000000000003</v>
      </c>
      <c r="D872" s="2">
        <v>0</v>
      </c>
      <c r="E872" s="2" t="s">
        <v>11</v>
      </c>
      <c r="F872" s="2" t="s">
        <v>9</v>
      </c>
      <c r="G872" s="2">
        <v>8457.8179999999993</v>
      </c>
      <c r="H872" s="2">
        <f t="shared" si="13"/>
        <v>10454.084715850324</v>
      </c>
    </row>
    <row r="873" spans="1:8" x14ac:dyDescent="0.45">
      <c r="A873" s="2">
        <v>26</v>
      </c>
      <c r="B873" s="2" t="s">
        <v>7</v>
      </c>
      <c r="C873" s="2">
        <v>29.48</v>
      </c>
      <c r="D873" s="2">
        <v>1</v>
      </c>
      <c r="E873" s="2" t="s">
        <v>11</v>
      </c>
      <c r="F873" s="2" t="s">
        <v>12</v>
      </c>
      <c r="G873" s="2">
        <v>3392.3652000000002</v>
      </c>
      <c r="H873" s="2">
        <f t="shared" si="13"/>
        <v>4635.8583674352631</v>
      </c>
    </row>
    <row r="874" spans="1:8" x14ac:dyDescent="0.45">
      <c r="A874" s="2">
        <v>42</v>
      </c>
      <c r="B874" s="2" t="s">
        <v>10</v>
      </c>
      <c r="C874" s="2">
        <v>24.86</v>
      </c>
      <c r="D874" s="2">
        <v>0</v>
      </c>
      <c r="E874" s="2" t="s">
        <v>11</v>
      </c>
      <c r="F874" s="2" t="s">
        <v>12</v>
      </c>
      <c r="G874" s="2">
        <v>5966.8873999999996</v>
      </c>
      <c r="H874" s="2">
        <f t="shared" si="13"/>
        <v>8369.3052870337051</v>
      </c>
    </row>
    <row r="875" spans="1:8" x14ac:dyDescent="0.45">
      <c r="A875" s="2">
        <v>43</v>
      </c>
      <c r="B875" s="2" t="s">
        <v>10</v>
      </c>
      <c r="C875" s="2">
        <v>30.1</v>
      </c>
      <c r="D875" s="2">
        <v>1</v>
      </c>
      <c r="E875" s="2" t="s">
        <v>11</v>
      </c>
      <c r="F875" s="2" t="s">
        <v>9</v>
      </c>
      <c r="G875" s="2">
        <v>6849.0259999999998</v>
      </c>
      <c r="H875" s="2">
        <f t="shared" si="13"/>
        <v>8461.6658752020976</v>
      </c>
    </row>
    <row r="876" spans="1:8" x14ac:dyDescent="0.45">
      <c r="A876" s="2">
        <v>44</v>
      </c>
      <c r="B876" s="2" t="s">
        <v>10</v>
      </c>
      <c r="C876" s="2">
        <v>21.85</v>
      </c>
      <c r="D876" s="2">
        <v>3</v>
      </c>
      <c r="E876" s="2" t="s">
        <v>11</v>
      </c>
      <c r="F876" s="2" t="s">
        <v>14</v>
      </c>
      <c r="G876" s="2">
        <v>8891.1394999999993</v>
      </c>
      <c r="H876" s="2">
        <f t="shared" si="13"/>
        <v>10749.04545313653</v>
      </c>
    </row>
    <row r="877" spans="1:8" x14ac:dyDescent="0.45">
      <c r="A877" s="2">
        <v>23</v>
      </c>
      <c r="B877" s="2" t="s">
        <v>7</v>
      </c>
      <c r="C877" s="2">
        <v>28.12</v>
      </c>
      <c r="D877" s="2">
        <v>0</v>
      </c>
      <c r="E877" s="2" t="s">
        <v>11</v>
      </c>
      <c r="F877" s="2" t="s">
        <v>13</v>
      </c>
      <c r="G877" s="2">
        <v>2690.1138000000001</v>
      </c>
      <c r="H877" s="2">
        <f t="shared" si="13"/>
        <v>3606.5747533613162</v>
      </c>
    </row>
    <row r="878" spans="1:8" x14ac:dyDescent="0.45">
      <c r="A878" s="2">
        <v>49</v>
      </c>
      <c r="B878" s="2" t="s">
        <v>7</v>
      </c>
      <c r="C878" s="2">
        <v>27.1</v>
      </c>
      <c r="D878" s="2">
        <v>1</v>
      </c>
      <c r="E878" s="2" t="s">
        <v>11</v>
      </c>
      <c r="F878" s="2" t="s">
        <v>9</v>
      </c>
      <c r="G878" s="2">
        <v>26140.3603</v>
      </c>
      <c r="H878" s="2">
        <f t="shared" si="13"/>
        <v>10835.358930166427</v>
      </c>
    </row>
    <row r="879" spans="1:8" x14ac:dyDescent="0.45">
      <c r="A879" s="2">
        <v>33</v>
      </c>
      <c r="B879" s="2" t="s">
        <v>10</v>
      </c>
      <c r="C879" s="2">
        <v>33.44</v>
      </c>
      <c r="D879" s="2">
        <v>5</v>
      </c>
      <c r="E879" s="2" t="s">
        <v>11</v>
      </c>
      <c r="F879" s="2" t="s">
        <v>12</v>
      </c>
      <c r="G879" s="2">
        <v>6653.7885999999999</v>
      </c>
      <c r="H879" s="2">
        <f t="shared" si="13"/>
        <v>8376.9753224548513</v>
      </c>
    </row>
    <row r="880" spans="1:8" x14ac:dyDescent="0.45">
      <c r="A880" s="2">
        <v>41</v>
      </c>
      <c r="B880" s="2" t="s">
        <v>10</v>
      </c>
      <c r="C880" s="2">
        <v>28.8</v>
      </c>
      <c r="D880" s="2">
        <v>1</v>
      </c>
      <c r="E880" s="2" t="s">
        <v>11</v>
      </c>
      <c r="F880" s="2" t="s">
        <v>9</v>
      </c>
      <c r="G880" s="2">
        <v>6282.2349999999997</v>
      </c>
      <c r="H880" s="2">
        <f t="shared" si="13"/>
        <v>7873.7906296504143</v>
      </c>
    </row>
    <row r="881" spans="1:8" x14ac:dyDescent="0.45">
      <c r="A881" s="2">
        <v>37</v>
      </c>
      <c r="B881" s="2" t="s">
        <v>7</v>
      </c>
      <c r="C881" s="2">
        <v>29.5</v>
      </c>
      <c r="D881" s="2">
        <v>2</v>
      </c>
      <c r="E881" s="2" t="s">
        <v>11</v>
      </c>
      <c r="F881" s="2" t="s">
        <v>9</v>
      </c>
      <c r="G881" s="2">
        <v>6311.9520000000002</v>
      </c>
      <c r="H881" s="2">
        <f t="shared" si="13"/>
        <v>7840.7593309860613</v>
      </c>
    </row>
    <row r="882" spans="1:8" x14ac:dyDescent="0.45">
      <c r="A882" s="2">
        <v>22</v>
      </c>
      <c r="B882" s="2" t="s">
        <v>10</v>
      </c>
      <c r="C882" s="2">
        <v>34.799999999999997</v>
      </c>
      <c r="D882" s="2">
        <v>3</v>
      </c>
      <c r="E882" s="2" t="s">
        <v>11</v>
      </c>
      <c r="F882" s="2" t="s">
        <v>9</v>
      </c>
      <c r="G882" s="2">
        <v>3443.0639999999999</v>
      </c>
      <c r="H882" s="2">
        <f t="shared" si="13"/>
        <v>3237.6723086595121</v>
      </c>
    </row>
    <row r="883" spans="1:8" x14ac:dyDescent="0.45">
      <c r="A883" s="2">
        <v>23</v>
      </c>
      <c r="B883" s="2" t="s">
        <v>10</v>
      </c>
      <c r="C883" s="2">
        <v>27.36</v>
      </c>
      <c r="D883" s="2">
        <v>1</v>
      </c>
      <c r="E883" s="2" t="s">
        <v>11</v>
      </c>
      <c r="F883" s="2" t="s">
        <v>13</v>
      </c>
      <c r="G883" s="2">
        <v>2789.0574000000001</v>
      </c>
      <c r="H883" s="2">
        <f t="shared" si="13"/>
        <v>4022.6547336813228</v>
      </c>
    </row>
    <row r="884" spans="1:8" x14ac:dyDescent="0.45">
      <c r="A884" s="2">
        <v>21</v>
      </c>
      <c r="B884" s="2" t="s">
        <v>7</v>
      </c>
      <c r="C884" s="2">
        <v>22.135000000000002</v>
      </c>
      <c r="D884" s="2">
        <v>0</v>
      </c>
      <c r="E884" s="2" t="s">
        <v>11</v>
      </c>
      <c r="F884" s="2" t="s">
        <v>14</v>
      </c>
      <c r="G884" s="2">
        <v>2585.8506499999999</v>
      </c>
      <c r="H884" s="2">
        <f t="shared" si="13"/>
        <v>3615.0116105854831</v>
      </c>
    </row>
    <row r="885" spans="1:8" x14ac:dyDescent="0.45">
      <c r="A885" s="2">
        <v>51</v>
      </c>
      <c r="B885" s="2" t="s">
        <v>7</v>
      </c>
      <c r="C885" s="2">
        <v>37.049999999999997</v>
      </c>
      <c r="D885" s="2">
        <v>3</v>
      </c>
      <c r="E885" s="2" t="s">
        <v>8</v>
      </c>
      <c r="F885" s="2" t="s">
        <v>14</v>
      </c>
      <c r="G885" s="2">
        <v>46255.112500000003</v>
      </c>
      <c r="H885" s="2">
        <f t="shared" si="13"/>
        <v>46863.536120525103</v>
      </c>
    </row>
    <row r="886" spans="1:8" x14ac:dyDescent="0.45">
      <c r="A886" s="2">
        <v>25</v>
      </c>
      <c r="B886" s="2" t="s">
        <v>10</v>
      </c>
      <c r="C886" s="2">
        <v>26.695</v>
      </c>
      <c r="D886" s="2">
        <v>4</v>
      </c>
      <c r="E886" s="2" t="s">
        <v>11</v>
      </c>
      <c r="F886" s="2" t="s">
        <v>13</v>
      </c>
      <c r="G886" s="2">
        <v>4877.9810500000003</v>
      </c>
      <c r="H886" s="2">
        <f t="shared" si="13"/>
        <v>6421.7962449914376</v>
      </c>
    </row>
    <row r="887" spans="1:8" x14ac:dyDescent="0.45">
      <c r="A887" s="2">
        <v>32</v>
      </c>
      <c r="B887" s="2" t="s">
        <v>10</v>
      </c>
      <c r="C887" s="2">
        <v>28.93</v>
      </c>
      <c r="D887" s="2">
        <v>1</v>
      </c>
      <c r="E887" s="2" t="s">
        <v>8</v>
      </c>
      <c r="F887" s="2" t="s">
        <v>12</v>
      </c>
      <c r="G887" s="2">
        <v>19719.6947</v>
      </c>
      <c r="H887" s="2">
        <f t="shared" si="13"/>
        <v>27669.836664275746</v>
      </c>
    </row>
    <row r="888" spans="1:8" x14ac:dyDescent="0.45">
      <c r="A888" s="2">
        <v>57</v>
      </c>
      <c r="B888" s="2" t="s">
        <v>10</v>
      </c>
      <c r="C888" s="2">
        <v>28.975000000000001</v>
      </c>
      <c r="D888" s="2">
        <v>0</v>
      </c>
      <c r="E888" s="2" t="s">
        <v>8</v>
      </c>
      <c r="F888" s="2" t="s">
        <v>14</v>
      </c>
      <c r="G888" s="2">
        <v>27218.437249999999</v>
      </c>
      <c r="H888" s="2">
        <f t="shared" si="13"/>
        <v>34925.633422667102</v>
      </c>
    </row>
    <row r="889" spans="1:8" x14ac:dyDescent="0.45">
      <c r="A889" s="2">
        <v>36</v>
      </c>
      <c r="B889" s="2" t="s">
        <v>7</v>
      </c>
      <c r="C889" s="2">
        <v>30.02</v>
      </c>
      <c r="D889" s="2">
        <v>0</v>
      </c>
      <c r="E889" s="2" t="s">
        <v>11</v>
      </c>
      <c r="F889" s="2" t="s">
        <v>13</v>
      </c>
      <c r="G889" s="2">
        <v>5272.1758</v>
      </c>
      <c r="H889" s="2">
        <f t="shared" si="13"/>
        <v>6858.284288337878</v>
      </c>
    </row>
    <row r="890" spans="1:8" x14ac:dyDescent="0.45">
      <c r="A890" s="2">
        <v>22</v>
      </c>
      <c r="B890" s="2" t="s">
        <v>10</v>
      </c>
      <c r="C890" s="2">
        <v>39.5</v>
      </c>
      <c r="D890" s="2">
        <v>0</v>
      </c>
      <c r="E890" s="2" t="s">
        <v>11</v>
      </c>
      <c r="F890" s="2" t="s">
        <v>9</v>
      </c>
      <c r="G890" s="2">
        <v>1682.597</v>
      </c>
      <c r="H890" s="2">
        <f t="shared" si="13"/>
        <v>3044.1464620415591</v>
      </c>
    </row>
    <row r="891" spans="1:8" x14ac:dyDescent="0.45">
      <c r="A891" s="2">
        <v>57</v>
      </c>
      <c r="B891" s="2" t="s">
        <v>10</v>
      </c>
      <c r="C891" s="2">
        <v>33.630000000000003</v>
      </c>
      <c r="D891" s="2">
        <v>1</v>
      </c>
      <c r="E891" s="2" t="s">
        <v>11</v>
      </c>
      <c r="F891" s="2" t="s">
        <v>13</v>
      </c>
      <c r="G891" s="2">
        <v>11945.1327</v>
      </c>
      <c r="H891" s="2">
        <f t="shared" si="13"/>
        <v>13399.998415411534</v>
      </c>
    </row>
    <row r="892" spans="1:8" x14ac:dyDescent="0.45">
      <c r="A892" s="2">
        <v>64</v>
      </c>
      <c r="B892" s="2" t="s">
        <v>7</v>
      </c>
      <c r="C892" s="2">
        <v>26.885000000000002</v>
      </c>
      <c r="D892" s="2">
        <v>0</v>
      </c>
      <c r="E892" s="2" t="s">
        <v>8</v>
      </c>
      <c r="F892" s="2" t="s">
        <v>13</v>
      </c>
      <c r="G892" s="2">
        <v>29330.98315</v>
      </c>
      <c r="H892" s="2">
        <f t="shared" si="13"/>
        <v>29512.296386410744</v>
      </c>
    </row>
    <row r="893" spans="1:8" x14ac:dyDescent="0.45">
      <c r="A893" s="2">
        <v>36</v>
      </c>
      <c r="B893" s="2" t="s">
        <v>7</v>
      </c>
      <c r="C893" s="2">
        <v>29.04</v>
      </c>
      <c r="D893" s="2">
        <v>4</v>
      </c>
      <c r="E893" s="2" t="s">
        <v>11</v>
      </c>
      <c r="F893" s="2" t="s">
        <v>12</v>
      </c>
      <c r="G893" s="2">
        <v>7243.8136000000004</v>
      </c>
      <c r="H893" s="2">
        <f t="shared" si="13"/>
        <v>9098.553293005074</v>
      </c>
    </row>
    <row r="894" spans="1:8" x14ac:dyDescent="0.45">
      <c r="A894" s="2">
        <v>54</v>
      </c>
      <c r="B894" s="2" t="s">
        <v>10</v>
      </c>
      <c r="C894" s="2">
        <v>24.035</v>
      </c>
      <c r="D894" s="2">
        <v>0</v>
      </c>
      <c r="E894" s="2" t="s">
        <v>11</v>
      </c>
      <c r="F894" s="2" t="s">
        <v>14</v>
      </c>
      <c r="G894" s="2">
        <v>10422.916649999999</v>
      </c>
      <c r="H894" s="2">
        <f t="shared" si="13"/>
        <v>11104.584108442223</v>
      </c>
    </row>
    <row r="895" spans="1:8" x14ac:dyDescent="0.45">
      <c r="A895" s="2">
        <v>47</v>
      </c>
      <c r="B895" s="2" t="s">
        <v>10</v>
      </c>
      <c r="C895" s="2">
        <v>38.94</v>
      </c>
      <c r="D895" s="2">
        <v>2</v>
      </c>
      <c r="E895" s="2" t="s">
        <v>8</v>
      </c>
      <c r="F895" s="2" t="s">
        <v>12</v>
      </c>
      <c r="G895" s="2">
        <v>44202.653599999998</v>
      </c>
      <c r="H895" s="2">
        <f t="shared" si="13"/>
        <v>44689.036109677472</v>
      </c>
    </row>
    <row r="896" spans="1:8" x14ac:dyDescent="0.45">
      <c r="A896" s="2">
        <v>62</v>
      </c>
      <c r="B896" s="2" t="s">
        <v>10</v>
      </c>
      <c r="C896" s="2">
        <v>32.11</v>
      </c>
      <c r="D896" s="2">
        <v>0</v>
      </c>
      <c r="E896" s="2" t="s">
        <v>11</v>
      </c>
      <c r="F896" s="2" t="s">
        <v>14</v>
      </c>
      <c r="G896" s="2">
        <v>13555.0049</v>
      </c>
      <c r="H896" s="2">
        <f t="shared" si="13"/>
        <v>13780.560424831496</v>
      </c>
    </row>
    <row r="897" spans="1:8" x14ac:dyDescent="0.45">
      <c r="A897" s="2">
        <v>61</v>
      </c>
      <c r="B897" s="2" t="s">
        <v>7</v>
      </c>
      <c r="C897" s="2">
        <v>44</v>
      </c>
      <c r="D897" s="2">
        <v>0</v>
      </c>
      <c r="E897" s="2" t="s">
        <v>11</v>
      </c>
      <c r="F897" s="2" t="s">
        <v>9</v>
      </c>
      <c r="G897" s="2">
        <v>13063.883</v>
      </c>
      <c r="H897" s="2">
        <f t="shared" si="13"/>
        <v>12859.582072480116</v>
      </c>
    </row>
    <row r="898" spans="1:8" x14ac:dyDescent="0.45">
      <c r="A898" s="2">
        <v>43</v>
      </c>
      <c r="B898" s="2" t="s">
        <v>7</v>
      </c>
      <c r="C898" s="2">
        <v>20.045000000000002</v>
      </c>
      <c r="D898" s="2">
        <v>2</v>
      </c>
      <c r="E898" s="2" t="s">
        <v>8</v>
      </c>
      <c r="F898" s="2" t="s">
        <v>14</v>
      </c>
      <c r="G898" s="2">
        <v>19798.054550000001</v>
      </c>
      <c r="H898" s="2">
        <f t="shared" si="13"/>
        <v>17719.797362612535</v>
      </c>
    </row>
    <row r="899" spans="1:8" x14ac:dyDescent="0.45">
      <c r="A899" s="2">
        <v>19</v>
      </c>
      <c r="B899" s="2" t="s">
        <v>10</v>
      </c>
      <c r="C899" s="2">
        <v>25.555</v>
      </c>
      <c r="D899" s="2">
        <v>1</v>
      </c>
      <c r="E899" s="2" t="s">
        <v>11</v>
      </c>
      <c r="F899" s="2" t="s">
        <v>13</v>
      </c>
      <c r="G899" s="2">
        <v>2221.5644499999999</v>
      </c>
      <c r="H899" s="2">
        <f t="shared" ref="H899:H962" si="14">IF(AND($B899="female",$E899="yes",$F899="northeast"),$K$57+$K$58*$A899+$K$59*$C899+$K$60*$D899,IF(AND($B899="female",$E899="yes",$F899="northwest"),$M$57+$M$58*$A899+$M$59*$C899+$M$60*$D899,IF(AND($B899="female",$E899="yes",$F899="southeast"),$O$57+$O$58*$A899+$O$59*$C899+$O$60*$D899,IF(AND($B899="female",$E899="yes",$F899="southwest"),$Q$57+$Q$58*$A899+$Q$59*$C899+$Q$60*$D899,IF(AND($B899="female",$E899="no",$F899="southwest"),$S$57+$S$58*$A899+$S$59*$C899+$S$60*$D899,IF(AND($B899="female",$E899="no",$F899="southeast"),$U$57+$U$58*$A899+$U$59*$C899+$U$60*$D899,IF(AND($B899="female",$E899="no",$F899="northwest"),$W$57+$W$58*$A899+$W$59*$C899+$W$60*$D899,IF(AND($B899="female",$E899="no",$F899="northeast"),$Y$57+$Y$58*$A899+$Y$59*$C899+$Y$60*$D899,IF(AND($B899="male",$E899="no",$F899="northeast"),$AA$57+$AA$58*$A899+$AA$59*$C899+$AA$60*$D899,IF(AND($B899="male",$E899="no",$F899="northwest"),$AC$57+$AC$58*$A899+$AC$59*$C899+$AC$60*$D899,IF(AND($B899="male",$E899="no",$F899="southeast"),$AE$57+$AE$58*$A899+$AE$59*$C899+$AE$60*$D899,IF(AND($B899="male",$E899="no",$F899="southwest"),$AG$57+$AG$58*$A899+$AG$59*$C899+$AG$60*$D899,IF(AND($B899="male",$E899="yes",$F899="southwest"),$AI$57+$AI$58*$A899+AI$59*$C899+$AI$60*$D899,IF(AND($B899="male",$E899="yes",$F899="southeast"),$AK$57+$AK$58*$A899+$AK$59*$C899+$AK$60*$D899,IF(AND($B899="male",$E899="yes",$F899="northwest"),$AM$57+$AM$58*$A899+$AM$59*$C899+$AM$60*$D899,IF(AND($B899="male",$E899="yes",$F899="northeast"),$AO$57+$AO$58*$A899+$AO$59*$C899+$AO$60*$D899,"Conditions not met"))))))))))))))))</f>
        <v>2891.8637577792442</v>
      </c>
    </row>
    <row r="900" spans="1:8" x14ac:dyDescent="0.45">
      <c r="A900" s="2">
        <v>18</v>
      </c>
      <c r="B900" s="2" t="s">
        <v>7</v>
      </c>
      <c r="C900" s="2">
        <v>40.26</v>
      </c>
      <c r="D900" s="2">
        <v>0</v>
      </c>
      <c r="E900" s="2" t="s">
        <v>11</v>
      </c>
      <c r="F900" s="2" t="s">
        <v>12</v>
      </c>
      <c r="G900" s="2">
        <v>1634.5734</v>
      </c>
      <c r="H900" s="2">
        <f t="shared" si="14"/>
        <v>845.15343938624983</v>
      </c>
    </row>
    <row r="901" spans="1:8" x14ac:dyDescent="0.45">
      <c r="A901" s="2">
        <v>19</v>
      </c>
      <c r="B901" s="2" t="s">
        <v>7</v>
      </c>
      <c r="C901" s="2">
        <v>22.515000000000001</v>
      </c>
      <c r="D901" s="2">
        <v>0</v>
      </c>
      <c r="E901" s="2" t="s">
        <v>11</v>
      </c>
      <c r="F901" s="2" t="s">
        <v>13</v>
      </c>
      <c r="G901" s="2">
        <v>2117.3388500000001</v>
      </c>
      <c r="H901" s="2">
        <f t="shared" si="14"/>
        <v>2179.8440493520675</v>
      </c>
    </row>
    <row r="902" spans="1:8" x14ac:dyDescent="0.45">
      <c r="A902" s="2">
        <v>49</v>
      </c>
      <c r="B902" s="2" t="s">
        <v>10</v>
      </c>
      <c r="C902" s="2">
        <v>22.515000000000001</v>
      </c>
      <c r="D902" s="2">
        <v>0</v>
      </c>
      <c r="E902" s="2" t="s">
        <v>11</v>
      </c>
      <c r="F902" s="2" t="s">
        <v>14</v>
      </c>
      <c r="G902" s="2">
        <v>8688.8588500000005</v>
      </c>
      <c r="H902" s="2">
        <f t="shared" si="14"/>
        <v>9719.7316415266723</v>
      </c>
    </row>
    <row r="903" spans="1:8" x14ac:dyDescent="0.45">
      <c r="A903" s="2">
        <v>60</v>
      </c>
      <c r="B903" s="2" t="s">
        <v>10</v>
      </c>
      <c r="C903" s="2">
        <v>40.92</v>
      </c>
      <c r="D903" s="2">
        <v>0</v>
      </c>
      <c r="E903" s="2" t="s">
        <v>8</v>
      </c>
      <c r="F903" s="2" t="s">
        <v>12</v>
      </c>
      <c r="G903" s="2">
        <v>48673.558799999999</v>
      </c>
      <c r="H903" s="2">
        <f t="shared" si="14"/>
        <v>51387.246195575921</v>
      </c>
    </row>
    <row r="904" spans="1:8" x14ac:dyDescent="0.45">
      <c r="A904" s="2">
        <v>26</v>
      </c>
      <c r="B904" s="2" t="s">
        <v>10</v>
      </c>
      <c r="C904" s="2">
        <v>27.265000000000001</v>
      </c>
      <c r="D904" s="2">
        <v>3</v>
      </c>
      <c r="E904" s="2" t="s">
        <v>11</v>
      </c>
      <c r="F904" s="2" t="s">
        <v>14</v>
      </c>
      <c r="G904" s="2">
        <v>4661.2863500000003</v>
      </c>
      <c r="H904" s="2">
        <f t="shared" si="14"/>
        <v>6651.4610423512368</v>
      </c>
    </row>
    <row r="905" spans="1:8" x14ac:dyDescent="0.45">
      <c r="A905" s="2">
        <v>49</v>
      </c>
      <c r="B905" s="2" t="s">
        <v>10</v>
      </c>
      <c r="C905" s="2">
        <v>36.85</v>
      </c>
      <c r="D905" s="2">
        <v>0</v>
      </c>
      <c r="E905" s="2" t="s">
        <v>11</v>
      </c>
      <c r="F905" s="2" t="s">
        <v>12</v>
      </c>
      <c r="G905" s="2">
        <v>8125.7844999999998</v>
      </c>
      <c r="H905" s="2">
        <f t="shared" si="14"/>
        <v>9755.7099913015536</v>
      </c>
    </row>
    <row r="906" spans="1:8" x14ac:dyDescent="0.45">
      <c r="A906" s="2">
        <v>60</v>
      </c>
      <c r="B906" s="2" t="s">
        <v>7</v>
      </c>
      <c r="C906" s="2">
        <v>35.1</v>
      </c>
      <c r="D906" s="2">
        <v>0</v>
      </c>
      <c r="E906" s="2" t="s">
        <v>11</v>
      </c>
      <c r="F906" s="2" t="s">
        <v>9</v>
      </c>
      <c r="G906" s="2">
        <v>12644.589</v>
      </c>
      <c r="H906" s="2">
        <f t="shared" si="14"/>
        <v>13023.460430941726</v>
      </c>
    </row>
    <row r="907" spans="1:8" x14ac:dyDescent="0.45">
      <c r="A907" s="2">
        <v>26</v>
      </c>
      <c r="B907" s="2" t="s">
        <v>7</v>
      </c>
      <c r="C907" s="2">
        <v>29.355</v>
      </c>
      <c r="D907" s="2">
        <v>2</v>
      </c>
      <c r="E907" s="2" t="s">
        <v>11</v>
      </c>
      <c r="F907" s="2" t="s">
        <v>14</v>
      </c>
      <c r="G907" s="2">
        <v>4564.1914500000003</v>
      </c>
      <c r="H907" s="2">
        <f t="shared" si="14"/>
        <v>7170.310110494278</v>
      </c>
    </row>
    <row r="908" spans="1:8" x14ac:dyDescent="0.45">
      <c r="A908" s="2">
        <v>27</v>
      </c>
      <c r="B908" s="2" t="s">
        <v>10</v>
      </c>
      <c r="C908" s="2">
        <v>32.585000000000001</v>
      </c>
      <c r="D908" s="2">
        <v>3</v>
      </c>
      <c r="E908" s="2" t="s">
        <v>11</v>
      </c>
      <c r="F908" s="2" t="s">
        <v>14</v>
      </c>
      <c r="G908" s="2">
        <v>4846.9201499999999</v>
      </c>
      <c r="H908" s="2">
        <f t="shared" si="14"/>
        <v>7337.5091973560284</v>
      </c>
    </row>
    <row r="909" spans="1:8" x14ac:dyDescent="0.45">
      <c r="A909" s="2">
        <v>44</v>
      </c>
      <c r="B909" s="2" t="s">
        <v>7</v>
      </c>
      <c r="C909" s="2">
        <v>32.340000000000003</v>
      </c>
      <c r="D909" s="2">
        <v>1</v>
      </c>
      <c r="E909" s="2" t="s">
        <v>11</v>
      </c>
      <c r="F909" s="2" t="s">
        <v>12</v>
      </c>
      <c r="G909" s="2">
        <v>7633.7205999999996</v>
      </c>
      <c r="H909" s="2">
        <f t="shared" si="14"/>
        <v>9962.3220556003434</v>
      </c>
    </row>
    <row r="910" spans="1:8" x14ac:dyDescent="0.45">
      <c r="A910" s="2">
        <v>63</v>
      </c>
      <c r="B910" s="2" t="s">
        <v>10</v>
      </c>
      <c r="C910" s="2">
        <v>39.799999999999997</v>
      </c>
      <c r="D910" s="2">
        <v>3</v>
      </c>
      <c r="E910" s="2" t="s">
        <v>11</v>
      </c>
      <c r="F910" s="2" t="s">
        <v>9</v>
      </c>
      <c r="G910" s="2">
        <v>15170.069</v>
      </c>
      <c r="H910" s="2">
        <f t="shared" si="14"/>
        <v>14463.076529364114</v>
      </c>
    </row>
    <row r="911" spans="1:8" x14ac:dyDescent="0.45">
      <c r="A911" s="2">
        <v>32</v>
      </c>
      <c r="B911" s="2" t="s">
        <v>7</v>
      </c>
      <c r="C911" s="2">
        <v>24.6</v>
      </c>
      <c r="D911" s="2">
        <v>0</v>
      </c>
      <c r="E911" s="2" t="s">
        <v>8</v>
      </c>
      <c r="F911" s="2" t="s">
        <v>9</v>
      </c>
      <c r="G911" s="2">
        <v>17496.306</v>
      </c>
      <c r="H911" s="2">
        <f t="shared" si="14"/>
        <v>22845.858408617736</v>
      </c>
    </row>
    <row r="912" spans="1:8" x14ac:dyDescent="0.45">
      <c r="A912" s="2">
        <v>22</v>
      </c>
      <c r="B912" s="2" t="s">
        <v>10</v>
      </c>
      <c r="C912" s="2">
        <v>28.31</v>
      </c>
      <c r="D912" s="2">
        <v>1</v>
      </c>
      <c r="E912" s="2" t="s">
        <v>11</v>
      </c>
      <c r="F912" s="2" t="s">
        <v>13</v>
      </c>
      <c r="G912" s="2">
        <v>2639.0428999999999</v>
      </c>
      <c r="H912" s="2">
        <f t="shared" si="14"/>
        <v>3776.1569823571385</v>
      </c>
    </row>
    <row r="913" spans="1:8" x14ac:dyDescent="0.45">
      <c r="A913" s="2">
        <v>18</v>
      </c>
      <c r="B913" s="2" t="s">
        <v>10</v>
      </c>
      <c r="C913" s="2">
        <v>31.73</v>
      </c>
      <c r="D913" s="2">
        <v>0</v>
      </c>
      <c r="E913" s="2" t="s">
        <v>8</v>
      </c>
      <c r="F913" s="2" t="s">
        <v>14</v>
      </c>
      <c r="G913" s="2">
        <v>33732.686699999998</v>
      </c>
      <c r="H913" s="2">
        <f t="shared" si="14"/>
        <v>30467.294631951165</v>
      </c>
    </row>
    <row r="914" spans="1:8" x14ac:dyDescent="0.45">
      <c r="A914" s="2">
        <v>59</v>
      </c>
      <c r="B914" s="2" t="s">
        <v>7</v>
      </c>
      <c r="C914" s="2">
        <v>26.695</v>
      </c>
      <c r="D914" s="2">
        <v>3</v>
      </c>
      <c r="E914" s="2" t="s">
        <v>11</v>
      </c>
      <c r="F914" s="2" t="s">
        <v>13</v>
      </c>
      <c r="G914" s="2">
        <v>14382.709049999999</v>
      </c>
      <c r="H914" s="2">
        <f t="shared" si="14"/>
        <v>14797.232901059646</v>
      </c>
    </row>
    <row r="915" spans="1:8" x14ac:dyDescent="0.45">
      <c r="A915" s="2">
        <v>44</v>
      </c>
      <c r="B915" s="2" t="s">
        <v>7</v>
      </c>
      <c r="C915" s="2">
        <v>27.5</v>
      </c>
      <c r="D915" s="2">
        <v>1</v>
      </c>
      <c r="E915" s="2" t="s">
        <v>11</v>
      </c>
      <c r="F915" s="2" t="s">
        <v>9</v>
      </c>
      <c r="G915" s="2">
        <v>7626.9930000000004</v>
      </c>
      <c r="H915" s="2">
        <f t="shared" si="14"/>
        <v>9397.2427995048565</v>
      </c>
    </row>
    <row r="916" spans="1:8" x14ac:dyDescent="0.45">
      <c r="A916" s="2">
        <v>33</v>
      </c>
      <c r="B916" s="2" t="s">
        <v>10</v>
      </c>
      <c r="C916" s="2">
        <v>24.605</v>
      </c>
      <c r="D916" s="2">
        <v>2</v>
      </c>
      <c r="E916" s="2" t="s">
        <v>11</v>
      </c>
      <c r="F916" s="2" t="s">
        <v>13</v>
      </c>
      <c r="G916" s="2">
        <v>5257.5079500000002</v>
      </c>
      <c r="H916" s="2">
        <f t="shared" si="14"/>
        <v>7286.6300358051521</v>
      </c>
    </row>
    <row r="917" spans="1:8" x14ac:dyDescent="0.45">
      <c r="A917" s="2">
        <v>24</v>
      </c>
      <c r="B917" s="2" t="s">
        <v>7</v>
      </c>
      <c r="C917" s="2">
        <v>33.99</v>
      </c>
      <c r="D917" s="2">
        <v>0</v>
      </c>
      <c r="E917" s="2" t="s">
        <v>11</v>
      </c>
      <c r="F917" s="2" t="s">
        <v>12</v>
      </c>
      <c r="G917" s="2">
        <v>2473.3341</v>
      </c>
      <c r="H917" s="2">
        <f t="shared" si="14"/>
        <v>3206.2678854983178</v>
      </c>
    </row>
    <row r="918" spans="1:8" x14ac:dyDescent="0.45">
      <c r="A918" s="2">
        <v>43</v>
      </c>
      <c r="B918" s="2" t="s">
        <v>7</v>
      </c>
      <c r="C918" s="2">
        <v>26.885000000000002</v>
      </c>
      <c r="D918" s="2">
        <v>0</v>
      </c>
      <c r="E918" s="2" t="s">
        <v>8</v>
      </c>
      <c r="F918" s="2" t="s">
        <v>13</v>
      </c>
      <c r="G918" s="2">
        <v>21774.32215</v>
      </c>
      <c r="H918" s="2">
        <f t="shared" si="14"/>
        <v>26640.546174463023</v>
      </c>
    </row>
    <row r="919" spans="1:8" x14ac:dyDescent="0.45">
      <c r="A919" s="2">
        <v>45</v>
      </c>
      <c r="B919" s="2" t="s">
        <v>10</v>
      </c>
      <c r="C919" s="2">
        <v>22.895</v>
      </c>
      <c r="D919" s="2">
        <v>0</v>
      </c>
      <c r="E919" s="2" t="s">
        <v>8</v>
      </c>
      <c r="F919" s="2" t="s">
        <v>14</v>
      </c>
      <c r="G919" s="2">
        <v>35069.374519999998</v>
      </c>
      <c r="H919" s="2">
        <f t="shared" si="14"/>
        <v>22776.428078565419</v>
      </c>
    </row>
    <row r="920" spans="1:8" x14ac:dyDescent="0.45">
      <c r="A920" s="2">
        <v>61</v>
      </c>
      <c r="B920" s="2" t="s">
        <v>7</v>
      </c>
      <c r="C920" s="2">
        <v>28.2</v>
      </c>
      <c r="D920" s="2">
        <v>0</v>
      </c>
      <c r="E920" s="2" t="s">
        <v>11</v>
      </c>
      <c r="F920" s="2" t="s">
        <v>9</v>
      </c>
      <c r="G920" s="2">
        <v>13041.921</v>
      </c>
      <c r="H920" s="2">
        <f t="shared" si="14"/>
        <v>13653.983524215535</v>
      </c>
    </row>
    <row r="921" spans="1:8" x14ac:dyDescent="0.45">
      <c r="A921" s="2">
        <v>35</v>
      </c>
      <c r="B921" s="2" t="s">
        <v>7</v>
      </c>
      <c r="C921" s="2">
        <v>34.21</v>
      </c>
      <c r="D921" s="2">
        <v>1</v>
      </c>
      <c r="E921" s="2" t="s">
        <v>11</v>
      </c>
      <c r="F921" s="2" t="s">
        <v>12</v>
      </c>
      <c r="G921" s="2">
        <v>5245.2268999999997</v>
      </c>
      <c r="H921" s="2">
        <f t="shared" si="14"/>
        <v>7031.5450871262619</v>
      </c>
    </row>
    <row r="922" spans="1:8" x14ac:dyDescent="0.45">
      <c r="A922" s="2">
        <v>62</v>
      </c>
      <c r="B922" s="2" t="s">
        <v>7</v>
      </c>
      <c r="C922" s="2">
        <v>25</v>
      </c>
      <c r="D922" s="2">
        <v>0</v>
      </c>
      <c r="E922" s="2" t="s">
        <v>11</v>
      </c>
      <c r="F922" s="2" t="s">
        <v>9</v>
      </c>
      <c r="G922" s="2">
        <v>13451.121999999999</v>
      </c>
      <c r="H922" s="2">
        <f t="shared" si="14"/>
        <v>14098.475897779144</v>
      </c>
    </row>
    <row r="923" spans="1:8" x14ac:dyDescent="0.45">
      <c r="A923" s="2">
        <v>62</v>
      </c>
      <c r="B923" s="2" t="s">
        <v>7</v>
      </c>
      <c r="C923" s="2">
        <v>33.200000000000003</v>
      </c>
      <c r="D923" s="2">
        <v>0</v>
      </c>
      <c r="E923" s="2" t="s">
        <v>11</v>
      </c>
      <c r="F923" s="2" t="s">
        <v>9</v>
      </c>
      <c r="G923" s="2">
        <v>13462.52</v>
      </c>
      <c r="H923" s="2">
        <f t="shared" si="14"/>
        <v>13686.191600043041</v>
      </c>
    </row>
    <row r="924" spans="1:8" x14ac:dyDescent="0.45">
      <c r="A924" s="2">
        <v>38</v>
      </c>
      <c r="B924" s="2" t="s">
        <v>10</v>
      </c>
      <c r="C924" s="2">
        <v>31</v>
      </c>
      <c r="D924" s="2">
        <v>1</v>
      </c>
      <c r="E924" s="2" t="s">
        <v>11</v>
      </c>
      <c r="F924" s="2" t="s">
        <v>9</v>
      </c>
      <c r="G924" s="2">
        <v>5488.2619999999997</v>
      </c>
      <c r="H924" s="2">
        <f t="shared" si="14"/>
        <v>7150.3176689157435</v>
      </c>
    </row>
    <row r="925" spans="1:8" x14ac:dyDescent="0.45">
      <c r="A925" s="2">
        <v>34</v>
      </c>
      <c r="B925" s="2" t="s">
        <v>10</v>
      </c>
      <c r="C925" s="2">
        <v>35.814999999999998</v>
      </c>
      <c r="D925" s="2">
        <v>0</v>
      </c>
      <c r="E925" s="2" t="s">
        <v>11</v>
      </c>
      <c r="F925" s="2" t="s">
        <v>13</v>
      </c>
      <c r="G925" s="2">
        <v>4320.4108500000002</v>
      </c>
      <c r="H925" s="2">
        <f t="shared" si="14"/>
        <v>6597.7761426440456</v>
      </c>
    </row>
    <row r="926" spans="1:8" x14ac:dyDescent="0.45">
      <c r="A926" s="2">
        <v>43</v>
      </c>
      <c r="B926" s="2" t="s">
        <v>10</v>
      </c>
      <c r="C926" s="2">
        <v>23.2</v>
      </c>
      <c r="D926" s="2">
        <v>0</v>
      </c>
      <c r="E926" s="2" t="s">
        <v>11</v>
      </c>
      <c r="F926" s="2" t="s">
        <v>9</v>
      </c>
      <c r="G926" s="2">
        <v>6250.4350000000004</v>
      </c>
      <c r="H926" s="2">
        <f t="shared" si="14"/>
        <v>8074.1184120436192</v>
      </c>
    </row>
    <row r="927" spans="1:8" x14ac:dyDescent="0.45">
      <c r="A927" s="2">
        <v>50</v>
      </c>
      <c r="B927" s="2" t="s">
        <v>10</v>
      </c>
      <c r="C927" s="2">
        <v>32.11</v>
      </c>
      <c r="D927" s="2">
        <v>2</v>
      </c>
      <c r="E927" s="2" t="s">
        <v>11</v>
      </c>
      <c r="F927" s="2" t="s">
        <v>14</v>
      </c>
      <c r="G927" s="2">
        <v>25333.332839999999</v>
      </c>
      <c r="H927" s="2">
        <f t="shared" si="14"/>
        <v>12317.383618640173</v>
      </c>
    </row>
    <row r="928" spans="1:8" x14ac:dyDescent="0.45">
      <c r="A928" s="2">
        <v>19</v>
      </c>
      <c r="B928" s="2" t="s">
        <v>7</v>
      </c>
      <c r="C928" s="2">
        <v>23.4</v>
      </c>
      <c r="D928" s="2">
        <v>2</v>
      </c>
      <c r="E928" s="2" t="s">
        <v>11</v>
      </c>
      <c r="F928" s="2" t="s">
        <v>9</v>
      </c>
      <c r="G928" s="2">
        <v>2913.569</v>
      </c>
      <c r="H928" s="2">
        <f t="shared" si="14"/>
        <v>3042.6417002300414</v>
      </c>
    </row>
    <row r="929" spans="1:8" x14ac:dyDescent="0.45">
      <c r="A929" s="2">
        <v>57</v>
      </c>
      <c r="B929" s="2" t="s">
        <v>7</v>
      </c>
      <c r="C929" s="2">
        <v>20.100000000000001</v>
      </c>
      <c r="D929" s="2">
        <v>1</v>
      </c>
      <c r="E929" s="2" t="s">
        <v>11</v>
      </c>
      <c r="F929" s="2" t="s">
        <v>9</v>
      </c>
      <c r="G929" s="2">
        <v>12032.325999999999</v>
      </c>
      <c r="H929" s="2">
        <f t="shared" si="14"/>
        <v>13456.116462834896</v>
      </c>
    </row>
    <row r="930" spans="1:8" x14ac:dyDescent="0.45">
      <c r="A930" s="2">
        <v>62</v>
      </c>
      <c r="B930" s="2" t="s">
        <v>7</v>
      </c>
      <c r="C930" s="2">
        <v>39.159999999999997</v>
      </c>
      <c r="D930" s="2">
        <v>0</v>
      </c>
      <c r="E930" s="2" t="s">
        <v>11</v>
      </c>
      <c r="F930" s="2" t="s">
        <v>12</v>
      </c>
      <c r="G930" s="2">
        <v>13470.804400000001</v>
      </c>
      <c r="H930" s="2">
        <f t="shared" si="14"/>
        <v>14521.379019149786</v>
      </c>
    </row>
    <row r="931" spans="1:8" x14ac:dyDescent="0.45">
      <c r="A931" s="2">
        <v>41</v>
      </c>
      <c r="B931" s="2" t="s">
        <v>10</v>
      </c>
      <c r="C931" s="2">
        <v>34.21</v>
      </c>
      <c r="D931" s="2">
        <v>1</v>
      </c>
      <c r="E931" s="2" t="s">
        <v>11</v>
      </c>
      <c r="F931" s="2" t="s">
        <v>12</v>
      </c>
      <c r="G931" s="2">
        <v>6289.7548999999999</v>
      </c>
      <c r="H931" s="2">
        <f t="shared" si="14"/>
        <v>8295.4852727605758</v>
      </c>
    </row>
    <row r="932" spans="1:8" x14ac:dyDescent="0.45">
      <c r="A932" s="2">
        <v>26</v>
      </c>
      <c r="B932" s="2" t="s">
        <v>10</v>
      </c>
      <c r="C932" s="2">
        <v>46.53</v>
      </c>
      <c r="D932" s="2">
        <v>1</v>
      </c>
      <c r="E932" s="2" t="s">
        <v>11</v>
      </c>
      <c r="F932" s="2" t="s">
        <v>12</v>
      </c>
      <c r="G932" s="2">
        <v>2927.0646999999999</v>
      </c>
      <c r="H932" s="2">
        <f t="shared" si="14"/>
        <v>3905.744840475867</v>
      </c>
    </row>
    <row r="933" spans="1:8" x14ac:dyDescent="0.45">
      <c r="A933" s="2">
        <v>39</v>
      </c>
      <c r="B933" s="2" t="s">
        <v>7</v>
      </c>
      <c r="C933" s="2">
        <v>32.5</v>
      </c>
      <c r="D933" s="2">
        <v>1</v>
      </c>
      <c r="E933" s="2" t="s">
        <v>11</v>
      </c>
      <c r="F933" s="2" t="s">
        <v>9</v>
      </c>
      <c r="G933" s="2">
        <v>6238.2979999999998</v>
      </c>
      <c r="H933" s="2">
        <f t="shared" si="14"/>
        <v>7727.8452335279108</v>
      </c>
    </row>
    <row r="934" spans="1:8" x14ac:dyDescent="0.45">
      <c r="A934" s="2">
        <v>46</v>
      </c>
      <c r="B934" s="2" t="s">
        <v>10</v>
      </c>
      <c r="C934" s="2">
        <v>25.8</v>
      </c>
      <c r="D934" s="2">
        <v>5</v>
      </c>
      <c r="E934" s="2" t="s">
        <v>11</v>
      </c>
      <c r="F934" s="2" t="s">
        <v>9</v>
      </c>
      <c r="G934" s="2">
        <v>10096.969999999999</v>
      </c>
      <c r="H934" s="2">
        <f t="shared" si="14"/>
        <v>9602.1491089302363</v>
      </c>
    </row>
    <row r="935" spans="1:8" x14ac:dyDescent="0.45">
      <c r="A935" s="2">
        <v>45</v>
      </c>
      <c r="B935" s="2" t="s">
        <v>7</v>
      </c>
      <c r="C935" s="2">
        <v>35.299999999999997</v>
      </c>
      <c r="D935" s="2">
        <v>0</v>
      </c>
      <c r="E935" s="2" t="s">
        <v>11</v>
      </c>
      <c r="F935" s="2" t="s">
        <v>9</v>
      </c>
      <c r="G935" s="2">
        <v>7348.1419999999998</v>
      </c>
      <c r="H935" s="2">
        <f t="shared" si="14"/>
        <v>8759.3906118516625</v>
      </c>
    </row>
    <row r="936" spans="1:8" x14ac:dyDescent="0.45">
      <c r="A936" s="2">
        <v>32</v>
      </c>
      <c r="B936" s="2" t="s">
        <v>10</v>
      </c>
      <c r="C936" s="2">
        <v>37.18</v>
      </c>
      <c r="D936" s="2">
        <v>2</v>
      </c>
      <c r="E936" s="2" t="s">
        <v>11</v>
      </c>
      <c r="F936" s="2" t="s">
        <v>12</v>
      </c>
      <c r="G936" s="2">
        <v>4673.3922000000002</v>
      </c>
      <c r="H936" s="2">
        <f t="shared" si="14"/>
        <v>6363.868752004726</v>
      </c>
    </row>
    <row r="937" spans="1:8" x14ac:dyDescent="0.45">
      <c r="A937" s="2">
        <v>59</v>
      </c>
      <c r="B937" s="2" t="s">
        <v>7</v>
      </c>
      <c r="C937" s="2">
        <v>27.5</v>
      </c>
      <c r="D937" s="2">
        <v>0</v>
      </c>
      <c r="E937" s="2" t="s">
        <v>11</v>
      </c>
      <c r="F937" s="2" t="s">
        <v>9</v>
      </c>
      <c r="G937" s="2">
        <v>12233.828</v>
      </c>
      <c r="H937" s="2">
        <f t="shared" si="14"/>
        <v>13121.976644640301</v>
      </c>
    </row>
    <row r="938" spans="1:8" x14ac:dyDescent="0.45">
      <c r="A938" s="2">
        <v>44</v>
      </c>
      <c r="B938" s="2" t="s">
        <v>10</v>
      </c>
      <c r="C938" s="2">
        <v>29.734999999999999</v>
      </c>
      <c r="D938" s="2">
        <v>2</v>
      </c>
      <c r="E938" s="2" t="s">
        <v>11</v>
      </c>
      <c r="F938" s="2" t="s">
        <v>14</v>
      </c>
      <c r="G938" s="2">
        <v>32108.662820000001</v>
      </c>
      <c r="H938" s="2">
        <f t="shared" si="14"/>
        <v>10610.624097027008</v>
      </c>
    </row>
    <row r="939" spans="1:8" x14ac:dyDescent="0.45">
      <c r="A939" s="2">
        <v>39</v>
      </c>
      <c r="B939" s="2" t="s">
        <v>7</v>
      </c>
      <c r="C939" s="2">
        <v>24.225000000000001</v>
      </c>
      <c r="D939" s="2">
        <v>5</v>
      </c>
      <c r="E939" s="2" t="s">
        <v>11</v>
      </c>
      <c r="F939" s="2" t="s">
        <v>13</v>
      </c>
      <c r="G939" s="2">
        <v>8965.7957499999993</v>
      </c>
      <c r="H939" s="2">
        <f t="shared" si="14"/>
        <v>11668.784461728346</v>
      </c>
    </row>
    <row r="940" spans="1:8" x14ac:dyDescent="0.45">
      <c r="A940" s="2">
        <v>18</v>
      </c>
      <c r="B940" s="2" t="s">
        <v>10</v>
      </c>
      <c r="C940" s="2">
        <v>26.18</v>
      </c>
      <c r="D940" s="2">
        <v>2</v>
      </c>
      <c r="E940" s="2" t="s">
        <v>11</v>
      </c>
      <c r="F940" s="2" t="s">
        <v>12</v>
      </c>
      <c r="G940" s="2">
        <v>2304.0021999999999</v>
      </c>
      <c r="H940" s="2">
        <f t="shared" si="14"/>
        <v>3106.5660526409697</v>
      </c>
    </row>
    <row r="941" spans="1:8" x14ac:dyDescent="0.45">
      <c r="A941" s="2">
        <v>53</v>
      </c>
      <c r="B941" s="2" t="s">
        <v>10</v>
      </c>
      <c r="C941" s="2">
        <v>29.48</v>
      </c>
      <c r="D941" s="2">
        <v>0</v>
      </c>
      <c r="E941" s="2" t="s">
        <v>11</v>
      </c>
      <c r="F941" s="2" t="s">
        <v>12</v>
      </c>
      <c r="G941" s="2">
        <v>9487.6442000000006</v>
      </c>
      <c r="H941" s="2">
        <f t="shared" si="14"/>
        <v>11078.772277758962</v>
      </c>
    </row>
    <row r="942" spans="1:8" x14ac:dyDescent="0.45">
      <c r="A942" s="2">
        <v>18</v>
      </c>
      <c r="B942" s="2" t="s">
        <v>10</v>
      </c>
      <c r="C942" s="2">
        <v>23.21</v>
      </c>
      <c r="D942" s="2">
        <v>0</v>
      </c>
      <c r="E942" s="2" t="s">
        <v>11</v>
      </c>
      <c r="F942" s="2" t="s">
        <v>12</v>
      </c>
      <c r="G942" s="2">
        <v>1121.8739</v>
      </c>
      <c r="H942" s="2">
        <f t="shared" si="14"/>
        <v>2143.0815875714734</v>
      </c>
    </row>
    <row r="943" spans="1:8" x14ac:dyDescent="0.45">
      <c r="A943" s="2">
        <v>50</v>
      </c>
      <c r="B943" s="2" t="s">
        <v>7</v>
      </c>
      <c r="C943" s="2">
        <v>46.09</v>
      </c>
      <c r="D943" s="2">
        <v>1</v>
      </c>
      <c r="E943" s="2" t="s">
        <v>11</v>
      </c>
      <c r="F943" s="2" t="s">
        <v>12</v>
      </c>
      <c r="G943" s="2">
        <v>9549.5650999999998</v>
      </c>
      <c r="H943" s="2">
        <f t="shared" si="14"/>
        <v>10700.329413737061</v>
      </c>
    </row>
    <row r="944" spans="1:8" x14ac:dyDescent="0.45">
      <c r="A944" s="2">
        <v>18</v>
      </c>
      <c r="B944" s="2" t="s">
        <v>7</v>
      </c>
      <c r="C944" s="2">
        <v>40.185000000000002</v>
      </c>
      <c r="D944" s="2">
        <v>0</v>
      </c>
      <c r="E944" s="2" t="s">
        <v>11</v>
      </c>
      <c r="F944" s="2" t="s">
        <v>14</v>
      </c>
      <c r="G944" s="2">
        <v>2217.4691499999999</v>
      </c>
      <c r="H944" s="2">
        <f t="shared" si="14"/>
        <v>5144.5935368162936</v>
      </c>
    </row>
    <row r="945" spans="1:8" x14ac:dyDescent="0.45">
      <c r="A945" s="2">
        <v>19</v>
      </c>
      <c r="B945" s="2" t="s">
        <v>10</v>
      </c>
      <c r="C945" s="2">
        <v>22.61</v>
      </c>
      <c r="D945" s="2">
        <v>0</v>
      </c>
      <c r="E945" s="2" t="s">
        <v>11</v>
      </c>
      <c r="F945" s="2" t="s">
        <v>13</v>
      </c>
      <c r="G945" s="2">
        <v>1628.4709</v>
      </c>
      <c r="H945" s="2">
        <f t="shared" si="14"/>
        <v>2191.0354404941017</v>
      </c>
    </row>
    <row r="946" spans="1:8" x14ac:dyDescent="0.45">
      <c r="A946" s="2">
        <v>62</v>
      </c>
      <c r="B946" s="2" t="s">
        <v>10</v>
      </c>
      <c r="C946" s="2">
        <v>39.93</v>
      </c>
      <c r="D946" s="2">
        <v>0</v>
      </c>
      <c r="E946" s="2" t="s">
        <v>11</v>
      </c>
      <c r="F946" s="2" t="s">
        <v>12</v>
      </c>
      <c r="G946" s="2">
        <v>12982.8747</v>
      </c>
      <c r="H946" s="2">
        <f t="shared" si="14"/>
        <v>13046.643556008505</v>
      </c>
    </row>
    <row r="947" spans="1:8" x14ac:dyDescent="0.45">
      <c r="A947" s="2">
        <v>56</v>
      </c>
      <c r="B947" s="2" t="s">
        <v>7</v>
      </c>
      <c r="C947" s="2">
        <v>35.799999999999997</v>
      </c>
      <c r="D947" s="2">
        <v>1</v>
      </c>
      <c r="E947" s="2" t="s">
        <v>11</v>
      </c>
      <c r="F947" s="2" t="s">
        <v>9</v>
      </c>
      <c r="G947" s="2">
        <v>11674.13</v>
      </c>
      <c r="H947" s="2">
        <f t="shared" si="14"/>
        <v>12383.1419280882</v>
      </c>
    </row>
    <row r="948" spans="1:8" x14ac:dyDescent="0.45">
      <c r="A948" s="2">
        <v>42</v>
      </c>
      <c r="B948" s="2" t="s">
        <v>10</v>
      </c>
      <c r="C948" s="2">
        <v>35.799999999999997</v>
      </c>
      <c r="D948" s="2">
        <v>2</v>
      </c>
      <c r="E948" s="2" t="s">
        <v>11</v>
      </c>
      <c r="F948" s="2" t="s">
        <v>9</v>
      </c>
      <c r="G948" s="2">
        <v>7160.0940000000001</v>
      </c>
      <c r="H948" s="2">
        <f t="shared" si="14"/>
        <v>8534.2909085543542</v>
      </c>
    </row>
    <row r="949" spans="1:8" x14ac:dyDescent="0.45">
      <c r="A949" s="2">
        <v>37</v>
      </c>
      <c r="B949" s="2" t="s">
        <v>10</v>
      </c>
      <c r="C949" s="2">
        <v>34.200000000000003</v>
      </c>
      <c r="D949" s="2">
        <v>1</v>
      </c>
      <c r="E949" s="2" t="s">
        <v>8</v>
      </c>
      <c r="F949" s="2" t="s">
        <v>14</v>
      </c>
      <c r="G949" s="2">
        <v>39047.285000000003</v>
      </c>
      <c r="H949" s="2">
        <f t="shared" si="14"/>
        <v>37877.055968442874</v>
      </c>
    </row>
    <row r="950" spans="1:8" x14ac:dyDescent="0.45">
      <c r="A950" s="2">
        <v>42</v>
      </c>
      <c r="B950" s="2" t="s">
        <v>10</v>
      </c>
      <c r="C950" s="2">
        <v>31.254999999999999</v>
      </c>
      <c r="D950" s="2">
        <v>0</v>
      </c>
      <c r="E950" s="2" t="s">
        <v>11</v>
      </c>
      <c r="F950" s="2" t="s">
        <v>13</v>
      </c>
      <c r="G950" s="2">
        <v>6358.7764500000003</v>
      </c>
      <c r="H950" s="2">
        <f t="shared" si="14"/>
        <v>8648.2937305149953</v>
      </c>
    </row>
    <row r="951" spans="1:8" x14ac:dyDescent="0.45">
      <c r="A951" s="2">
        <v>25</v>
      </c>
      <c r="B951" s="2" t="s">
        <v>10</v>
      </c>
      <c r="C951" s="2">
        <v>29.7</v>
      </c>
      <c r="D951" s="2">
        <v>3</v>
      </c>
      <c r="E951" s="2" t="s">
        <v>8</v>
      </c>
      <c r="F951" s="2" t="s">
        <v>9</v>
      </c>
      <c r="G951" s="2">
        <v>19933.457999999999</v>
      </c>
      <c r="H951" s="2">
        <f t="shared" si="14"/>
        <v>25249.964237027001</v>
      </c>
    </row>
    <row r="952" spans="1:8" x14ac:dyDescent="0.45">
      <c r="A952" s="2">
        <v>57</v>
      </c>
      <c r="B952" s="2" t="s">
        <v>10</v>
      </c>
      <c r="C952" s="2">
        <v>18.335000000000001</v>
      </c>
      <c r="D952" s="2">
        <v>0</v>
      </c>
      <c r="E952" s="2" t="s">
        <v>11</v>
      </c>
      <c r="F952" s="2" t="s">
        <v>14</v>
      </c>
      <c r="G952" s="2">
        <v>11534.872649999999</v>
      </c>
      <c r="H952" s="2">
        <f t="shared" si="14"/>
        <v>11396.256852817522</v>
      </c>
    </row>
    <row r="953" spans="1:8" x14ac:dyDescent="0.45">
      <c r="A953" s="2">
        <v>51</v>
      </c>
      <c r="B953" s="2" t="s">
        <v>10</v>
      </c>
      <c r="C953" s="2">
        <v>42.9</v>
      </c>
      <c r="D953" s="2">
        <v>2</v>
      </c>
      <c r="E953" s="2" t="s">
        <v>8</v>
      </c>
      <c r="F953" s="2" t="s">
        <v>12</v>
      </c>
      <c r="G953" s="2">
        <v>47462.894</v>
      </c>
      <c r="H953" s="2">
        <f t="shared" si="14"/>
        <v>50813.083869807531</v>
      </c>
    </row>
    <row r="954" spans="1:8" x14ac:dyDescent="0.45">
      <c r="A954" s="2">
        <v>30</v>
      </c>
      <c r="B954" s="2" t="s">
        <v>7</v>
      </c>
      <c r="C954" s="2">
        <v>28.405000000000001</v>
      </c>
      <c r="D954" s="2">
        <v>1</v>
      </c>
      <c r="E954" s="2" t="s">
        <v>11</v>
      </c>
      <c r="F954" s="2" t="s">
        <v>13</v>
      </c>
      <c r="G954" s="2">
        <v>4527.1829500000003</v>
      </c>
      <c r="H954" s="2">
        <f t="shared" si="14"/>
        <v>6212.6952213430768</v>
      </c>
    </row>
    <row r="955" spans="1:8" x14ac:dyDescent="0.45">
      <c r="A955" s="2">
        <v>44</v>
      </c>
      <c r="B955" s="2" t="s">
        <v>10</v>
      </c>
      <c r="C955" s="2">
        <v>30.2</v>
      </c>
      <c r="D955" s="2">
        <v>2</v>
      </c>
      <c r="E955" s="2" t="s">
        <v>8</v>
      </c>
      <c r="F955" s="2" t="s">
        <v>9</v>
      </c>
      <c r="G955" s="2">
        <v>38998.546000000002</v>
      </c>
      <c r="H955" s="2">
        <f t="shared" si="14"/>
        <v>32383.406029144789</v>
      </c>
    </row>
    <row r="956" spans="1:8" x14ac:dyDescent="0.45">
      <c r="A956" s="2">
        <v>34</v>
      </c>
      <c r="B956" s="2" t="s">
        <v>10</v>
      </c>
      <c r="C956" s="2">
        <v>27.835000000000001</v>
      </c>
      <c r="D956" s="2">
        <v>1</v>
      </c>
      <c r="E956" s="2" t="s">
        <v>8</v>
      </c>
      <c r="F956" s="2" t="s">
        <v>13</v>
      </c>
      <c r="G956" s="2">
        <v>20009.63365</v>
      </c>
      <c r="H956" s="2">
        <f t="shared" si="14"/>
        <v>23544.194611319825</v>
      </c>
    </row>
    <row r="957" spans="1:8" x14ac:dyDescent="0.45">
      <c r="A957" s="2">
        <v>31</v>
      </c>
      <c r="B957" s="2" t="s">
        <v>10</v>
      </c>
      <c r="C957" s="2">
        <v>39.49</v>
      </c>
      <c r="D957" s="2">
        <v>1</v>
      </c>
      <c r="E957" s="2" t="s">
        <v>11</v>
      </c>
      <c r="F957" s="2" t="s">
        <v>12</v>
      </c>
      <c r="G957" s="2">
        <v>3875.7341000000001</v>
      </c>
      <c r="H957" s="2">
        <f t="shared" si="14"/>
        <v>5478.4816604641173</v>
      </c>
    </row>
    <row r="958" spans="1:8" x14ac:dyDescent="0.45">
      <c r="A958" s="2">
        <v>54</v>
      </c>
      <c r="B958" s="2" t="s">
        <v>10</v>
      </c>
      <c r="C958" s="2">
        <v>30.8</v>
      </c>
      <c r="D958" s="2">
        <v>1</v>
      </c>
      <c r="E958" s="2" t="s">
        <v>8</v>
      </c>
      <c r="F958" s="2" t="s">
        <v>12</v>
      </c>
      <c r="G958" s="2">
        <v>41999.519999999997</v>
      </c>
      <c r="H958" s="2">
        <f t="shared" si="14"/>
        <v>37060.443171247658</v>
      </c>
    </row>
    <row r="959" spans="1:8" x14ac:dyDescent="0.45">
      <c r="A959" s="2">
        <v>24</v>
      </c>
      <c r="B959" s="2" t="s">
        <v>10</v>
      </c>
      <c r="C959" s="2">
        <v>26.79</v>
      </c>
      <c r="D959" s="2">
        <v>1</v>
      </c>
      <c r="E959" s="2" t="s">
        <v>11</v>
      </c>
      <c r="F959" s="2" t="s">
        <v>13</v>
      </c>
      <c r="G959" s="2">
        <v>12609.88702</v>
      </c>
      <c r="H959" s="2">
        <f t="shared" si="14"/>
        <v>4278.9694321651914</v>
      </c>
    </row>
    <row r="960" spans="1:8" x14ac:dyDescent="0.45">
      <c r="A960" s="2">
        <v>43</v>
      </c>
      <c r="B960" s="2" t="s">
        <v>10</v>
      </c>
      <c r="C960" s="2">
        <v>34.96</v>
      </c>
      <c r="D960" s="2">
        <v>1</v>
      </c>
      <c r="E960" s="2" t="s">
        <v>8</v>
      </c>
      <c r="F960" s="2" t="s">
        <v>14</v>
      </c>
      <c r="G960" s="2">
        <v>41034.221400000002</v>
      </c>
      <c r="H960" s="2">
        <f t="shared" si="14"/>
        <v>40404.663341494779</v>
      </c>
    </row>
    <row r="961" spans="1:8" x14ac:dyDescent="0.45">
      <c r="A961" s="2">
        <v>48</v>
      </c>
      <c r="B961" s="2" t="s">
        <v>10</v>
      </c>
      <c r="C961" s="2">
        <v>36.67</v>
      </c>
      <c r="D961" s="2">
        <v>1</v>
      </c>
      <c r="E961" s="2" t="s">
        <v>11</v>
      </c>
      <c r="F961" s="2" t="s">
        <v>13</v>
      </c>
      <c r="G961" s="2">
        <v>28468.919010000001</v>
      </c>
      <c r="H961" s="2">
        <f t="shared" si="14"/>
        <v>11039.172919678453</v>
      </c>
    </row>
    <row r="962" spans="1:8" x14ac:dyDescent="0.45">
      <c r="A962" s="2">
        <v>19</v>
      </c>
      <c r="B962" s="2" t="s">
        <v>7</v>
      </c>
      <c r="C962" s="2">
        <v>39.615000000000002</v>
      </c>
      <c r="D962" s="2">
        <v>1</v>
      </c>
      <c r="E962" s="2" t="s">
        <v>11</v>
      </c>
      <c r="F962" s="2" t="s">
        <v>13</v>
      </c>
      <c r="G962" s="2">
        <v>2730.1078499999999</v>
      </c>
      <c r="H962" s="2">
        <f t="shared" si="14"/>
        <v>4549.4044878983859</v>
      </c>
    </row>
    <row r="963" spans="1:8" x14ac:dyDescent="0.45">
      <c r="A963" s="2">
        <v>29</v>
      </c>
      <c r="B963" s="2" t="s">
        <v>7</v>
      </c>
      <c r="C963" s="2">
        <v>25.9</v>
      </c>
      <c r="D963" s="2">
        <v>0</v>
      </c>
      <c r="E963" s="2" t="s">
        <v>11</v>
      </c>
      <c r="F963" s="2" t="s">
        <v>9</v>
      </c>
      <c r="G963" s="2">
        <v>3353.2840000000001</v>
      </c>
      <c r="H963" s="2">
        <f t="shared" ref="H963:H1026" si="15">IF(AND($B963="female",$E963="yes",$F963="northeast"),$K$57+$K$58*$A963+$K$59*$C963+$K$60*$D963,IF(AND($B963="female",$E963="yes",$F963="northwest"),$M$57+$M$58*$A963+$M$59*$C963+$M$60*$D963,IF(AND($B963="female",$E963="yes",$F963="southeast"),$O$57+$O$58*$A963+$O$59*$C963+$O$60*$D963,IF(AND($B963="female",$E963="yes",$F963="southwest"),$Q$57+$Q$58*$A963+$Q$59*$C963+$Q$60*$D963,IF(AND($B963="female",$E963="no",$F963="southwest"),$S$57+$S$58*$A963+$S$59*$C963+$S$60*$D963,IF(AND($B963="female",$E963="no",$F963="southeast"),$U$57+$U$58*$A963+$U$59*$C963+$U$60*$D963,IF(AND($B963="female",$E963="no",$F963="northwest"),$W$57+$W$58*$A963+$W$59*$C963+$W$60*$D963,IF(AND($B963="female",$E963="no",$F963="northeast"),$Y$57+$Y$58*$A963+$Y$59*$C963+$Y$60*$D963,IF(AND($B963="male",$E963="no",$F963="northeast"),$AA$57+$AA$58*$A963+$AA$59*$C963+$AA$60*$D963,IF(AND($B963="male",$E963="no",$F963="northwest"),$AC$57+$AC$58*$A963+$AC$59*$C963+$AC$60*$D963,IF(AND($B963="male",$E963="no",$F963="southeast"),$AE$57+$AE$58*$A963+$AE$59*$C963+$AE$60*$D963,IF(AND($B963="male",$E963="no",$F963="southwest"),$AG$57+$AG$58*$A963+$AG$59*$C963+$AG$60*$D963,IF(AND($B963="male",$E963="yes",$F963="southwest"),$AI$57+$AI$58*$A963+AI$59*$C963+$AI$60*$D963,IF(AND($B963="male",$E963="yes",$F963="southeast"),$AK$57+$AK$58*$A963+$AK$59*$C963+$AK$60*$D963,IF(AND($B963="male",$E963="yes",$F963="northwest"),$AM$57+$AM$58*$A963+$AM$59*$C963+$AM$60*$D963,IF(AND($B963="male",$E963="yes",$F963="northeast"),$AO$57+$AO$58*$A963+$AO$59*$C963+$AO$60*$D963,"Conditions not met"))))))))))))))))</f>
        <v>4694.3941522494624</v>
      </c>
    </row>
    <row r="964" spans="1:8" x14ac:dyDescent="0.45">
      <c r="A964" s="2">
        <v>63</v>
      </c>
      <c r="B964" s="2" t="s">
        <v>7</v>
      </c>
      <c r="C964" s="2">
        <v>35.200000000000003</v>
      </c>
      <c r="D964" s="2">
        <v>1</v>
      </c>
      <c r="E964" s="2" t="s">
        <v>11</v>
      </c>
      <c r="F964" s="2" t="s">
        <v>12</v>
      </c>
      <c r="G964" s="2">
        <v>14474.674999999999</v>
      </c>
      <c r="H964" s="2">
        <f t="shared" si="15"/>
        <v>15597.58219539345</v>
      </c>
    </row>
    <row r="965" spans="1:8" x14ac:dyDescent="0.45">
      <c r="A965" s="2">
        <v>46</v>
      </c>
      <c r="B965" s="2" t="s">
        <v>10</v>
      </c>
      <c r="C965" s="2">
        <v>24.795000000000002</v>
      </c>
      <c r="D965" s="2">
        <v>3</v>
      </c>
      <c r="E965" s="2" t="s">
        <v>11</v>
      </c>
      <c r="F965" s="2" t="s">
        <v>14</v>
      </c>
      <c r="G965" s="2">
        <v>9500.5730500000009</v>
      </c>
      <c r="H965" s="2">
        <f t="shared" si="15"/>
        <v>11493.579441340127</v>
      </c>
    </row>
    <row r="966" spans="1:8" x14ac:dyDescent="0.45">
      <c r="A966" s="2">
        <v>52</v>
      </c>
      <c r="B966" s="2" t="s">
        <v>10</v>
      </c>
      <c r="C966" s="2">
        <v>36.765000000000001</v>
      </c>
      <c r="D966" s="2">
        <v>2</v>
      </c>
      <c r="E966" s="2" t="s">
        <v>11</v>
      </c>
      <c r="F966" s="2" t="s">
        <v>13</v>
      </c>
      <c r="G966" s="2">
        <v>26467.09737</v>
      </c>
      <c r="H966" s="2">
        <f t="shared" si="15"/>
        <v>12750.534610159544</v>
      </c>
    </row>
    <row r="967" spans="1:8" x14ac:dyDescent="0.45">
      <c r="A967" s="2">
        <v>35</v>
      </c>
      <c r="B967" s="2" t="s">
        <v>10</v>
      </c>
      <c r="C967" s="2">
        <v>27.1</v>
      </c>
      <c r="D967" s="2">
        <v>1</v>
      </c>
      <c r="E967" s="2" t="s">
        <v>11</v>
      </c>
      <c r="F967" s="2" t="s">
        <v>9</v>
      </c>
      <c r="G967" s="2">
        <v>4746.3440000000001</v>
      </c>
      <c r="H967" s="2">
        <f t="shared" si="15"/>
        <v>6194.1041211168776</v>
      </c>
    </row>
    <row r="968" spans="1:8" x14ac:dyDescent="0.45">
      <c r="A968" s="2">
        <v>51</v>
      </c>
      <c r="B968" s="2" t="s">
        <v>10</v>
      </c>
      <c r="C968" s="2">
        <v>24.795000000000002</v>
      </c>
      <c r="D968" s="2">
        <v>2</v>
      </c>
      <c r="E968" s="2" t="s">
        <v>8</v>
      </c>
      <c r="F968" s="2" t="s">
        <v>13</v>
      </c>
      <c r="G968" s="2">
        <v>23967.38305</v>
      </c>
      <c r="H968" s="2">
        <f t="shared" si="15"/>
        <v>24646.666626240771</v>
      </c>
    </row>
    <row r="969" spans="1:8" x14ac:dyDescent="0.45">
      <c r="A969" s="2">
        <v>44</v>
      </c>
      <c r="B969" s="2" t="s">
        <v>10</v>
      </c>
      <c r="C969" s="2">
        <v>25.364999999999998</v>
      </c>
      <c r="D969" s="2">
        <v>1</v>
      </c>
      <c r="E969" s="2" t="s">
        <v>11</v>
      </c>
      <c r="F969" s="2" t="s">
        <v>13</v>
      </c>
      <c r="G969" s="2">
        <v>7518.0253499999999</v>
      </c>
      <c r="H969" s="2">
        <f t="shared" si="15"/>
        <v>9662.9582647842726</v>
      </c>
    </row>
    <row r="970" spans="1:8" x14ac:dyDescent="0.45">
      <c r="A970" s="2">
        <v>21</v>
      </c>
      <c r="B970" s="2" t="s">
        <v>10</v>
      </c>
      <c r="C970" s="2">
        <v>25.745000000000001</v>
      </c>
      <c r="D970" s="2">
        <v>2</v>
      </c>
      <c r="E970" s="2" t="s">
        <v>11</v>
      </c>
      <c r="F970" s="2" t="s">
        <v>14</v>
      </c>
      <c r="G970" s="2">
        <v>3279.8685500000001</v>
      </c>
      <c r="H970" s="2">
        <f t="shared" si="15"/>
        <v>4485.1295315496573</v>
      </c>
    </row>
    <row r="971" spans="1:8" x14ac:dyDescent="0.45">
      <c r="A971" s="2">
        <v>39</v>
      </c>
      <c r="B971" s="2" t="s">
        <v>7</v>
      </c>
      <c r="C971" s="2">
        <v>34.32</v>
      </c>
      <c r="D971" s="2">
        <v>5</v>
      </c>
      <c r="E971" s="2" t="s">
        <v>11</v>
      </c>
      <c r="F971" s="2" t="s">
        <v>12</v>
      </c>
      <c r="G971" s="2">
        <v>8596.8277999999991</v>
      </c>
      <c r="H971" s="2">
        <f t="shared" si="15"/>
        <v>10043.22302420847</v>
      </c>
    </row>
    <row r="972" spans="1:8" x14ac:dyDescent="0.45">
      <c r="A972" s="2">
        <v>50</v>
      </c>
      <c r="B972" s="2" t="s">
        <v>7</v>
      </c>
      <c r="C972" s="2">
        <v>28.16</v>
      </c>
      <c r="D972" s="2">
        <v>3</v>
      </c>
      <c r="E972" s="2" t="s">
        <v>11</v>
      </c>
      <c r="F972" s="2" t="s">
        <v>12</v>
      </c>
      <c r="G972" s="2">
        <v>10702.642400000001</v>
      </c>
      <c r="H972" s="2">
        <f t="shared" si="15"/>
        <v>13046.69640695602</v>
      </c>
    </row>
    <row r="973" spans="1:8" x14ac:dyDescent="0.45">
      <c r="A973" s="2">
        <v>34</v>
      </c>
      <c r="B973" s="2" t="s">
        <v>7</v>
      </c>
      <c r="C973" s="2">
        <v>23.56</v>
      </c>
      <c r="D973" s="2">
        <v>0</v>
      </c>
      <c r="E973" s="2" t="s">
        <v>11</v>
      </c>
      <c r="F973" s="2" t="s">
        <v>14</v>
      </c>
      <c r="G973" s="2">
        <v>4992.3764000000001</v>
      </c>
      <c r="H973" s="2">
        <f t="shared" si="15"/>
        <v>6801.8341333896606</v>
      </c>
    </row>
    <row r="974" spans="1:8" x14ac:dyDescent="0.45">
      <c r="A974" s="2">
        <v>22</v>
      </c>
      <c r="B974" s="2" t="s">
        <v>7</v>
      </c>
      <c r="C974" s="2">
        <v>20.234999999999999</v>
      </c>
      <c r="D974" s="2">
        <v>0</v>
      </c>
      <c r="E974" s="2" t="s">
        <v>11</v>
      </c>
      <c r="F974" s="2" t="s">
        <v>13</v>
      </c>
      <c r="G974" s="2">
        <v>2527.8186500000002</v>
      </c>
      <c r="H974" s="2">
        <f t="shared" si="15"/>
        <v>2699.4552300757364</v>
      </c>
    </row>
    <row r="975" spans="1:8" x14ac:dyDescent="0.45">
      <c r="A975" s="2">
        <v>19</v>
      </c>
      <c r="B975" s="2" t="s">
        <v>7</v>
      </c>
      <c r="C975" s="2">
        <v>40.5</v>
      </c>
      <c r="D975" s="2">
        <v>0</v>
      </c>
      <c r="E975" s="2" t="s">
        <v>11</v>
      </c>
      <c r="F975" s="2" t="s">
        <v>9</v>
      </c>
      <c r="G975" s="2">
        <v>1759.338</v>
      </c>
      <c r="H975" s="2">
        <f t="shared" si="15"/>
        <v>1124.3175849801962</v>
      </c>
    </row>
    <row r="976" spans="1:8" x14ac:dyDescent="0.45">
      <c r="A976" s="2">
        <v>26</v>
      </c>
      <c r="B976" s="2" t="s">
        <v>10</v>
      </c>
      <c r="C976" s="2">
        <v>35.42</v>
      </c>
      <c r="D976" s="2">
        <v>0</v>
      </c>
      <c r="E976" s="2" t="s">
        <v>11</v>
      </c>
      <c r="F976" s="2" t="s">
        <v>12</v>
      </c>
      <c r="G976" s="2">
        <v>2322.6217999999999</v>
      </c>
      <c r="H976" s="2">
        <f t="shared" si="15"/>
        <v>3783.2667007161635</v>
      </c>
    </row>
    <row r="977" spans="1:8" x14ac:dyDescent="0.45">
      <c r="A977" s="2">
        <v>29</v>
      </c>
      <c r="B977" s="2" t="s">
        <v>10</v>
      </c>
      <c r="C977" s="2">
        <v>22.895</v>
      </c>
      <c r="D977" s="2">
        <v>0</v>
      </c>
      <c r="E977" s="2" t="s">
        <v>8</v>
      </c>
      <c r="F977" s="2" t="s">
        <v>14</v>
      </c>
      <c r="G977" s="2">
        <v>16138.762049999999</v>
      </c>
      <c r="H977" s="2">
        <f t="shared" si="15"/>
        <v>19189.026460648296</v>
      </c>
    </row>
    <row r="978" spans="1:8" x14ac:dyDescent="0.45">
      <c r="A978" s="2">
        <v>48</v>
      </c>
      <c r="B978" s="2" t="s">
        <v>10</v>
      </c>
      <c r="C978" s="2">
        <v>40.15</v>
      </c>
      <c r="D978" s="2">
        <v>0</v>
      </c>
      <c r="E978" s="2" t="s">
        <v>11</v>
      </c>
      <c r="F978" s="2" t="s">
        <v>12</v>
      </c>
      <c r="G978" s="2">
        <v>7804.1605</v>
      </c>
      <c r="H978" s="2">
        <f t="shared" si="15"/>
        <v>9370.5415713526963</v>
      </c>
    </row>
    <row r="979" spans="1:8" x14ac:dyDescent="0.45">
      <c r="A979" s="2">
        <v>26</v>
      </c>
      <c r="B979" s="2" t="s">
        <v>10</v>
      </c>
      <c r="C979" s="2">
        <v>29.15</v>
      </c>
      <c r="D979" s="2">
        <v>1</v>
      </c>
      <c r="E979" s="2" t="s">
        <v>11</v>
      </c>
      <c r="F979" s="2" t="s">
        <v>12</v>
      </c>
      <c r="G979" s="2">
        <v>2902.9065000000001</v>
      </c>
      <c r="H979" s="2">
        <f t="shared" si="15"/>
        <v>4554.4731451439475</v>
      </c>
    </row>
    <row r="980" spans="1:8" x14ac:dyDescent="0.45">
      <c r="A980" s="2">
        <v>45</v>
      </c>
      <c r="B980" s="2" t="s">
        <v>7</v>
      </c>
      <c r="C980" s="2">
        <v>39.994999999999997</v>
      </c>
      <c r="D980" s="2">
        <v>3</v>
      </c>
      <c r="E980" s="2" t="s">
        <v>11</v>
      </c>
      <c r="F980" s="2" t="s">
        <v>14</v>
      </c>
      <c r="G980" s="2">
        <v>9704.6680500000002</v>
      </c>
      <c r="H980" s="2">
        <f t="shared" si="15"/>
        <v>13636.249418240142</v>
      </c>
    </row>
    <row r="981" spans="1:8" x14ac:dyDescent="0.45">
      <c r="A981" s="2">
        <v>36</v>
      </c>
      <c r="B981" s="2" t="s">
        <v>7</v>
      </c>
      <c r="C981" s="2">
        <v>29.92</v>
      </c>
      <c r="D981" s="2">
        <v>0</v>
      </c>
      <c r="E981" s="2" t="s">
        <v>11</v>
      </c>
      <c r="F981" s="2" t="s">
        <v>12</v>
      </c>
      <c r="G981" s="2">
        <v>4889.0367999999999</v>
      </c>
      <c r="H981" s="2">
        <f t="shared" si="15"/>
        <v>7241.7976251174969</v>
      </c>
    </row>
    <row r="982" spans="1:8" x14ac:dyDescent="0.45">
      <c r="A982" s="2">
        <v>54</v>
      </c>
      <c r="B982" s="2" t="s">
        <v>10</v>
      </c>
      <c r="C982" s="2">
        <v>25.46</v>
      </c>
      <c r="D982" s="2">
        <v>1</v>
      </c>
      <c r="E982" s="2" t="s">
        <v>11</v>
      </c>
      <c r="F982" s="2" t="s">
        <v>14</v>
      </c>
      <c r="G982" s="2">
        <v>25517.11363</v>
      </c>
      <c r="H982" s="2">
        <f t="shared" si="15"/>
        <v>12002.278397107137</v>
      </c>
    </row>
    <row r="983" spans="1:8" x14ac:dyDescent="0.45">
      <c r="A983" s="2">
        <v>34</v>
      </c>
      <c r="B983" s="2" t="s">
        <v>10</v>
      </c>
      <c r="C983" s="2">
        <v>21.375</v>
      </c>
      <c r="D983" s="2">
        <v>0</v>
      </c>
      <c r="E983" s="2" t="s">
        <v>11</v>
      </c>
      <c r="F983" s="2" t="s">
        <v>14</v>
      </c>
      <c r="G983" s="2">
        <v>4500.33925</v>
      </c>
      <c r="H983" s="2">
        <f t="shared" si="15"/>
        <v>5844.0908282493438</v>
      </c>
    </row>
    <row r="984" spans="1:8" x14ac:dyDescent="0.45">
      <c r="A984" s="2">
        <v>31</v>
      </c>
      <c r="B984" s="2" t="s">
        <v>10</v>
      </c>
      <c r="C984" s="2">
        <v>25.9</v>
      </c>
      <c r="D984" s="2">
        <v>3</v>
      </c>
      <c r="E984" s="2" t="s">
        <v>8</v>
      </c>
      <c r="F984" s="2" t="s">
        <v>9</v>
      </c>
      <c r="G984" s="2">
        <v>19199.944</v>
      </c>
      <c r="H984" s="2">
        <f t="shared" si="15"/>
        <v>19938.652793171255</v>
      </c>
    </row>
    <row r="985" spans="1:8" x14ac:dyDescent="0.45">
      <c r="A985" s="2">
        <v>27</v>
      </c>
      <c r="B985" s="2" t="s">
        <v>7</v>
      </c>
      <c r="C985" s="2">
        <v>30.59</v>
      </c>
      <c r="D985" s="2">
        <v>1</v>
      </c>
      <c r="E985" s="2" t="s">
        <v>11</v>
      </c>
      <c r="F985" s="2" t="s">
        <v>14</v>
      </c>
      <c r="G985" s="2">
        <v>16796.411940000002</v>
      </c>
      <c r="H985" s="2">
        <f t="shared" si="15"/>
        <v>6800.466263966412</v>
      </c>
    </row>
    <row r="986" spans="1:8" x14ac:dyDescent="0.45">
      <c r="A986" s="2">
        <v>20</v>
      </c>
      <c r="B986" s="2" t="s">
        <v>10</v>
      </c>
      <c r="C986" s="2">
        <v>30.114999999999998</v>
      </c>
      <c r="D986" s="2">
        <v>5</v>
      </c>
      <c r="E986" s="2" t="s">
        <v>11</v>
      </c>
      <c r="F986" s="2" t="s">
        <v>14</v>
      </c>
      <c r="G986" s="2">
        <v>4915.0598499999996</v>
      </c>
      <c r="H986" s="2">
        <f t="shared" si="15"/>
        <v>6933.7821726993752</v>
      </c>
    </row>
    <row r="987" spans="1:8" x14ac:dyDescent="0.45">
      <c r="A987" s="2">
        <v>44</v>
      </c>
      <c r="B987" s="2" t="s">
        <v>7</v>
      </c>
      <c r="C987" s="2">
        <v>25.8</v>
      </c>
      <c r="D987" s="2">
        <v>1</v>
      </c>
      <c r="E987" s="2" t="s">
        <v>11</v>
      </c>
      <c r="F987" s="2" t="s">
        <v>9</v>
      </c>
      <c r="G987" s="2">
        <v>7624.63</v>
      </c>
      <c r="H987" s="2">
        <f t="shared" si="15"/>
        <v>9482.7163734257556</v>
      </c>
    </row>
    <row r="988" spans="1:8" x14ac:dyDescent="0.45">
      <c r="A988" s="2">
        <v>43</v>
      </c>
      <c r="B988" s="2" t="s">
        <v>10</v>
      </c>
      <c r="C988" s="2">
        <v>30.114999999999998</v>
      </c>
      <c r="D988" s="2">
        <v>3</v>
      </c>
      <c r="E988" s="2" t="s">
        <v>11</v>
      </c>
      <c r="F988" s="2" t="s">
        <v>13</v>
      </c>
      <c r="G988" s="2">
        <v>8410.0468500000006</v>
      </c>
      <c r="H988" s="2">
        <f t="shared" si="15"/>
        <v>10764.12393865211</v>
      </c>
    </row>
    <row r="989" spans="1:8" x14ac:dyDescent="0.45">
      <c r="A989" s="2">
        <v>45</v>
      </c>
      <c r="B989" s="2" t="s">
        <v>7</v>
      </c>
      <c r="C989" s="2">
        <v>27.645</v>
      </c>
      <c r="D989" s="2">
        <v>1</v>
      </c>
      <c r="E989" s="2" t="s">
        <v>11</v>
      </c>
      <c r="F989" s="2" t="s">
        <v>13</v>
      </c>
      <c r="G989" s="2">
        <v>28340.188849999999</v>
      </c>
      <c r="H989" s="2">
        <f t="shared" si="15"/>
        <v>9714.0321051185783</v>
      </c>
    </row>
    <row r="990" spans="1:8" x14ac:dyDescent="0.45">
      <c r="A990" s="2">
        <v>34</v>
      </c>
      <c r="B990" s="2" t="s">
        <v>10</v>
      </c>
      <c r="C990" s="2">
        <v>34.674999999999997</v>
      </c>
      <c r="D990" s="2">
        <v>0</v>
      </c>
      <c r="E990" s="2" t="s">
        <v>11</v>
      </c>
      <c r="F990" s="2" t="s">
        <v>14</v>
      </c>
      <c r="G990" s="2">
        <v>4518.8262500000001</v>
      </c>
      <c r="H990" s="2">
        <f t="shared" si="15"/>
        <v>6928.7664461856166</v>
      </c>
    </row>
    <row r="991" spans="1:8" x14ac:dyDescent="0.45">
      <c r="A991" s="2">
        <v>24</v>
      </c>
      <c r="B991" s="2" t="s">
        <v>7</v>
      </c>
      <c r="C991" s="2">
        <v>20.52</v>
      </c>
      <c r="D991" s="2">
        <v>0</v>
      </c>
      <c r="E991" s="2" t="s">
        <v>8</v>
      </c>
      <c r="F991" s="2" t="s">
        <v>14</v>
      </c>
      <c r="G991" s="2">
        <v>14571.890799999999</v>
      </c>
      <c r="H991" s="2">
        <f t="shared" si="15"/>
        <v>14035.908980802087</v>
      </c>
    </row>
    <row r="992" spans="1:8" x14ac:dyDescent="0.45">
      <c r="A992" s="2">
        <v>26</v>
      </c>
      <c r="B992" s="2" t="s">
        <v>7</v>
      </c>
      <c r="C992" s="2">
        <v>19.8</v>
      </c>
      <c r="D992" s="2">
        <v>1</v>
      </c>
      <c r="E992" s="2" t="s">
        <v>11</v>
      </c>
      <c r="F992" s="2" t="s">
        <v>9</v>
      </c>
      <c r="G992" s="2">
        <v>3378.91</v>
      </c>
      <c r="H992" s="2">
        <f t="shared" si="15"/>
        <v>4679.5708853802735</v>
      </c>
    </row>
    <row r="993" spans="1:8" x14ac:dyDescent="0.45">
      <c r="A993" s="2">
        <v>38</v>
      </c>
      <c r="B993" s="2" t="s">
        <v>7</v>
      </c>
      <c r="C993" s="2">
        <v>27.835000000000001</v>
      </c>
      <c r="D993" s="2">
        <v>2</v>
      </c>
      <c r="E993" s="2" t="s">
        <v>11</v>
      </c>
      <c r="F993" s="2" t="s">
        <v>14</v>
      </c>
      <c r="G993" s="2">
        <v>7144.86265</v>
      </c>
      <c r="H993" s="2">
        <f t="shared" si="15"/>
        <v>9762.5606407214655</v>
      </c>
    </row>
    <row r="994" spans="1:8" x14ac:dyDescent="0.45">
      <c r="A994" s="2">
        <v>50</v>
      </c>
      <c r="B994" s="2" t="s">
        <v>7</v>
      </c>
      <c r="C994" s="2">
        <v>31.6</v>
      </c>
      <c r="D994" s="2">
        <v>2</v>
      </c>
      <c r="E994" s="2" t="s">
        <v>11</v>
      </c>
      <c r="F994" s="2" t="s">
        <v>9</v>
      </c>
      <c r="G994" s="2">
        <v>10118.424000000001</v>
      </c>
      <c r="H994" s="2">
        <f t="shared" si="15"/>
        <v>11421.986551816954</v>
      </c>
    </row>
    <row r="995" spans="1:8" x14ac:dyDescent="0.45">
      <c r="A995" s="2">
        <v>38</v>
      </c>
      <c r="B995" s="2" t="s">
        <v>10</v>
      </c>
      <c r="C995" s="2">
        <v>28.27</v>
      </c>
      <c r="D995" s="2">
        <v>1</v>
      </c>
      <c r="E995" s="2" t="s">
        <v>11</v>
      </c>
      <c r="F995" s="2" t="s">
        <v>12</v>
      </c>
      <c r="G995" s="2">
        <v>5484.4673000000003</v>
      </c>
      <c r="H995" s="2">
        <f t="shared" si="15"/>
        <v>7731.2260627380738</v>
      </c>
    </row>
    <row r="996" spans="1:8" x14ac:dyDescent="0.45">
      <c r="A996" s="2">
        <v>27</v>
      </c>
      <c r="B996" s="2" t="s">
        <v>7</v>
      </c>
      <c r="C996" s="2">
        <v>20.045000000000002</v>
      </c>
      <c r="D996" s="2">
        <v>3</v>
      </c>
      <c r="E996" s="2" t="s">
        <v>8</v>
      </c>
      <c r="F996" s="2" t="s">
        <v>13</v>
      </c>
      <c r="G996" s="2">
        <v>16420.494549999999</v>
      </c>
      <c r="H996" s="2">
        <f t="shared" si="15"/>
        <v>17672.813375528316</v>
      </c>
    </row>
    <row r="997" spans="1:8" x14ac:dyDescent="0.45">
      <c r="A997" s="2">
        <v>39</v>
      </c>
      <c r="B997" s="2" t="s">
        <v>7</v>
      </c>
      <c r="C997" s="2">
        <v>23.274999999999999</v>
      </c>
      <c r="D997" s="2">
        <v>3</v>
      </c>
      <c r="E997" s="2" t="s">
        <v>11</v>
      </c>
      <c r="F997" s="2" t="s">
        <v>14</v>
      </c>
      <c r="G997" s="2">
        <v>7986.4752500000004</v>
      </c>
      <c r="H997" s="2">
        <f t="shared" si="15"/>
        <v>10185.895127229134</v>
      </c>
    </row>
    <row r="998" spans="1:8" x14ac:dyDescent="0.45">
      <c r="A998" s="2">
        <v>39</v>
      </c>
      <c r="B998" s="2" t="s">
        <v>7</v>
      </c>
      <c r="C998" s="2">
        <v>34.1</v>
      </c>
      <c r="D998" s="2">
        <v>3</v>
      </c>
      <c r="E998" s="2" t="s">
        <v>11</v>
      </c>
      <c r="F998" s="2" t="s">
        <v>9</v>
      </c>
      <c r="G998" s="2">
        <v>7418.5219999999999</v>
      </c>
      <c r="H998" s="2">
        <f t="shared" si="15"/>
        <v>8705.9600356478641</v>
      </c>
    </row>
    <row r="999" spans="1:8" x14ac:dyDescent="0.45">
      <c r="A999" s="2">
        <v>63</v>
      </c>
      <c r="B999" s="2" t="s">
        <v>7</v>
      </c>
      <c r="C999" s="2">
        <v>36.85</v>
      </c>
      <c r="D999" s="2">
        <v>0</v>
      </c>
      <c r="E999" s="2" t="s">
        <v>11</v>
      </c>
      <c r="F999" s="2" t="s">
        <v>12</v>
      </c>
      <c r="G999" s="2">
        <v>13887.968500000001</v>
      </c>
      <c r="H999" s="2">
        <f t="shared" si="15"/>
        <v>15017.457057851889</v>
      </c>
    </row>
    <row r="1000" spans="1:8" x14ac:dyDescent="0.45">
      <c r="A1000" s="2">
        <v>33</v>
      </c>
      <c r="B1000" s="2" t="s">
        <v>7</v>
      </c>
      <c r="C1000" s="2">
        <v>36.29</v>
      </c>
      <c r="D1000" s="2">
        <v>3</v>
      </c>
      <c r="E1000" s="2" t="s">
        <v>11</v>
      </c>
      <c r="F1000" s="2" t="s">
        <v>14</v>
      </c>
      <c r="G1000" s="2">
        <v>6551.7501000000002</v>
      </c>
      <c r="H1000" s="2">
        <f t="shared" si="15"/>
        <v>10400.07173353275</v>
      </c>
    </row>
    <row r="1001" spans="1:8" x14ac:dyDescent="0.45">
      <c r="A1001" s="2">
        <v>36</v>
      </c>
      <c r="B1001" s="2" t="s">
        <v>7</v>
      </c>
      <c r="C1001" s="2">
        <v>26.885000000000002</v>
      </c>
      <c r="D1001" s="2">
        <v>0</v>
      </c>
      <c r="E1001" s="2" t="s">
        <v>11</v>
      </c>
      <c r="F1001" s="2" t="s">
        <v>13</v>
      </c>
      <c r="G1001" s="2">
        <v>5267.8181500000001</v>
      </c>
      <c r="H1001" s="2">
        <f t="shared" si="15"/>
        <v>6592.138999541572</v>
      </c>
    </row>
    <row r="1002" spans="1:8" x14ac:dyDescent="0.45">
      <c r="A1002" s="2">
        <v>30</v>
      </c>
      <c r="B1002" s="2" t="s">
        <v>10</v>
      </c>
      <c r="C1002" s="2">
        <v>22.99</v>
      </c>
      <c r="D1002" s="2">
        <v>2</v>
      </c>
      <c r="E1002" s="2" t="s">
        <v>8</v>
      </c>
      <c r="F1002" s="2" t="s">
        <v>13</v>
      </c>
      <c r="G1002" s="2">
        <v>17361.766100000001</v>
      </c>
      <c r="H1002" s="2">
        <f t="shared" si="15"/>
        <v>14190.157701507374</v>
      </c>
    </row>
    <row r="1003" spans="1:8" x14ac:dyDescent="0.45">
      <c r="A1003" s="2">
        <v>24</v>
      </c>
      <c r="B1003" s="2" t="s">
        <v>10</v>
      </c>
      <c r="C1003" s="2">
        <v>32.700000000000003</v>
      </c>
      <c r="D1003" s="2">
        <v>0</v>
      </c>
      <c r="E1003" s="2" t="s">
        <v>8</v>
      </c>
      <c r="F1003" s="2" t="s">
        <v>9</v>
      </c>
      <c r="G1003" s="2">
        <v>34472.841</v>
      </c>
      <c r="H1003" s="2">
        <f t="shared" si="15"/>
        <v>31940.937957722126</v>
      </c>
    </row>
    <row r="1004" spans="1:8" x14ac:dyDescent="0.45">
      <c r="A1004" s="2">
        <v>24</v>
      </c>
      <c r="B1004" s="2" t="s">
        <v>10</v>
      </c>
      <c r="C1004" s="2">
        <v>25.8</v>
      </c>
      <c r="D1004" s="2">
        <v>0</v>
      </c>
      <c r="E1004" s="2" t="s">
        <v>11</v>
      </c>
      <c r="F1004" s="2" t="s">
        <v>9</v>
      </c>
      <c r="G1004" s="2">
        <v>1972.95</v>
      </c>
      <c r="H1004" s="2">
        <f t="shared" si="15"/>
        <v>3059.7087885829183</v>
      </c>
    </row>
    <row r="1005" spans="1:8" x14ac:dyDescent="0.45">
      <c r="A1005" s="2">
        <v>48</v>
      </c>
      <c r="B1005" s="2" t="s">
        <v>10</v>
      </c>
      <c r="C1005" s="2">
        <v>29.6</v>
      </c>
      <c r="D1005" s="2">
        <v>0</v>
      </c>
      <c r="E1005" s="2" t="s">
        <v>11</v>
      </c>
      <c r="F1005" s="2" t="s">
        <v>9</v>
      </c>
      <c r="G1005" s="2">
        <v>21232.182260000001</v>
      </c>
      <c r="H1005" s="2">
        <f t="shared" si="15"/>
        <v>9663.9922389149942</v>
      </c>
    </row>
    <row r="1006" spans="1:8" x14ac:dyDescent="0.45">
      <c r="A1006" s="2">
        <v>47</v>
      </c>
      <c r="B1006" s="2" t="s">
        <v>10</v>
      </c>
      <c r="C1006" s="2">
        <v>19.190000000000001</v>
      </c>
      <c r="D1006" s="2">
        <v>1</v>
      </c>
      <c r="E1006" s="2" t="s">
        <v>11</v>
      </c>
      <c r="F1006" s="2" t="s">
        <v>14</v>
      </c>
      <c r="G1006" s="2">
        <v>8627.5411000000004</v>
      </c>
      <c r="H1006" s="2">
        <f t="shared" si="15"/>
        <v>9725.6859652680669</v>
      </c>
    </row>
    <row r="1007" spans="1:8" x14ac:dyDescent="0.45">
      <c r="A1007" s="2">
        <v>29</v>
      </c>
      <c r="B1007" s="2" t="s">
        <v>10</v>
      </c>
      <c r="C1007" s="2">
        <v>31.73</v>
      </c>
      <c r="D1007" s="2">
        <v>2</v>
      </c>
      <c r="E1007" s="2" t="s">
        <v>11</v>
      </c>
      <c r="F1007" s="2" t="s">
        <v>13</v>
      </c>
      <c r="G1007" s="2">
        <v>4433.3877000000002</v>
      </c>
      <c r="H1007" s="2">
        <f t="shared" si="15"/>
        <v>6386.5373181556488</v>
      </c>
    </row>
    <row r="1008" spans="1:8" x14ac:dyDescent="0.45">
      <c r="A1008" s="2">
        <v>28</v>
      </c>
      <c r="B1008" s="2" t="s">
        <v>10</v>
      </c>
      <c r="C1008" s="2">
        <v>29.26</v>
      </c>
      <c r="D1008" s="2">
        <v>2</v>
      </c>
      <c r="E1008" s="2" t="s">
        <v>11</v>
      </c>
      <c r="F1008" s="2" t="s">
        <v>14</v>
      </c>
      <c r="G1008" s="2">
        <v>4438.2633999999998</v>
      </c>
      <c r="H1008" s="2">
        <f t="shared" si="15"/>
        <v>6537.0391568162131</v>
      </c>
    </row>
    <row r="1009" spans="1:8" x14ac:dyDescent="0.45">
      <c r="A1009" s="2">
        <v>47</v>
      </c>
      <c r="B1009" s="2" t="s">
        <v>10</v>
      </c>
      <c r="C1009" s="2">
        <v>28.215</v>
      </c>
      <c r="D1009" s="2">
        <v>3</v>
      </c>
      <c r="E1009" s="2" t="s">
        <v>8</v>
      </c>
      <c r="F1009" s="2" t="s">
        <v>13</v>
      </c>
      <c r="G1009" s="2">
        <v>24915.220850000002</v>
      </c>
      <c r="H1009" s="2">
        <f t="shared" si="15"/>
        <v>31457.999844344067</v>
      </c>
    </row>
    <row r="1010" spans="1:8" x14ac:dyDescent="0.45">
      <c r="A1010" s="2">
        <v>25</v>
      </c>
      <c r="B1010" s="2" t="s">
        <v>10</v>
      </c>
      <c r="C1010" s="2">
        <v>24.984999999999999</v>
      </c>
      <c r="D1010" s="2">
        <v>2</v>
      </c>
      <c r="E1010" s="2" t="s">
        <v>11</v>
      </c>
      <c r="F1010" s="2" t="s">
        <v>14</v>
      </c>
      <c r="G1010" s="2">
        <v>23241.47453</v>
      </c>
      <c r="H1010" s="2">
        <f t="shared" si="15"/>
        <v>5431.8596989887101</v>
      </c>
    </row>
    <row r="1011" spans="1:8" x14ac:dyDescent="0.45">
      <c r="A1011" s="2">
        <v>51</v>
      </c>
      <c r="B1011" s="2" t="s">
        <v>10</v>
      </c>
      <c r="C1011" s="2">
        <v>27.74</v>
      </c>
      <c r="D1011" s="2">
        <v>1</v>
      </c>
      <c r="E1011" s="2" t="s">
        <v>11</v>
      </c>
      <c r="F1011" s="2" t="s">
        <v>14</v>
      </c>
      <c r="G1011" s="2">
        <v>9957.7216000000008</v>
      </c>
      <c r="H1011" s="2">
        <f t="shared" si="15"/>
        <v>11431.689065262512</v>
      </c>
    </row>
    <row r="1012" spans="1:8" x14ac:dyDescent="0.45">
      <c r="A1012" s="2">
        <v>48</v>
      </c>
      <c r="B1012" s="2" t="s">
        <v>7</v>
      </c>
      <c r="C1012" s="2">
        <v>22.8</v>
      </c>
      <c r="D1012" s="2">
        <v>0</v>
      </c>
      <c r="E1012" s="2" t="s">
        <v>11</v>
      </c>
      <c r="F1012" s="2" t="s">
        <v>9</v>
      </c>
      <c r="G1012" s="2">
        <v>8269.0439999999999</v>
      </c>
      <c r="H1012" s="2">
        <f t="shared" si="15"/>
        <v>10238.675593936974</v>
      </c>
    </row>
    <row r="1013" spans="1:8" x14ac:dyDescent="0.45">
      <c r="A1013" s="2">
        <v>43</v>
      </c>
      <c r="B1013" s="2" t="s">
        <v>10</v>
      </c>
      <c r="C1013" s="2">
        <v>20.13</v>
      </c>
      <c r="D1013" s="2">
        <v>2</v>
      </c>
      <c r="E1013" s="2" t="s">
        <v>8</v>
      </c>
      <c r="F1013" s="2" t="s">
        <v>12</v>
      </c>
      <c r="G1013" s="2">
        <v>18767.737700000001</v>
      </c>
      <c r="H1013" s="2">
        <f t="shared" si="15"/>
        <v>20446.902253108965</v>
      </c>
    </row>
    <row r="1014" spans="1:8" x14ac:dyDescent="0.45">
      <c r="A1014" s="2">
        <v>61</v>
      </c>
      <c r="B1014" s="2" t="s">
        <v>7</v>
      </c>
      <c r="C1014" s="2">
        <v>33.33</v>
      </c>
      <c r="D1014" s="2">
        <v>4</v>
      </c>
      <c r="E1014" s="2" t="s">
        <v>11</v>
      </c>
      <c r="F1014" s="2" t="s">
        <v>12</v>
      </c>
      <c r="G1014" s="2">
        <v>36580.282160000002</v>
      </c>
      <c r="H1014" s="2">
        <f t="shared" si="15"/>
        <v>16470.655921996651</v>
      </c>
    </row>
    <row r="1015" spans="1:8" x14ac:dyDescent="0.45">
      <c r="A1015" s="2">
        <v>48</v>
      </c>
      <c r="B1015" s="2" t="s">
        <v>10</v>
      </c>
      <c r="C1015" s="2">
        <v>32.299999999999997</v>
      </c>
      <c r="D1015" s="2">
        <v>1</v>
      </c>
      <c r="E1015" s="2" t="s">
        <v>11</v>
      </c>
      <c r="F1015" s="2" t="s">
        <v>13</v>
      </c>
      <c r="G1015" s="2">
        <v>8765.2489999999998</v>
      </c>
      <c r="H1015" s="2">
        <f t="shared" si="15"/>
        <v>10926.278027342085</v>
      </c>
    </row>
    <row r="1016" spans="1:8" x14ac:dyDescent="0.45">
      <c r="A1016" s="2">
        <v>38</v>
      </c>
      <c r="B1016" s="2" t="s">
        <v>7</v>
      </c>
      <c r="C1016" s="2">
        <v>27.6</v>
      </c>
      <c r="D1016" s="2">
        <v>0</v>
      </c>
      <c r="E1016" s="2" t="s">
        <v>11</v>
      </c>
      <c r="F1016" s="2" t="s">
        <v>9</v>
      </c>
      <c r="G1016" s="2">
        <v>5383.5360000000001</v>
      </c>
      <c r="H1016" s="2">
        <f t="shared" si="15"/>
        <v>7161.3290410352447</v>
      </c>
    </row>
    <row r="1017" spans="1:8" x14ac:dyDescent="0.45">
      <c r="A1017" s="2">
        <v>59</v>
      </c>
      <c r="B1017" s="2" t="s">
        <v>10</v>
      </c>
      <c r="C1017" s="2">
        <v>25.46</v>
      </c>
      <c r="D1017" s="2">
        <v>0</v>
      </c>
      <c r="E1017" s="2" t="s">
        <v>11</v>
      </c>
      <c r="F1017" s="2" t="s">
        <v>13</v>
      </c>
      <c r="G1017" s="2">
        <v>12124.992399999999</v>
      </c>
      <c r="H1017" s="2">
        <f t="shared" si="15"/>
        <v>13106.267313127524</v>
      </c>
    </row>
    <row r="1018" spans="1:8" x14ac:dyDescent="0.45">
      <c r="A1018" s="2">
        <v>19</v>
      </c>
      <c r="B1018" s="2" t="s">
        <v>7</v>
      </c>
      <c r="C1018" s="2">
        <v>24.605</v>
      </c>
      <c r="D1018" s="2">
        <v>1</v>
      </c>
      <c r="E1018" s="2" t="s">
        <v>11</v>
      </c>
      <c r="F1018" s="2" t="s">
        <v>13</v>
      </c>
      <c r="G1018" s="2">
        <v>2709.24395</v>
      </c>
      <c r="H1018" s="2">
        <f t="shared" si="15"/>
        <v>3275.1331051766811</v>
      </c>
    </row>
    <row r="1019" spans="1:8" x14ac:dyDescent="0.45">
      <c r="A1019" s="2">
        <v>26</v>
      </c>
      <c r="B1019" s="2" t="s">
        <v>7</v>
      </c>
      <c r="C1019" s="2">
        <v>34.200000000000003</v>
      </c>
      <c r="D1019" s="2">
        <v>2</v>
      </c>
      <c r="E1019" s="2" t="s">
        <v>11</v>
      </c>
      <c r="F1019" s="2" t="s">
        <v>9</v>
      </c>
      <c r="G1019" s="2">
        <v>3987.9259999999999</v>
      </c>
      <c r="H1019" s="2">
        <f t="shared" si="15"/>
        <v>4484.8396950730548</v>
      </c>
    </row>
    <row r="1020" spans="1:8" x14ac:dyDescent="0.45">
      <c r="A1020" s="2">
        <v>54</v>
      </c>
      <c r="B1020" s="2" t="s">
        <v>7</v>
      </c>
      <c r="C1020" s="2">
        <v>35.814999999999998</v>
      </c>
      <c r="D1020" s="2">
        <v>3</v>
      </c>
      <c r="E1020" s="2" t="s">
        <v>11</v>
      </c>
      <c r="F1020" s="2" t="s">
        <v>13</v>
      </c>
      <c r="G1020" s="2">
        <v>12495.290849999999</v>
      </c>
      <c r="H1020" s="2">
        <f t="shared" si="15"/>
        <v>14382.854756598777</v>
      </c>
    </row>
    <row r="1021" spans="1:8" x14ac:dyDescent="0.45">
      <c r="A1021" s="2">
        <v>21</v>
      </c>
      <c r="B1021" s="2" t="s">
        <v>7</v>
      </c>
      <c r="C1021" s="2">
        <v>32.68</v>
      </c>
      <c r="D1021" s="2">
        <v>2</v>
      </c>
      <c r="E1021" s="2" t="s">
        <v>11</v>
      </c>
      <c r="F1021" s="2" t="s">
        <v>13</v>
      </c>
      <c r="G1021" s="2">
        <v>26018.950519999999</v>
      </c>
      <c r="H1021" s="2">
        <f t="shared" si="15"/>
        <v>5353.9653061779263</v>
      </c>
    </row>
    <row r="1022" spans="1:8" x14ac:dyDescent="0.45">
      <c r="A1022" s="2">
        <v>51</v>
      </c>
      <c r="B1022" s="2" t="s">
        <v>10</v>
      </c>
      <c r="C1022" s="2">
        <v>37</v>
      </c>
      <c r="D1022" s="2">
        <v>0</v>
      </c>
      <c r="E1022" s="2" t="s">
        <v>11</v>
      </c>
      <c r="F1022" s="2" t="s">
        <v>9</v>
      </c>
      <c r="G1022" s="2">
        <v>8798.5930000000008</v>
      </c>
      <c r="H1022" s="2">
        <f t="shared" si="15"/>
        <v>10753.745467816269</v>
      </c>
    </row>
    <row r="1023" spans="1:8" x14ac:dyDescent="0.45">
      <c r="A1023" s="2">
        <v>22</v>
      </c>
      <c r="B1023" s="2" t="s">
        <v>7</v>
      </c>
      <c r="C1023" s="2">
        <v>31.02</v>
      </c>
      <c r="D1023" s="2">
        <v>3</v>
      </c>
      <c r="E1023" s="2" t="s">
        <v>8</v>
      </c>
      <c r="F1023" s="2" t="s">
        <v>12</v>
      </c>
      <c r="G1023" s="2">
        <v>35595.589800000002</v>
      </c>
      <c r="H1023" s="2">
        <f t="shared" si="15"/>
        <v>27390.64697202095</v>
      </c>
    </row>
    <row r="1024" spans="1:8" x14ac:dyDescent="0.45">
      <c r="A1024" s="2">
        <v>47</v>
      </c>
      <c r="B1024" s="2" t="s">
        <v>10</v>
      </c>
      <c r="C1024" s="2">
        <v>36.08</v>
      </c>
      <c r="D1024" s="2">
        <v>1</v>
      </c>
      <c r="E1024" s="2" t="s">
        <v>8</v>
      </c>
      <c r="F1024" s="2" t="s">
        <v>12</v>
      </c>
      <c r="G1024" s="2">
        <v>42211.138200000001</v>
      </c>
      <c r="H1024" s="2">
        <f t="shared" si="15"/>
        <v>41240.452603647223</v>
      </c>
    </row>
    <row r="1025" spans="1:8" x14ac:dyDescent="0.45">
      <c r="A1025" s="2">
        <v>18</v>
      </c>
      <c r="B1025" s="2" t="s">
        <v>10</v>
      </c>
      <c r="C1025" s="2">
        <v>23.32</v>
      </c>
      <c r="D1025" s="2">
        <v>1</v>
      </c>
      <c r="E1025" s="2" t="s">
        <v>11</v>
      </c>
      <c r="F1025" s="2" t="s">
        <v>12</v>
      </c>
      <c r="G1025" s="2">
        <v>1711.0268000000001</v>
      </c>
      <c r="H1025" s="2">
        <f t="shared" si="15"/>
        <v>2676.1472619312281</v>
      </c>
    </row>
    <row r="1026" spans="1:8" x14ac:dyDescent="0.45">
      <c r="A1026" s="2">
        <v>47</v>
      </c>
      <c r="B1026" s="2" t="s">
        <v>7</v>
      </c>
      <c r="C1026" s="2">
        <v>45.32</v>
      </c>
      <c r="D1026" s="2">
        <v>1</v>
      </c>
      <c r="E1026" s="2" t="s">
        <v>11</v>
      </c>
      <c r="F1026" s="2" t="s">
        <v>12</v>
      </c>
      <c r="G1026" s="2">
        <v>8569.8618000000006</v>
      </c>
      <c r="H1026" s="2">
        <f t="shared" si="15"/>
        <v>9836.3672545443515</v>
      </c>
    </row>
    <row r="1027" spans="1:8" x14ac:dyDescent="0.45">
      <c r="A1027" s="2">
        <v>21</v>
      </c>
      <c r="B1027" s="2" t="s">
        <v>7</v>
      </c>
      <c r="C1027" s="2">
        <v>34.6</v>
      </c>
      <c r="D1027" s="2">
        <v>0</v>
      </c>
      <c r="E1027" s="2" t="s">
        <v>11</v>
      </c>
      <c r="F1027" s="2" t="s">
        <v>9</v>
      </c>
      <c r="G1027" s="2">
        <v>2020.1769999999999</v>
      </c>
      <c r="H1027" s="2">
        <f t="shared" ref="H1027:H1090" si="16">IF(AND($B1027="female",$E1027="yes",$F1027="northeast"),$K$57+$K$58*$A1027+$K$59*$C1027+$K$60*$D1027,IF(AND($B1027="female",$E1027="yes",$F1027="northwest"),$M$57+$M$58*$A1027+$M$59*$C1027+$M$60*$D1027,IF(AND($B1027="female",$E1027="yes",$F1027="southeast"),$O$57+$O$58*$A1027+$O$59*$C1027+$O$60*$D1027,IF(AND($B1027="female",$E1027="yes",$F1027="southwest"),$Q$57+$Q$58*$A1027+$Q$59*$C1027+$Q$60*$D1027,IF(AND($B1027="female",$E1027="no",$F1027="southwest"),$S$57+$S$58*$A1027+$S$59*$C1027+$S$60*$D1027,IF(AND($B1027="female",$E1027="no",$F1027="southeast"),$U$57+$U$58*$A1027+$U$59*$C1027+$U$60*$D1027,IF(AND($B1027="female",$E1027="no",$F1027="northwest"),$W$57+$W$58*$A1027+$W$59*$C1027+$W$60*$D1027,IF(AND($B1027="female",$E1027="no",$F1027="northeast"),$Y$57+$Y$58*$A1027+$Y$59*$C1027+$Y$60*$D1027,IF(AND($B1027="male",$E1027="no",$F1027="northeast"),$AA$57+$AA$58*$A1027+$AA$59*$C1027+$AA$60*$D1027,IF(AND($B1027="male",$E1027="no",$F1027="northwest"),$AC$57+$AC$58*$A1027+$AC$59*$C1027+$AC$60*$D1027,IF(AND($B1027="male",$E1027="no",$F1027="southeast"),$AE$57+$AE$58*$A1027+$AE$59*$C1027+$AE$60*$D1027,IF(AND($B1027="male",$E1027="no",$F1027="southwest"),$AG$57+$AG$58*$A1027+$AG$59*$C1027+$AG$60*$D1027,IF(AND($B1027="male",$E1027="yes",$F1027="southwest"),$AI$57+$AI$58*$A1027+AI$59*$C1027+$AI$60*$D1027,IF(AND($B1027="male",$E1027="yes",$F1027="southeast"),$AK$57+$AK$58*$A1027+$AK$59*$C1027+$AK$60*$D1027,IF(AND($B1027="male",$E1027="yes",$F1027="northwest"),$AM$57+$AM$58*$A1027+$AM$59*$C1027+$AM$60*$D1027,IF(AND($B1027="male",$E1027="yes",$F1027="northeast"),$AO$57+$AO$58*$A1027+$AO$59*$C1027+$AO$60*$D1027,"Conditions not met"))))))))))))))))</f>
        <v>1988.1630456600963</v>
      </c>
    </row>
    <row r="1028" spans="1:8" x14ac:dyDescent="0.45">
      <c r="A1028" s="2">
        <v>19</v>
      </c>
      <c r="B1028" s="2" t="s">
        <v>10</v>
      </c>
      <c r="C1028" s="2">
        <v>26.03</v>
      </c>
      <c r="D1028" s="2">
        <v>1</v>
      </c>
      <c r="E1028" s="2" t="s">
        <v>8</v>
      </c>
      <c r="F1028" s="2" t="s">
        <v>13</v>
      </c>
      <c r="G1028" s="2">
        <v>16450.894700000001</v>
      </c>
      <c r="H1028" s="2">
        <f t="shared" si="16"/>
        <v>15066.583039694493</v>
      </c>
    </row>
    <row r="1029" spans="1:8" x14ac:dyDescent="0.45">
      <c r="A1029" s="2">
        <v>23</v>
      </c>
      <c r="B1029" s="2" t="s">
        <v>10</v>
      </c>
      <c r="C1029" s="2">
        <v>18.715</v>
      </c>
      <c r="D1029" s="2">
        <v>0</v>
      </c>
      <c r="E1029" s="2" t="s">
        <v>11</v>
      </c>
      <c r="F1029" s="2" t="s">
        <v>13</v>
      </c>
      <c r="G1029" s="2">
        <v>21595.382290000001</v>
      </c>
      <c r="H1029" s="2">
        <f t="shared" si="16"/>
        <v>3174.5722090009194</v>
      </c>
    </row>
    <row r="1030" spans="1:8" x14ac:dyDescent="0.45">
      <c r="A1030" s="2">
        <v>54</v>
      </c>
      <c r="B1030" s="2" t="s">
        <v>10</v>
      </c>
      <c r="C1030" s="2">
        <v>31.6</v>
      </c>
      <c r="D1030" s="2">
        <v>0</v>
      </c>
      <c r="E1030" s="2" t="s">
        <v>11</v>
      </c>
      <c r="F1030" s="2" t="s">
        <v>9</v>
      </c>
      <c r="G1030" s="2">
        <v>9850.4320000000007</v>
      </c>
      <c r="H1030" s="2">
        <f t="shared" si="16"/>
        <v>11355.125005828735</v>
      </c>
    </row>
    <row r="1031" spans="1:8" x14ac:dyDescent="0.45">
      <c r="A1031" s="2">
        <v>37</v>
      </c>
      <c r="B1031" s="2" t="s">
        <v>7</v>
      </c>
      <c r="C1031" s="2">
        <v>17.29</v>
      </c>
      <c r="D1031" s="2">
        <v>2</v>
      </c>
      <c r="E1031" s="2" t="s">
        <v>11</v>
      </c>
      <c r="F1031" s="2" t="s">
        <v>14</v>
      </c>
      <c r="G1031" s="2">
        <v>6877.9800999999998</v>
      </c>
      <c r="H1031" s="2">
        <f t="shared" si="16"/>
        <v>8231.3673325368982</v>
      </c>
    </row>
    <row r="1032" spans="1:8" x14ac:dyDescent="0.45">
      <c r="A1032" s="2">
        <v>46</v>
      </c>
      <c r="B1032" s="2" t="s">
        <v>7</v>
      </c>
      <c r="C1032" s="2">
        <v>23.655000000000001</v>
      </c>
      <c r="D1032" s="2">
        <v>1</v>
      </c>
      <c r="E1032" s="2" t="s">
        <v>8</v>
      </c>
      <c r="F1032" s="2" t="s">
        <v>13</v>
      </c>
      <c r="G1032" s="2">
        <v>21677.283449999999</v>
      </c>
      <c r="H1032" s="2">
        <f t="shared" si="16"/>
        <v>23215.287543253387</v>
      </c>
    </row>
    <row r="1033" spans="1:8" x14ac:dyDescent="0.45">
      <c r="A1033" s="2">
        <v>55</v>
      </c>
      <c r="B1033" s="2" t="s">
        <v>7</v>
      </c>
      <c r="C1033" s="2">
        <v>35.200000000000003</v>
      </c>
      <c r="D1033" s="2">
        <v>0</v>
      </c>
      <c r="E1033" s="2" t="s">
        <v>8</v>
      </c>
      <c r="F1033" s="2" t="s">
        <v>12</v>
      </c>
      <c r="G1033" s="2">
        <v>44423.803</v>
      </c>
      <c r="H1033" s="2">
        <f t="shared" si="16"/>
        <v>40947.737820144488</v>
      </c>
    </row>
    <row r="1034" spans="1:8" x14ac:dyDescent="0.45">
      <c r="A1034" s="2">
        <v>30</v>
      </c>
      <c r="B1034" s="2" t="s">
        <v>7</v>
      </c>
      <c r="C1034" s="2">
        <v>27.93</v>
      </c>
      <c r="D1034" s="2">
        <v>0</v>
      </c>
      <c r="E1034" s="2" t="s">
        <v>11</v>
      </c>
      <c r="F1034" s="2" t="s">
        <v>14</v>
      </c>
      <c r="G1034" s="2">
        <v>4137.5227000000004</v>
      </c>
      <c r="H1034" s="2">
        <f t="shared" si="16"/>
        <v>6413.8664587477815</v>
      </c>
    </row>
    <row r="1035" spans="1:8" x14ac:dyDescent="0.45">
      <c r="A1035" s="2">
        <v>18</v>
      </c>
      <c r="B1035" s="2" t="s">
        <v>10</v>
      </c>
      <c r="C1035" s="2">
        <v>21.565000000000001</v>
      </c>
      <c r="D1035" s="2">
        <v>0</v>
      </c>
      <c r="E1035" s="2" t="s">
        <v>8</v>
      </c>
      <c r="F1035" s="2" t="s">
        <v>14</v>
      </c>
      <c r="G1035" s="2">
        <v>13747.87235</v>
      </c>
      <c r="H1035" s="2">
        <f t="shared" si="16"/>
        <v>14653.607257247564</v>
      </c>
    </row>
    <row r="1036" spans="1:8" x14ac:dyDescent="0.45">
      <c r="A1036" s="2">
        <v>61</v>
      </c>
      <c r="B1036" s="2" t="s">
        <v>10</v>
      </c>
      <c r="C1036" s="2">
        <v>38.380000000000003</v>
      </c>
      <c r="D1036" s="2">
        <v>0</v>
      </c>
      <c r="E1036" s="2" t="s">
        <v>11</v>
      </c>
      <c r="F1036" s="2" t="s">
        <v>13</v>
      </c>
      <c r="G1036" s="2">
        <v>12950.0712</v>
      </c>
      <c r="H1036" s="2">
        <f t="shared" si="16"/>
        <v>13982.123755003573</v>
      </c>
    </row>
    <row r="1037" spans="1:8" x14ac:dyDescent="0.45">
      <c r="A1037" s="2">
        <v>54</v>
      </c>
      <c r="B1037" s="2" t="s">
        <v>7</v>
      </c>
      <c r="C1037" s="2">
        <v>23</v>
      </c>
      <c r="D1037" s="2">
        <v>3</v>
      </c>
      <c r="E1037" s="2" t="s">
        <v>11</v>
      </c>
      <c r="F1037" s="2" t="s">
        <v>9</v>
      </c>
      <c r="G1037" s="2">
        <v>12094.477999999999</v>
      </c>
      <c r="H1037" s="2">
        <f t="shared" si="16"/>
        <v>13518.06629928958</v>
      </c>
    </row>
    <row r="1038" spans="1:8" x14ac:dyDescent="0.45">
      <c r="A1038" s="2">
        <v>22</v>
      </c>
      <c r="B1038" s="2" t="s">
        <v>10</v>
      </c>
      <c r="C1038" s="2">
        <v>37.07</v>
      </c>
      <c r="D1038" s="2">
        <v>2</v>
      </c>
      <c r="E1038" s="2" t="s">
        <v>8</v>
      </c>
      <c r="F1038" s="2" t="s">
        <v>12</v>
      </c>
      <c r="G1038" s="2">
        <v>37484.4493</v>
      </c>
      <c r="H1038" s="2">
        <f t="shared" si="16"/>
        <v>34329.011001895698</v>
      </c>
    </row>
    <row r="1039" spans="1:8" x14ac:dyDescent="0.45">
      <c r="A1039" s="2">
        <v>45</v>
      </c>
      <c r="B1039" s="2" t="s">
        <v>7</v>
      </c>
      <c r="C1039" s="2">
        <v>30.495000000000001</v>
      </c>
      <c r="D1039" s="2">
        <v>1</v>
      </c>
      <c r="E1039" s="2" t="s">
        <v>8</v>
      </c>
      <c r="F1039" s="2" t="s">
        <v>13</v>
      </c>
      <c r="G1039" s="2">
        <v>39725.518049999999</v>
      </c>
      <c r="H1039" s="2">
        <f t="shared" si="16"/>
        <v>34422.841565991665</v>
      </c>
    </row>
    <row r="1040" spans="1:8" x14ac:dyDescent="0.45">
      <c r="A1040" s="2">
        <v>22</v>
      </c>
      <c r="B1040" s="2" t="s">
        <v>10</v>
      </c>
      <c r="C1040" s="2">
        <v>28.88</v>
      </c>
      <c r="D1040" s="2">
        <v>0</v>
      </c>
      <c r="E1040" s="2" t="s">
        <v>11</v>
      </c>
      <c r="F1040" s="2" t="s">
        <v>14</v>
      </c>
      <c r="G1040" s="2">
        <v>2250.8352</v>
      </c>
      <c r="H1040" s="2">
        <f t="shared" si="16"/>
        <v>3430.0228901214355</v>
      </c>
    </row>
    <row r="1041" spans="1:8" x14ac:dyDescent="0.45">
      <c r="A1041" s="2">
        <v>19</v>
      </c>
      <c r="B1041" s="2" t="s">
        <v>10</v>
      </c>
      <c r="C1041" s="2">
        <v>27.265000000000001</v>
      </c>
      <c r="D1041" s="2">
        <v>2</v>
      </c>
      <c r="E1041" s="2" t="s">
        <v>11</v>
      </c>
      <c r="F1041" s="2" t="s">
        <v>13</v>
      </c>
      <c r="G1041" s="2">
        <v>22493.659640000002</v>
      </c>
      <c r="H1041" s="2">
        <f t="shared" si="16"/>
        <v>3560.7869967954139</v>
      </c>
    </row>
    <row r="1042" spans="1:8" x14ac:dyDescent="0.45">
      <c r="A1042" s="2">
        <v>35</v>
      </c>
      <c r="B1042" s="2" t="s">
        <v>7</v>
      </c>
      <c r="C1042" s="2">
        <v>28.024999999999999</v>
      </c>
      <c r="D1042" s="2">
        <v>0</v>
      </c>
      <c r="E1042" s="2" t="s">
        <v>8</v>
      </c>
      <c r="F1042" s="2" t="s">
        <v>13</v>
      </c>
      <c r="G1042" s="2">
        <v>20234.854749999999</v>
      </c>
      <c r="H1042" s="2">
        <f t="shared" si="16"/>
        <v>27437.263432526204</v>
      </c>
    </row>
    <row r="1043" spans="1:8" x14ac:dyDescent="0.45">
      <c r="A1043" s="2">
        <v>18</v>
      </c>
      <c r="B1043" s="2" t="s">
        <v>10</v>
      </c>
      <c r="C1043" s="2">
        <v>23.085000000000001</v>
      </c>
      <c r="D1043" s="2">
        <v>0</v>
      </c>
      <c r="E1043" s="2" t="s">
        <v>11</v>
      </c>
      <c r="F1043" s="2" t="s">
        <v>14</v>
      </c>
      <c r="G1043" s="2">
        <v>1704.7001499999999</v>
      </c>
      <c r="H1043" s="2">
        <f t="shared" si="16"/>
        <v>1948.7025966995054</v>
      </c>
    </row>
    <row r="1044" spans="1:8" x14ac:dyDescent="0.45">
      <c r="A1044" s="2">
        <v>20</v>
      </c>
      <c r="B1044" s="2" t="s">
        <v>10</v>
      </c>
      <c r="C1044" s="2">
        <v>30.684999999999999</v>
      </c>
      <c r="D1044" s="2">
        <v>0</v>
      </c>
      <c r="E1044" s="2" t="s">
        <v>8</v>
      </c>
      <c r="F1044" s="2" t="s">
        <v>14</v>
      </c>
      <c r="G1044" s="2">
        <v>33475.817150000003</v>
      </c>
      <c r="H1044" s="2">
        <f t="shared" si="16"/>
        <v>29290.013655482955</v>
      </c>
    </row>
    <row r="1045" spans="1:8" x14ac:dyDescent="0.45">
      <c r="A1045" s="2">
        <v>28</v>
      </c>
      <c r="B1045" s="2" t="s">
        <v>7</v>
      </c>
      <c r="C1045" s="2">
        <v>25.8</v>
      </c>
      <c r="D1045" s="2">
        <v>0</v>
      </c>
      <c r="E1045" s="2" t="s">
        <v>11</v>
      </c>
      <c r="F1045" s="2" t="s">
        <v>9</v>
      </c>
      <c r="G1045" s="2">
        <v>3161.4540000000002</v>
      </c>
      <c r="H1045" s="2">
        <f t="shared" si="16"/>
        <v>4415.8210692381836</v>
      </c>
    </row>
    <row r="1046" spans="1:8" x14ac:dyDescent="0.45">
      <c r="A1046" s="2">
        <v>55</v>
      </c>
      <c r="B1046" s="2" t="s">
        <v>10</v>
      </c>
      <c r="C1046" s="2">
        <v>35.244999999999997</v>
      </c>
      <c r="D1046" s="2">
        <v>1</v>
      </c>
      <c r="E1046" s="2" t="s">
        <v>11</v>
      </c>
      <c r="F1046" s="2" t="s">
        <v>14</v>
      </c>
      <c r="G1046" s="2">
        <v>11394.065549999999</v>
      </c>
      <c r="H1046" s="2">
        <f t="shared" si="16"/>
        <v>13052.467652419107</v>
      </c>
    </row>
    <row r="1047" spans="1:8" x14ac:dyDescent="0.45">
      <c r="A1047" s="2">
        <v>43</v>
      </c>
      <c r="B1047" s="2" t="s">
        <v>7</v>
      </c>
      <c r="C1047" s="2">
        <v>24.7</v>
      </c>
      <c r="D1047" s="2">
        <v>2</v>
      </c>
      <c r="E1047" s="2" t="s">
        <v>8</v>
      </c>
      <c r="F1047" s="2" t="s">
        <v>13</v>
      </c>
      <c r="G1047" s="2">
        <v>21880.82</v>
      </c>
      <c r="H1047" s="2">
        <f t="shared" si="16"/>
        <v>26059.718872006641</v>
      </c>
    </row>
    <row r="1048" spans="1:8" x14ac:dyDescent="0.45">
      <c r="A1048" s="2">
        <v>43</v>
      </c>
      <c r="B1048" s="2" t="s">
        <v>7</v>
      </c>
      <c r="C1048" s="2">
        <v>25.08</v>
      </c>
      <c r="D1048" s="2">
        <v>0</v>
      </c>
      <c r="E1048" s="2" t="s">
        <v>11</v>
      </c>
      <c r="F1048" s="2" t="s">
        <v>14</v>
      </c>
      <c r="G1048" s="2">
        <v>7325.0482000000002</v>
      </c>
      <c r="H1048" s="2">
        <f t="shared" si="16"/>
        <v>9073.8394915227</v>
      </c>
    </row>
    <row r="1049" spans="1:8" x14ac:dyDescent="0.45">
      <c r="A1049" s="2">
        <v>22</v>
      </c>
      <c r="B1049" s="2" t="s">
        <v>10</v>
      </c>
      <c r="C1049" s="2">
        <v>52.58</v>
      </c>
      <c r="D1049" s="2">
        <v>1</v>
      </c>
      <c r="E1049" s="2" t="s">
        <v>8</v>
      </c>
      <c r="F1049" s="2" t="s">
        <v>12</v>
      </c>
      <c r="G1049" s="2">
        <v>44501.398200000003</v>
      </c>
      <c r="H1049" s="2">
        <f t="shared" si="16"/>
        <v>53293.171037385604</v>
      </c>
    </row>
    <row r="1050" spans="1:8" x14ac:dyDescent="0.45">
      <c r="A1050" s="2">
        <v>25</v>
      </c>
      <c r="B1050" s="2" t="s">
        <v>7</v>
      </c>
      <c r="C1050" s="2">
        <v>22.515000000000001</v>
      </c>
      <c r="D1050" s="2">
        <v>1</v>
      </c>
      <c r="E1050" s="2" t="s">
        <v>11</v>
      </c>
      <c r="F1050" s="2" t="s">
        <v>13</v>
      </c>
      <c r="G1050" s="2">
        <v>3594.17085</v>
      </c>
      <c r="H1050" s="2">
        <f t="shared" si="16"/>
        <v>4524.0456941605025</v>
      </c>
    </row>
    <row r="1051" spans="1:8" x14ac:dyDescent="0.45">
      <c r="A1051" s="2">
        <v>49</v>
      </c>
      <c r="B1051" s="2" t="s">
        <v>10</v>
      </c>
      <c r="C1051" s="2">
        <v>30.9</v>
      </c>
      <c r="D1051" s="2">
        <v>0</v>
      </c>
      <c r="E1051" s="2" t="s">
        <v>8</v>
      </c>
      <c r="F1051" s="2" t="s">
        <v>9</v>
      </c>
      <c r="G1051" s="2">
        <v>39727.614000000001</v>
      </c>
      <c r="H1051" s="2">
        <f t="shared" si="16"/>
        <v>36118.80301832984</v>
      </c>
    </row>
    <row r="1052" spans="1:8" x14ac:dyDescent="0.45">
      <c r="A1052" s="2">
        <v>44</v>
      </c>
      <c r="B1052" s="2" t="s">
        <v>7</v>
      </c>
      <c r="C1052" s="2">
        <v>36.954999999999998</v>
      </c>
      <c r="D1052" s="2">
        <v>1</v>
      </c>
      <c r="E1052" s="2" t="s">
        <v>11</v>
      </c>
      <c r="F1052" s="2" t="s">
        <v>13</v>
      </c>
      <c r="G1052" s="2">
        <v>8023.1354499999998</v>
      </c>
      <c r="H1052" s="2">
        <f t="shared" si="16"/>
        <v>10266.679165836977</v>
      </c>
    </row>
    <row r="1053" spans="1:8" x14ac:dyDescent="0.45">
      <c r="A1053" s="2">
        <v>64</v>
      </c>
      <c r="B1053" s="2" t="s">
        <v>10</v>
      </c>
      <c r="C1053" s="2">
        <v>26.41</v>
      </c>
      <c r="D1053" s="2">
        <v>0</v>
      </c>
      <c r="E1053" s="2" t="s">
        <v>11</v>
      </c>
      <c r="F1053" s="2" t="s">
        <v>14</v>
      </c>
      <c r="G1053" s="2">
        <v>14394.5579</v>
      </c>
      <c r="H1053" s="2">
        <f t="shared" si="16"/>
        <v>13820.055261376514</v>
      </c>
    </row>
    <row r="1054" spans="1:8" x14ac:dyDescent="0.45">
      <c r="A1054" s="2">
        <v>49</v>
      </c>
      <c r="B1054" s="2" t="s">
        <v>10</v>
      </c>
      <c r="C1054" s="2">
        <v>29.83</v>
      </c>
      <c r="D1054" s="2">
        <v>1</v>
      </c>
      <c r="E1054" s="2" t="s">
        <v>11</v>
      </c>
      <c r="F1054" s="2" t="s">
        <v>14</v>
      </c>
      <c r="G1054" s="2">
        <v>9288.0267000000003</v>
      </c>
      <c r="H1054" s="2">
        <f t="shared" si="16"/>
        <v>11097.78227527765</v>
      </c>
    </row>
    <row r="1055" spans="1:8" x14ac:dyDescent="0.45">
      <c r="A1055" s="2">
        <v>47</v>
      </c>
      <c r="B1055" s="2" t="s">
        <v>10</v>
      </c>
      <c r="C1055" s="2">
        <v>29.8</v>
      </c>
      <c r="D1055" s="2">
        <v>3</v>
      </c>
      <c r="E1055" s="2" t="s">
        <v>8</v>
      </c>
      <c r="F1055" s="2" t="s">
        <v>9</v>
      </c>
      <c r="G1055" s="2">
        <v>25309.489000000001</v>
      </c>
      <c r="H1055" s="2">
        <f t="shared" si="16"/>
        <v>32083.485019562602</v>
      </c>
    </row>
    <row r="1056" spans="1:8" x14ac:dyDescent="0.45">
      <c r="A1056" s="2">
        <v>27</v>
      </c>
      <c r="B1056" s="2" t="s">
        <v>7</v>
      </c>
      <c r="C1056" s="2">
        <v>21.47</v>
      </c>
      <c r="D1056" s="2">
        <v>0</v>
      </c>
      <c r="E1056" s="2" t="s">
        <v>11</v>
      </c>
      <c r="F1056" s="2" t="s">
        <v>13</v>
      </c>
      <c r="G1056" s="2">
        <v>3353.4703</v>
      </c>
      <c r="H1056" s="2">
        <f t="shared" si="16"/>
        <v>3992.9193284395537</v>
      </c>
    </row>
    <row r="1057" spans="1:8" x14ac:dyDescent="0.45">
      <c r="A1057" s="2">
        <v>55</v>
      </c>
      <c r="B1057" s="2" t="s">
        <v>10</v>
      </c>
      <c r="C1057" s="2">
        <v>27.645</v>
      </c>
      <c r="D1057" s="2">
        <v>0</v>
      </c>
      <c r="E1057" s="2" t="s">
        <v>11</v>
      </c>
      <c r="F1057" s="2" t="s">
        <v>13</v>
      </c>
      <c r="G1057" s="2">
        <v>10594.501550000001</v>
      </c>
      <c r="H1057" s="2">
        <f t="shared" si="16"/>
        <v>12078.554282402129</v>
      </c>
    </row>
    <row r="1058" spans="1:8" x14ac:dyDescent="0.45">
      <c r="A1058" s="2">
        <v>48</v>
      </c>
      <c r="B1058" s="2" t="s">
        <v>7</v>
      </c>
      <c r="C1058" s="2">
        <v>28.9</v>
      </c>
      <c r="D1058" s="2">
        <v>0</v>
      </c>
      <c r="E1058" s="2" t="s">
        <v>11</v>
      </c>
      <c r="F1058" s="2" t="s">
        <v>9</v>
      </c>
      <c r="G1058" s="2">
        <v>8277.5229999999992</v>
      </c>
      <c r="H1058" s="2">
        <f t="shared" si="16"/>
        <v>9931.9762992796295</v>
      </c>
    </row>
    <row r="1059" spans="1:8" x14ac:dyDescent="0.45">
      <c r="A1059" s="2">
        <v>45</v>
      </c>
      <c r="B1059" s="2" t="s">
        <v>7</v>
      </c>
      <c r="C1059" s="2">
        <v>31.79</v>
      </c>
      <c r="D1059" s="2">
        <v>0</v>
      </c>
      <c r="E1059" s="2" t="s">
        <v>11</v>
      </c>
      <c r="F1059" s="2" t="s">
        <v>12</v>
      </c>
      <c r="G1059" s="2">
        <v>17929.303370000001</v>
      </c>
      <c r="H1059" s="2">
        <f t="shared" si="16"/>
        <v>9869.3567859478317</v>
      </c>
    </row>
    <row r="1060" spans="1:8" x14ac:dyDescent="0.45">
      <c r="A1060" s="2">
        <v>24</v>
      </c>
      <c r="B1060" s="2" t="s">
        <v>7</v>
      </c>
      <c r="C1060" s="2">
        <v>39.49</v>
      </c>
      <c r="D1060" s="2">
        <v>0</v>
      </c>
      <c r="E1060" s="2" t="s">
        <v>11</v>
      </c>
      <c r="F1060" s="2" t="s">
        <v>12</v>
      </c>
      <c r="G1060" s="2">
        <v>2480.9791</v>
      </c>
      <c r="H1060" s="2">
        <f t="shared" si="16"/>
        <v>2760.3593448457486</v>
      </c>
    </row>
    <row r="1061" spans="1:8" x14ac:dyDescent="0.45">
      <c r="A1061" s="2">
        <v>32</v>
      </c>
      <c r="B1061" s="2" t="s">
        <v>10</v>
      </c>
      <c r="C1061" s="2">
        <v>33.82</v>
      </c>
      <c r="D1061" s="2">
        <v>1</v>
      </c>
      <c r="E1061" s="2" t="s">
        <v>11</v>
      </c>
      <c r="F1061" s="2" t="s">
        <v>13</v>
      </c>
      <c r="G1061" s="2">
        <v>4462.7218000000003</v>
      </c>
      <c r="H1061" s="2">
        <f t="shared" si="16"/>
        <v>6628.9039084065053</v>
      </c>
    </row>
    <row r="1062" spans="1:8" x14ac:dyDescent="0.45">
      <c r="A1062" s="2">
        <v>24</v>
      </c>
      <c r="B1062" s="2" t="s">
        <v>10</v>
      </c>
      <c r="C1062" s="2">
        <v>32.01</v>
      </c>
      <c r="D1062" s="2">
        <v>0</v>
      </c>
      <c r="E1062" s="2" t="s">
        <v>11</v>
      </c>
      <c r="F1062" s="2" t="s">
        <v>12</v>
      </c>
      <c r="G1062" s="2">
        <v>1981.5818999999999</v>
      </c>
      <c r="H1062" s="2">
        <f t="shared" si="16"/>
        <v>3386.5645173044932</v>
      </c>
    </row>
    <row r="1063" spans="1:8" x14ac:dyDescent="0.45">
      <c r="A1063" s="2">
        <v>57</v>
      </c>
      <c r="B1063" s="2" t="s">
        <v>10</v>
      </c>
      <c r="C1063" s="2">
        <v>27.94</v>
      </c>
      <c r="D1063" s="2">
        <v>1</v>
      </c>
      <c r="E1063" s="2" t="s">
        <v>11</v>
      </c>
      <c r="F1063" s="2" t="s">
        <v>12</v>
      </c>
      <c r="G1063" s="2">
        <v>11554.223599999999</v>
      </c>
      <c r="H1063" s="2">
        <f t="shared" si="16"/>
        <v>12721.394720584096</v>
      </c>
    </row>
    <row r="1064" spans="1:8" x14ac:dyDescent="0.45">
      <c r="A1064" s="2">
        <v>59</v>
      </c>
      <c r="B1064" s="2" t="s">
        <v>10</v>
      </c>
      <c r="C1064" s="2">
        <v>41.14</v>
      </c>
      <c r="D1064" s="2">
        <v>1</v>
      </c>
      <c r="E1064" s="2" t="s">
        <v>8</v>
      </c>
      <c r="F1064" s="2" t="s">
        <v>12</v>
      </c>
      <c r="G1064" s="2">
        <v>48970.247600000002</v>
      </c>
      <c r="H1064" s="2">
        <f t="shared" si="16"/>
        <v>51291.697084191597</v>
      </c>
    </row>
    <row r="1065" spans="1:8" x14ac:dyDescent="0.45">
      <c r="A1065" s="2">
        <v>36</v>
      </c>
      <c r="B1065" s="2" t="s">
        <v>10</v>
      </c>
      <c r="C1065" s="2">
        <v>28.594999999999999</v>
      </c>
      <c r="D1065" s="2">
        <v>3</v>
      </c>
      <c r="E1065" s="2" t="s">
        <v>11</v>
      </c>
      <c r="F1065" s="2" t="s">
        <v>13</v>
      </c>
      <c r="G1065" s="2">
        <v>6548.1950500000003</v>
      </c>
      <c r="H1065" s="2">
        <f t="shared" si="16"/>
        <v>8827.5753154496106</v>
      </c>
    </row>
    <row r="1066" spans="1:8" x14ac:dyDescent="0.45">
      <c r="A1066" s="2">
        <v>29</v>
      </c>
      <c r="B1066" s="2" t="s">
        <v>7</v>
      </c>
      <c r="C1066" s="2">
        <v>25.6</v>
      </c>
      <c r="D1066" s="2">
        <v>4</v>
      </c>
      <c r="E1066" s="2" t="s">
        <v>11</v>
      </c>
      <c r="F1066" s="2" t="s">
        <v>9</v>
      </c>
      <c r="G1066" s="2">
        <v>5708.8670000000002</v>
      </c>
      <c r="H1066" s="2">
        <f t="shared" si="16"/>
        <v>6826.5987616206312</v>
      </c>
    </row>
    <row r="1067" spans="1:8" x14ac:dyDescent="0.45">
      <c r="A1067" s="2">
        <v>42</v>
      </c>
      <c r="B1067" s="2" t="s">
        <v>7</v>
      </c>
      <c r="C1067" s="2">
        <v>25.3</v>
      </c>
      <c r="D1067" s="2">
        <v>1</v>
      </c>
      <c r="E1067" s="2" t="s">
        <v>11</v>
      </c>
      <c r="F1067" s="2" t="s">
        <v>9</v>
      </c>
      <c r="G1067" s="2">
        <v>7045.4989999999998</v>
      </c>
      <c r="H1067" s="2">
        <f t="shared" si="16"/>
        <v>8940.6537792715953</v>
      </c>
    </row>
    <row r="1068" spans="1:8" x14ac:dyDescent="0.45">
      <c r="A1068" s="2">
        <v>48</v>
      </c>
      <c r="B1068" s="2" t="s">
        <v>10</v>
      </c>
      <c r="C1068" s="2">
        <v>37.29</v>
      </c>
      <c r="D1068" s="2">
        <v>2</v>
      </c>
      <c r="E1068" s="2" t="s">
        <v>11</v>
      </c>
      <c r="F1068" s="2" t="s">
        <v>12</v>
      </c>
      <c r="G1068" s="2">
        <v>8978.1851000000006</v>
      </c>
      <c r="H1068" s="2">
        <f t="shared" si="16"/>
        <v>10551.63742976022</v>
      </c>
    </row>
    <row r="1069" spans="1:8" x14ac:dyDescent="0.45">
      <c r="A1069" s="2">
        <v>39</v>
      </c>
      <c r="B1069" s="2" t="s">
        <v>10</v>
      </c>
      <c r="C1069" s="2">
        <v>42.655000000000001</v>
      </c>
      <c r="D1069" s="2">
        <v>0</v>
      </c>
      <c r="E1069" s="2" t="s">
        <v>11</v>
      </c>
      <c r="F1069" s="2" t="s">
        <v>14</v>
      </c>
      <c r="G1069" s="2">
        <v>5757.41345</v>
      </c>
      <c r="H1069" s="2">
        <f t="shared" si="16"/>
        <v>8840.4613560987873</v>
      </c>
    </row>
    <row r="1070" spans="1:8" x14ac:dyDescent="0.45">
      <c r="A1070" s="2">
        <v>63</v>
      </c>
      <c r="B1070" s="2" t="s">
        <v>10</v>
      </c>
      <c r="C1070" s="2">
        <v>21.66</v>
      </c>
      <c r="D1070" s="2">
        <v>1</v>
      </c>
      <c r="E1070" s="2" t="s">
        <v>11</v>
      </c>
      <c r="F1070" s="2" t="s">
        <v>13</v>
      </c>
      <c r="G1070" s="2">
        <v>14349.8544</v>
      </c>
      <c r="H1070" s="2">
        <f t="shared" si="16"/>
        <v>14717.005295221854</v>
      </c>
    </row>
    <row r="1071" spans="1:8" x14ac:dyDescent="0.45">
      <c r="A1071" s="2">
        <v>54</v>
      </c>
      <c r="B1071" s="2" t="s">
        <v>7</v>
      </c>
      <c r="C1071" s="2">
        <v>31.9</v>
      </c>
      <c r="D1071" s="2">
        <v>1</v>
      </c>
      <c r="E1071" s="2" t="s">
        <v>11</v>
      </c>
      <c r="F1071" s="2" t="s">
        <v>12</v>
      </c>
      <c r="G1071" s="2">
        <v>10928.849</v>
      </c>
      <c r="H1071" s="2">
        <f t="shared" si="16"/>
        <v>13085.959255132781</v>
      </c>
    </row>
    <row r="1072" spans="1:8" x14ac:dyDescent="0.45">
      <c r="A1072" s="2">
        <v>37</v>
      </c>
      <c r="B1072" s="2" t="s">
        <v>10</v>
      </c>
      <c r="C1072" s="2">
        <v>37.07</v>
      </c>
      <c r="D1072" s="2">
        <v>1</v>
      </c>
      <c r="E1072" s="2" t="s">
        <v>8</v>
      </c>
      <c r="F1072" s="2" t="s">
        <v>12</v>
      </c>
      <c r="G1072" s="2">
        <v>39871.704299999998</v>
      </c>
      <c r="H1072" s="2">
        <f t="shared" si="16"/>
        <v>39216.929674043604</v>
      </c>
    </row>
    <row r="1073" spans="1:8" x14ac:dyDescent="0.45">
      <c r="A1073" s="2">
        <v>63</v>
      </c>
      <c r="B1073" s="2" t="s">
        <v>10</v>
      </c>
      <c r="C1073" s="2">
        <v>31.445</v>
      </c>
      <c r="D1073" s="2">
        <v>0</v>
      </c>
      <c r="E1073" s="2" t="s">
        <v>11</v>
      </c>
      <c r="F1073" s="2" t="s">
        <v>14</v>
      </c>
      <c r="G1073" s="2">
        <v>13974.455550000001</v>
      </c>
      <c r="H1073" s="2">
        <f t="shared" si="16"/>
        <v>13978.504551764965</v>
      </c>
    </row>
    <row r="1074" spans="1:8" x14ac:dyDescent="0.45">
      <c r="A1074" s="2">
        <v>21</v>
      </c>
      <c r="B1074" s="2" t="s">
        <v>10</v>
      </c>
      <c r="C1074" s="2">
        <v>31.254999999999999</v>
      </c>
      <c r="D1074" s="2">
        <v>0</v>
      </c>
      <c r="E1074" s="2" t="s">
        <v>11</v>
      </c>
      <c r="F1074" s="2" t="s">
        <v>13</v>
      </c>
      <c r="G1074" s="2">
        <v>1909.52745</v>
      </c>
      <c r="H1074" s="2">
        <f t="shared" si="16"/>
        <v>2956.4512268237045</v>
      </c>
    </row>
    <row r="1075" spans="1:8" x14ac:dyDescent="0.45">
      <c r="A1075" s="2">
        <v>54</v>
      </c>
      <c r="B1075" s="2" t="s">
        <v>7</v>
      </c>
      <c r="C1075" s="2">
        <v>28.88</v>
      </c>
      <c r="D1075" s="2">
        <v>2</v>
      </c>
      <c r="E1075" s="2" t="s">
        <v>11</v>
      </c>
      <c r="F1075" s="2" t="s">
        <v>14</v>
      </c>
      <c r="G1075" s="2">
        <v>12096.6512</v>
      </c>
      <c r="H1075" s="2">
        <f t="shared" si="16"/>
        <v>13597.445796082437</v>
      </c>
    </row>
    <row r="1076" spans="1:8" x14ac:dyDescent="0.45">
      <c r="A1076" s="2">
        <v>60</v>
      </c>
      <c r="B1076" s="2" t="s">
        <v>7</v>
      </c>
      <c r="C1076" s="2">
        <v>18.335000000000001</v>
      </c>
      <c r="D1076" s="2">
        <v>0</v>
      </c>
      <c r="E1076" s="2" t="s">
        <v>11</v>
      </c>
      <c r="F1076" s="2" t="s">
        <v>14</v>
      </c>
      <c r="G1076" s="2">
        <v>13204.28565</v>
      </c>
      <c r="H1076" s="2">
        <f t="shared" si="16"/>
        <v>12180.319031164971</v>
      </c>
    </row>
    <row r="1077" spans="1:8" x14ac:dyDescent="0.45">
      <c r="A1077" s="2">
        <v>32</v>
      </c>
      <c r="B1077" s="2" t="s">
        <v>7</v>
      </c>
      <c r="C1077" s="2">
        <v>29.59</v>
      </c>
      <c r="D1077" s="2">
        <v>1</v>
      </c>
      <c r="E1077" s="2" t="s">
        <v>11</v>
      </c>
      <c r="F1077" s="2" t="s">
        <v>12</v>
      </c>
      <c r="G1077" s="2">
        <v>4562.8420999999998</v>
      </c>
      <c r="H1077" s="2">
        <f t="shared" si="16"/>
        <v>6479.7189063903506</v>
      </c>
    </row>
    <row r="1078" spans="1:8" x14ac:dyDescent="0.45">
      <c r="A1078" s="2">
        <v>47</v>
      </c>
      <c r="B1078" s="2" t="s">
        <v>7</v>
      </c>
      <c r="C1078" s="2">
        <v>32</v>
      </c>
      <c r="D1078" s="2">
        <v>1</v>
      </c>
      <c r="E1078" s="2" t="s">
        <v>11</v>
      </c>
      <c r="F1078" s="2" t="s">
        <v>9</v>
      </c>
      <c r="G1078" s="2">
        <v>8551.3469999999998</v>
      </c>
      <c r="H1078" s="2">
        <f t="shared" si="16"/>
        <v>10021.792042381176</v>
      </c>
    </row>
    <row r="1079" spans="1:8" x14ac:dyDescent="0.45">
      <c r="A1079" s="2">
        <v>21</v>
      </c>
      <c r="B1079" s="2" t="s">
        <v>10</v>
      </c>
      <c r="C1079" s="2">
        <v>26.03</v>
      </c>
      <c r="D1079" s="2">
        <v>0</v>
      </c>
      <c r="E1079" s="2" t="s">
        <v>11</v>
      </c>
      <c r="F1079" s="2" t="s">
        <v>14</v>
      </c>
      <c r="G1079" s="2">
        <v>2102.2647000000002</v>
      </c>
      <c r="H1079" s="2">
        <f t="shared" si="16"/>
        <v>2945.4144927333814</v>
      </c>
    </row>
    <row r="1080" spans="1:8" x14ac:dyDescent="0.45">
      <c r="A1080" s="2">
        <v>28</v>
      </c>
      <c r="B1080" s="2" t="s">
        <v>10</v>
      </c>
      <c r="C1080" s="2">
        <v>31.68</v>
      </c>
      <c r="D1080" s="2">
        <v>0</v>
      </c>
      <c r="E1080" s="2" t="s">
        <v>8</v>
      </c>
      <c r="F1080" s="2" t="s">
        <v>12</v>
      </c>
      <c r="G1080" s="2">
        <v>34672.147199999999</v>
      </c>
      <c r="H1080" s="2">
        <f t="shared" si="16"/>
        <v>29773.305326931331</v>
      </c>
    </row>
    <row r="1081" spans="1:8" x14ac:dyDescent="0.45">
      <c r="A1081" s="2">
        <v>63</v>
      </c>
      <c r="B1081" s="2" t="s">
        <v>10</v>
      </c>
      <c r="C1081" s="2">
        <v>33.659999999999997</v>
      </c>
      <c r="D1081" s="2">
        <v>3</v>
      </c>
      <c r="E1081" s="2" t="s">
        <v>11</v>
      </c>
      <c r="F1081" s="2" t="s">
        <v>12</v>
      </c>
      <c r="G1081" s="2">
        <v>15161.5344</v>
      </c>
      <c r="H1081" s="2">
        <f t="shared" si="16"/>
        <v>15154.185259416641</v>
      </c>
    </row>
    <row r="1082" spans="1:8" x14ac:dyDescent="0.45">
      <c r="A1082" s="2">
        <v>18</v>
      </c>
      <c r="B1082" s="2" t="s">
        <v>10</v>
      </c>
      <c r="C1082" s="2">
        <v>21.78</v>
      </c>
      <c r="D1082" s="2">
        <v>2</v>
      </c>
      <c r="E1082" s="2" t="s">
        <v>11</v>
      </c>
      <c r="F1082" s="2" t="s">
        <v>12</v>
      </c>
      <c r="G1082" s="2">
        <v>11884.048580000001</v>
      </c>
      <c r="H1082" s="2">
        <f t="shared" si="16"/>
        <v>3270.8010664809899</v>
      </c>
    </row>
    <row r="1083" spans="1:8" x14ac:dyDescent="0.45">
      <c r="A1083" s="2">
        <v>32</v>
      </c>
      <c r="B1083" s="2" t="s">
        <v>10</v>
      </c>
      <c r="C1083" s="2">
        <v>27.835000000000001</v>
      </c>
      <c r="D1083" s="2">
        <v>1</v>
      </c>
      <c r="E1083" s="2" t="s">
        <v>11</v>
      </c>
      <c r="F1083" s="2" t="s">
        <v>13</v>
      </c>
      <c r="G1083" s="2">
        <v>4454.40265</v>
      </c>
      <c r="H1083" s="2">
        <f t="shared" si="16"/>
        <v>6474.2869906414808</v>
      </c>
    </row>
    <row r="1084" spans="1:8" x14ac:dyDescent="0.45">
      <c r="A1084" s="2">
        <v>38</v>
      </c>
      <c r="B1084" s="2" t="s">
        <v>10</v>
      </c>
      <c r="C1084" s="2">
        <v>19.95</v>
      </c>
      <c r="D1084" s="2">
        <v>1</v>
      </c>
      <c r="E1084" s="2" t="s">
        <v>11</v>
      </c>
      <c r="F1084" s="2" t="s">
        <v>13</v>
      </c>
      <c r="G1084" s="2">
        <v>5855.9025000000001</v>
      </c>
      <c r="H1084" s="2">
        <f t="shared" si="16"/>
        <v>7896.8260524184052</v>
      </c>
    </row>
    <row r="1085" spans="1:8" x14ac:dyDescent="0.45">
      <c r="A1085" s="2">
        <v>32</v>
      </c>
      <c r="B1085" s="2" t="s">
        <v>10</v>
      </c>
      <c r="C1085" s="2">
        <v>31.5</v>
      </c>
      <c r="D1085" s="2">
        <v>1</v>
      </c>
      <c r="E1085" s="2" t="s">
        <v>11</v>
      </c>
      <c r="F1085" s="2" t="s">
        <v>9</v>
      </c>
      <c r="G1085" s="2">
        <v>4076.4969999999998</v>
      </c>
      <c r="H1085" s="2">
        <f t="shared" si="16"/>
        <v>5554.5703885037237</v>
      </c>
    </row>
    <row r="1086" spans="1:8" x14ac:dyDescent="0.45">
      <c r="A1086" s="2">
        <v>62</v>
      </c>
      <c r="B1086" s="2" t="s">
        <v>7</v>
      </c>
      <c r="C1086" s="2">
        <v>30.495000000000001</v>
      </c>
      <c r="D1086" s="2">
        <v>2</v>
      </c>
      <c r="E1086" s="2" t="s">
        <v>11</v>
      </c>
      <c r="F1086" s="2" t="s">
        <v>13</v>
      </c>
      <c r="G1086" s="2">
        <v>15019.760050000001</v>
      </c>
      <c r="H1086" s="2">
        <f t="shared" si="16"/>
        <v>14915.145778579377</v>
      </c>
    </row>
    <row r="1087" spans="1:8" x14ac:dyDescent="0.45">
      <c r="A1087" s="2">
        <v>39</v>
      </c>
      <c r="B1087" s="2" t="s">
        <v>7</v>
      </c>
      <c r="C1087" s="2">
        <v>18.3</v>
      </c>
      <c r="D1087" s="2">
        <v>5</v>
      </c>
      <c r="E1087" s="2" t="s">
        <v>8</v>
      </c>
      <c r="F1087" s="2" t="s">
        <v>9</v>
      </c>
      <c r="G1087" s="2">
        <v>19023.259999999998</v>
      </c>
      <c r="H1087" s="2">
        <f t="shared" si="16"/>
        <v>17313.4226040881</v>
      </c>
    </row>
    <row r="1088" spans="1:8" x14ac:dyDescent="0.45">
      <c r="A1088" s="2">
        <v>55</v>
      </c>
      <c r="B1088" s="2" t="s">
        <v>10</v>
      </c>
      <c r="C1088" s="2">
        <v>28.975000000000001</v>
      </c>
      <c r="D1088" s="2">
        <v>0</v>
      </c>
      <c r="E1088" s="2" t="s">
        <v>11</v>
      </c>
      <c r="F1088" s="2" t="s">
        <v>14</v>
      </c>
      <c r="G1088" s="2">
        <v>10796.35025</v>
      </c>
      <c r="H1088" s="2">
        <f t="shared" si="16"/>
        <v>11759.641531505978</v>
      </c>
    </row>
    <row r="1089" spans="1:8" x14ac:dyDescent="0.45">
      <c r="A1089" s="2">
        <v>57</v>
      </c>
      <c r="B1089" s="2" t="s">
        <v>10</v>
      </c>
      <c r="C1089" s="2">
        <v>31.54</v>
      </c>
      <c r="D1089" s="2">
        <v>0</v>
      </c>
      <c r="E1089" s="2" t="s">
        <v>11</v>
      </c>
      <c r="F1089" s="2" t="s">
        <v>13</v>
      </c>
      <c r="G1089" s="2">
        <v>11353.2276</v>
      </c>
      <c r="H1089" s="2">
        <f t="shared" si="16"/>
        <v>12721.25822923568</v>
      </c>
    </row>
    <row r="1090" spans="1:8" x14ac:dyDescent="0.45">
      <c r="A1090" s="2">
        <v>52</v>
      </c>
      <c r="B1090" s="2" t="s">
        <v>10</v>
      </c>
      <c r="C1090" s="2">
        <v>47.74</v>
      </c>
      <c r="D1090" s="2">
        <v>1</v>
      </c>
      <c r="E1090" s="2" t="s">
        <v>11</v>
      </c>
      <c r="F1090" s="2" t="s">
        <v>12</v>
      </c>
      <c r="G1090" s="2">
        <v>9748.9105999999992</v>
      </c>
      <c r="H1090" s="2">
        <f t="shared" si="16"/>
        <v>10672.376360459788</v>
      </c>
    </row>
    <row r="1091" spans="1:8" x14ac:dyDescent="0.45">
      <c r="A1091" s="2">
        <v>56</v>
      </c>
      <c r="B1091" s="2" t="s">
        <v>10</v>
      </c>
      <c r="C1091" s="2">
        <v>22.1</v>
      </c>
      <c r="D1091" s="2">
        <v>0</v>
      </c>
      <c r="E1091" s="2" t="s">
        <v>11</v>
      </c>
      <c r="F1091" s="2" t="s">
        <v>9</v>
      </c>
      <c r="G1091" s="2">
        <v>10577.087</v>
      </c>
      <c r="H1091" s="2">
        <f t="shared" ref="H1091:H1154" si="17">IF(AND($B1091="female",$E1091="yes",$F1091="northeast"),$K$57+$K$58*$A1091+$K$59*$C1091+$K$60*$D1091,IF(AND($B1091="female",$E1091="yes",$F1091="northwest"),$M$57+$M$58*$A1091+$M$59*$C1091+$M$60*$D1091,IF(AND($B1091="female",$E1091="yes",$F1091="southeast"),$O$57+$O$58*$A1091+$O$59*$C1091+$O$60*$D1091,IF(AND($B1091="female",$E1091="yes",$F1091="southwest"),$Q$57+$Q$58*$A1091+$Q$59*$C1091+$Q$60*$D1091,IF(AND($B1091="female",$E1091="no",$F1091="southwest"),$S$57+$S$58*$A1091+$S$59*$C1091+$S$60*$D1091,IF(AND($B1091="female",$E1091="no",$F1091="southeast"),$U$57+$U$58*$A1091+$U$59*$C1091+$U$60*$D1091,IF(AND($B1091="female",$E1091="no",$F1091="northwest"),$W$57+$W$58*$A1091+$W$59*$C1091+$W$60*$D1091,IF(AND($B1091="female",$E1091="no",$F1091="northeast"),$Y$57+$Y$58*$A1091+$Y$59*$C1091+$Y$60*$D1091,IF(AND($B1091="male",$E1091="no",$F1091="northeast"),$AA$57+$AA$58*$A1091+$AA$59*$C1091+$AA$60*$D1091,IF(AND($B1091="male",$E1091="no",$F1091="northwest"),$AC$57+$AC$58*$A1091+$AC$59*$C1091+$AC$60*$D1091,IF(AND($B1091="male",$E1091="no",$F1091="southeast"),$AE$57+$AE$58*$A1091+$AE$59*$C1091+$AE$60*$D1091,IF(AND($B1091="male",$E1091="no",$F1091="southwest"),$AG$57+$AG$58*$A1091+$AG$59*$C1091+$AG$60*$D1091,IF(AND($B1091="male",$E1091="yes",$F1091="southwest"),$AI$57+$AI$58*$A1091+AI$59*$C1091+$AI$60*$D1091,IF(AND($B1091="male",$E1091="yes",$F1091="southeast"),$AK$57+$AK$58*$A1091+$AK$59*$C1091+$AK$60*$D1091,IF(AND($B1091="male",$E1091="yes",$F1091="northwest"),$AM$57+$AM$58*$A1091+$AM$59*$C1091+$AM$60*$D1091,IF(AND($B1091="male",$E1091="yes",$F1091="northeast"),$AO$57+$AO$58*$A1091+$AO$59*$C1091+$AO$60*$D1091,"Conditions not met"))))))))))))))))</f>
        <v>11530.934949692986</v>
      </c>
    </row>
    <row r="1092" spans="1:8" x14ac:dyDescent="0.45">
      <c r="A1092" s="2">
        <v>47</v>
      </c>
      <c r="B1092" s="2" t="s">
        <v>10</v>
      </c>
      <c r="C1092" s="2">
        <v>36.19</v>
      </c>
      <c r="D1092" s="2">
        <v>0</v>
      </c>
      <c r="E1092" s="2" t="s">
        <v>8</v>
      </c>
      <c r="F1092" s="2" t="s">
        <v>12</v>
      </c>
      <c r="G1092" s="2">
        <v>41676.081100000003</v>
      </c>
      <c r="H1092" s="2">
        <f t="shared" si="17"/>
        <v>41415.486316904673</v>
      </c>
    </row>
    <row r="1093" spans="1:8" x14ac:dyDescent="0.45">
      <c r="A1093" s="2">
        <v>55</v>
      </c>
      <c r="B1093" s="2" t="s">
        <v>7</v>
      </c>
      <c r="C1093" s="2">
        <v>29.83</v>
      </c>
      <c r="D1093" s="2">
        <v>0</v>
      </c>
      <c r="E1093" s="2" t="s">
        <v>11</v>
      </c>
      <c r="F1093" s="2" t="s">
        <v>14</v>
      </c>
      <c r="G1093" s="2">
        <v>11286.538699999999</v>
      </c>
      <c r="H1093" s="2">
        <f t="shared" si="17"/>
        <v>12438.80260712613</v>
      </c>
    </row>
    <row r="1094" spans="1:8" x14ac:dyDescent="0.45">
      <c r="A1094" s="2">
        <v>23</v>
      </c>
      <c r="B1094" s="2" t="s">
        <v>10</v>
      </c>
      <c r="C1094" s="2">
        <v>32.700000000000003</v>
      </c>
      <c r="D1094" s="2">
        <v>3</v>
      </c>
      <c r="E1094" s="2" t="s">
        <v>11</v>
      </c>
      <c r="F1094" s="2" t="s">
        <v>9</v>
      </c>
      <c r="G1094" s="2">
        <v>3591.48</v>
      </c>
      <c r="H1094" s="2">
        <f t="shared" si="17"/>
        <v>3426.6858962834613</v>
      </c>
    </row>
    <row r="1095" spans="1:8" x14ac:dyDescent="0.45">
      <c r="A1095" s="2">
        <v>22</v>
      </c>
      <c r="B1095" s="2" t="s">
        <v>7</v>
      </c>
      <c r="C1095" s="2">
        <v>30.4</v>
      </c>
      <c r="D1095" s="2">
        <v>0</v>
      </c>
      <c r="E1095" s="2" t="s">
        <v>8</v>
      </c>
      <c r="F1095" s="2" t="s">
        <v>13</v>
      </c>
      <c r="G1095" s="2">
        <v>33907.548000000003</v>
      </c>
      <c r="H1095" s="2">
        <f t="shared" si="17"/>
        <v>29598.507757164578</v>
      </c>
    </row>
    <row r="1096" spans="1:8" x14ac:dyDescent="0.45">
      <c r="A1096" s="2">
        <v>50</v>
      </c>
      <c r="B1096" s="2" t="s">
        <v>7</v>
      </c>
      <c r="C1096" s="2">
        <v>33.700000000000003</v>
      </c>
      <c r="D1096" s="2">
        <v>4</v>
      </c>
      <c r="E1096" s="2" t="s">
        <v>11</v>
      </c>
      <c r="F1096" s="2" t="s">
        <v>9</v>
      </c>
      <c r="G1096" s="2">
        <v>11299.343000000001</v>
      </c>
      <c r="H1096" s="2">
        <f t="shared" si="17"/>
        <v>12374.962067489583</v>
      </c>
    </row>
    <row r="1097" spans="1:8" x14ac:dyDescent="0.45">
      <c r="A1097" s="2">
        <v>18</v>
      </c>
      <c r="B1097" s="2" t="s">
        <v>7</v>
      </c>
      <c r="C1097" s="2">
        <v>31.35</v>
      </c>
      <c r="D1097" s="2">
        <v>4</v>
      </c>
      <c r="E1097" s="2" t="s">
        <v>11</v>
      </c>
      <c r="F1097" s="2" t="s">
        <v>14</v>
      </c>
      <c r="G1097" s="2">
        <v>4561.1885000000002</v>
      </c>
      <c r="H1097" s="2">
        <f t="shared" si="17"/>
        <v>7070.4754297951113</v>
      </c>
    </row>
    <row r="1098" spans="1:8" x14ac:dyDescent="0.45">
      <c r="A1098" s="2">
        <v>51</v>
      </c>
      <c r="B1098" s="2" t="s">
        <v>7</v>
      </c>
      <c r="C1098" s="2">
        <v>34.96</v>
      </c>
      <c r="D1098" s="2">
        <v>2</v>
      </c>
      <c r="E1098" s="2" t="s">
        <v>8</v>
      </c>
      <c r="F1098" s="2" t="s">
        <v>14</v>
      </c>
      <c r="G1098" s="2">
        <v>44641.197399999997</v>
      </c>
      <c r="H1098" s="2">
        <f t="shared" si="17"/>
        <v>42826.436998722893</v>
      </c>
    </row>
    <row r="1099" spans="1:8" x14ac:dyDescent="0.45">
      <c r="A1099" s="2">
        <v>22</v>
      </c>
      <c r="B1099" s="2" t="s">
        <v>10</v>
      </c>
      <c r="C1099" s="2">
        <v>33.770000000000003</v>
      </c>
      <c r="D1099" s="2">
        <v>0</v>
      </c>
      <c r="E1099" s="2" t="s">
        <v>11</v>
      </c>
      <c r="F1099" s="2" t="s">
        <v>12</v>
      </c>
      <c r="G1099" s="2">
        <v>1674.6323</v>
      </c>
      <c r="H1099" s="2">
        <f t="shared" si="17"/>
        <v>2796.8861926307982</v>
      </c>
    </row>
    <row r="1100" spans="1:8" x14ac:dyDescent="0.45">
      <c r="A1100" s="2">
        <v>52</v>
      </c>
      <c r="B1100" s="2" t="s">
        <v>7</v>
      </c>
      <c r="C1100" s="2">
        <v>30.875</v>
      </c>
      <c r="D1100" s="2">
        <v>0</v>
      </c>
      <c r="E1100" s="2" t="s">
        <v>11</v>
      </c>
      <c r="F1100" s="2" t="s">
        <v>14</v>
      </c>
      <c r="G1100" s="2">
        <v>23045.566159999998</v>
      </c>
      <c r="H1100" s="2">
        <f t="shared" si="17"/>
        <v>11872.694339684998</v>
      </c>
    </row>
    <row r="1101" spans="1:8" x14ac:dyDescent="0.45">
      <c r="A1101" s="2">
        <v>25</v>
      </c>
      <c r="B1101" s="2" t="s">
        <v>7</v>
      </c>
      <c r="C1101" s="2">
        <v>33.99</v>
      </c>
      <c r="D1101" s="2">
        <v>1</v>
      </c>
      <c r="E1101" s="2" t="s">
        <v>11</v>
      </c>
      <c r="F1101" s="2" t="s">
        <v>12</v>
      </c>
      <c r="G1101" s="2">
        <v>3227.1210999999998</v>
      </c>
      <c r="H1101" s="2">
        <f t="shared" si="17"/>
        <v>3961.4169124721329</v>
      </c>
    </row>
    <row r="1102" spans="1:8" x14ac:dyDescent="0.45">
      <c r="A1102" s="2">
        <v>33</v>
      </c>
      <c r="B1102" s="2" t="s">
        <v>7</v>
      </c>
      <c r="C1102" s="2">
        <v>19.094999999999999</v>
      </c>
      <c r="D1102" s="2">
        <v>2</v>
      </c>
      <c r="E1102" s="2" t="s">
        <v>8</v>
      </c>
      <c r="F1102" s="2" t="s">
        <v>14</v>
      </c>
      <c r="G1102" s="2">
        <v>16776.304049999999</v>
      </c>
      <c r="H1102" s="2">
        <f t="shared" si="17"/>
        <v>14599.514915654889</v>
      </c>
    </row>
    <row r="1103" spans="1:8" x14ac:dyDescent="0.45">
      <c r="A1103" s="2">
        <v>53</v>
      </c>
      <c r="B1103" s="2" t="s">
        <v>10</v>
      </c>
      <c r="C1103" s="2">
        <v>28.6</v>
      </c>
      <c r="D1103" s="2">
        <v>3</v>
      </c>
      <c r="E1103" s="2" t="s">
        <v>11</v>
      </c>
      <c r="F1103" s="2" t="s">
        <v>9</v>
      </c>
      <c r="G1103" s="2">
        <v>11253.421</v>
      </c>
      <c r="H1103" s="2">
        <f t="shared" si="17"/>
        <v>11344.375586982464</v>
      </c>
    </row>
    <row r="1104" spans="1:8" x14ac:dyDescent="0.45">
      <c r="A1104" s="2">
        <v>29</v>
      </c>
      <c r="B1104" s="2" t="s">
        <v>10</v>
      </c>
      <c r="C1104" s="2">
        <v>38.94</v>
      </c>
      <c r="D1104" s="2">
        <v>1</v>
      </c>
      <c r="E1104" s="2" t="s">
        <v>11</v>
      </c>
      <c r="F1104" s="2" t="s">
        <v>12</v>
      </c>
      <c r="G1104" s="2">
        <v>3471.4096</v>
      </c>
      <c r="H1104" s="2">
        <f t="shared" si="17"/>
        <v>4975.0267180564324</v>
      </c>
    </row>
    <row r="1105" spans="1:8" x14ac:dyDescent="0.45">
      <c r="A1105" s="2">
        <v>58</v>
      </c>
      <c r="B1105" s="2" t="s">
        <v>10</v>
      </c>
      <c r="C1105" s="2">
        <v>36.08</v>
      </c>
      <c r="D1105" s="2">
        <v>0</v>
      </c>
      <c r="E1105" s="2" t="s">
        <v>11</v>
      </c>
      <c r="F1105" s="2" t="s">
        <v>12</v>
      </c>
      <c r="G1105" s="2">
        <v>11363.2832</v>
      </c>
      <c r="H1105" s="2">
        <f t="shared" si="17"/>
        <v>12142.380554843148</v>
      </c>
    </row>
    <row r="1106" spans="1:8" x14ac:dyDescent="0.45">
      <c r="A1106" s="2">
        <v>37</v>
      </c>
      <c r="B1106" s="2" t="s">
        <v>10</v>
      </c>
      <c r="C1106" s="2">
        <v>29.8</v>
      </c>
      <c r="D1106" s="2">
        <v>0</v>
      </c>
      <c r="E1106" s="2" t="s">
        <v>11</v>
      </c>
      <c r="F1106" s="2" t="s">
        <v>9</v>
      </c>
      <c r="G1106" s="2">
        <v>20420.604650000001</v>
      </c>
      <c r="H1106" s="2">
        <f t="shared" si="17"/>
        <v>6711.1117186957945</v>
      </c>
    </row>
    <row r="1107" spans="1:8" x14ac:dyDescent="0.45">
      <c r="A1107" s="2">
        <v>54</v>
      </c>
      <c r="B1107" s="2" t="s">
        <v>7</v>
      </c>
      <c r="C1107" s="2">
        <v>31.24</v>
      </c>
      <c r="D1107" s="2">
        <v>0</v>
      </c>
      <c r="E1107" s="2" t="s">
        <v>11</v>
      </c>
      <c r="F1107" s="2" t="s">
        <v>12</v>
      </c>
      <c r="G1107" s="2">
        <v>10338.9316</v>
      </c>
      <c r="H1107" s="2">
        <f t="shared" si="17"/>
        <v>12693.115704665299</v>
      </c>
    </row>
    <row r="1108" spans="1:8" x14ac:dyDescent="0.45">
      <c r="A1108" s="2">
        <v>49</v>
      </c>
      <c r="B1108" s="2" t="s">
        <v>7</v>
      </c>
      <c r="C1108" s="2">
        <v>29.925000000000001</v>
      </c>
      <c r="D1108" s="2">
        <v>0</v>
      </c>
      <c r="E1108" s="2" t="s">
        <v>11</v>
      </c>
      <c r="F1108" s="2" t="s">
        <v>13</v>
      </c>
      <c r="G1108" s="2">
        <v>8988.1587500000005</v>
      </c>
      <c r="H1108" s="2">
        <f t="shared" si="17"/>
        <v>9940.6286395349725</v>
      </c>
    </row>
    <row r="1109" spans="1:8" x14ac:dyDescent="0.45">
      <c r="A1109" s="2">
        <v>50</v>
      </c>
      <c r="B1109" s="2" t="s">
        <v>7</v>
      </c>
      <c r="C1109" s="2">
        <v>26.22</v>
      </c>
      <c r="D1109" s="2">
        <v>2</v>
      </c>
      <c r="E1109" s="2" t="s">
        <v>11</v>
      </c>
      <c r="F1109" s="2" t="s">
        <v>13</v>
      </c>
      <c r="G1109" s="2">
        <v>10493.9458</v>
      </c>
      <c r="H1109" s="2">
        <f t="shared" si="17"/>
        <v>11699.53482173685</v>
      </c>
    </row>
    <row r="1110" spans="1:8" x14ac:dyDescent="0.45">
      <c r="A1110" s="2">
        <v>26</v>
      </c>
      <c r="B1110" s="2" t="s">
        <v>10</v>
      </c>
      <c r="C1110" s="2">
        <v>30</v>
      </c>
      <c r="D1110" s="2">
        <v>1</v>
      </c>
      <c r="E1110" s="2" t="s">
        <v>11</v>
      </c>
      <c r="F1110" s="2" t="s">
        <v>9</v>
      </c>
      <c r="G1110" s="2">
        <v>2904.0880000000002</v>
      </c>
      <c r="H1110" s="2">
        <f t="shared" si="17"/>
        <v>3882.5147188903265</v>
      </c>
    </row>
    <row r="1111" spans="1:8" x14ac:dyDescent="0.45">
      <c r="A1111" s="2">
        <v>45</v>
      </c>
      <c r="B1111" s="2" t="s">
        <v>10</v>
      </c>
      <c r="C1111" s="2">
        <v>20.350000000000001</v>
      </c>
      <c r="D1111" s="2">
        <v>3</v>
      </c>
      <c r="E1111" s="2" t="s">
        <v>11</v>
      </c>
      <c r="F1111" s="2" t="s">
        <v>12</v>
      </c>
      <c r="G1111" s="2">
        <v>8605.3615000000009</v>
      </c>
      <c r="H1111" s="2">
        <f t="shared" si="17"/>
        <v>10935.137304043521</v>
      </c>
    </row>
    <row r="1112" spans="1:8" x14ac:dyDescent="0.45">
      <c r="A1112" s="2">
        <v>54</v>
      </c>
      <c r="B1112" s="2" t="s">
        <v>7</v>
      </c>
      <c r="C1112" s="2">
        <v>32.299999999999997</v>
      </c>
      <c r="D1112" s="2">
        <v>1</v>
      </c>
      <c r="E1112" s="2" t="s">
        <v>11</v>
      </c>
      <c r="F1112" s="2" t="s">
        <v>14</v>
      </c>
      <c r="G1112" s="2">
        <v>11512.405000000001</v>
      </c>
      <c r="H1112" s="2">
        <f t="shared" si="17"/>
        <v>13265.249345012689</v>
      </c>
    </row>
    <row r="1113" spans="1:8" x14ac:dyDescent="0.45">
      <c r="A1113" s="2">
        <v>38</v>
      </c>
      <c r="B1113" s="2" t="s">
        <v>10</v>
      </c>
      <c r="C1113" s="2">
        <v>38.39</v>
      </c>
      <c r="D1113" s="2">
        <v>3</v>
      </c>
      <c r="E1113" s="2" t="s">
        <v>8</v>
      </c>
      <c r="F1113" s="2" t="s">
        <v>12</v>
      </c>
      <c r="G1113" s="2">
        <v>41949.244100000004</v>
      </c>
      <c r="H1113" s="2">
        <f t="shared" si="17"/>
        <v>41068.914413355255</v>
      </c>
    </row>
    <row r="1114" spans="1:8" x14ac:dyDescent="0.45">
      <c r="A1114" s="2">
        <v>48</v>
      </c>
      <c r="B1114" s="2" t="s">
        <v>7</v>
      </c>
      <c r="C1114" s="2">
        <v>25.85</v>
      </c>
      <c r="D1114" s="2">
        <v>3</v>
      </c>
      <c r="E1114" s="2" t="s">
        <v>8</v>
      </c>
      <c r="F1114" s="2" t="s">
        <v>12</v>
      </c>
      <c r="G1114" s="2">
        <v>24180.933499999999</v>
      </c>
      <c r="H1114" s="2">
        <f t="shared" si="17"/>
        <v>25669.449497998081</v>
      </c>
    </row>
    <row r="1115" spans="1:8" x14ac:dyDescent="0.45">
      <c r="A1115" s="2">
        <v>28</v>
      </c>
      <c r="B1115" s="2" t="s">
        <v>7</v>
      </c>
      <c r="C1115" s="2">
        <v>26.315000000000001</v>
      </c>
      <c r="D1115" s="2">
        <v>3</v>
      </c>
      <c r="E1115" s="2" t="s">
        <v>11</v>
      </c>
      <c r="F1115" s="2" t="s">
        <v>13</v>
      </c>
      <c r="G1115" s="2">
        <v>5312.1698500000002</v>
      </c>
      <c r="H1115" s="2">
        <f t="shared" si="17"/>
        <v>7395.5351615614618</v>
      </c>
    </row>
    <row r="1116" spans="1:8" x14ac:dyDescent="0.45">
      <c r="A1116" s="2">
        <v>23</v>
      </c>
      <c r="B1116" s="2" t="s">
        <v>10</v>
      </c>
      <c r="C1116" s="2">
        <v>24.51</v>
      </c>
      <c r="D1116" s="2">
        <v>0</v>
      </c>
      <c r="E1116" s="2" t="s">
        <v>11</v>
      </c>
      <c r="F1116" s="2" t="s">
        <v>14</v>
      </c>
      <c r="G1116" s="2">
        <v>2396.0958999999998</v>
      </c>
      <c r="H1116" s="2">
        <f t="shared" si="17"/>
        <v>3325.8073806297989</v>
      </c>
    </row>
    <row r="1117" spans="1:8" x14ac:dyDescent="0.45">
      <c r="A1117" s="2">
        <v>55</v>
      </c>
      <c r="B1117" s="2" t="s">
        <v>10</v>
      </c>
      <c r="C1117" s="2">
        <v>32.67</v>
      </c>
      <c r="D1117" s="2">
        <v>1</v>
      </c>
      <c r="E1117" s="2" t="s">
        <v>11</v>
      </c>
      <c r="F1117" s="2" t="s">
        <v>12</v>
      </c>
      <c r="G1117" s="2">
        <v>10807.4863</v>
      </c>
      <c r="H1117" s="2">
        <f t="shared" si="17"/>
        <v>12020.85776156839</v>
      </c>
    </row>
    <row r="1118" spans="1:8" x14ac:dyDescent="0.45">
      <c r="A1118" s="2">
        <v>41</v>
      </c>
      <c r="B1118" s="2" t="s">
        <v>10</v>
      </c>
      <c r="C1118" s="2">
        <v>29.64</v>
      </c>
      <c r="D1118" s="2">
        <v>5</v>
      </c>
      <c r="E1118" s="2" t="s">
        <v>11</v>
      </c>
      <c r="F1118" s="2" t="s">
        <v>14</v>
      </c>
      <c r="G1118" s="2">
        <v>9222.4025999999994</v>
      </c>
      <c r="H1118" s="2">
        <f t="shared" si="17"/>
        <v>12190.779822208988</v>
      </c>
    </row>
    <row r="1119" spans="1:8" x14ac:dyDescent="0.45">
      <c r="A1119" s="2">
        <v>25</v>
      </c>
      <c r="B1119" s="2" t="s">
        <v>10</v>
      </c>
      <c r="C1119" s="2">
        <v>33.33</v>
      </c>
      <c r="D1119" s="2">
        <v>2</v>
      </c>
      <c r="E1119" s="2" t="s">
        <v>8</v>
      </c>
      <c r="F1119" s="2" t="s">
        <v>12</v>
      </c>
      <c r="G1119" s="2">
        <v>36124.573700000001</v>
      </c>
      <c r="H1119" s="2">
        <f t="shared" si="17"/>
        <v>30735.356067306235</v>
      </c>
    </row>
    <row r="1120" spans="1:8" x14ac:dyDescent="0.45">
      <c r="A1120" s="2">
        <v>33</v>
      </c>
      <c r="B1120" s="2" t="s">
        <v>10</v>
      </c>
      <c r="C1120" s="2">
        <v>35.75</v>
      </c>
      <c r="D1120" s="2">
        <v>1</v>
      </c>
      <c r="E1120" s="2" t="s">
        <v>8</v>
      </c>
      <c r="F1120" s="2" t="s">
        <v>12</v>
      </c>
      <c r="G1120" s="2">
        <v>38282.749499999998</v>
      </c>
      <c r="H1120" s="2">
        <f t="shared" si="17"/>
        <v>36313.87499772483</v>
      </c>
    </row>
    <row r="1121" spans="1:8" x14ac:dyDescent="0.45">
      <c r="A1121" s="2">
        <v>30</v>
      </c>
      <c r="B1121" s="2" t="s">
        <v>7</v>
      </c>
      <c r="C1121" s="2">
        <v>19.95</v>
      </c>
      <c r="D1121" s="2">
        <v>3</v>
      </c>
      <c r="E1121" s="2" t="s">
        <v>11</v>
      </c>
      <c r="F1121" s="2" t="s">
        <v>13</v>
      </c>
      <c r="G1121" s="2">
        <v>5693.4305000000004</v>
      </c>
      <c r="H1121" s="2">
        <f t="shared" si="17"/>
        <v>7330.6271690556778</v>
      </c>
    </row>
    <row r="1122" spans="1:8" x14ac:dyDescent="0.45">
      <c r="A1122" s="2">
        <v>23</v>
      </c>
      <c r="B1122" s="2" t="s">
        <v>7</v>
      </c>
      <c r="C1122" s="2">
        <v>31.4</v>
      </c>
      <c r="D1122" s="2">
        <v>0</v>
      </c>
      <c r="E1122" s="2" t="s">
        <v>8</v>
      </c>
      <c r="F1122" s="2" t="s">
        <v>9</v>
      </c>
      <c r="G1122" s="2">
        <v>34166.273000000001</v>
      </c>
      <c r="H1122" s="2">
        <f t="shared" si="17"/>
        <v>28497.852085269784</v>
      </c>
    </row>
    <row r="1123" spans="1:8" x14ac:dyDescent="0.45">
      <c r="A1123" s="2">
        <v>46</v>
      </c>
      <c r="B1123" s="2" t="s">
        <v>10</v>
      </c>
      <c r="C1123" s="2">
        <v>38.17</v>
      </c>
      <c r="D1123" s="2">
        <v>2</v>
      </c>
      <c r="E1123" s="2" t="s">
        <v>11</v>
      </c>
      <c r="F1123" s="2" t="s">
        <v>12</v>
      </c>
      <c r="G1123" s="2">
        <v>8347.1643000000004</v>
      </c>
      <c r="H1123" s="2">
        <f t="shared" si="17"/>
        <v>9994.8061078545288</v>
      </c>
    </row>
    <row r="1124" spans="1:8" x14ac:dyDescent="0.45">
      <c r="A1124" s="2">
        <v>53</v>
      </c>
      <c r="B1124" s="2" t="s">
        <v>7</v>
      </c>
      <c r="C1124" s="2">
        <v>36.86</v>
      </c>
      <c r="D1124" s="2">
        <v>3</v>
      </c>
      <c r="E1124" s="2" t="s">
        <v>8</v>
      </c>
      <c r="F1124" s="2" t="s">
        <v>13</v>
      </c>
      <c r="G1124" s="2">
        <v>46661.4424</v>
      </c>
      <c r="H1124" s="2">
        <f t="shared" si="17"/>
        <v>49116.394385316045</v>
      </c>
    </row>
    <row r="1125" spans="1:8" x14ac:dyDescent="0.45">
      <c r="A1125" s="2">
        <v>27</v>
      </c>
      <c r="B1125" s="2" t="s">
        <v>7</v>
      </c>
      <c r="C1125" s="2">
        <v>32.395000000000003</v>
      </c>
      <c r="D1125" s="2">
        <v>1</v>
      </c>
      <c r="E1125" s="2" t="s">
        <v>11</v>
      </c>
      <c r="F1125" s="2" t="s">
        <v>14</v>
      </c>
      <c r="G1125" s="2">
        <v>18903.491409999999</v>
      </c>
      <c r="H1125" s="2">
        <f t="shared" si="17"/>
        <v>7022.9138264232115</v>
      </c>
    </row>
    <row r="1126" spans="1:8" x14ac:dyDescent="0.45">
      <c r="A1126" s="2">
        <v>23</v>
      </c>
      <c r="B1126" s="2" t="s">
        <v>7</v>
      </c>
      <c r="C1126" s="2">
        <v>42.75</v>
      </c>
      <c r="D1126" s="2">
        <v>1</v>
      </c>
      <c r="E1126" s="2" t="s">
        <v>8</v>
      </c>
      <c r="F1126" s="2" t="s">
        <v>14</v>
      </c>
      <c r="G1126" s="2">
        <v>40904.199500000002</v>
      </c>
      <c r="H1126" s="2">
        <f t="shared" si="17"/>
        <v>50083.249076230182</v>
      </c>
    </row>
    <row r="1127" spans="1:8" x14ac:dyDescent="0.45">
      <c r="A1127" s="2">
        <v>63</v>
      </c>
      <c r="B1127" s="2" t="s">
        <v>7</v>
      </c>
      <c r="C1127" s="2">
        <v>25.08</v>
      </c>
      <c r="D1127" s="2">
        <v>0</v>
      </c>
      <c r="E1127" s="2" t="s">
        <v>11</v>
      </c>
      <c r="F1127" s="2" t="s">
        <v>13</v>
      </c>
      <c r="G1127" s="2">
        <v>14254.608200000001</v>
      </c>
      <c r="H1127" s="2">
        <f t="shared" si="17"/>
        <v>12857.446350081023</v>
      </c>
    </row>
    <row r="1128" spans="1:8" x14ac:dyDescent="0.45">
      <c r="A1128" s="2">
        <v>55</v>
      </c>
      <c r="B1128" s="2" t="s">
        <v>10</v>
      </c>
      <c r="C1128" s="2">
        <v>29.9</v>
      </c>
      <c r="D1128" s="2">
        <v>0</v>
      </c>
      <c r="E1128" s="2" t="s">
        <v>11</v>
      </c>
      <c r="F1128" s="2" t="s">
        <v>9</v>
      </c>
      <c r="G1128" s="2">
        <v>10214.636</v>
      </c>
      <c r="H1128" s="2">
        <f t="shared" si="17"/>
        <v>11559.400271292958</v>
      </c>
    </row>
    <row r="1129" spans="1:8" x14ac:dyDescent="0.45">
      <c r="A1129" s="2">
        <v>35</v>
      </c>
      <c r="B1129" s="2" t="s">
        <v>7</v>
      </c>
      <c r="C1129" s="2">
        <v>35.86</v>
      </c>
      <c r="D1129" s="2">
        <v>2</v>
      </c>
      <c r="E1129" s="2" t="s">
        <v>11</v>
      </c>
      <c r="F1129" s="2" t="s">
        <v>12</v>
      </c>
      <c r="G1129" s="2">
        <v>5836.5204000000003</v>
      </c>
      <c r="H1129" s="2">
        <f t="shared" si="17"/>
        <v>7344.1251002762829</v>
      </c>
    </row>
    <row r="1130" spans="1:8" x14ac:dyDescent="0.45">
      <c r="A1130" s="2">
        <v>34</v>
      </c>
      <c r="B1130" s="2" t="s">
        <v>10</v>
      </c>
      <c r="C1130" s="2">
        <v>32.799999999999997</v>
      </c>
      <c r="D1130" s="2">
        <v>1</v>
      </c>
      <c r="E1130" s="2" t="s">
        <v>11</v>
      </c>
      <c r="F1130" s="2" t="s">
        <v>9</v>
      </c>
      <c r="G1130" s="2">
        <v>14358.364369999999</v>
      </c>
      <c r="H1130" s="2">
        <f t="shared" si="17"/>
        <v>6142.4456340554061</v>
      </c>
    </row>
    <row r="1131" spans="1:8" x14ac:dyDescent="0.45">
      <c r="A1131" s="2">
        <v>19</v>
      </c>
      <c r="B1131" s="2" t="s">
        <v>7</v>
      </c>
      <c r="C1131" s="2">
        <v>18.600000000000001</v>
      </c>
      <c r="D1131" s="2">
        <v>0</v>
      </c>
      <c r="E1131" s="2" t="s">
        <v>11</v>
      </c>
      <c r="F1131" s="2" t="s">
        <v>9</v>
      </c>
      <c r="G1131" s="2">
        <v>1728.8969999999999</v>
      </c>
      <c r="H1131" s="2">
        <f t="shared" si="17"/>
        <v>2225.4183313729577</v>
      </c>
    </row>
    <row r="1132" spans="1:8" x14ac:dyDescent="0.45">
      <c r="A1132" s="2">
        <v>39</v>
      </c>
      <c r="B1132" s="2" t="s">
        <v>7</v>
      </c>
      <c r="C1132" s="2">
        <v>23.87</v>
      </c>
      <c r="D1132" s="2">
        <v>5</v>
      </c>
      <c r="E1132" s="2" t="s">
        <v>11</v>
      </c>
      <c r="F1132" s="2" t="s">
        <v>12</v>
      </c>
      <c r="G1132" s="2">
        <v>8582.3022999999994</v>
      </c>
      <c r="H1132" s="2">
        <f t="shared" si="17"/>
        <v>10890.44925144835</v>
      </c>
    </row>
    <row r="1133" spans="1:8" x14ac:dyDescent="0.45">
      <c r="A1133" s="2">
        <v>27</v>
      </c>
      <c r="B1133" s="2" t="s">
        <v>10</v>
      </c>
      <c r="C1133" s="2">
        <v>45.9</v>
      </c>
      <c r="D1133" s="2">
        <v>2</v>
      </c>
      <c r="E1133" s="2" t="s">
        <v>11</v>
      </c>
      <c r="F1133" s="2" t="s">
        <v>9</v>
      </c>
      <c r="G1133" s="2">
        <v>3693.4279999999999</v>
      </c>
      <c r="H1133" s="2">
        <f t="shared" si="17"/>
        <v>4882.5873297403932</v>
      </c>
    </row>
    <row r="1134" spans="1:8" x14ac:dyDescent="0.45">
      <c r="A1134" s="2">
        <v>57</v>
      </c>
      <c r="B1134" s="2" t="s">
        <v>10</v>
      </c>
      <c r="C1134" s="2">
        <v>40.28</v>
      </c>
      <c r="D1134" s="2">
        <v>0</v>
      </c>
      <c r="E1134" s="2" t="s">
        <v>11</v>
      </c>
      <c r="F1134" s="2" t="s">
        <v>14</v>
      </c>
      <c r="G1134" s="2">
        <v>20709.020339999999</v>
      </c>
      <c r="H1134" s="2">
        <f t="shared" si="17"/>
        <v>13185.971622412373</v>
      </c>
    </row>
    <row r="1135" spans="1:8" x14ac:dyDescent="0.45">
      <c r="A1135" s="2">
        <v>52</v>
      </c>
      <c r="B1135" s="2" t="s">
        <v>7</v>
      </c>
      <c r="C1135" s="2">
        <v>18.335000000000001</v>
      </c>
      <c r="D1135" s="2">
        <v>0</v>
      </c>
      <c r="E1135" s="2" t="s">
        <v>11</v>
      </c>
      <c r="F1135" s="2" t="s">
        <v>13</v>
      </c>
      <c r="G1135" s="2">
        <v>9991.0376500000002</v>
      </c>
      <c r="H1135" s="2">
        <f t="shared" si="17"/>
        <v>9669.868962621129</v>
      </c>
    </row>
    <row r="1136" spans="1:8" x14ac:dyDescent="0.45">
      <c r="A1136" s="2">
        <v>28</v>
      </c>
      <c r="B1136" s="2" t="s">
        <v>10</v>
      </c>
      <c r="C1136" s="2">
        <v>33.82</v>
      </c>
      <c r="D1136" s="2">
        <v>0</v>
      </c>
      <c r="E1136" s="2" t="s">
        <v>11</v>
      </c>
      <c r="F1136" s="2" t="s">
        <v>13</v>
      </c>
      <c r="G1136" s="2">
        <v>19673.335729999999</v>
      </c>
      <c r="H1136" s="2">
        <f t="shared" si="17"/>
        <v>4919.9964547153349</v>
      </c>
    </row>
    <row r="1137" spans="1:8" x14ac:dyDescent="0.45">
      <c r="A1137" s="2">
        <v>50</v>
      </c>
      <c r="B1137" s="2" t="s">
        <v>7</v>
      </c>
      <c r="C1137" s="2">
        <v>28.12</v>
      </c>
      <c r="D1137" s="2">
        <v>3</v>
      </c>
      <c r="E1137" s="2" t="s">
        <v>11</v>
      </c>
      <c r="F1137" s="2" t="s">
        <v>13</v>
      </c>
      <c r="G1137" s="2">
        <v>11085.586799999999</v>
      </c>
      <c r="H1137" s="2">
        <f t="shared" si="17"/>
        <v>12778.693860058658</v>
      </c>
    </row>
    <row r="1138" spans="1:8" x14ac:dyDescent="0.45">
      <c r="A1138" s="2">
        <v>44</v>
      </c>
      <c r="B1138" s="2" t="s">
        <v>7</v>
      </c>
      <c r="C1138" s="2">
        <v>25</v>
      </c>
      <c r="D1138" s="2">
        <v>1</v>
      </c>
      <c r="E1138" s="2" t="s">
        <v>11</v>
      </c>
      <c r="F1138" s="2" t="s">
        <v>9</v>
      </c>
      <c r="G1138" s="2">
        <v>7623.518</v>
      </c>
      <c r="H1138" s="2">
        <f t="shared" si="17"/>
        <v>9522.9392317414731</v>
      </c>
    </row>
    <row r="1139" spans="1:8" x14ac:dyDescent="0.45">
      <c r="A1139" s="2">
        <v>26</v>
      </c>
      <c r="B1139" s="2" t="s">
        <v>7</v>
      </c>
      <c r="C1139" s="2">
        <v>22.23</v>
      </c>
      <c r="D1139" s="2">
        <v>0</v>
      </c>
      <c r="E1139" s="2" t="s">
        <v>11</v>
      </c>
      <c r="F1139" s="2" t="s">
        <v>13</v>
      </c>
      <c r="G1139" s="2">
        <v>3176.2876999999999</v>
      </c>
      <c r="H1139" s="2">
        <f t="shared" si="17"/>
        <v>3819.7156015316641</v>
      </c>
    </row>
    <row r="1140" spans="1:8" x14ac:dyDescent="0.45">
      <c r="A1140" s="2">
        <v>33</v>
      </c>
      <c r="B1140" s="2" t="s">
        <v>10</v>
      </c>
      <c r="C1140" s="2">
        <v>30.25</v>
      </c>
      <c r="D1140" s="2">
        <v>0</v>
      </c>
      <c r="E1140" s="2" t="s">
        <v>11</v>
      </c>
      <c r="F1140" s="2" t="s">
        <v>12</v>
      </c>
      <c r="G1140" s="2">
        <v>3704.3544999999999</v>
      </c>
      <c r="H1140" s="2">
        <f t="shared" si="17"/>
        <v>5810.1879589600912</v>
      </c>
    </row>
    <row r="1141" spans="1:8" x14ac:dyDescent="0.45">
      <c r="A1141" s="2">
        <v>19</v>
      </c>
      <c r="B1141" s="2" t="s">
        <v>7</v>
      </c>
      <c r="C1141" s="2">
        <v>32.49</v>
      </c>
      <c r="D1141" s="2">
        <v>0</v>
      </c>
      <c r="E1141" s="2" t="s">
        <v>8</v>
      </c>
      <c r="F1141" s="2" t="s">
        <v>13</v>
      </c>
      <c r="G1141" s="2">
        <v>36898.733079999998</v>
      </c>
      <c r="H1141" s="2">
        <f t="shared" si="17"/>
        <v>32654.572848029151</v>
      </c>
    </row>
    <row r="1142" spans="1:8" x14ac:dyDescent="0.45">
      <c r="A1142" s="2">
        <v>50</v>
      </c>
      <c r="B1142" s="2" t="s">
        <v>10</v>
      </c>
      <c r="C1142" s="2">
        <v>37.07</v>
      </c>
      <c r="D1142" s="2">
        <v>1</v>
      </c>
      <c r="E1142" s="2" t="s">
        <v>11</v>
      </c>
      <c r="F1142" s="2" t="s">
        <v>12</v>
      </c>
      <c r="G1142" s="2">
        <v>9048.0272999999997</v>
      </c>
      <c r="H1142" s="2">
        <f t="shared" si="17"/>
        <v>10546.66194988415</v>
      </c>
    </row>
    <row r="1143" spans="1:8" x14ac:dyDescent="0.45">
      <c r="A1143" s="2">
        <v>41</v>
      </c>
      <c r="B1143" s="2" t="s">
        <v>7</v>
      </c>
      <c r="C1143" s="2">
        <v>32.6</v>
      </c>
      <c r="D1143" s="2">
        <v>3</v>
      </c>
      <c r="E1143" s="2" t="s">
        <v>11</v>
      </c>
      <c r="F1143" s="2" t="s">
        <v>9</v>
      </c>
      <c r="G1143" s="2">
        <v>7954.5169999999998</v>
      </c>
      <c r="H1143" s="2">
        <f t="shared" si="17"/>
        <v>9348.579775591319</v>
      </c>
    </row>
    <row r="1144" spans="1:8" x14ac:dyDescent="0.45">
      <c r="A1144" s="2">
        <v>52</v>
      </c>
      <c r="B1144" s="2" t="s">
        <v>7</v>
      </c>
      <c r="C1144" s="2">
        <v>24.86</v>
      </c>
      <c r="D1144" s="2">
        <v>0</v>
      </c>
      <c r="E1144" s="2" t="s">
        <v>11</v>
      </c>
      <c r="F1144" s="2" t="s">
        <v>12</v>
      </c>
      <c r="G1144" s="2">
        <v>27117.993780000001</v>
      </c>
      <c r="H1144" s="2">
        <f t="shared" si="17"/>
        <v>12592.776708566233</v>
      </c>
    </row>
    <row r="1145" spans="1:8" x14ac:dyDescent="0.45">
      <c r="A1145" s="2">
        <v>39</v>
      </c>
      <c r="B1145" s="2" t="s">
        <v>10</v>
      </c>
      <c r="C1145" s="2">
        <v>32.340000000000003</v>
      </c>
      <c r="D1145" s="2">
        <v>2</v>
      </c>
      <c r="E1145" s="2" t="s">
        <v>11</v>
      </c>
      <c r="F1145" s="2" t="s">
        <v>12</v>
      </c>
      <c r="G1145" s="2">
        <v>6338.0756000000001</v>
      </c>
      <c r="H1145" s="2">
        <f t="shared" si="17"/>
        <v>8378.4723842106523</v>
      </c>
    </row>
    <row r="1146" spans="1:8" x14ac:dyDescent="0.45">
      <c r="A1146" s="2">
        <v>50</v>
      </c>
      <c r="B1146" s="2" t="s">
        <v>10</v>
      </c>
      <c r="C1146" s="2">
        <v>32.299999999999997</v>
      </c>
      <c r="D1146" s="2">
        <v>2</v>
      </c>
      <c r="E1146" s="2" t="s">
        <v>11</v>
      </c>
      <c r="F1146" s="2" t="s">
        <v>9</v>
      </c>
      <c r="G1146" s="2">
        <v>9630.3970000000008</v>
      </c>
      <c r="H1146" s="2">
        <f t="shared" si="17"/>
        <v>10553.850397735097</v>
      </c>
    </row>
    <row r="1147" spans="1:8" x14ac:dyDescent="0.45">
      <c r="A1147" s="2">
        <v>52</v>
      </c>
      <c r="B1147" s="2" t="s">
        <v>10</v>
      </c>
      <c r="C1147" s="2">
        <v>32.774999999999999</v>
      </c>
      <c r="D1147" s="2">
        <v>3</v>
      </c>
      <c r="E1147" s="2" t="s">
        <v>11</v>
      </c>
      <c r="F1147" s="2" t="s">
        <v>13</v>
      </c>
      <c r="G1147" s="2">
        <v>11289.10925</v>
      </c>
      <c r="H1147" s="2">
        <f t="shared" si="17"/>
        <v>13272.203641780452</v>
      </c>
    </row>
    <row r="1148" spans="1:8" x14ac:dyDescent="0.45">
      <c r="A1148" s="2">
        <v>60</v>
      </c>
      <c r="B1148" s="2" t="s">
        <v>10</v>
      </c>
      <c r="C1148" s="2">
        <v>32.799999999999997</v>
      </c>
      <c r="D1148" s="2">
        <v>0</v>
      </c>
      <c r="E1148" s="2" t="s">
        <v>8</v>
      </c>
      <c r="F1148" s="2" t="s">
        <v>9</v>
      </c>
      <c r="G1148" s="2">
        <v>52590.829389999999</v>
      </c>
      <c r="H1148" s="2">
        <f t="shared" si="17"/>
        <v>43003.763604978565</v>
      </c>
    </row>
    <row r="1149" spans="1:8" x14ac:dyDescent="0.45">
      <c r="A1149" s="2">
        <v>20</v>
      </c>
      <c r="B1149" s="2" t="s">
        <v>7</v>
      </c>
      <c r="C1149" s="2">
        <v>31.92</v>
      </c>
      <c r="D1149" s="2">
        <v>0</v>
      </c>
      <c r="E1149" s="2" t="s">
        <v>11</v>
      </c>
      <c r="F1149" s="2" t="s">
        <v>13</v>
      </c>
      <c r="G1149" s="2">
        <v>2261.5688</v>
      </c>
      <c r="H1149" s="2">
        <f t="shared" si="17"/>
        <v>3216.0037126600982</v>
      </c>
    </row>
    <row r="1150" spans="1:8" x14ac:dyDescent="0.45">
      <c r="A1150" s="2">
        <v>55</v>
      </c>
      <c r="B1150" s="2" t="s">
        <v>10</v>
      </c>
      <c r="C1150" s="2">
        <v>21.5</v>
      </c>
      <c r="D1150" s="2">
        <v>1</v>
      </c>
      <c r="E1150" s="2" t="s">
        <v>11</v>
      </c>
      <c r="F1150" s="2" t="s">
        <v>9</v>
      </c>
      <c r="G1150" s="2">
        <v>10791.96</v>
      </c>
      <c r="H1150" s="2">
        <f t="shared" si="17"/>
        <v>11363.188557060908</v>
      </c>
    </row>
    <row r="1151" spans="1:8" x14ac:dyDescent="0.45">
      <c r="A1151" s="2">
        <v>42</v>
      </c>
      <c r="B1151" s="2" t="s">
        <v>10</v>
      </c>
      <c r="C1151" s="2">
        <v>34.1</v>
      </c>
      <c r="D1151" s="2">
        <v>0</v>
      </c>
      <c r="E1151" s="2" t="s">
        <v>11</v>
      </c>
      <c r="F1151" s="2" t="s">
        <v>9</v>
      </c>
      <c r="G1151" s="2">
        <v>5979.7309999999998</v>
      </c>
      <c r="H1151" s="2">
        <f t="shared" si="17"/>
        <v>8220.8617369057265</v>
      </c>
    </row>
    <row r="1152" spans="1:8" x14ac:dyDescent="0.45">
      <c r="A1152" s="2">
        <v>18</v>
      </c>
      <c r="B1152" s="2" t="s">
        <v>7</v>
      </c>
      <c r="C1152" s="2">
        <v>30.305</v>
      </c>
      <c r="D1152" s="2">
        <v>0</v>
      </c>
      <c r="E1152" s="2" t="s">
        <v>11</v>
      </c>
      <c r="F1152" s="2" t="s">
        <v>14</v>
      </c>
      <c r="G1152" s="2">
        <v>2203.7359499999998</v>
      </c>
      <c r="H1152" s="2">
        <f t="shared" si="17"/>
        <v>3926.9858265264484</v>
      </c>
    </row>
    <row r="1153" spans="1:8" x14ac:dyDescent="0.45">
      <c r="A1153" s="2">
        <v>58</v>
      </c>
      <c r="B1153" s="2" t="s">
        <v>7</v>
      </c>
      <c r="C1153" s="2">
        <v>36.479999999999997</v>
      </c>
      <c r="D1153" s="2">
        <v>0</v>
      </c>
      <c r="E1153" s="2" t="s">
        <v>11</v>
      </c>
      <c r="F1153" s="2" t="s">
        <v>13</v>
      </c>
      <c r="G1153" s="2">
        <v>12235.8392</v>
      </c>
      <c r="H1153" s="2">
        <f t="shared" si="17"/>
        <v>12636.62841565383</v>
      </c>
    </row>
    <row r="1154" spans="1:8" x14ac:dyDescent="0.45">
      <c r="A1154" s="2">
        <v>43</v>
      </c>
      <c r="B1154" s="2" t="s">
        <v>7</v>
      </c>
      <c r="C1154" s="2">
        <v>32.56</v>
      </c>
      <c r="D1154" s="2">
        <v>3</v>
      </c>
      <c r="E1154" s="2" t="s">
        <v>8</v>
      </c>
      <c r="F1154" s="2" t="s">
        <v>12</v>
      </c>
      <c r="G1154" s="2">
        <v>40941.285400000001</v>
      </c>
      <c r="H1154" s="2">
        <f t="shared" si="17"/>
        <v>34471.947198661052</v>
      </c>
    </row>
    <row r="1155" spans="1:8" x14ac:dyDescent="0.45">
      <c r="A1155" s="2">
        <v>35</v>
      </c>
      <c r="B1155" s="2" t="s">
        <v>7</v>
      </c>
      <c r="C1155" s="2">
        <v>35.814999999999998</v>
      </c>
      <c r="D1155" s="2">
        <v>1</v>
      </c>
      <c r="E1155" s="2" t="s">
        <v>11</v>
      </c>
      <c r="F1155" s="2" t="s">
        <v>13</v>
      </c>
      <c r="G1155" s="2">
        <v>5630.4578499999998</v>
      </c>
      <c r="H1155" s="2">
        <f t="shared" ref="H1155:H1218" si="18">IF(AND($B1155="female",$E1155="yes",$F1155="northeast"),$K$57+$K$58*$A1155+$K$59*$C1155+$K$60*$D1155,IF(AND($B1155="female",$E1155="yes",$F1155="northwest"),$M$57+$M$58*$A1155+$M$59*$C1155+$M$60*$D1155,IF(AND($B1155="female",$E1155="yes",$F1155="southeast"),$O$57+$O$58*$A1155+$O$59*$C1155+$O$60*$D1155,IF(AND($B1155="female",$E1155="yes",$F1155="southwest"),$Q$57+$Q$58*$A1155+$Q$59*$C1155+$Q$60*$D1155,IF(AND($B1155="female",$E1155="no",$F1155="southwest"),$S$57+$S$58*$A1155+$S$59*$C1155+$S$60*$D1155,IF(AND($B1155="female",$E1155="no",$F1155="southeast"),$U$57+$U$58*$A1155+$U$59*$C1155+$U$60*$D1155,IF(AND($B1155="female",$E1155="no",$F1155="northwest"),$W$57+$W$58*$A1155+$W$59*$C1155+$W$60*$D1155,IF(AND($B1155="female",$E1155="no",$F1155="northeast"),$Y$57+$Y$58*$A1155+$Y$59*$C1155+$Y$60*$D1155,IF(AND($B1155="male",$E1155="no",$F1155="northeast"),$AA$57+$AA$58*$A1155+$AA$59*$C1155+$AA$60*$D1155,IF(AND($B1155="male",$E1155="no",$F1155="northwest"),$AC$57+$AC$58*$A1155+$AC$59*$C1155+$AC$60*$D1155,IF(AND($B1155="male",$E1155="no",$F1155="southeast"),$AE$57+$AE$58*$A1155+$AE$59*$C1155+$AE$60*$D1155,IF(AND($B1155="male",$E1155="no",$F1155="southwest"),$AG$57+$AG$58*$A1155+$AG$59*$C1155+$AG$60*$D1155,IF(AND($B1155="male",$E1155="yes",$F1155="southwest"),$AI$57+$AI$58*$A1155+AI$59*$C1155+$AI$60*$D1155,IF(AND($B1155="male",$E1155="yes",$F1155="southeast"),$AK$57+$AK$58*$A1155+$AK$59*$C1155+$AK$60*$D1155,IF(AND($B1155="male",$E1155="yes",$F1155="northwest"),$AM$57+$AM$58*$A1155+$AM$59*$C1155+$AM$60*$D1155,IF(AND($B1155="male",$E1155="yes",$F1155="northeast"),$AO$57+$AO$58*$A1155+$AO$59*$C1155+$AO$60*$D1155,"Conditions not met"))))))))))))))))</f>
        <v>8030.3848885481002</v>
      </c>
    </row>
    <row r="1156" spans="1:8" x14ac:dyDescent="0.45">
      <c r="A1156" s="2">
        <v>48</v>
      </c>
      <c r="B1156" s="2" t="s">
        <v>7</v>
      </c>
      <c r="C1156" s="2">
        <v>27.93</v>
      </c>
      <c r="D1156" s="2">
        <v>4</v>
      </c>
      <c r="E1156" s="2" t="s">
        <v>11</v>
      </c>
      <c r="F1156" s="2" t="s">
        <v>13</v>
      </c>
      <c r="G1156" s="2">
        <v>11015.1747</v>
      </c>
      <c r="H1156" s="2">
        <f t="shared" si="18"/>
        <v>13204.975112011365</v>
      </c>
    </row>
    <row r="1157" spans="1:8" x14ac:dyDescent="0.45">
      <c r="A1157" s="2">
        <v>36</v>
      </c>
      <c r="B1157" s="2" t="s">
        <v>7</v>
      </c>
      <c r="C1157" s="2">
        <v>22.135000000000002</v>
      </c>
      <c r="D1157" s="2">
        <v>3</v>
      </c>
      <c r="E1157" s="2" t="s">
        <v>11</v>
      </c>
      <c r="F1157" s="2" t="s">
        <v>14</v>
      </c>
      <c r="G1157" s="2">
        <v>7228.2156500000001</v>
      </c>
      <c r="H1157" s="2">
        <f t="shared" si="18"/>
        <v>9350.5082315508225</v>
      </c>
    </row>
    <row r="1158" spans="1:8" x14ac:dyDescent="0.45">
      <c r="A1158" s="2">
        <v>19</v>
      </c>
      <c r="B1158" s="2" t="s">
        <v>10</v>
      </c>
      <c r="C1158" s="2">
        <v>44.88</v>
      </c>
      <c r="D1158" s="2">
        <v>0</v>
      </c>
      <c r="E1158" s="2" t="s">
        <v>8</v>
      </c>
      <c r="F1158" s="2" t="s">
        <v>12</v>
      </c>
      <c r="G1158" s="2">
        <v>39722.746200000001</v>
      </c>
      <c r="H1158" s="2">
        <f t="shared" si="18"/>
        <v>42970.01494355817</v>
      </c>
    </row>
    <row r="1159" spans="1:8" x14ac:dyDescent="0.45">
      <c r="A1159" s="2">
        <v>23</v>
      </c>
      <c r="B1159" s="2" t="s">
        <v>7</v>
      </c>
      <c r="C1159" s="2">
        <v>23.18</v>
      </c>
      <c r="D1159" s="2">
        <v>2</v>
      </c>
      <c r="E1159" s="2" t="s">
        <v>11</v>
      </c>
      <c r="F1159" s="2" t="s">
        <v>13</v>
      </c>
      <c r="G1159" s="2">
        <v>14426.073850000001</v>
      </c>
      <c r="H1159" s="2">
        <f t="shared" si="18"/>
        <v>5022.9120248758372</v>
      </c>
    </row>
    <row r="1160" spans="1:8" x14ac:dyDescent="0.45">
      <c r="A1160" s="2">
        <v>20</v>
      </c>
      <c r="B1160" s="2" t="s">
        <v>7</v>
      </c>
      <c r="C1160" s="2">
        <v>30.59</v>
      </c>
      <c r="D1160" s="2">
        <v>0</v>
      </c>
      <c r="E1160" s="2" t="s">
        <v>11</v>
      </c>
      <c r="F1160" s="2" t="s">
        <v>14</v>
      </c>
      <c r="G1160" s="2">
        <v>2459.7201</v>
      </c>
      <c r="H1160" s="2">
        <f t="shared" si="18"/>
        <v>4425.3715914198492</v>
      </c>
    </row>
    <row r="1161" spans="1:8" x14ac:dyDescent="0.45">
      <c r="A1161" s="2">
        <v>32</v>
      </c>
      <c r="B1161" s="2" t="s">
        <v>7</v>
      </c>
      <c r="C1161" s="2">
        <v>41.1</v>
      </c>
      <c r="D1161" s="2">
        <v>0</v>
      </c>
      <c r="E1161" s="2" t="s">
        <v>11</v>
      </c>
      <c r="F1161" s="2" t="s">
        <v>9</v>
      </c>
      <c r="G1161" s="2">
        <v>3989.8409999999999</v>
      </c>
      <c r="H1161" s="2">
        <f t="shared" si="18"/>
        <v>4780.9626651530598</v>
      </c>
    </row>
    <row r="1162" spans="1:8" x14ac:dyDescent="0.45">
      <c r="A1162" s="2">
        <v>43</v>
      </c>
      <c r="B1162" s="2" t="s">
        <v>7</v>
      </c>
      <c r="C1162" s="2">
        <v>34.58</v>
      </c>
      <c r="D1162" s="2">
        <v>1</v>
      </c>
      <c r="E1162" s="2" t="s">
        <v>11</v>
      </c>
      <c r="F1162" s="2" t="s">
        <v>13</v>
      </c>
      <c r="G1162" s="2">
        <v>7727.2532000000001</v>
      </c>
      <c r="H1162" s="2">
        <f t="shared" si="18"/>
        <v>9827.3301501327805</v>
      </c>
    </row>
    <row r="1163" spans="1:8" x14ac:dyDescent="0.45">
      <c r="A1163" s="2">
        <v>34</v>
      </c>
      <c r="B1163" s="2" t="s">
        <v>10</v>
      </c>
      <c r="C1163" s="2">
        <v>42.13</v>
      </c>
      <c r="D1163" s="2">
        <v>2</v>
      </c>
      <c r="E1163" s="2" t="s">
        <v>11</v>
      </c>
      <c r="F1163" s="2" t="s">
        <v>12</v>
      </c>
      <c r="G1163" s="2">
        <v>5124.1886999999997</v>
      </c>
      <c r="H1163" s="2">
        <f t="shared" si="18"/>
        <v>6703.0886805723885</v>
      </c>
    </row>
    <row r="1164" spans="1:8" x14ac:dyDescent="0.45">
      <c r="A1164" s="2">
        <v>30</v>
      </c>
      <c r="B1164" s="2" t="s">
        <v>10</v>
      </c>
      <c r="C1164" s="2">
        <v>38.83</v>
      </c>
      <c r="D1164" s="2">
        <v>1</v>
      </c>
      <c r="E1164" s="2" t="s">
        <v>11</v>
      </c>
      <c r="F1164" s="2" t="s">
        <v>12</v>
      </c>
      <c r="G1164" s="2">
        <v>18963.171920000001</v>
      </c>
      <c r="H1164" s="2">
        <f t="shared" si="18"/>
        <v>5241.1247529712764</v>
      </c>
    </row>
    <row r="1165" spans="1:8" x14ac:dyDescent="0.45">
      <c r="A1165" s="2">
        <v>18</v>
      </c>
      <c r="B1165" s="2" t="s">
        <v>7</v>
      </c>
      <c r="C1165" s="2">
        <v>28.215</v>
      </c>
      <c r="D1165" s="2">
        <v>0</v>
      </c>
      <c r="E1165" s="2" t="s">
        <v>11</v>
      </c>
      <c r="F1165" s="2" t="s">
        <v>14</v>
      </c>
      <c r="G1165" s="2">
        <v>2200.8308499999998</v>
      </c>
      <c r="H1165" s="2">
        <f t="shared" si="18"/>
        <v>3669.4149647343661</v>
      </c>
    </row>
    <row r="1166" spans="1:8" x14ac:dyDescent="0.45">
      <c r="A1166" s="2">
        <v>41</v>
      </c>
      <c r="B1166" s="2" t="s">
        <v>7</v>
      </c>
      <c r="C1166" s="2">
        <v>28.31</v>
      </c>
      <c r="D1166" s="2">
        <v>1</v>
      </c>
      <c r="E1166" s="2" t="s">
        <v>11</v>
      </c>
      <c r="F1166" s="2" t="s">
        <v>13</v>
      </c>
      <c r="G1166" s="2">
        <v>7153.5538999999999</v>
      </c>
      <c r="H1166" s="2">
        <f t="shared" si="18"/>
        <v>8819.5919787019393</v>
      </c>
    </row>
    <row r="1167" spans="1:8" x14ac:dyDescent="0.45">
      <c r="A1167" s="2">
        <v>35</v>
      </c>
      <c r="B1167" s="2" t="s">
        <v>7</v>
      </c>
      <c r="C1167" s="2">
        <v>26.125</v>
      </c>
      <c r="D1167" s="2">
        <v>0</v>
      </c>
      <c r="E1167" s="2" t="s">
        <v>11</v>
      </c>
      <c r="F1167" s="2" t="s">
        <v>14</v>
      </c>
      <c r="G1167" s="2">
        <v>5227.9887500000004</v>
      </c>
      <c r="H1167" s="2">
        <f t="shared" si="18"/>
        <v>7349.5750601862746</v>
      </c>
    </row>
    <row r="1168" spans="1:8" x14ac:dyDescent="0.45">
      <c r="A1168" s="2">
        <v>57</v>
      </c>
      <c r="B1168" s="2" t="s">
        <v>10</v>
      </c>
      <c r="C1168" s="2">
        <v>40.369999999999997</v>
      </c>
      <c r="D1168" s="2">
        <v>0</v>
      </c>
      <c r="E1168" s="2" t="s">
        <v>11</v>
      </c>
      <c r="F1168" s="2" t="s">
        <v>12</v>
      </c>
      <c r="G1168" s="2">
        <v>10982.5013</v>
      </c>
      <c r="H1168" s="2">
        <f t="shared" si="18"/>
        <v>11720.259256780286</v>
      </c>
    </row>
    <row r="1169" spans="1:8" x14ac:dyDescent="0.45">
      <c r="A1169" s="2">
        <v>29</v>
      </c>
      <c r="B1169" s="2" t="s">
        <v>7</v>
      </c>
      <c r="C1169" s="2">
        <v>24.6</v>
      </c>
      <c r="D1169" s="2">
        <v>2</v>
      </c>
      <c r="E1169" s="2" t="s">
        <v>11</v>
      </c>
      <c r="F1169" s="2" t="s">
        <v>9</v>
      </c>
      <c r="G1169" s="2">
        <v>4529.4769999999999</v>
      </c>
      <c r="H1169" s="2">
        <f t="shared" si="18"/>
        <v>5818.3168157638902</v>
      </c>
    </row>
    <row r="1170" spans="1:8" x14ac:dyDescent="0.45">
      <c r="A1170" s="2">
        <v>32</v>
      </c>
      <c r="B1170" s="2" t="s">
        <v>10</v>
      </c>
      <c r="C1170" s="2">
        <v>35.200000000000003</v>
      </c>
      <c r="D1170" s="2">
        <v>2</v>
      </c>
      <c r="E1170" s="2" t="s">
        <v>11</v>
      </c>
      <c r="F1170" s="2" t="s">
        <v>9</v>
      </c>
      <c r="G1170" s="2">
        <v>4670.6400000000003</v>
      </c>
      <c r="H1170" s="2">
        <f t="shared" si="18"/>
        <v>5820.0244289400007</v>
      </c>
    </row>
    <row r="1171" spans="1:8" x14ac:dyDescent="0.45">
      <c r="A1171" s="2">
        <v>37</v>
      </c>
      <c r="B1171" s="2" t="s">
        <v>7</v>
      </c>
      <c r="C1171" s="2">
        <v>34.104999999999997</v>
      </c>
      <c r="D1171" s="2">
        <v>1</v>
      </c>
      <c r="E1171" s="2" t="s">
        <v>11</v>
      </c>
      <c r="F1171" s="2" t="s">
        <v>13</v>
      </c>
      <c r="G1171" s="2">
        <v>6112.3529500000004</v>
      </c>
      <c r="H1171" s="2">
        <f t="shared" si="18"/>
        <v>8360.662324861074</v>
      </c>
    </row>
    <row r="1172" spans="1:8" x14ac:dyDescent="0.45">
      <c r="A1172" s="2">
        <v>18</v>
      </c>
      <c r="B1172" s="2" t="s">
        <v>10</v>
      </c>
      <c r="C1172" s="2">
        <v>27.36</v>
      </c>
      <c r="D1172" s="2">
        <v>1</v>
      </c>
      <c r="E1172" s="2" t="s">
        <v>8</v>
      </c>
      <c r="F1172" s="2" t="s">
        <v>14</v>
      </c>
      <c r="G1172" s="2">
        <v>17178.682400000002</v>
      </c>
      <c r="H1172" s="2">
        <f t="shared" si="18"/>
        <v>22976.030650169472</v>
      </c>
    </row>
    <row r="1173" spans="1:8" x14ac:dyDescent="0.45">
      <c r="A1173" s="2">
        <v>43</v>
      </c>
      <c r="B1173" s="2" t="s">
        <v>7</v>
      </c>
      <c r="C1173" s="2">
        <v>26.7</v>
      </c>
      <c r="D1173" s="2">
        <v>2</v>
      </c>
      <c r="E1173" s="2" t="s">
        <v>8</v>
      </c>
      <c r="F1173" s="2" t="s">
        <v>9</v>
      </c>
      <c r="G1173" s="2">
        <v>22478.6</v>
      </c>
      <c r="H1173" s="2">
        <f t="shared" si="18"/>
        <v>29350.738400072631</v>
      </c>
    </row>
    <row r="1174" spans="1:8" x14ac:dyDescent="0.45">
      <c r="A1174" s="2">
        <v>56</v>
      </c>
      <c r="B1174" s="2" t="s">
        <v>7</v>
      </c>
      <c r="C1174" s="2">
        <v>41.91</v>
      </c>
      <c r="D1174" s="2">
        <v>0</v>
      </c>
      <c r="E1174" s="2" t="s">
        <v>11</v>
      </c>
      <c r="F1174" s="2" t="s">
        <v>12</v>
      </c>
      <c r="G1174" s="2">
        <v>11093.6229</v>
      </c>
      <c r="H1174" s="2">
        <f t="shared" si="18"/>
        <v>12445.646039055364</v>
      </c>
    </row>
    <row r="1175" spans="1:8" x14ac:dyDescent="0.45">
      <c r="A1175" s="2">
        <v>38</v>
      </c>
      <c r="B1175" s="2" t="s">
        <v>10</v>
      </c>
      <c r="C1175" s="2">
        <v>29.26</v>
      </c>
      <c r="D1175" s="2">
        <v>2</v>
      </c>
      <c r="E1175" s="2" t="s">
        <v>11</v>
      </c>
      <c r="F1175" s="2" t="s">
        <v>13</v>
      </c>
      <c r="G1175" s="2">
        <v>6457.8433999999997</v>
      </c>
      <c r="H1175" s="2">
        <f t="shared" si="18"/>
        <v>8762.088234628256</v>
      </c>
    </row>
    <row r="1176" spans="1:8" x14ac:dyDescent="0.45">
      <c r="A1176" s="2">
        <v>29</v>
      </c>
      <c r="B1176" s="2" t="s">
        <v>10</v>
      </c>
      <c r="C1176" s="2">
        <v>32.11</v>
      </c>
      <c r="D1176" s="2">
        <v>2</v>
      </c>
      <c r="E1176" s="2" t="s">
        <v>11</v>
      </c>
      <c r="F1176" s="2" t="s">
        <v>13</v>
      </c>
      <c r="G1176" s="2">
        <v>4433.9159</v>
      </c>
      <c r="H1176" s="2">
        <f t="shared" si="18"/>
        <v>6396.3542653153336</v>
      </c>
    </row>
    <row r="1177" spans="1:8" x14ac:dyDescent="0.45">
      <c r="A1177" s="2">
        <v>22</v>
      </c>
      <c r="B1177" s="2" t="s">
        <v>7</v>
      </c>
      <c r="C1177" s="2">
        <v>27.1</v>
      </c>
      <c r="D1177" s="2">
        <v>0</v>
      </c>
      <c r="E1177" s="2" t="s">
        <v>11</v>
      </c>
      <c r="F1177" s="2" t="s">
        <v>9</v>
      </c>
      <c r="G1177" s="2">
        <v>2154.3609999999999</v>
      </c>
      <c r="H1177" s="2">
        <f t="shared" si="18"/>
        <v>2648.8532826706878</v>
      </c>
    </row>
    <row r="1178" spans="1:8" x14ac:dyDescent="0.45">
      <c r="A1178" s="2">
        <v>52</v>
      </c>
      <c r="B1178" s="2" t="s">
        <v>7</v>
      </c>
      <c r="C1178" s="2">
        <v>24.13</v>
      </c>
      <c r="D1178" s="2">
        <v>1</v>
      </c>
      <c r="E1178" s="2" t="s">
        <v>8</v>
      </c>
      <c r="F1178" s="2" t="s">
        <v>13</v>
      </c>
      <c r="G1178" s="2">
        <v>23887.662700000001</v>
      </c>
      <c r="H1178" s="2">
        <f t="shared" si="18"/>
        <v>24823.586494978696</v>
      </c>
    </row>
    <row r="1179" spans="1:8" x14ac:dyDescent="0.45">
      <c r="A1179" s="2">
        <v>40</v>
      </c>
      <c r="B1179" s="2" t="s">
        <v>7</v>
      </c>
      <c r="C1179" s="2">
        <v>27.4</v>
      </c>
      <c r="D1179" s="2">
        <v>1</v>
      </c>
      <c r="E1179" s="2" t="s">
        <v>11</v>
      </c>
      <c r="F1179" s="2" t="s">
        <v>9</v>
      </c>
      <c r="G1179" s="2">
        <v>6496.8860000000004</v>
      </c>
      <c r="H1179" s="2">
        <f t="shared" si="18"/>
        <v>8267.8668955913527</v>
      </c>
    </row>
    <row r="1180" spans="1:8" x14ac:dyDescent="0.45">
      <c r="A1180" s="2">
        <v>23</v>
      </c>
      <c r="B1180" s="2" t="s">
        <v>7</v>
      </c>
      <c r="C1180" s="2">
        <v>34.865000000000002</v>
      </c>
      <c r="D1180" s="2">
        <v>0</v>
      </c>
      <c r="E1180" s="2" t="s">
        <v>11</v>
      </c>
      <c r="F1180" s="2" t="s">
        <v>14</v>
      </c>
      <c r="G1180" s="2">
        <v>2899.4893499999998</v>
      </c>
      <c r="H1180" s="2">
        <f t="shared" si="18"/>
        <v>5647.1147797862832</v>
      </c>
    </row>
    <row r="1181" spans="1:8" x14ac:dyDescent="0.45">
      <c r="A1181" s="2">
        <v>31</v>
      </c>
      <c r="B1181" s="2" t="s">
        <v>10</v>
      </c>
      <c r="C1181" s="2">
        <v>29.81</v>
      </c>
      <c r="D1181" s="2">
        <v>0</v>
      </c>
      <c r="E1181" s="2" t="s">
        <v>8</v>
      </c>
      <c r="F1181" s="2" t="s">
        <v>12</v>
      </c>
      <c r="G1181" s="2">
        <v>19350.368900000001</v>
      </c>
      <c r="H1181" s="2">
        <f t="shared" si="18"/>
        <v>28461.187160041525</v>
      </c>
    </row>
    <row r="1182" spans="1:8" x14ac:dyDescent="0.45">
      <c r="A1182" s="2">
        <v>42</v>
      </c>
      <c r="B1182" s="2" t="s">
        <v>7</v>
      </c>
      <c r="C1182" s="2">
        <v>41.325000000000003</v>
      </c>
      <c r="D1182" s="2">
        <v>1</v>
      </c>
      <c r="E1182" s="2" t="s">
        <v>11</v>
      </c>
      <c r="F1182" s="2" t="s">
        <v>14</v>
      </c>
      <c r="G1182" s="2">
        <v>7650.7737500000003</v>
      </c>
      <c r="H1182" s="2">
        <f t="shared" si="18"/>
        <v>11597.912363947984</v>
      </c>
    </row>
    <row r="1183" spans="1:8" x14ac:dyDescent="0.45">
      <c r="A1183" s="2">
        <v>24</v>
      </c>
      <c r="B1183" s="2" t="s">
        <v>7</v>
      </c>
      <c r="C1183" s="2">
        <v>29.925000000000001</v>
      </c>
      <c r="D1183" s="2">
        <v>0</v>
      </c>
      <c r="E1183" s="2" t="s">
        <v>11</v>
      </c>
      <c r="F1183" s="2" t="s">
        <v>13</v>
      </c>
      <c r="G1183" s="2">
        <v>2850.6837500000001</v>
      </c>
      <c r="H1183" s="2">
        <f t="shared" si="18"/>
        <v>3997.5337165570922</v>
      </c>
    </row>
    <row r="1184" spans="1:8" x14ac:dyDescent="0.45">
      <c r="A1184" s="2">
        <v>25</v>
      </c>
      <c r="B1184" s="2" t="s">
        <v>7</v>
      </c>
      <c r="C1184" s="2">
        <v>30.3</v>
      </c>
      <c r="D1184" s="2">
        <v>0</v>
      </c>
      <c r="E1184" s="2" t="s">
        <v>11</v>
      </c>
      <c r="F1184" s="2" t="s">
        <v>9</v>
      </c>
      <c r="G1184" s="2">
        <v>2632.9920000000002</v>
      </c>
      <c r="H1184" s="2">
        <f t="shared" si="18"/>
        <v>3338.7646703100472</v>
      </c>
    </row>
    <row r="1185" spans="1:8" x14ac:dyDescent="0.45">
      <c r="A1185" s="2">
        <v>48</v>
      </c>
      <c r="B1185" s="2" t="s">
        <v>7</v>
      </c>
      <c r="C1185" s="2">
        <v>27.36</v>
      </c>
      <c r="D1185" s="2">
        <v>1</v>
      </c>
      <c r="E1185" s="2" t="s">
        <v>11</v>
      </c>
      <c r="F1185" s="2" t="s">
        <v>14</v>
      </c>
      <c r="G1185" s="2">
        <v>9447.3824000000004</v>
      </c>
      <c r="H1185" s="2">
        <f t="shared" si="18"/>
        <v>11266.658093193417</v>
      </c>
    </row>
    <row r="1186" spans="1:8" x14ac:dyDescent="0.45">
      <c r="A1186" s="2">
        <v>23</v>
      </c>
      <c r="B1186" s="2" t="s">
        <v>7</v>
      </c>
      <c r="C1186" s="2">
        <v>28.49</v>
      </c>
      <c r="D1186" s="2">
        <v>1</v>
      </c>
      <c r="E1186" s="2" t="s">
        <v>8</v>
      </c>
      <c r="F1186" s="2" t="s">
        <v>12</v>
      </c>
      <c r="G1186" s="2">
        <v>18328.238099999999</v>
      </c>
      <c r="H1186" s="2">
        <f t="shared" si="18"/>
        <v>23749.906165162767</v>
      </c>
    </row>
    <row r="1187" spans="1:8" x14ac:dyDescent="0.45">
      <c r="A1187" s="2">
        <v>45</v>
      </c>
      <c r="B1187" s="2" t="s">
        <v>10</v>
      </c>
      <c r="C1187" s="2">
        <v>23.56</v>
      </c>
      <c r="D1187" s="2">
        <v>2</v>
      </c>
      <c r="E1187" s="2" t="s">
        <v>11</v>
      </c>
      <c r="F1187" s="2" t="s">
        <v>14</v>
      </c>
      <c r="G1187" s="2">
        <v>8603.8233999999993</v>
      </c>
      <c r="H1187" s="2">
        <f t="shared" si="18"/>
        <v>10359.202610815448</v>
      </c>
    </row>
    <row r="1188" spans="1:8" x14ac:dyDescent="0.45">
      <c r="A1188" s="2">
        <v>20</v>
      </c>
      <c r="B1188" s="2" t="s">
        <v>10</v>
      </c>
      <c r="C1188" s="2">
        <v>35.625</v>
      </c>
      <c r="D1188" s="2">
        <v>3</v>
      </c>
      <c r="E1188" s="2" t="s">
        <v>8</v>
      </c>
      <c r="F1188" s="2" t="s">
        <v>13</v>
      </c>
      <c r="G1188" s="2">
        <v>37465.34375</v>
      </c>
      <c r="H1188" s="2">
        <f t="shared" si="18"/>
        <v>37046.052214868439</v>
      </c>
    </row>
    <row r="1189" spans="1:8" x14ac:dyDescent="0.45">
      <c r="A1189" s="2">
        <v>62</v>
      </c>
      <c r="B1189" s="2" t="s">
        <v>7</v>
      </c>
      <c r="C1189" s="2">
        <v>32.68</v>
      </c>
      <c r="D1189" s="2">
        <v>0</v>
      </c>
      <c r="E1189" s="2" t="s">
        <v>11</v>
      </c>
      <c r="F1189" s="2" t="s">
        <v>13</v>
      </c>
      <c r="G1189" s="2">
        <v>13844.797200000001</v>
      </c>
      <c r="H1189" s="2">
        <f t="shared" si="18"/>
        <v>13264.923253274163</v>
      </c>
    </row>
    <row r="1190" spans="1:8" x14ac:dyDescent="0.45">
      <c r="A1190" s="2">
        <v>43</v>
      </c>
      <c r="B1190" s="2" t="s">
        <v>7</v>
      </c>
      <c r="C1190" s="2">
        <v>25.27</v>
      </c>
      <c r="D1190" s="2">
        <v>1</v>
      </c>
      <c r="E1190" s="2" t="s">
        <v>8</v>
      </c>
      <c r="F1190" s="2" t="s">
        <v>14</v>
      </c>
      <c r="G1190" s="2">
        <v>21771.3423</v>
      </c>
      <c r="H1190" s="2">
        <f t="shared" si="18"/>
        <v>25367.274437105003</v>
      </c>
    </row>
    <row r="1191" spans="1:8" x14ac:dyDescent="0.45">
      <c r="A1191" s="2">
        <v>23</v>
      </c>
      <c r="B1191" s="2" t="s">
        <v>7</v>
      </c>
      <c r="C1191" s="2">
        <v>28</v>
      </c>
      <c r="D1191" s="2">
        <v>0</v>
      </c>
      <c r="E1191" s="2" t="s">
        <v>11</v>
      </c>
      <c r="F1191" s="2" t="s">
        <v>9</v>
      </c>
      <c r="G1191" s="2">
        <v>13126.677449999999</v>
      </c>
      <c r="H1191" s="2">
        <f t="shared" si="18"/>
        <v>2887.2035073662482</v>
      </c>
    </row>
    <row r="1192" spans="1:8" x14ac:dyDescent="0.45">
      <c r="A1192" s="2">
        <v>31</v>
      </c>
      <c r="B1192" s="2" t="s">
        <v>7</v>
      </c>
      <c r="C1192" s="2">
        <v>32.774999999999999</v>
      </c>
      <c r="D1192" s="2">
        <v>2</v>
      </c>
      <c r="E1192" s="2" t="s">
        <v>11</v>
      </c>
      <c r="F1192" s="2" t="s">
        <v>13</v>
      </c>
      <c r="G1192" s="2">
        <v>5327.4002499999997</v>
      </c>
      <c r="H1192" s="2">
        <f t="shared" si="18"/>
        <v>7739.2682841204805</v>
      </c>
    </row>
    <row r="1193" spans="1:8" x14ac:dyDescent="0.45">
      <c r="A1193" s="2">
        <v>41</v>
      </c>
      <c r="B1193" s="2" t="s">
        <v>7</v>
      </c>
      <c r="C1193" s="2">
        <v>21.754999999999999</v>
      </c>
      <c r="D1193" s="2">
        <v>1</v>
      </c>
      <c r="E1193" s="2" t="s">
        <v>11</v>
      </c>
      <c r="F1193" s="2" t="s">
        <v>14</v>
      </c>
      <c r="G1193" s="2">
        <v>13725.47184</v>
      </c>
      <c r="H1193" s="2">
        <f t="shared" si="18"/>
        <v>8954.4812434794258</v>
      </c>
    </row>
    <row r="1194" spans="1:8" x14ac:dyDescent="0.45">
      <c r="A1194" s="2">
        <v>58</v>
      </c>
      <c r="B1194" s="2" t="s">
        <v>7</v>
      </c>
      <c r="C1194" s="2">
        <v>32.395000000000003</v>
      </c>
      <c r="D1194" s="2">
        <v>1</v>
      </c>
      <c r="E1194" s="2" t="s">
        <v>11</v>
      </c>
      <c r="F1194" s="2" t="s">
        <v>14</v>
      </c>
      <c r="G1194" s="2">
        <v>13019.161050000001</v>
      </c>
      <c r="H1194" s="2">
        <f t="shared" si="18"/>
        <v>14203.482042574018</v>
      </c>
    </row>
    <row r="1195" spans="1:8" x14ac:dyDescent="0.45">
      <c r="A1195" s="2">
        <v>48</v>
      </c>
      <c r="B1195" s="2" t="s">
        <v>7</v>
      </c>
      <c r="C1195" s="2">
        <v>36.575000000000003</v>
      </c>
      <c r="D1195" s="2">
        <v>0</v>
      </c>
      <c r="E1195" s="2" t="s">
        <v>11</v>
      </c>
      <c r="F1195" s="2" t="s">
        <v>13</v>
      </c>
      <c r="G1195" s="2">
        <v>8671.1912499999999</v>
      </c>
      <c r="H1195" s="2">
        <f t="shared" si="18"/>
        <v>10267.455455214082</v>
      </c>
    </row>
    <row r="1196" spans="1:8" x14ac:dyDescent="0.45">
      <c r="A1196" s="2">
        <v>31</v>
      </c>
      <c r="B1196" s="2" t="s">
        <v>7</v>
      </c>
      <c r="C1196" s="2">
        <v>21.754999999999999</v>
      </c>
      <c r="D1196" s="2">
        <v>0</v>
      </c>
      <c r="E1196" s="2" t="s">
        <v>11</v>
      </c>
      <c r="F1196" s="2" t="s">
        <v>13</v>
      </c>
      <c r="G1196" s="2">
        <v>4134.0824499999999</v>
      </c>
      <c r="H1196" s="2">
        <f t="shared" si="18"/>
        <v>4968.0095423702242</v>
      </c>
    </row>
    <row r="1197" spans="1:8" x14ac:dyDescent="0.45">
      <c r="A1197" s="2">
        <v>19</v>
      </c>
      <c r="B1197" s="2" t="s">
        <v>7</v>
      </c>
      <c r="C1197" s="2">
        <v>27.93</v>
      </c>
      <c r="D1197" s="2">
        <v>3</v>
      </c>
      <c r="E1197" s="2" t="s">
        <v>11</v>
      </c>
      <c r="F1197" s="2" t="s">
        <v>13</v>
      </c>
      <c r="G1197" s="2">
        <v>18838.703659999999</v>
      </c>
      <c r="H1197" s="2">
        <f t="shared" si="18"/>
        <v>5393.1261380632786</v>
      </c>
    </row>
    <row r="1198" spans="1:8" x14ac:dyDescent="0.45">
      <c r="A1198" s="2">
        <v>19</v>
      </c>
      <c r="B1198" s="2" t="s">
        <v>7</v>
      </c>
      <c r="C1198" s="2">
        <v>30.02</v>
      </c>
      <c r="D1198" s="2">
        <v>0</v>
      </c>
      <c r="E1198" s="2" t="s">
        <v>8</v>
      </c>
      <c r="F1198" s="2" t="s">
        <v>13</v>
      </c>
      <c r="G1198" s="2">
        <v>33307.550799999997</v>
      </c>
      <c r="H1198" s="2">
        <f t="shared" si="18"/>
        <v>28558.018613951281</v>
      </c>
    </row>
    <row r="1199" spans="1:8" x14ac:dyDescent="0.45">
      <c r="A1199" s="2">
        <v>41</v>
      </c>
      <c r="B1199" s="2" t="s">
        <v>10</v>
      </c>
      <c r="C1199" s="2">
        <v>33.549999999999997</v>
      </c>
      <c r="D1199" s="2">
        <v>0</v>
      </c>
      <c r="E1199" s="2" t="s">
        <v>11</v>
      </c>
      <c r="F1199" s="2" t="s">
        <v>12</v>
      </c>
      <c r="G1199" s="2">
        <v>5699.8374999999996</v>
      </c>
      <c r="H1199" s="2">
        <f t="shared" si="18"/>
        <v>7782.9489751308229</v>
      </c>
    </row>
    <row r="1200" spans="1:8" x14ac:dyDescent="0.45">
      <c r="A1200" s="2">
        <v>40</v>
      </c>
      <c r="B1200" s="2" t="s">
        <v>10</v>
      </c>
      <c r="C1200" s="2">
        <v>29.355</v>
      </c>
      <c r="D1200" s="2">
        <v>1</v>
      </c>
      <c r="E1200" s="2" t="s">
        <v>11</v>
      </c>
      <c r="F1200" s="2" t="s">
        <v>13</v>
      </c>
      <c r="G1200" s="2">
        <v>6393.6034499999996</v>
      </c>
      <c r="H1200" s="2">
        <f t="shared" si="18"/>
        <v>8681.8757330673761</v>
      </c>
    </row>
    <row r="1201" spans="1:8" x14ac:dyDescent="0.45">
      <c r="A1201" s="2">
        <v>31</v>
      </c>
      <c r="B1201" s="2" t="s">
        <v>7</v>
      </c>
      <c r="C1201" s="2">
        <v>25.8</v>
      </c>
      <c r="D1201" s="2">
        <v>2</v>
      </c>
      <c r="E1201" s="2" t="s">
        <v>11</v>
      </c>
      <c r="F1201" s="2" t="s">
        <v>9</v>
      </c>
      <c r="G1201" s="2">
        <v>4934.7049999999999</v>
      </c>
      <c r="H1201" s="2">
        <f t="shared" si="18"/>
        <v>6325.1844088917978</v>
      </c>
    </row>
    <row r="1202" spans="1:8" x14ac:dyDescent="0.45">
      <c r="A1202" s="2">
        <v>37</v>
      </c>
      <c r="B1202" s="2" t="s">
        <v>10</v>
      </c>
      <c r="C1202" s="2">
        <v>24.32</v>
      </c>
      <c r="D1202" s="2">
        <v>2</v>
      </c>
      <c r="E1202" s="2" t="s">
        <v>11</v>
      </c>
      <c r="F1202" s="2" t="s">
        <v>13</v>
      </c>
      <c r="G1202" s="2">
        <v>6198.7518</v>
      </c>
      <c r="H1202" s="2">
        <f t="shared" si="18"/>
        <v>8363.427802328968</v>
      </c>
    </row>
    <row r="1203" spans="1:8" x14ac:dyDescent="0.45">
      <c r="A1203" s="2">
        <v>46</v>
      </c>
      <c r="B1203" s="2" t="s">
        <v>10</v>
      </c>
      <c r="C1203" s="2">
        <v>40.375</v>
      </c>
      <c r="D1203" s="2">
        <v>2</v>
      </c>
      <c r="E1203" s="2" t="s">
        <v>11</v>
      </c>
      <c r="F1203" s="2" t="s">
        <v>13</v>
      </c>
      <c r="G1203" s="2">
        <v>8733.2292500000003</v>
      </c>
      <c r="H1203" s="2">
        <f t="shared" si="18"/>
        <v>11217.554892836175</v>
      </c>
    </row>
    <row r="1204" spans="1:8" x14ac:dyDescent="0.45">
      <c r="A1204" s="2">
        <v>22</v>
      </c>
      <c r="B1204" s="2" t="s">
        <v>10</v>
      </c>
      <c r="C1204" s="2">
        <v>32.11</v>
      </c>
      <c r="D1204" s="2">
        <v>0</v>
      </c>
      <c r="E1204" s="2" t="s">
        <v>11</v>
      </c>
      <c r="F1204" s="2" t="s">
        <v>13</v>
      </c>
      <c r="G1204" s="2">
        <v>2055.3249000000001</v>
      </c>
      <c r="H1204" s="2">
        <f t="shared" si="18"/>
        <v>3249.5794771563883</v>
      </c>
    </row>
    <row r="1205" spans="1:8" x14ac:dyDescent="0.45">
      <c r="A1205" s="2">
        <v>51</v>
      </c>
      <c r="B1205" s="2" t="s">
        <v>10</v>
      </c>
      <c r="C1205" s="2">
        <v>32.299999999999997</v>
      </c>
      <c r="D1205" s="2">
        <v>1</v>
      </c>
      <c r="E1205" s="2" t="s">
        <v>11</v>
      </c>
      <c r="F1205" s="2" t="s">
        <v>14</v>
      </c>
      <c r="G1205" s="2">
        <v>9964.06</v>
      </c>
      <c r="H1205" s="2">
        <f t="shared" si="18"/>
        <v>11803.577848554947</v>
      </c>
    </row>
    <row r="1206" spans="1:8" x14ac:dyDescent="0.45">
      <c r="A1206" s="2">
        <v>18</v>
      </c>
      <c r="B1206" s="2" t="s">
        <v>7</v>
      </c>
      <c r="C1206" s="2">
        <v>27.28</v>
      </c>
      <c r="D1206" s="2">
        <v>3</v>
      </c>
      <c r="E1206" s="2" t="s">
        <v>8</v>
      </c>
      <c r="F1206" s="2" t="s">
        <v>12</v>
      </c>
      <c r="G1206" s="2">
        <v>18223.4512</v>
      </c>
      <c r="H1206" s="2">
        <f t="shared" si="18"/>
        <v>20933.428777450081</v>
      </c>
    </row>
    <row r="1207" spans="1:8" x14ac:dyDescent="0.45">
      <c r="A1207" s="2">
        <v>35</v>
      </c>
      <c r="B1207" s="2" t="s">
        <v>10</v>
      </c>
      <c r="C1207" s="2">
        <v>17.86</v>
      </c>
      <c r="D1207" s="2">
        <v>1</v>
      </c>
      <c r="E1207" s="2" t="s">
        <v>11</v>
      </c>
      <c r="F1207" s="2" t="s">
        <v>13</v>
      </c>
      <c r="G1207" s="2">
        <v>5116.5003999999999</v>
      </c>
      <c r="H1207" s="2">
        <f t="shared" si="18"/>
        <v>7029.7124853699588</v>
      </c>
    </row>
    <row r="1208" spans="1:8" x14ac:dyDescent="0.45">
      <c r="A1208" s="2">
        <v>59</v>
      </c>
      <c r="B1208" s="2" t="s">
        <v>7</v>
      </c>
      <c r="C1208" s="2">
        <v>34.799999999999997</v>
      </c>
      <c r="D1208" s="2">
        <v>2</v>
      </c>
      <c r="E1208" s="2" t="s">
        <v>11</v>
      </c>
      <c r="F1208" s="2" t="s">
        <v>9</v>
      </c>
      <c r="G1208" s="2">
        <v>36910.608030000003</v>
      </c>
      <c r="H1208" s="2">
        <f t="shared" si="18"/>
        <v>13813.503581260768</v>
      </c>
    </row>
    <row r="1209" spans="1:8" x14ac:dyDescent="0.45">
      <c r="A1209" s="2">
        <v>36</v>
      </c>
      <c r="B1209" s="2" t="s">
        <v>10</v>
      </c>
      <c r="C1209" s="2">
        <v>33.4</v>
      </c>
      <c r="D1209" s="2">
        <v>2</v>
      </c>
      <c r="E1209" s="2" t="s">
        <v>8</v>
      </c>
      <c r="F1209" s="2" t="s">
        <v>9</v>
      </c>
      <c r="G1209" s="2">
        <v>38415.474000000002</v>
      </c>
      <c r="H1209" s="2">
        <f t="shared" si="18"/>
        <v>35965.709378766282</v>
      </c>
    </row>
    <row r="1210" spans="1:8" x14ac:dyDescent="0.45">
      <c r="A1210" s="2">
        <v>37</v>
      </c>
      <c r="B1210" s="2" t="s">
        <v>7</v>
      </c>
      <c r="C1210" s="2">
        <v>25.555</v>
      </c>
      <c r="D1210" s="2">
        <v>1</v>
      </c>
      <c r="E1210" s="2" t="s">
        <v>8</v>
      </c>
      <c r="F1210" s="2" t="s">
        <v>14</v>
      </c>
      <c r="G1210" s="2">
        <v>20296.863450000001</v>
      </c>
      <c r="H1210" s="2">
        <f t="shared" si="18"/>
        <v>24860.834654211612</v>
      </c>
    </row>
    <row r="1211" spans="1:8" x14ac:dyDescent="0.45">
      <c r="A1211" s="2">
        <v>59</v>
      </c>
      <c r="B1211" s="2" t="s">
        <v>10</v>
      </c>
      <c r="C1211" s="2">
        <v>37.1</v>
      </c>
      <c r="D1211" s="2">
        <v>1</v>
      </c>
      <c r="E1211" s="2" t="s">
        <v>11</v>
      </c>
      <c r="F1211" s="2" t="s">
        <v>9</v>
      </c>
      <c r="G1211" s="2">
        <v>12347.172</v>
      </c>
      <c r="H1211" s="2">
        <f t="shared" si="18"/>
        <v>13034.943577973223</v>
      </c>
    </row>
    <row r="1212" spans="1:8" x14ac:dyDescent="0.45">
      <c r="A1212" s="2">
        <v>36</v>
      </c>
      <c r="B1212" s="2" t="s">
        <v>10</v>
      </c>
      <c r="C1212" s="2">
        <v>30.875</v>
      </c>
      <c r="D1212" s="2">
        <v>1</v>
      </c>
      <c r="E1212" s="2" t="s">
        <v>11</v>
      </c>
      <c r="F1212" s="2" t="s">
        <v>13</v>
      </c>
      <c r="G1212" s="2">
        <v>5373.3642499999996</v>
      </c>
      <c r="H1212" s="2">
        <f t="shared" si="18"/>
        <v>7636.9830448125331</v>
      </c>
    </row>
    <row r="1213" spans="1:8" x14ac:dyDescent="0.45">
      <c r="A1213" s="2">
        <v>39</v>
      </c>
      <c r="B1213" s="2" t="s">
        <v>10</v>
      </c>
      <c r="C1213" s="2">
        <v>34.1</v>
      </c>
      <c r="D1213" s="2">
        <v>2</v>
      </c>
      <c r="E1213" s="2" t="s">
        <v>11</v>
      </c>
      <c r="F1213" s="2" t="s">
        <v>12</v>
      </c>
      <c r="G1213" s="2">
        <v>23563.016179999999</v>
      </c>
      <c r="H1213" s="2">
        <f t="shared" si="18"/>
        <v>8312.778378674644</v>
      </c>
    </row>
    <row r="1214" spans="1:8" x14ac:dyDescent="0.45">
      <c r="A1214" s="2">
        <v>18</v>
      </c>
      <c r="B1214" s="2" t="s">
        <v>10</v>
      </c>
      <c r="C1214" s="2">
        <v>21.47</v>
      </c>
      <c r="D1214" s="2">
        <v>0</v>
      </c>
      <c r="E1214" s="2" t="s">
        <v>11</v>
      </c>
      <c r="F1214" s="2" t="s">
        <v>14</v>
      </c>
      <c r="G1214" s="2">
        <v>1702.4553000000001</v>
      </c>
      <c r="H1214" s="2">
        <f t="shared" si="18"/>
        <v>1816.9919859501006</v>
      </c>
    </row>
    <row r="1215" spans="1:8" x14ac:dyDescent="0.45">
      <c r="A1215" s="2">
        <v>52</v>
      </c>
      <c r="B1215" s="2" t="s">
        <v>7</v>
      </c>
      <c r="C1215" s="2">
        <v>33.299999999999997</v>
      </c>
      <c r="D1215" s="2">
        <v>2</v>
      </c>
      <c r="E1215" s="2" t="s">
        <v>11</v>
      </c>
      <c r="F1215" s="2" t="s">
        <v>9</v>
      </c>
      <c r="G1215" s="2">
        <v>10806.839</v>
      </c>
      <c r="H1215" s="2">
        <f t="shared" si="18"/>
        <v>11903.71485849754</v>
      </c>
    </row>
    <row r="1216" spans="1:8" x14ac:dyDescent="0.45">
      <c r="A1216" s="2">
        <v>27</v>
      </c>
      <c r="B1216" s="2" t="s">
        <v>7</v>
      </c>
      <c r="C1216" s="2">
        <v>31.254999999999999</v>
      </c>
      <c r="D1216" s="2">
        <v>1</v>
      </c>
      <c r="E1216" s="2" t="s">
        <v>11</v>
      </c>
      <c r="F1216" s="2" t="s">
        <v>13</v>
      </c>
      <c r="G1216" s="2">
        <v>3956.0714499999999</v>
      </c>
      <c r="H1216" s="2">
        <f t="shared" si="18"/>
        <v>5741.4740931278257</v>
      </c>
    </row>
    <row r="1217" spans="1:8" x14ac:dyDescent="0.45">
      <c r="A1217" s="2">
        <v>18</v>
      </c>
      <c r="B1217" s="2" t="s">
        <v>10</v>
      </c>
      <c r="C1217" s="2">
        <v>39.14</v>
      </c>
      <c r="D1217" s="2">
        <v>0</v>
      </c>
      <c r="E1217" s="2" t="s">
        <v>11</v>
      </c>
      <c r="F1217" s="2" t="s">
        <v>14</v>
      </c>
      <c r="G1217" s="2">
        <v>12890.057650000001</v>
      </c>
      <c r="H1217" s="2">
        <f t="shared" si="18"/>
        <v>3258.0610212082929</v>
      </c>
    </row>
    <row r="1218" spans="1:8" x14ac:dyDescent="0.45">
      <c r="A1218" s="2">
        <v>40</v>
      </c>
      <c r="B1218" s="2" t="s">
        <v>10</v>
      </c>
      <c r="C1218" s="2">
        <v>25.08</v>
      </c>
      <c r="D1218" s="2">
        <v>0</v>
      </c>
      <c r="E1218" s="2" t="s">
        <v>11</v>
      </c>
      <c r="F1218" s="2" t="s">
        <v>12</v>
      </c>
      <c r="G1218" s="2">
        <v>5415.6611999999996</v>
      </c>
      <c r="H1218" s="2">
        <f t="shared" si="18"/>
        <v>7837.1092172040189</v>
      </c>
    </row>
    <row r="1219" spans="1:8" x14ac:dyDescent="0.45">
      <c r="A1219" s="2">
        <v>29</v>
      </c>
      <c r="B1219" s="2" t="s">
        <v>10</v>
      </c>
      <c r="C1219" s="2">
        <v>37.29</v>
      </c>
      <c r="D1219" s="2">
        <v>2</v>
      </c>
      <c r="E1219" s="2" t="s">
        <v>11</v>
      </c>
      <c r="F1219" s="2" t="s">
        <v>12</v>
      </c>
      <c r="G1219" s="2">
        <v>4058.1161000000002</v>
      </c>
      <c r="H1219" s="2">
        <f t="shared" ref="H1219:H1282" si="19">IF(AND($B1219="female",$E1219="yes",$F1219="northeast"),$K$57+$K$58*$A1219+$K$59*$C1219+$K$60*$D1219,IF(AND($B1219="female",$E1219="yes",$F1219="northwest"),$M$57+$M$58*$A1219+$M$59*$C1219+$M$60*$D1219,IF(AND($B1219="female",$E1219="yes",$F1219="southeast"),$O$57+$O$58*$A1219+$O$59*$C1219+$O$60*$D1219,IF(AND($B1219="female",$E1219="yes",$F1219="southwest"),$Q$57+$Q$58*$A1219+$Q$59*$C1219+$Q$60*$D1219,IF(AND($B1219="female",$E1219="no",$F1219="southwest"),$S$57+$S$58*$A1219+$S$59*$C1219+$S$60*$D1219,IF(AND($B1219="female",$E1219="no",$F1219="southeast"),$U$57+$U$58*$A1219+$U$59*$C1219+$U$60*$D1219,IF(AND($B1219="female",$E1219="no",$F1219="northwest"),$W$57+$W$58*$A1219+$W$59*$C1219+$W$60*$D1219,IF(AND($B1219="female",$E1219="no",$F1219="northeast"),$Y$57+$Y$58*$A1219+$Y$59*$C1219+$Y$60*$D1219,IF(AND($B1219="male",$E1219="no",$F1219="northeast"),$AA$57+$AA$58*$A1219+$AA$59*$C1219+$AA$60*$D1219,IF(AND($B1219="male",$E1219="no",$F1219="northwest"),$AC$57+$AC$58*$A1219+$AC$59*$C1219+$AC$60*$D1219,IF(AND($B1219="male",$E1219="no",$F1219="southeast"),$AE$57+$AE$58*$A1219+$AE$59*$C1219+$AE$60*$D1219,IF(AND($B1219="male",$E1219="no",$F1219="southwest"),$AG$57+$AG$58*$A1219+$AG$59*$C1219+$AG$60*$D1219,IF(AND($B1219="male",$E1219="yes",$F1219="southwest"),$AI$57+$AI$58*$A1219+AI$59*$C1219+$AI$60*$D1219,IF(AND($B1219="male",$E1219="yes",$F1219="southeast"),$AK$57+$AK$58*$A1219+$AK$59*$C1219+$AK$60*$D1219,IF(AND($B1219="male",$E1219="yes",$F1219="northwest"),$AM$57+$AM$58*$A1219+$AM$59*$C1219+$AM$60*$D1219,IF(AND($B1219="male",$E1219="yes",$F1219="northeast"),$AO$57+$AO$58*$A1219+$AO$59*$C1219+$AO$60*$D1219,"Conditions not met"))))))))))))))))</f>
        <v>5573.7863979521944</v>
      </c>
    </row>
    <row r="1220" spans="1:8" x14ac:dyDescent="0.45">
      <c r="A1220" s="2">
        <v>46</v>
      </c>
      <c r="B1220" s="2" t="s">
        <v>7</v>
      </c>
      <c r="C1220" s="2">
        <v>34.6</v>
      </c>
      <c r="D1220" s="2">
        <v>1</v>
      </c>
      <c r="E1220" s="2" t="s">
        <v>8</v>
      </c>
      <c r="F1220" s="2" t="s">
        <v>9</v>
      </c>
      <c r="G1220" s="2">
        <v>41661.601999999999</v>
      </c>
      <c r="H1220" s="2">
        <f t="shared" si="19"/>
        <v>40470.202744676237</v>
      </c>
    </row>
    <row r="1221" spans="1:8" x14ac:dyDescent="0.45">
      <c r="A1221" s="2">
        <v>38</v>
      </c>
      <c r="B1221" s="2" t="s">
        <v>7</v>
      </c>
      <c r="C1221" s="2">
        <v>30.21</v>
      </c>
      <c r="D1221" s="2">
        <v>3</v>
      </c>
      <c r="E1221" s="2" t="s">
        <v>11</v>
      </c>
      <c r="F1221" s="2" t="s">
        <v>13</v>
      </c>
      <c r="G1221" s="2">
        <v>7537.1638999999996</v>
      </c>
      <c r="H1221" s="2">
        <f t="shared" si="19"/>
        <v>10103.438489560145</v>
      </c>
    </row>
    <row r="1222" spans="1:8" x14ac:dyDescent="0.45">
      <c r="A1222" s="2">
        <v>30</v>
      </c>
      <c r="B1222" s="2" t="s">
        <v>7</v>
      </c>
      <c r="C1222" s="2">
        <v>21.945</v>
      </c>
      <c r="D1222" s="2">
        <v>1</v>
      </c>
      <c r="E1222" s="2" t="s">
        <v>11</v>
      </c>
      <c r="F1222" s="2" t="s">
        <v>14</v>
      </c>
      <c r="G1222" s="2">
        <v>4718.2035500000002</v>
      </c>
      <c r="H1222" s="2">
        <f t="shared" si="19"/>
        <v>6429.9532157999729</v>
      </c>
    </row>
    <row r="1223" spans="1:8" x14ac:dyDescent="0.45">
      <c r="A1223" s="2">
        <v>40</v>
      </c>
      <c r="B1223" s="2" t="s">
        <v>10</v>
      </c>
      <c r="C1223" s="2">
        <v>24.97</v>
      </c>
      <c r="D1223" s="2">
        <v>2</v>
      </c>
      <c r="E1223" s="2" t="s">
        <v>11</v>
      </c>
      <c r="F1223" s="2" t="s">
        <v>12</v>
      </c>
      <c r="G1223" s="2">
        <v>6593.5083000000004</v>
      </c>
      <c r="H1223" s="2">
        <f t="shared" si="19"/>
        <v>8915.5581919615288</v>
      </c>
    </row>
    <row r="1224" spans="1:8" x14ac:dyDescent="0.45">
      <c r="A1224" s="2">
        <v>50</v>
      </c>
      <c r="B1224" s="2" t="s">
        <v>10</v>
      </c>
      <c r="C1224" s="2">
        <v>25.3</v>
      </c>
      <c r="D1224" s="2">
        <v>0</v>
      </c>
      <c r="E1224" s="2" t="s">
        <v>11</v>
      </c>
      <c r="F1224" s="2" t="s">
        <v>12</v>
      </c>
      <c r="G1224" s="2">
        <v>8442.6669999999995</v>
      </c>
      <c r="H1224" s="2">
        <f t="shared" si="19"/>
        <v>10448.819062200451</v>
      </c>
    </row>
    <row r="1225" spans="1:8" x14ac:dyDescent="0.45">
      <c r="A1225" s="2">
        <v>20</v>
      </c>
      <c r="B1225" s="2" t="s">
        <v>7</v>
      </c>
      <c r="C1225" s="2">
        <v>24.42</v>
      </c>
      <c r="D1225" s="2">
        <v>0</v>
      </c>
      <c r="E1225" s="2" t="s">
        <v>8</v>
      </c>
      <c r="F1225" s="2" t="s">
        <v>12</v>
      </c>
      <c r="G1225" s="2">
        <v>26125.674770000001</v>
      </c>
      <c r="H1225" s="2">
        <f t="shared" si="19"/>
        <v>16972.364400773782</v>
      </c>
    </row>
    <row r="1226" spans="1:8" x14ac:dyDescent="0.45">
      <c r="A1226" s="2">
        <v>41</v>
      </c>
      <c r="B1226" s="2" t="s">
        <v>10</v>
      </c>
      <c r="C1226" s="2">
        <v>23.94</v>
      </c>
      <c r="D1226" s="2">
        <v>1</v>
      </c>
      <c r="E1226" s="2" t="s">
        <v>11</v>
      </c>
      <c r="F1226" s="2" t="s">
        <v>14</v>
      </c>
      <c r="G1226" s="2">
        <v>6858.4795999999997</v>
      </c>
      <c r="H1226" s="2">
        <f t="shared" si="19"/>
        <v>8600.0026675493336</v>
      </c>
    </row>
    <row r="1227" spans="1:8" x14ac:dyDescent="0.45">
      <c r="A1227" s="2">
        <v>33</v>
      </c>
      <c r="B1227" s="2" t="s">
        <v>7</v>
      </c>
      <c r="C1227" s="2">
        <v>39.82</v>
      </c>
      <c r="D1227" s="2">
        <v>1</v>
      </c>
      <c r="E1227" s="2" t="s">
        <v>11</v>
      </c>
      <c r="F1227" s="2" t="s">
        <v>12</v>
      </c>
      <c r="G1227" s="2">
        <v>4795.6567999999997</v>
      </c>
      <c r="H1227" s="2">
        <f t="shared" si="19"/>
        <v>5959.1254724045948</v>
      </c>
    </row>
    <row r="1228" spans="1:8" x14ac:dyDescent="0.45">
      <c r="A1228" s="2">
        <v>38</v>
      </c>
      <c r="B1228" s="2" t="s">
        <v>10</v>
      </c>
      <c r="C1228" s="2">
        <v>16.815000000000001</v>
      </c>
      <c r="D1228" s="2">
        <v>2</v>
      </c>
      <c r="E1228" s="2" t="s">
        <v>11</v>
      </c>
      <c r="F1228" s="2" t="s">
        <v>14</v>
      </c>
      <c r="G1228" s="2">
        <v>6640.5448500000002</v>
      </c>
      <c r="H1228" s="2">
        <f t="shared" si="19"/>
        <v>8043.8717640500845</v>
      </c>
    </row>
    <row r="1229" spans="1:8" x14ac:dyDescent="0.45">
      <c r="A1229" s="2">
        <v>42</v>
      </c>
      <c r="B1229" s="2" t="s">
        <v>10</v>
      </c>
      <c r="C1229" s="2">
        <v>37.18</v>
      </c>
      <c r="D1229" s="2">
        <v>2</v>
      </c>
      <c r="E1229" s="2" t="s">
        <v>11</v>
      </c>
      <c r="F1229" s="2" t="s">
        <v>12</v>
      </c>
      <c r="G1229" s="2">
        <v>7162.0122000000001</v>
      </c>
      <c r="H1229" s="2">
        <f t="shared" si="19"/>
        <v>8983.7903476931588</v>
      </c>
    </row>
    <row r="1230" spans="1:8" x14ac:dyDescent="0.45">
      <c r="A1230" s="2">
        <v>56</v>
      </c>
      <c r="B1230" s="2" t="s">
        <v>10</v>
      </c>
      <c r="C1230" s="2">
        <v>34.43</v>
      </c>
      <c r="D1230" s="2">
        <v>0</v>
      </c>
      <c r="E1230" s="2" t="s">
        <v>11</v>
      </c>
      <c r="F1230" s="2" t="s">
        <v>12</v>
      </c>
      <c r="G1230" s="2">
        <v>10594.225700000001</v>
      </c>
      <c r="H1230" s="2">
        <f t="shared" si="19"/>
        <v>11679.984365895469</v>
      </c>
    </row>
    <row r="1231" spans="1:8" x14ac:dyDescent="0.45">
      <c r="A1231" s="2">
        <v>58</v>
      </c>
      <c r="B1231" s="2" t="s">
        <v>10</v>
      </c>
      <c r="C1231" s="2">
        <v>30.305</v>
      </c>
      <c r="D1231" s="2">
        <v>0</v>
      </c>
      <c r="E1231" s="2" t="s">
        <v>11</v>
      </c>
      <c r="F1231" s="2" t="s">
        <v>14</v>
      </c>
      <c r="G1231" s="2">
        <v>11938.255950000001</v>
      </c>
      <c r="H1231" s="2">
        <f t="shared" si="19"/>
        <v>12624.642816790451</v>
      </c>
    </row>
    <row r="1232" spans="1:8" x14ac:dyDescent="0.45">
      <c r="A1232" s="2">
        <v>52</v>
      </c>
      <c r="B1232" s="2" t="s">
        <v>10</v>
      </c>
      <c r="C1232" s="2">
        <v>34.484999999999999</v>
      </c>
      <c r="D1232" s="2">
        <v>3</v>
      </c>
      <c r="E1232" s="2" t="s">
        <v>8</v>
      </c>
      <c r="F1232" s="2" t="s">
        <v>13</v>
      </c>
      <c r="G1232" s="2">
        <v>60021.398970000002</v>
      </c>
      <c r="H1232" s="2">
        <f t="shared" si="19"/>
        <v>45370.465206904686</v>
      </c>
    </row>
    <row r="1233" spans="1:8" x14ac:dyDescent="0.45">
      <c r="A1233" s="2">
        <v>20</v>
      </c>
      <c r="B1233" s="2" t="s">
        <v>7</v>
      </c>
      <c r="C1233" s="2">
        <v>21.8</v>
      </c>
      <c r="D1233" s="2">
        <v>0</v>
      </c>
      <c r="E1233" s="2" t="s">
        <v>8</v>
      </c>
      <c r="F1233" s="2" t="s">
        <v>9</v>
      </c>
      <c r="G1233" s="2">
        <v>20167.336029999999</v>
      </c>
      <c r="H1233" s="2">
        <f t="shared" si="19"/>
        <v>15166.691714152657</v>
      </c>
    </row>
    <row r="1234" spans="1:8" x14ac:dyDescent="0.45">
      <c r="A1234" s="2">
        <v>54</v>
      </c>
      <c r="B1234" s="2" t="s">
        <v>7</v>
      </c>
      <c r="C1234" s="2">
        <v>24.605</v>
      </c>
      <c r="D1234" s="2">
        <v>3</v>
      </c>
      <c r="E1234" s="2" t="s">
        <v>11</v>
      </c>
      <c r="F1234" s="2" t="s">
        <v>13</v>
      </c>
      <c r="G1234" s="2">
        <v>12479.70895</v>
      </c>
      <c r="H1234" s="2">
        <f t="shared" si="19"/>
        <v>13431.1837239332</v>
      </c>
    </row>
    <row r="1235" spans="1:8" x14ac:dyDescent="0.45">
      <c r="A1235" s="2">
        <v>58</v>
      </c>
      <c r="B1235" s="2" t="s">
        <v>10</v>
      </c>
      <c r="C1235" s="2">
        <v>23.3</v>
      </c>
      <c r="D1235" s="2">
        <v>0</v>
      </c>
      <c r="E1235" s="2" t="s">
        <v>11</v>
      </c>
      <c r="F1235" s="2" t="s">
        <v>9</v>
      </c>
      <c r="G1235" s="2">
        <v>11345.519</v>
      </c>
      <c r="H1235" s="2">
        <f t="shared" si="19"/>
        <v>12114.9947757846</v>
      </c>
    </row>
    <row r="1236" spans="1:8" x14ac:dyDescent="0.45">
      <c r="A1236" s="2">
        <v>45</v>
      </c>
      <c r="B1236" s="2" t="s">
        <v>7</v>
      </c>
      <c r="C1236" s="2">
        <v>27.83</v>
      </c>
      <c r="D1236" s="2">
        <v>2</v>
      </c>
      <c r="E1236" s="2" t="s">
        <v>11</v>
      </c>
      <c r="F1236" s="2" t="s">
        <v>12</v>
      </c>
      <c r="G1236" s="2">
        <v>8515.7587000000003</v>
      </c>
      <c r="H1236" s="2">
        <f t="shared" si="19"/>
        <v>11083.116085909265</v>
      </c>
    </row>
    <row r="1237" spans="1:8" x14ac:dyDescent="0.45">
      <c r="A1237" s="2">
        <v>26</v>
      </c>
      <c r="B1237" s="2" t="s">
        <v>10</v>
      </c>
      <c r="C1237" s="2">
        <v>31.065000000000001</v>
      </c>
      <c r="D1237" s="2">
        <v>0</v>
      </c>
      <c r="E1237" s="2" t="s">
        <v>11</v>
      </c>
      <c r="F1237" s="2" t="s">
        <v>13</v>
      </c>
      <c r="G1237" s="2">
        <v>2699.56835</v>
      </c>
      <c r="H1237" s="2">
        <f t="shared" si="19"/>
        <v>4306.743349360836</v>
      </c>
    </row>
    <row r="1238" spans="1:8" x14ac:dyDescent="0.45">
      <c r="A1238" s="2">
        <v>63</v>
      </c>
      <c r="B1238" s="2" t="s">
        <v>7</v>
      </c>
      <c r="C1238" s="2">
        <v>21.66</v>
      </c>
      <c r="D1238" s="2">
        <v>0</v>
      </c>
      <c r="E1238" s="2" t="s">
        <v>11</v>
      </c>
      <c r="F1238" s="2" t="s">
        <v>14</v>
      </c>
      <c r="G1238" s="2">
        <v>14449.8544</v>
      </c>
      <c r="H1238" s="2">
        <f t="shared" si="19"/>
        <v>13284.984555080457</v>
      </c>
    </row>
    <row r="1239" spans="1:8" x14ac:dyDescent="0.45">
      <c r="A1239" s="2">
        <v>58</v>
      </c>
      <c r="B1239" s="2" t="s">
        <v>7</v>
      </c>
      <c r="C1239" s="2">
        <v>28.215</v>
      </c>
      <c r="D1239" s="2">
        <v>0</v>
      </c>
      <c r="E1239" s="2" t="s">
        <v>11</v>
      </c>
      <c r="F1239" s="2" t="s">
        <v>13</v>
      </c>
      <c r="G1239" s="2">
        <v>12224.350850000001</v>
      </c>
      <c r="H1239" s="2">
        <f t="shared" si="19"/>
        <v>11934.972654281752</v>
      </c>
    </row>
    <row r="1240" spans="1:8" x14ac:dyDescent="0.45">
      <c r="A1240" s="2">
        <v>37</v>
      </c>
      <c r="B1240" s="2" t="s">
        <v>10</v>
      </c>
      <c r="C1240" s="2">
        <v>22.704999999999998</v>
      </c>
      <c r="D1240" s="2">
        <v>3</v>
      </c>
      <c r="E1240" s="2" t="s">
        <v>11</v>
      </c>
      <c r="F1240" s="2" t="s">
        <v>14</v>
      </c>
      <c r="G1240" s="2">
        <v>6985.50695</v>
      </c>
      <c r="H1240" s="2">
        <f t="shared" si="19"/>
        <v>9053.529245191894</v>
      </c>
    </row>
    <row r="1241" spans="1:8" x14ac:dyDescent="0.45">
      <c r="A1241" s="2">
        <v>25</v>
      </c>
      <c r="B1241" s="2" t="s">
        <v>7</v>
      </c>
      <c r="C1241" s="2">
        <v>42.13</v>
      </c>
      <c r="D1241" s="2">
        <v>1</v>
      </c>
      <c r="E1241" s="2" t="s">
        <v>11</v>
      </c>
      <c r="F1241" s="2" t="s">
        <v>12</v>
      </c>
      <c r="G1241" s="2">
        <v>3238.4357</v>
      </c>
      <c r="H1241" s="2">
        <f t="shared" si="19"/>
        <v>3301.4722723063305</v>
      </c>
    </row>
    <row r="1242" spans="1:8" x14ac:dyDescent="0.45">
      <c r="A1242" s="2">
        <v>52</v>
      </c>
      <c r="B1242" s="2" t="s">
        <v>10</v>
      </c>
      <c r="C1242" s="2">
        <v>41.8</v>
      </c>
      <c r="D1242" s="2">
        <v>2</v>
      </c>
      <c r="E1242" s="2" t="s">
        <v>8</v>
      </c>
      <c r="F1242" s="2" t="s">
        <v>12</v>
      </c>
      <c r="G1242" s="2">
        <v>47269.853999999999</v>
      </c>
      <c r="H1242" s="2">
        <f t="shared" si="19"/>
        <v>49794.142951822781</v>
      </c>
    </row>
    <row r="1243" spans="1:8" x14ac:dyDescent="0.45">
      <c r="A1243" s="2">
        <v>64</v>
      </c>
      <c r="B1243" s="2" t="s">
        <v>10</v>
      </c>
      <c r="C1243" s="2">
        <v>36.96</v>
      </c>
      <c r="D1243" s="2">
        <v>2</v>
      </c>
      <c r="E1243" s="2" t="s">
        <v>8</v>
      </c>
      <c r="F1243" s="2" t="s">
        <v>12</v>
      </c>
      <c r="G1243" s="2">
        <v>49577.662400000001</v>
      </c>
      <c r="H1243" s="2">
        <f t="shared" si="19"/>
        <v>47766.663368074856</v>
      </c>
    </row>
    <row r="1244" spans="1:8" x14ac:dyDescent="0.45">
      <c r="A1244" s="2">
        <v>22</v>
      </c>
      <c r="B1244" s="2" t="s">
        <v>7</v>
      </c>
      <c r="C1244" s="2">
        <v>21.28</v>
      </c>
      <c r="D1244" s="2">
        <v>3</v>
      </c>
      <c r="E1244" s="2" t="s">
        <v>11</v>
      </c>
      <c r="F1244" s="2" t="s">
        <v>13</v>
      </c>
      <c r="G1244" s="2">
        <v>4296.2712000000001</v>
      </c>
      <c r="H1244" s="2">
        <f t="shared" si="19"/>
        <v>5541.7469162224015</v>
      </c>
    </row>
    <row r="1245" spans="1:8" x14ac:dyDescent="0.45">
      <c r="A1245" s="2">
        <v>28</v>
      </c>
      <c r="B1245" s="2" t="s">
        <v>7</v>
      </c>
      <c r="C1245" s="2">
        <v>33.11</v>
      </c>
      <c r="D1245" s="2">
        <v>0</v>
      </c>
      <c r="E1245" s="2" t="s">
        <v>11</v>
      </c>
      <c r="F1245" s="2" t="s">
        <v>12</v>
      </c>
      <c r="G1245" s="2">
        <v>3171.6149</v>
      </c>
      <c r="H1245" s="2">
        <f t="shared" si="19"/>
        <v>4512.7990585148236</v>
      </c>
    </row>
    <row r="1246" spans="1:8" x14ac:dyDescent="0.45">
      <c r="A1246" s="2">
        <v>18</v>
      </c>
      <c r="B1246" s="2" t="s">
        <v>10</v>
      </c>
      <c r="C1246" s="2">
        <v>33.33</v>
      </c>
      <c r="D1246" s="2">
        <v>0</v>
      </c>
      <c r="E1246" s="2" t="s">
        <v>11</v>
      </c>
      <c r="F1246" s="2" t="s">
        <v>12</v>
      </c>
      <c r="G1246" s="2">
        <v>1135.9407000000001</v>
      </c>
      <c r="H1246" s="2">
        <f t="shared" si="19"/>
        <v>1765.3410557394268</v>
      </c>
    </row>
    <row r="1247" spans="1:8" x14ac:dyDescent="0.45">
      <c r="A1247" s="2">
        <v>28</v>
      </c>
      <c r="B1247" s="2" t="s">
        <v>10</v>
      </c>
      <c r="C1247" s="2">
        <v>24.3</v>
      </c>
      <c r="D1247" s="2">
        <v>5</v>
      </c>
      <c r="E1247" s="2" t="s">
        <v>11</v>
      </c>
      <c r="F1247" s="2" t="s">
        <v>9</v>
      </c>
      <c r="G1247" s="2">
        <v>5615.3689999999997</v>
      </c>
      <c r="H1247" s="2">
        <f t="shared" si="19"/>
        <v>4700.4446838921103</v>
      </c>
    </row>
    <row r="1248" spans="1:8" x14ac:dyDescent="0.45">
      <c r="A1248" s="2">
        <v>45</v>
      </c>
      <c r="B1248" s="2" t="s">
        <v>7</v>
      </c>
      <c r="C1248" s="2">
        <v>25.7</v>
      </c>
      <c r="D1248" s="2">
        <v>3</v>
      </c>
      <c r="E1248" s="2" t="s">
        <v>11</v>
      </c>
      <c r="F1248" s="2" t="s">
        <v>9</v>
      </c>
      <c r="G1248" s="2">
        <v>9101.7980000000007</v>
      </c>
      <c r="H1248" s="2">
        <f t="shared" si="19"/>
        <v>10829.905689767353</v>
      </c>
    </row>
    <row r="1249" spans="1:8" x14ac:dyDescent="0.45">
      <c r="A1249" s="2">
        <v>33</v>
      </c>
      <c r="B1249" s="2" t="s">
        <v>10</v>
      </c>
      <c r="C1249" s="2">
        <v>29.4</v>
      </c>
      <c r="D1249" s="2">
        <v>4</v>
      </c>
      <c r="E1249" s="2" t="s">
        <v>11</v>
      </c>
      <c r="F1249" s="2" t="s">
        <v>9</v>
      </c>
      <c r="G1249" s="2">
        <v>6059.1729999999998</v>
      </c>
      <c r="H1249" s="2">
        <f t="shared" si="19"/>
        <v>6116.4345373688611</v>
      </c>
    </row>
    <row r="1250" spans="1:8" x14ac:dyDescent="0.45">
      <c r="A1250" s="2">
        <v>18</v>
      </c>
      <c r="B1250" s="2" t="s">
        <v>7</v>
      </c>
      <c r="C1250" s="2">
        <v>39.82</v>
      </c>
      <c r="D1250" s="2">
        <v>0</v>
      </c>
      <c r="E1250" s="2" t="s">
        <v>11</v>
      </c>
      <c r="F1250" s="2" t="s">
        <v>12</v>
      </c>
      <c r="G1250" s="2">
        <v>1633.9618</v>
      </c>
      <c r="H1250" s="2">
        <f t="shared" si="19"/>
        <v>880.82612263845522</v>
      </c>
    </row>
    <row r="1251" spans="1:8" x14ac:dyDescent="0.45">
      <c r="A1251" s="2">
        <v>32</v>
      </c>
      <c r="B1251" s="2" t="s">
        <v>10</v>
      </c>
      <c r="C1251" s="2">
        <v>33.630000000000003</v>
      </c>
      <c r="D1251" s="2">
        <v>1</v>
      </c>
      <c r="E1251" s="2" t="s">
        <v>8</v>
      </c>
      <c r="F1251" s="2" t="s">
        <v>14</v>
      </c>
      <c r="G1251" s="2">
        <v>37607.527699999999</v>
      </c>
      <c r="H1251" s="2">
        <f t="shared" si="19"/>
        <v>35869.244138094044</v>
      </c>
    </row>
    <row r="1252" spans="1:8" x14ac:dyDescent="0.45">
      <c r="A1252" s="2">
        <v>24</v>
      </c>
      <c r="B1252" s="2" t="s">
        <v>10</v>
      </c>
      <c r="C1252" s="2">
        <v>29.83</v>
      </c>
      <c r="D1252" s="2">
        <v>0</v>
      </c>
      <c r="E1252" s="2" t="s">
        <v>8</v>
      </c>
      <c r="F1252" s="2" t="s">
        <v>14</v>
      </c>
      <c r="G1252" s="2">
        <v>18648.421699999999</v>
      </c>
      <c r="H1252" s="2">
        <f t="shared" si="19"/>
        <v>28856.740822837637</v>
      </c>
    </row>
    <row r="1253" spans="1:8" x14ac:dyDescent="0.45">
      <c r="A1253" s="2">
        <v>19</v>
      </c>
      <c r="B1253" s="2" t="s">
        <v>10</v>
      </c>
      <c r="C1253" s="2">
        <v>19.8</v>
      </c>
      <c r="D1253" s="2">
        <v>0</v>
      </c>
      <c r="E1253" s="2" t="s">
        <v>11</v>
      </c>
      <c r="F1253" s="2" t="s">
        <v>9</v>
      </c>
      <c r="G1253" s="2">
        <v>1241.5650000000001</v>
      </c>
      <c r="H1253" s="2">
        <f t="shared" si="19"/>
        <v>1485.0966395518178</v>
      </c>
    </row>
    <row r="1254" spans="1:8" x14ac:dyDescent="0.45">
      <c r="A1254" s="2">
        <v>20</v>
      </c>
      <c r="B1254" s="2" t="s">
        <v>10</v>
      </c>
      <c r="C1254" s="2">
        <v>27.3</v>
      </c>
      <c r="D1254" s="2">
        <v>0</v>
      </c>
      <c r="E1254" s="2" t="s">
        <v>8</v>
      </c>
      <c r="F1254" s="2" t="s">
        <v>9</v>
      </c>
      <c r="G1254" s="2">
        <v>16232.847</v>
      </c>
      <c r="H1254" s="2">
        <f t="shared" si="19"/>
        <v>20609.169974334767</v>
      </c>
    </row>
    <row r="1255" spans="1:8" x14ac:dyDescent="0.45">
      <c r="A1255" s="2">
        <v>40</v>
      </c>
      <c r="B1255" s="2" t="s">
        <v>7</v>
      </c>
      <c r="C1255" s="2">
        <v>29.3</v>
      </c>
      <c r="D1255" s="2">
        <v>4</v>
      </c>
      <c r="E1255" s="2" t="s">
        <v>11</v>
      </c>
      <c r="F1255" s="2" t="s">
        <v>9</v>
      </c>
      <c r="G1255" s="2">
        <v>15828.82173</v>
      </c>
      <c r="H1255" s="2">
        <f t="shared" si="19"/>
        <v>9760.1783852186054</v>
      </c>
    </row>
    <row r="1256" spans="1:8" x14ac:dyDescent="0.45">
      <c r="A1256" s="2">
        <v>34</v>
      </c>
      <c r="B1256" s="2" t="s">
        <v>7</v>
      </c>
      <c r="C1256" s="2">
        <v>27.72</v>
      </c>
      <c r="D1256" s="2">
        <v>0</v>
      </c>
      <c r="E1256" s="2" t="s">
        <v>11</v>
      </c>
      <c r="F1256" s="2" t="s">
        <v>12</v>
      </c>
      <c r="G1256" s="2">
        <v>4415.1588000000002</v>
      </c>
      <c r="H1256" s="2">
        <f t="shared" si="19"/>
        <v>6802.5681381224795</v>
      </c>
    </row>
    <row r="1257" spans="1:8" x14ac:dyDescent="0.45">
      <c r="A1257" s="2">
        <v>42</v>
      </c>
      <c r="B1257" s="2" t="s">
        <v>7</v>
      </c>
      <c r="C1257" s="2">
        <v>37.9</v>
      </c>
      <c r="D1257" s="2">
        <v>0</v>
      </c>
      <c r="E1257" s="2" t="s">
        <v>11</v>
      </c>
      <c r="F1257" s="2" t="s">
        <v>9</v>
      </c>
      <c r="G1257" s="2">
        <v>6474.0129999999999</v>
      </c>
      <c r="H1257" s="2">
        <f t="shared" si="19"/>
        <v>7777.8635014233541</v>
      </c>
    </row>
    <row r="1258" spans="1:8" x14ac:dyDescent="0.45">
      <c r="A1258" s="2">
        <v>51</v>
      </c>
      <c r="B1258" s="2" t="s">
        <v>7</v>
      </c>
      <c r="C1258" s="2">
        <v>36.384999999999998</v>
      </c>
      <c r="D1258" s="2">
        <v>3</v>
      </c>
      <c r="E1258" s="2" t="s">
        <v>11</v>
      </c>
      <c r="F1258" s="2" t="s">
        <v>13</v>
      </c>
      <c r="G1258" s="2">
        <v>11436.738149999999</v>
      </c>
      <c r="H1258" s="2">
        <f t="shared" si="19"/>
        <v>13718.073418349848</v>
      </c>
    </row>
    <row r="1259" spans="1:8" x14ac:dyDescent="0.45">
      <c r="A1259" s="2">
        <v>54</v>
      </c>
      <c r="B1259" s="2" t="s">
        <v>7</v>
      </c>
      <c r="C1259" s="2">
        <v>27.645</v>
      </c>
      <c r="D1259" s="2">
        <v>1</v>
      </c>
      <c r="E1259" s="2" t="s">
        <v>11</v>
      </c>
      <c r="F1259" s="2" t="s">
        <v>13</v>
      </c>
      <c r="G1259" s="2">
        <v>11305.93455</v>
      </c>
      <c r="H1259" s="2">
        <f t="shared" si="19"/>
        <v>11853.546277390615</v>
      </c>
    </row>
    <row r="1260" spans="1:8" x14ac:dyDescent="0.45">
      <c r="A1260" s="2">
        <v>55</v>
      </c>
      <c r="B1260" s="2" t="s">
        <v>10</v>
      </c>
      <c r="C1260" s="2">
        <v>37.715000000000003</v>
      </c>
      <c r="D1260" s="2">
        <v>3</v>
      </c>
      <c r="E1260" s="2" t="s">
        <v>11</v>
      </c>
      <c r="F1260" s="2" t="s">
        <v>13</v>
      </c>
      <c r="G1260" s="2">
        <v>30063.580549999999</v>
      </c>
      <c r="H1260" s="2">
        <f t="shared" si="19"/>
        <v>14212.94431252653</v>
      </c>
    </row>
    <row r="1261" spans="1:8" x14ac:dyDescent="0.45">
      <c r="A1261" s="2">
        <v>52</v>
      </c>
      <c r="B1261" s="2" t="s">
        <v>7</v>
      </c>
      <c r="C1261" s="2">
        <v>23.18</v>
      </c>
      <c r="D1261" s="2">
        <v>0</v>
      </c>
      <c r="E1261" s="2" t="s">
        <v>11</v>
      </c>
      <c r="F1261" s="2" t="s">
        <v>14</v>
      </c>
      <c r="G1261" s="2">
        <v>10197.772199999999</v>
      </c>
      <c r="H1261" s="2">
        <f t="shared" si="19"/>
        <v>10924.365257632331</v>
      </c>
    </row>
    <row r="1262" spans="1:8" x14ac:dyDescent="0.45">
      <c r="A1262" s="2">
        <v>32</v>
      </c>
      <c r="B1262" s="2" t="s">
        <v>7</v>
      </c>
      <c r="C1262" s="2">
        <v>20.52</v>
      </c>
      <c r="D1262" s="2">
        <v>0</v>
      </c>
      <c r="E1262" s="2" t="s">
        <v>11</v>
      </c>
      <c r="F1262" s="2" t="s">
        <v>14</v>
      </c>
      <c r="G1262" s="2">
        <v>4544.2348000000002</v>
      </c>
      <c r="H1262" s="2">
        <f t="shared" si="19"/>
        <v>5963.9231415885151</v>
      </c>
    </row>
    <row r="1263" spans="1:8" x14ac:dyDescent="0.45">
      <c r="A1263" s="2">
        <v>28</v>
      </c>
      <c r="B1263" s="2" t="s">
        <v>10</v>
      </c>
      <c r="C1263" s="2">
        <v>37.1</v>
      </c>
      <c r="D1263" s="2">
        <v>1</v>
      </c>
      <c r="E1263" s="2" t="s">
        <v>11</v>
      </c>
      <c r="F1263" s="2" t="s">
        <v>9</v>
      </c>
      <c r="G1263" s="2">
        <v>3277.1610000000001</v>
      </c>
      <c r="H1263" s="2">
        <f t="shared" si="19"/>
        <v>4691.6842931260016</v>
      </c>
    </row>
    <row r="1264" spans="1:8" x14ac:dyDescent="0.45">
      <c r="A1264" s="2">
        <v>41</v>
      </c>
      <c r="B1264" s="2" t="s">
        <v>7</v>
      </c>
      <c r="C1264" s="2">
        <v>28.05</v>
      </c>
      <c r="D1264" s="2">
        <v>1</v>
      </c>
      <c r="E1264" s="2" t="s">
        <v>11</v>
      </c>
      <c r="F1264" s="2" t="s">
        <v>12</v>
      </c>
      <c r="G1264" s="2">
        <v>6770.1925000000001</v>
      </c>
      <c r="H1264" s="2">
        <f t="shared" si="19"/>
        <v>9383.7413624252767</v>
      </c>
    </row>
    <row r="1265" spans="1:8" x14ac:dyDescent="0.45">
      <c r="A1265" s="2">
        <v>43</v>
      </c>
      <c r="B1265" s="2" t="s">
        <v>7</v>
      </c>
      <c r="C1265" s="2">
        <v>29.9</v>
      </c>
      <c r="D1265" s="2">
        <v>1</v>
      </c>
      <c r="E1265" s="2" t="s">
        <v>11</v>
      </c>
      <c r="F1265" s="2" t="s">
        <v>9</v>
      </c>
      <c r="G1265" s="2">
        <v>7337.7479999999996</v>
      </c>
      <c r="H1265" s="2">
        <f t="shared" si="19"/>
        <v>8992.9732842569629</v>
      </c>
    </row>
    <row r="1266" spans="1:8" x14ac:dyDescent="0.45">
      <c r="A1266" s="2">
        <v>49</v>
      </c>
      <c r="B1266" s="2" t="s">
        <v>7</v>
      </c>
      <c r="C1266" s="2">
        <v>33.344999999999999</v>
      </c>
      <c r="D1266" s="2">
        <v>2</v>
      </c>
      <c r="E1266" s="2" t="s">
        <v>11</v>
      </c>
      <c r="F1266" s="2" t="s">
        <v>14</v>
      </c>
      <c r="G1266" s="2">
        <v>10370.912549999999</v>
      </c>
      <c r="H1266" s="2">
        <f t="shared" si="19"/>
        <v>12989.554655106595</v>
      </c>
    </row>
    <row r="1267" spans="1:8" x14ac:dyDescent="0.45">
      <c r="A1267" s="2">
        <v>64</v>
      </c>
      <c r="B1267" s="2" t="s">
        <v>10</v>
      </c>
      <c r="C1267" s="2">
        <v>23.76</v>
      </c>
      <c r="D1267" s="2">
        <v>0</v>
      </c>
      <c r="E1267" s="2" t="s">
        <v>8</v>
      </c>
      <c r="F1267" s="2" t="s">
        <v>12</v>
      </c>
      <c r="G1267" s="2">
        <v>26926.5144</v>
      </c>
      <c r="H1267" s="2">
        <f t="shared" si="19"/>
        <v>31743.34928521574</v>
      </c>
    </row>
    <row r="1268" spans="1:8" x14ac:dyDescent="0.45">
      <c r="A1268" s="2">
        <v>55</v>
      </c>
      <c r="B1268" s="2" t="s">
        <v>7</v>
      </c>
      <c r="C1268" s="2">
        <v>30.5</v>
      </c>
      <c r="D1268" s="2">
        <v>0</v>
      </c>
      <c r="E1268" s="2" t="s">
        <v>11</v>
      </c>
      <c r="F1268" s="2" t="s">
        <v>9</v>
      </c>
      <c r="G1268" s="2">
        <v>10704.47</v>
      </c>
      <c r="H1268" s="2">
        <f t="shared" si="19"/>
        <v>11836.737164753391</v>
      </c>
    </row>
    <row r="1269" spans="1:8" x14ac:dyDescent="0.45">
      <c r="A1269" s="2">
        <v>24</v>
      </c>
      <c r="B1269" s="2" t="s">
        <v>10</v>
      </c>
      <c r="C1269" s="2">
        <v>31.065000000000001</v>
      </c>
      <c r="D1269" s="2">
        <v>0</v>
      </c>
      <c r="E1269" s="2" t="s">
        <v>8</v>
      </c>
      <c r="F1269" s="2" t="s">
        <v>14</v>
      </c>
      <c r="G1269" s="2">
        <v>34254.053350000002</v>
      </c>
      <c r="H1269" s="2">
        <f t="shared" si="19"/>
        <v>30778.029943128735</v>
      </c>
    </row>
    <row r="1270" spans="1:8" x14ac:dyDescent="0.45">
      <c r="A1270" s="2">
        <v>20</v>
      </c>
      <c r="B1270" s="2" t="s">
        <v>7</v>
      </c>
      <c r="C1270" s="2">
        <v>33.299999999999997</v>
      </c>
      <c r="D1270" s="2">
        <v>0</v>
      </c>
      <c r="E1270" s="2" t="s">
        <v>11</v>
      </c>
      <c r="F1270" s="2" t="s">
        <v>9</v>
      </c>
      <c r="G1270" s="2">
        <v>1880.4870000000001</v>
      </c>
      <c r="H1270" s="2">
        <f t="shared" si="19"/>
        <v>1769.9242501223941</v>
      </c>
    </row>
    <row r="1271" spans="1:8" x14ac:dyDescent="0.45">
      <c r="A1271" s="2">
        <v>45</v>
      </c>
      <c r="B1271" s="2" t="s">
        <v>10</v>
      </c>
      <c r="C1271" s="2">
        <v>27.5</v>
      </c>
      <c r="D1271" s="2">
        <v>3</v>
      </c>
      <c r="E1271" s="2" t="s">
        <v>11</v>
      </c>
      <c r="F1271" s="2" t="s">
        <v>9</v>
      </c>
      <c r="G1271" s="2">
        <v>8615.2999999999993</v>
      </c>
      <c r="H1271" s="2">
        <f t="shared" si="19"/>
        <v>9149.3068026385536</v>
      </c>
    </row>
    <row r="1272" spans="1:8" x14ac:dyDescent="0.45">
      <c r="A1272" s="2">
        <v>26</v>
      </c>
      <c r="B1272" s="2" t="s">
        <v>10</v>
      </c>
      <c r="C1272" s="2">
        <v>33.914999999999999</v>
      </c>
      <c r="D1272" s="2">
        <v>1</v>
      </c>
      <c r="E1272" s="2" t="s">
        <v>11</v>
      </c>
      <c r="F1272" s="2" t="s">
        <v>13</v>
      </c>
      <c r="G1272" s="2">
        <v>3292.5298499999999</v>
      </c>
      <c r="H1272" s="2">
        <f t="shared" si="19"/>
        <v>5005.1174298560572</v>
      </c>
    </row>
    <row r="1273" spans="1:8" x14ac:dyDescent="0.45">
      <c r="A1273" s="2">
        <v>25</v>
      </c>
      <c r="B1273" s="2" t="s">
        <v>7</v>
      </c>
      <c r="C1273" s="2">
        <v>34.484999999999999</v>
      </c>
      <c r="D1273" s="2">
        <v>0</v>
      </c>
      <c r="E1273" s="2" t="s">
        <v>11</v>
      </c>
      <c r="F1273" s="2" t="s">
        <v>13</v>
      </c>
      <c r="G1273" s="2">
        <v>3021.80915</v>
      </c>
      <c r="H1273" s="2">
        <f t="shared" si="19"/>
        <v>4622.3779335435611</v>
      </c>
    </row>
    <row r="1274" spans="1:8" x14ac:dyDescent="0.45">
      <c r="A1274" s="2">
        <v>43</v>
      </c>
      <c r="B1274" s="2" t="s">
        <v>10</v>
      </c>
      <c r="C1274" s="2">
        <v>25.52</v>
      </c>
      <c r="D1274" s="2">
        <v>5</v>
      </c>
      <c r="E1274" s="2" t="s">
        <v>11</v>
      </c>
      <c r="F1274" s="2" t="s">
        <v>12</v>
      </c>
      <c r="G1274" s="2">
        <v>14478.33015</v>
      </c>
      <c r="H1274" s="2">
        <f t="shared" si="19"/>
        <v>11292.519943055322</v>
      </c>
    </row>
    <row r="1275" spans="1:8" x14ac:dyDescent="0.45">
      <c r="A1275" s="2">
        <v>35</v>
      </c>
      <c r="B1275" s="2" t="s">
        <v>10</v>
      </c>
      <c r="C1275" s="2">
        <v>27.61</v>
      </c>
      <c r="D1275" s="2">
        <v>1</v>
      </c>
      <c r="E1275" s="2" t="s">
        <v>11</v>
      </c>
      <c r="F1275" s="2" t="s">
        <v>12</v>
      </c>
      <c r="G1275" s="2">
        <v>4747.0528999999997</v>
      </c>
      <c r="H1275" s="2">
        <f t="shared" si="19"/>
        <v>6969.8848361075461</v>
      </c>
    </row>
    <row r="1276" spans="1:8" x14ac:dyDescent="0.45">
      <c r="A1276" s="2">
        <v>26</v>
      </c>
      <c r="B1276" s="2" t="s">
        <v>10</v>
      </c>
      <c r="C1276" s="2">
        <v>27.06</v>
      </c>
      <c r="D1276" s="2">
        <v>0</v>
      </c>
      <c r="E1276" s="2" t="s">
        <v>8</v>
      </c>
      <c r="F1276" s="2" t="s">
        <v>12</v>
      </c>
      <c r="G1276" s="2">
        <v>17043.341400000001</v>
      </c>
      <c r="H1276" s="2">
        <f t="shared" si="19"/>
        <v>23490.28836305502</v>
      </c>
    </row>
    <row r="1277" spans="1:8" x14ac:dyDescent="0.45">
      <c r="A1277" s="2">
        <v>57</v>
      </c>
      <c r="B1277" s="2" t="s">
        <v>10</v>
      </c>
      <c r="C1277" s="2">
        <v>23.7</v>
      </c>
      <c r="D1277" s="2">
        <v>0</v>
      </c>
      <c r="E1277" s="2" t="s">
        <v>11</v>
      </c>
      <c r="F1277" s="2" t="s">
        <v>9</v>
      </c>
      <c r="G1277" s="2">
        <v>10959.33</v>
      </c>
      <c r="H1277" s="2">
        <f t="shared" si="19"/>
        <v>11861.119057339482</v>
      </c>
    </row>
    <row r="1278" spans="1:8" x14ac:dyDescent="0.45">
      <c r="A1278" s="2">
        <v>22</v>
      </c>
      <c r="B1278" s="2" t="s">
        <v>7</v>
      </c>
      <c r="C1278" s="2">
        <v>30.4</v>
      </c>
      <c r="D1278" s="2">
        <v>0</v>
      </c>
      <c r="E1278" s="2" t="s">
        <v>11</v>
      </c>
      <c r="F1278" s="2" t="s">
        <v>14</v>
      </c>
      <c r="G1278" s="2">
        <v>2741.9479999999999</v>
      </c>
      <c r="H1278" s="2">
        <f t="shared" si="19"/>
        <v>4865.218524087777</v>
      </c>
    </row>
    <row r="1279" spans="1:8" x14ac:dyDescent="0.45">
      <c r="A1279" s="2">
        <v>32</v>
      </c>
      <c r="B1279" s="2" t="s">
        <v>7</v>
      </c>
      <c r="C1279" s="2">
        <v>29.734999999999999</v>
      </c>
      <c r="D1279" s="2">
        <v>0</v>
      </c>
      <c r="E1279" s="2" t="s">
        <v>11</v>
      </c>
      <c r="F1279" s="2" t="s">
        <v>13</v>
      </c>
      <c r="G1279" s="2">
        <v>4357.0436499999996</v>
      </c>
      <c r="H1279" s="2">
        <f t="shared" si="19"/>
        <v>5883.1940744072072</v>
      </c>
    </row>
    <row r="1280" spans="1:8" x14ac:dyDescent="0.45">
      <c r="A1280" s="2">
        <v>39</v>
      </c>
      <c r="B1280" s="2" t="s">
        <v>10</v>
      </c>
      <c r="C1280" s="2">
        <v>29.925000000000001</v>
      </c>
      <c r="D1280" s="2">
        <v>1</v>
      </c>
      <c r="E1280" s="2" t="s">
        <v>8</v>
      </c>
      <c r="F1280" s="2" t="s">
        <v>14</v>
      </c>
      <c r="G1280" s="2">
        <v>22462.043750000001</v>
      </c>
      <c r="H1280" s="2">
        <f t="shared" si="19"/>
        <v>31674.864985059503</v>
      </c>
    </row>
    <row r="1281" spans="1:8" x14ac:dyDescent="0.45">
      <c r="A1281" s="2">
        <v>25</v>
      </c>
      <c r="B1281" s="2" t="s">
        <v>7</v>
      </c>
      <c r="C1281" s="2">
        <v>26.79</v>
      </c>
      <c r="D1281" s="2">
        <v>2</v>
      </c>
      <c r="E1281" s="2" t="s">
        <v>11</v>
      </c>
      <c r="F1281" s="2" t="s">
        <v>13</v>
      </c>
      <c r="G1281" s="2">
        <v>4189.1130999999996</v>
      </c>
      <c r="H1281" s="2">
        <f t="shared" si="19"/>
        <v>5804.8299512673893</v>
      </c>
    </row>
    <row r="1282" spans="1:8" x14ac:dyDescent="0.45">
      <c r="A1282" s="2">
        <v>48</v>
      </c>
      <c r="B1282" s="2" t="s">
        <v>7</v>
      </c>
      <c r="C1282" s="2">
        <v>33.33</v>
      </c>
      <c r="D1282" s="2">
        <v>0</v>
      </c>
      <c r="E1282" s="2" t="s">
        <v>11</v>
      </c>
      <c r="F1282" s="2" t="s">
        <v>12</v>
      </c>
      <c r="G1282" s="2">
        <v>8283.6807000000008</v>
      </c>
      <c r="H1282" s="2">
        <f t="shared" si="19"/>
        <v>10670.891749449183</v>
      </c>
    </row>
    <row r="1283" spans="1:8" x14ac:dyDescent="0.45">
      <c r="A1283" s="2">
        <v>47</v>
      </c>
      <c r="B1283" s="2" t="s">
        <v>7</v>
      </c>
      <c r="C1283" s="2">
        <v>27.645</v>
      </c>
      <c r="D1283" s="2">
        <v>2</v>
      </c>
      <c r="E1283" s="2" t="s">
        <v>8</v>
      </c>
      <c r="F1283" s="2" t="s">
        <v>13</v>
      </c>
      <c r="G1283" s="2">
        <v>24535.698550000001</v>
      </c>
      <c r="H1283" s="2">
        <f t="shared" ref="H1283:H1339" si="20">IF(AND($B1283="female",$E1283="yes",$F1283="northeast"),$K$57+$K$58*$A1283+$K$59*$C1283+$K$60*$D1283,IF(AND($B1283="female",$E1283="yes",$F1283="northwest"),$M$57+$M$58*$A1283+$M$59*$C1283+$M$60*$D1283,IF(AND($B1283="female",$E1283="yes",$F1283="southeast"),$O$57+$O$58*$A1283+$O$59*$C1283+$O$60*$D1283,IF(AND($B1283="female",$E1283="yes",$F1283="southwest"),$Q$57+$Q$58*$A1283+$Q$59*$C1283+$Q$60*$D1283,IF(AND($B1283="female",$E1283="no",$F1283="southwest"),$S$57+$S$58*$A1283+$S$59*$C1283+$S$60*$D1283,IF(AND($B1283="female",$E1283="no",$F1283="southeast"),$U$57+$U$58*$A1283+$U$59*$C1283+$U$60*$D1283,IF(AND($B1283="female",$E1283="no",$F1283="northwest"),$W$57+$W$58*$A1283+$W$59*$C1283+$W$60*$D1283,IF(AND($B1283="female",$E1283="no",$F1283="northeast"),$Y$57+$Y$58*$A1283+$Y$59*$C1283+$Y$60*$D1283,IF(AND($B1283="male",$E1283="no",$F1283="northeast"),$AA$57+$AA$58*$A1283+$AA$59*$C1283+$AA$60*$D1283,IF(AND($B1283="male",$E1283="no",$F1283="northwest"),$AC$57+$AC$58*$A1283+$AC$59*$C1283+$AC$60*$D1283,IF(AND($B1283="male",$E1283="no",$F1283="southeast"),$AE$57+$AE$58*$A1283+$AE$59*$C1283+$AE$60*$D1283,IF(AND($B1283="male",$E1283="no",$F1283="southwest"),$AG$57+$AG$58*$A1283+$AG$59*$C1283+$AG$60*$D1283,IF(AND($B1283="male",$E1283="yes",$F1283="southwest"),$AI$57+$AI$58*$A1283+AI$59*$C1283+$AI$60*$D1283,IF(AND($B1283="male",$E1283="yes",$F1283="southeast"),$AK$57+$AK$58*$A1283+$AK$59*$C1283+$AK$60*$D1283,IF(AND($B1283="male",$E1283="yes",$F1283="northwest"),$AM$57+$AM$58*$A1283+$AM$59*$C1283+$AM$60*$D1283,IF(AND($B1283="male",$E1283="yes",$F1283="northeast"),$AO$57+$AO$58*$A1283+$AO$59*$C1283+$AO$60*$D1283,"Conditions not met"))))))))))))))))</f>
        <v>31491.07203762433</v>
      </c>
    </row>
    <row r="1284" spans="1:8" x14ac:dyDescent="0.45">
      <c r="A1284" s="2">
        <v>18</v>
      </c>
      <c r="B1284" s="2" t="s">
        <v>7</v>
      </c>
      <c r="C1284" s="2">
        <v>21.66</v>
      </c>
      <c r="D1284" s="2">
        <v>0</v>
      </c>
      <c r="E1284" s="2" t="s">
        <v>8</v>
      </c>
      <c r="F1284" s="2" t="s">
        <v>14</v>
      </c>
      <c r="G1284" s="2">
        <v>14283.4594</v>
      </c>
      <c r="H1284" s="2">
        <f t="shared" si="20"/>
        <v>14895.198883189893</v>
      </c>
    </row>
    <row r="1285" spans="1:8" x14ac:dyDescent="0.45">
      <c r="A1285" s="2">
        <v>18</v>
      </c>
      <c r="B1285" s="2" t="s">
        <v>10</v>
      </c>
      <c r="C1285" s="2">
        <v>30.03</v>
      </c>
      <c r="D1285" s="2">
        <v>1</v>
      </c>
      <c r="E1285" s="2" t="s">
        <v>11</v>
      </c>
      <c r="F1285" s="2" t="s">
        <v>12</v>
      </c>
      <c r="G1285" s="2">
        <v>1720.3536999999999</v>
      </c>
      <c r="H1285" s="2">
        <f t="shared" si="20"/>
        <v>2425.6888658251969</v>
      </c>
    </row>
    <row r="1286" spans="1:8" x14ac:dyDescent="0.45">
      <c r="A1286" s="2">
        <v>61</v>
      </c>
      <c r="B1286" s="2" t="s">
        <v>10</v>
      </c>
      <c r="C1286" s="2">
        <v>36.299999999999997</v>
      </c>
      <c r="D1286" s="2">
        <v>1</v>
      </c>
      <c r="E1286" s="2" t="s">
        <v>8</v>
      </c>
      <c r="F1286" s="2" t="s">
        <v>9</v>
      </c>
      <c r="G1286" s="2">
        <v>47403.88</v>
      </c>
      <c r="H1286" s="2">
        <f t="shared" si="20"/>
        <v>49410.997138575221</v>
      </c>
    </row>
    <row r="1287" spans="1:8" x14ac:dyDescent="0.45">
      <c r="A1287" s="2">
        <v>47</v>
      </c>
      <c r="B1287" s="2" t="s">
        <v>7</v>
      </c>
      <c r="C1287" s="2">
        <v>24.32</v>
      </c>
      <c r="D1287" s="2">
        <v>0</v>
      </c>
      <c r="E1287" s="2" t="s">
        <v>11</v>
      </c>
      <c r="F1287" s="2" t="s">
        <v>14</v>
      </c>
      <c r="G1287" s="2">
        <v>8534.6718000000001</v>
      </c>
      <c r="H1287" s="2">
        <f t="shared" si="20"/>
        <v>9906.7022910781761</v>
      </c>
    </row>
    <row r="1288" spans="1:8" x14ac:dyDescent="0.45">
      <c r="A1288" s="2">
        <v>28</v>
      </c>
      <c r="B1288" s="2" t="s">
        <v>7</v>
      </c>
      <c r="C1288" s="2">
        <v>17.29</v>
      </c>
      <c r="D1288" s="2">
        <v>0</v>
      </c>
      <c r="E1288" s="2" t="s">
        <v>11</v>
      </c>
      <c r="F1288" s="2" t="s">
        <v>14</v>
      </c>
      <c r="G1288" s="2">
        <v>3732.6251000000002</v>
      </c>
      <c r="H1288" s="2">
        <f t="shared" si="20"/>
        <v>4639.3341513390624</v>
      </c>
    </row>
    <row r="1289" spans="1:8" x14ac:dyDescent="0.45">
      <c r="A1289" s="2">
        <v>36</v>
      </c>
      <c r="B1289" s="2" t="s">
        <v>7</v>
      </c>
      <c r="C1289" s="2">
        <v>25.9</v>
      </c>
      <c r="D1289" s="2">
        <v>1</v>
      </c>
      <c r="E1289" s="2" t="s">
        <v>11</v>
      </c>
      <c r="F1289" s="2" t="s">
        <v>9</v>
      </c>
      <c r="G1289" s="2">
        <v>5472.4489999999996</v>
      </c>
      <c r="H1289" s="2">
        <f t="shared" si="20"/>
        <v>7208.8809937303522</v>
      </c>
    </row>
    <row r="1290" spans="1:8" x14ac:dyDescent="0.45">
      <c r="A1290" s="2">
        <v>20</v>
      </c>
      <c r="B1290" s="2" t="s">
        <v>10</v>
      </c>
      <c r="C1290" s="2">
        <v>39.4</v>
      </c>
      <c r="D1290" s="2">
        <v>2</v>
      </c>
      <c r="E1290" s="2" t="s">
        <v>8</v>
      </c>
      <c r="F1290" s="2" t="s">
        <v>9</v>
      </c>
      <c r="G1290" s="2">
        <v>38344.565999999999</v>
      </c>
      <c r="H1290" s="2">
        <f t="shared" si="20"/>
        <v>42380.434954683682</v>
      </c>
    </row>
    <row r="1291" spans="1:8" x14ac:dyDescent="0.45">
      <c r="A1291" s="2">
        <v>44</v>
      </c>
      <c r="B1291" s="2" t="s">
        <v>10</v>
      </c>
      <c r="C1291" s="2">
        <v>34.32</v>
      </c>
      <c r="D1291" s="2">
        <v>1</v>
      </c>
      <c r="E1291" s="2" t="s">
        <v>11</v>
      </c>
      <c r="F1291" s="2" t="s">
        <v>12</v>
      </c>
      <c r="G1291" s="2">
        <v>7147.4727999999996</v>
      </c>
      <c r="H1291" s="2">
        <f t="shared" si="20"/>
        <v>9077.3558761211061</v>
      </c>
    </row>
    <row r="1292" spans="1:8" x14ac:dyDescent="0.45">
      <c r="A1292" s="2">
        <v>38</v>
      </c>
      <c r="B1292" s="2" t="s">
        <v>7</v>
      </c>
      <c r="C1292" s="2">
        <v>19.95</v>
      </c>
      <c r="D1292" s="2">
        <v>2</v>
      </c>
      <c r="E1292" s="2" t="s">
        <v>11</v>
      </c>
      <c r="F1292" s="2" t="s">
        <v>14</v>
      </c>
      <c r="G1292" s="2">
        <v>7133.9025000000001</v>
      </c>
      <c r="H1292" s="2">
        <f t="shared" si="20"/>
        <v>8790.8160257786076</v>
      </c>
    </row>
    <row r="1293" spans="1:8" x14ac:dyDescent="0.45">
      <c r="A1293" s="2">
        <v>19</v>
      </c>
      <c r="B1293" s="2" t="s">
        <v>10</v>
      </c>
      <c r="C1293" s="2">
        <v>34.9</v>
      </c>
      <c r="D1293" s="2">
        <v>0</v>
      </c>
      <c r="E1293" s="2" t="s">
        <v>8</v>
      </c>
      <c r="F1293" s="2" t="s">
        <v>9</v>
      </c>
      <c r="G1293" s="2">
        <v>34828.654000000002</v>
      </c>
      <c r="H1293" s="2">
        <f t="shared" si="20"/>
        <v>34554.818112898363</v>
      </c>
    </row>
    <row r="1294" spans="1:8" x14ac:dyDescent="0.45">
      <c r="A1294" s="2">
        <v>21</v>
      </c>
      <c r="B1294" s="2" t="s">
        <v>10</v>
      </c>
      <c r="C1294" s="2">
        <v>23.21</v>
      </c>
      <c r="D1294" s="2">
        <v>0</v>
      </c>
      <c r="E1294" s="2" t="s">
        <v>11</v>
      </c>
      <c r="F1294" s="2" t="s">
        <v>12</v>
      </c>
      <c r="G1294" s="2">
        <v>1515.3449000000001</v>
      </c>
      <c r="H1294" s="2">
        <f t="shared" si="20"/>
        <v>2929.058066278003</v>
      </c>
    </row>
    <row r="1295" spans="1:8" x14ac:dyDescent="0.45">
      <c r="A1295" s="2">
        <v>46</v>
      </c>
      <c r="B1295" s="2" t="s">
        <v>10</v>
      </c>
      <c r="C1295" s="2">
        <v>25.745000000000001</v>
      </c>
      <c r="D1295" s="2">
        <v>3</v>
      </c>
      <c r="E1295" s="2" t="s">
        <v>11</v>
      </c>
      <c r="F1295" s="2" t="s">
        <v>13</v>
      </c>
      <c r="G1295" s="2">
        <v>9301.8935500000007</v>
      </c>
      <c r="H1295" s="2">
        <f t="shared" si="20"/>
        <v>11464.349403985929</v>
      </c>
    </row>
    <row r="1296" spans="1:8" x14ac:dyDescent="0.45">
      <c r="A1296" s="2">
        <v>58</v>
      </c>
      <c r="B1296" s="2" t="s">
        <v>10</v>
      </c>
      <c r="C1296" s="2">
        <v>25.175000000000001</v>
      </c>
      <c r="D1296" s="2">
        <v>0</v>
      </c>
      <c r="E1296" s="2" t="s">
        <v>11</v>
      </c>
      <c r="F1296" s="2" t="s">
        <v>14</v>
      </c>
      <c r="G1296" s="2">
        <v>11931.125249999999</v>
      </c>
      <c r="H1296" s="2">
        <f t="shared" si="20"/>
        <v>12206.267935586458</v>
      </c>
    </row>
    <row r="1297" spans="1:8" x14ac:dyDescent="0.45">
      <c r="A1297" s="2">
        <v>20</v>
      </c>
      <c r="B1297" s="2" t="s">
        <v>10</v>
      </c>
      <c r="C1297" s="2">
        <v>22</v>
      </c>
      <c r="D1297" s="2">
        <v>1</v>
      </c>
      <c r="E1297" s="2" t="s">
        <v>11</v>
      </c>
      <c r="F1297" s="2" t="s">
        <v>9</v>
      </c>
      <c r="G1297" s="2">
        <v>1964.78</v>
      </c>
      <c r="H1297" s="2">
        <f t="shared" si="20"/>
        <v>1962.4567843724553</v>
      </c>
    </row>
    <row r="1298" spans="1:8" x14ac:dyDescent="0.45">
      <c r="A1298" s="2">
        <v>18</v>
      </c>
      <c r="B1298" s="2" t="s">
        <v>10</v>
      </c>
      <c r="C1298" s="2">
        <v>26.125</v>
      </c>
      <c r="D1298" s="2">
        <v>0</v>
      </c>
      <c r="E1298" s="2" t="s">
        <v>11</v>
      </c>
      <c r="F1298" s="2" t="s">
        <v>14</v>
      </c>
      <c r="G1298" s="2">
        <v>1708.9257500000001</v>
      </c>
      <c r="H1298" s="2">
        <f t="shared" si="20"/>
        <v>2196.6284522277965</v>
      </c>
    </row>
    <row r="1299" spans="1:8" x14ac:dyDescent="0.45">
      <c r="A1299" s="2">
        <v>28</v>
      </c>
      <c r="B1299" s="2" t="s">
        <v>7</v>
      </c>
      <c r="C1299" s="2">
        <v>26.51</v>
      </c>
      <c r="D1299" s="2">
        <v>2</v>
      </c>
      <c r="E1299" s="2" t="s">
        <v>11</v>
      </c>
      <c r="F1299" s="2" t="s">
        <v>12</v>
      </c>
      <c r="G1299" s="2">
        <v>4340.4408999999996</v>
      </c>
      <c r="H1299" s="2">
        <f t="shared" si="20"/>
        <v>5940.5944579894895</v>
      </c>
    </row>
    <row r="1300" spans="1:8" x14ac:dyDescent="0.45">
      <c r="A1300" s="2">
        <v>33</v>
      </c>
      <c r="B1300" s="2" t="s">
        <v>10</v>
      </c>
      <c r="C1300" s="2">
        <v>27.454999999999998</v>
      </c>
      <c r="D1300" s="2">
        <v>2</v>
      </c>
      <c r="E1300" s="2" t="s">
        <v>11</v>
      </c>
      <c r="F1300" s="2" t="s">
        <v>13</v>
      </c>
      <c r="G1300" s="2">
        <v>5261.4694499999996</v>
      </c>
      <c r="H1300" s="2">
        <f t="shared" si="20"/>
        <v>7360.2571395027826</v>
      </c>
    </row>
    <row r="1301" spans="1:8" x14ac:dyDescent="0.45">
      <c r="A1301" s="2">
        <v>19</v>
      </c>
      <c r="B1301" s="2" t="s">
        <v>7</v>
      </c>
      <c r="C1301" s="2">
        <v>25.745000000000001</v>
      </c>
      <c r="D1301" s="2">
        <v>1</v>
      </c>
      <c r="E1301" s="2" t="s">
        <v>11</v>
      </c>
      <c r="F1301" s="2" t="s">
        <v>13</v>
      </c>
      <c r="G1301" s="2">
        <v>2710.8285500000002</v>
      </c>
      <c r="H1301" s="2">
        <f t="shared" si="20"/>
        <v>3371.9132101935193</v>
      </c>
    </row>
    <row r="1302" spans="1:8" x14ac:dyDescent="0.45">
      <c r="A1302" s="2">
        <v>45</v>
      </c>
      <c r="B1302" s="2" t="s">
        <v>10</v>
      </c>
      <c r="C1302" s="2">
        <v>30.36</v>
      </c>
      <c r="D1302" s="2">
        <v>0</v>
      </c>
      <c r="E1302" s="2" t="s">
        <v>8</v>
      </c>
      <c r="F1302" s="2" t="s">
        <v>12</v>
      </c>
      <c r="G1302" s="2">
        <v>62592.873090000001</v>
      </c>
      <c r="H1302" s="2">
        <f t="shared" si="20"/>
        <v>33656.180856281528</v>
      </c>
    </row>
    <row r="1303" spans="1:8" x14ac:dyDescent="0.45">
      <c r="A1303" s="2">
        <v>62</v>
      </c>
      <c r="B1303" s="2" t="s">
        <v>10</v>
      </c>
      <c r="C1303" s="2">
        <v>30.875</v>
      </c>
      <c r="D1303" s="2">
        <v>3</v>
      </c>
      <c r="E1303" s="2" t="s">
        <v>8</v>
      </c>
      <c r="F1303" s="2" t="s">
        <v>13</v>
      </c>
      <c r="G1303" s="2">
        <v>46718.163249999998</v>
      </c>
      <c r="H1303" s="2">
        <f t="shared" si="20"/>
        <v>41607.891084374467</v>
      </c>
    </row>
    <row r="1304" spans="1:8" x14ac:dyDescent="0.45">
      <c r="A1304" s="2">
        <v>25</v>
      </c>
      <c r="B1304" s="2" t="s">
        <v>7</v>
      </c>
      <c r="C1304" s="2">
        <v>20.8</v>
      </c>
      <c r="D1304" s="2">
        <v>1</v>
      </c>
      <c r="E1304" s="2" t="s">
        <v>11</v>
      </c>
      <c r="F1304" s="2" t="s">
        <v>9</v>
      </c>
      <c r="G1304" s="2">
        <v>3208.7869999999998</v>
      </c>
      <c r="H1304" s="2">
        <f t="shared" si="20"/>
        <v>4345.6913721848832</v>
      </c>
    </row>
    <row r="1305" spans="1:8" x14ac:dyDescent="0.45">
      <c r="A1305" s="2">
        <v>43</v>
      </c>
      <c r="B1305" s="2" t="s">
        <v>10</v>
      </c>
      <c r="C1305" s="2">
        <v>27.8</v>
      </c>
      <c r="D1305" s="2">
        <v>0</v>
      </c>
      <c r="E1305" s="2" t="s">
        <v>8</v>
      </c>
      <c r="F1305" s="2" t="s">
        <v>9</v>
      </c>
      <c r="G1305" s="2">
        <v>37829.724199999997</v>
      </c>
      <c r="H1305" s="2">
        <f t="shared" si="20"/>
        <v>28494.665084818895</v>
      </c>
    </row>
    <row r="1306" spans="1:8" x14ac:dyDescent="0.45">
      <c r="A1306" s="2">
        <v>42</v>
      </c>
      <c r="B1306" s="2" t="s">
        <v>10</v>
      </c>
      <c r="C1306" s="2">
        <v>24.605</v>
      </c>
      <c r="D1306" s="2">
        <v>2</v>
      </c>
      <c r="E1306" s="2" t="s">
        <v>8</v>
      </c>
      <c r="F1306" s="2" t="s">
        <v>14</v>
      </c>
      <c r="G1306" s="2">
        <v>21259.377949999998</v>
      </c>
      <c r="H1306" s="2">
        <f t="shared" si="20"/>
        <v>23378.324098721048</v>
      </c>
    </row>
    <row r="1307" spans="1:8" x14ac:dyDescent="0.45">
      <c r="A1307" s="2">
        <v>24</v>
      </c>
      <c r="B1307" s="2" t="s">
        <v>7</v>
      </c>
      <c r="C1307" s="2">
        <v>27.72</v>
      </c>
      <c r="D1307" s="2">
        <v>0</v>
      </c>
      <c r="E1307" s="2" t="s">
        <v>11</v>
      </c>
      <c r="F1307" s="2" t="s">
        <v>12</v>
      </c>
      <c r="G1307" s="2">
        <v>2464.6188000000002</v>
      </c>
      <c r="H1307" s="2">
        <f t="shared" si="20"/>
        <v>3714.6036218422469</v>
      </c>
    </row>
    <row r="1308" spans="1:8" x14ac:dyDescent="0.45">
      <c r="A1308" s="2">
        <v>29</v>
      </c>
      <c r="B1308" s="2" t="s">
        <v>7</v>
      </c>
      <c r="C1308" s="2">
        <v>21.85</v>
      </c>
      <c r="D1308" s="2">
        <v>0</v>
      </c>
      <c r="E1308" s="2" t="s">
        <v>8</v>
      </c>
      <c r="F1308" s="2" t="s">
        <v>14</v>
      </c>
      <c r="G1308" s="2">
        <v>16115.3045</v>
      </c>
      <c r="H1308" s="2">
        <f t="shared" si="20"/>
        <v>16961.779889562105</v>
      </c>
    </row>
    <row r="1309" spans="1:8" x14ac:dyDescent="0.45">
      <c r="A1309" s="2">
        <v>32</v>
      </c>
      <c r="B1309" s="2" t="s">
        <v>10</v>
      </c>
      <c r="C1309" s="2">
        <v>28.12</v>
      </c>
      <c r="D1309" s="2">
        <v>4</v>
      </c>
      <c r="E1309" s="2" t="s">
        <v>8</v>
      </c>
      <c r="F1309" s="2" t="s">
        <v>13</v>
      </c>
      <c r="G1309" s="2">
        <v>21472.478800000001</v>
      </c>
      <c r="H1309" s="2">
        <f t="shared" si="20"/>
        <v>27766.427056083929</v>
      </c>
    </row>
    <row r="1310" spans="1:8" x14ac:dyDescent="0.45">
      <c r="A1310" s="2">
        <v>25</v>
      </c>
      <c r="B1310" s="2" t="s">
        <v>7</v>
      </c>
      <c r="C1310" s="2">
        <v>30.2</v>
      </c>
      <c r="D1310" s="2">
        <v>0</v>
      </c>
      <c r="E1310" s="2" t="s">
        <v>8</v>
      </c>
      <c r="F1310" s="2" t="s">
        <v>9</v>
      </c>
      <c r="G1310" s="2">
        <v>33900.652999999998</v>
      </c>
      <c r="H1310" s="2">
        <f t="shared" si="20"/>
        <v>27640.752770770356</v>
      </c>
    </row>
    <row r="1311" spans="1:8" x14ac:dyDescent="0.45">
      <c r="A1311" s="2">
        <v>41</v>
      </c>
      <c r="B1311" s="2" t="s">
        <v>10</v>
      </c>
      <c r="C1311" s="2">
        <v>32.200000000000003</v>
      </c>
      <c r="D1311" s="2">
        <v>2</v>
      </c>
      <c r="E1311" s="2" t="s">
        <v>11</v>
      </c>
      <c r="F1311" s="2" t="s">
        <v>9</v>
      </c>
      <c r="G1311" s="2">
        <v>6875.9610000000002</v>
      </c>
      <c r="H1311" s="2">
        <f t="shared" si="20"/>
        <v>8127.7984117064834</v>
      </c>
    </row>
    <row r="1312" spans="1:8" x14ac:dyDescent="0.45">
      <c r="A1312" s="2">
        <v>42</v>
      </c>
      <c r="B1312" s="2" t="s">
        <v>10</v>
      </c>
      <c r="C1312" s="2">
        <v>26.315000000000001</v>
      </c>
      <c r="D1312" s="2">
        <v>1</v>
      </c>
      <c r="E1312" s="2" t="s">
        <v>11</v>
      </c>
      <c r="F1312" s="2" t="s">
        <v>13</v>
      </c>
      <c r="G1312" s="2">
        <v>6940.90985</v>
      </c>
      <c r="H1312" s="2">
        <f t="shared" si="20"/>
        <v>9145.420394236693</v>
      </c>
    </row>
    <row r="1313" spans="1:8" x14ac:dyDescent="0.45">
      <c r="A1313" s="2">
        <v>33</v>
      </c>
      <c r="B1313" s="2" t="s">
        <v>7</v>
      </c>
      <c r="C1313" s="2">
        <v>26.695</v>
      </c>
      <c r="D1313" s="2">
        <v>0</v>
      </c>
      <c r="E1313" s="2" t="s">
        <v>11</v>
      </c>
      <c r="F1313" s="2" t="s">
        <v>13</v>
      </c>
      <c r="G1313" s="2">
        <v>4571.4130500000001</v>
      </c>
      <c r="H1313" s="2">
        <f t="shared" si="20"/>
        <v>5862.8375912814208</v>
      </c>
    </row>
    <row r="1314" spans="1:8" x14ac:dyDescent="0.45">
      <c r="A1314" s="2">
        <v>34</v>
      </c>
      <c r="B1314" s="2" t="s">
        <v>10</v>
      </c>
      <c r="C1314" s="2">
        <v>42.9</v>
      </c>
      <c r="D1314" s="2">
        <v>1</v>
      </c>
      <c r="E1314" s="2" t="s">
        <v>11</v>
      </c>
      <c r="F1314" s="2" t="s">
        <v>9</v>
      </c>
      <c r="G1314" s="2">
        <v>4536.259</v>
      </c>
      <c r="H1314" s="2">
        <f t="shared" si="20"/>
        <v>6527.8029995223578</v>
      </c>
    </row>
    <row r="1315" spans="1:8" x14ac:dyDescent="0.45">
      <c r="A1315" s="2">
        <v>19</v>
      </c>
      <c r="B1315" s="2" t="s">
        <v>7</v>
      </c>
      <c r="C1315" s="2">
        <v>34.700000000000003</v>
      </c>
      <c r="D1315" s="2">
        <v>2</v>
      </c>
      <c r="E1315" s="2" t="s">
        <v>8</v>
      </c>
      <c r="F1315" s="2" t="s">
        <v>9</v>
      </c>
      <c r="G1315" s="2">
        <v>36397.576000000001</v>
      </c>
      <c r="H1315" s="2">
        <f t="shared" si="20"/>
        <v>31430.002121930298</v>
      </c>
    </row>
    <row r="1316" spans="1:8" x14ac:dyDescent="0.45">
      <c r="A1316" s="2">
        <v>30</v>
      </c>
      <c r="B1316" s="2" t="s">
        <v>7</v>
      </c>
      <c r="C1316" s="2">
        <v>23.655000000000001</v>
      </c>
      <c r="D1316" s="2">
        <v>3</v>
      </c>
      <c r="E1316" s="2" t="s">
        <v>8</v>
      </c>
      <c r="F1316" s="2" t="s">
        <v>13</v>
      </c>
      <c r="G1316" s="2">
        <v>18765.87545</v>
      </c>
      <c r="H1316" s="2">
        <f t="shared" si="20"/>
        <v>24070.334978689607</v>
      </c>
    </row>
    <row r="1317" spans="1:8" x14ac:dyDescent="0.45">
      <c r="A1317" s="2">
        <v>18</v>
      </c>
      <c r="B1317" s="2" t="s">
        <v>10</v>
      </c>
      <c r="C1317" s="2">
        <v>28.31</v>
      </c>
      <c r="D1317" s="2">
        <v>1</v>
      </c>
      <c r="E1317" s="2" t="s">
        <v>11</v>
      </c>
      <c r="F1317" s="2" t="s">
        <v>14</v>
      </c>
      <c r="G1317" s="2">
        <v>11272.331389999999</v>
      </c>
      <c r="H1317" s="2">
        <f t="shared" si="20"/>
        <v>3156.3042047747826</v>
      </c>
    </row>
    <row r="1318" spans="1:8" x14ac:dyDescent="0.45">
      <c r="A1318" s="2">
        <v>19</v>
      </c>
      <c r="B1318" s="2" t="s">
        <v>7</v>
      </c>
      <c r="C1318" s="2">
        <v>20.6</v>
      </c>
      <c r="D1318" s="2">
        <v>0</v>
      </c>
      <c r="E1318" s="2" t="s">
        <v>11</v>
      </c>
      <c r="F1318" s="2" t="s">
        <v>9</v>
      </c>
      <c r="G1318" s="2">
        <v>1731.6769999999999</v>
      </c>
      <c r="H1318" s="2">
        <f t="shared" si="20"/>
        <v>2124.8611855836643</v>
      </c>
    </row>
    <row r="1319" spans="1:8" x14ac:dyDescent="0.45">
      <c r="A1319" s="2">
        <v>18</v>
      </c>
      <c r="B1319" s="2" t="s">
        <v>10</v>
      </c>
      <c r="C1319" s="2">
        <v>53.13</v>
      </c>
      <c r="D1319" s="2">
        <v>0</v>
      </c>
      <c r="E1319" s="2" t="s">
        <v>11</v>
      </c>
      <c r="F1319" s="2" t="s">
        <v>12</v>
      </c>
      <c r="G1319" s="2">
        <v>1163.4627</v>
      </c>
      <c r="H1319" s="2">
        <f t="shared" si="20"/>
        <v>1026.2834934593347</v>
      </c>
    </row>
    <row r="1320" spans="1:8" x14ac:dyDescent="0.45">
      <c r="A1320" s="2">
        <v>35</v>
      </c>
      <c r="B1320" s="2" t="s">
        <v>10</v>
      </c>
      <c r="C1320" s="2">
        <v>39.71</v>
      </c>
      <c r="D1320" s="2">
        <v>4</v>
      </c>
      <c r="E1320" s="2" t="s">
        <v>11</v>
      </c>
      <c r="F1320" s="2" t="s">
        <v>14</v>
      </c>
      <c r="G1320" s="2">
        <v>19496.71917</v>
      </c>
      <c r="H1320" s="2">
        <f t="shared" si="20"/>
        <v>10717.487727778736</v>
      </c>
    </row>
    <row r="1321" spans="1:8" x14ac:dyDescent="0.45">
      <c r="A1321" s="2">
        <v>39</v>
      </c>
      <c r="B1321" s="2" t="s">
        <v>7</v>
      </c>
      <c r="C1321" s="2">
        <v>26.315000000000001</v>
      </c>
      <c r="D1321" s="2">
        <v>2</v>
      </c>
      <c r="E1321" s="2" t="s">
        <v>11</v>
      </c>
      <c r="F1321" s="2" t="s">
        <v>13</v>
      </c>
      <c r="G1321" s="2">
        <v>7201.7008500000002</v>
      </c>
      <c r="H1321" s="2">
        <f t="shared" si="20"/>
        <v>9092.6380643779867</v>
      </c>
    </row>
    <row r="1322" spans="1:8" x14ac:dyDescent="0.45">
      <c r="A1322" s="2">
        <v>31</v>
      </c>
      <c r="B1322" s="2" t="s">
        <v>10</v>
      </c>
      <c r="C1322" s="2">
        <v>31.065000000000001</v>
      </c>
      <c r="D1322" s="2">
        <v>3</v>
      </c>
      <c r="E1322" s="2" t="s">
        <v>11</v>
      </c>
      <c r="F1322" s="2" t="s">
        <v>13</v>
      </c>
      <c r="G1322" s="2">
        <v>5425.0233500000004</v>
      </c>
      <c r="H1322" s="2">
        <f t="shared" si="20"/>
        <v>7536.1848758705837</v>
      </c>
    </row>
    <row r="1323" spans="1:8" x14ac:dyDescent="0.45">
      <c r="A1323" s="2">
        <v>62</v>
      </c>
      <c r="B1323" s="2" t="s">
        <v>10</v>
      </c>
      <c r="C1323" s="2">
        <v>26.695</v>
      </c>
      <c r="D1323" s="2">
        <v>0</v>
      </c>
      <c r="E1323" s="2" t="s">
        <v>8</v>
      </c>
      <c r="F1323" s="2" t="s">
        <v>14</v>
      </c>
      <c r="G1323" s="2">
        <v>28101.333050000001</v>
      </c>
      <c r="H1323" s="2">
        <f t="shared" si="20"/>
        <v>32499.701129267261</v>
      </c>
    </row>
    <row r="1324" spans="1:8" x14ac:dyDescent="0.45">
      <c r="A1324" s="2">
        <v>62</v>
      </c>
      <c r="B1324" s="2" t="s">
        <v>10</v>
      </c>
      <c r="C1324" s="2">
        <v>38.83</v>
      </c>
      <c r="D1324" s="2">
        <v>0</v>
      </c>
      <c r="E1324" s="2" t="s">
        <v>11</v>
      </c>
      <c r="F1324" s="2" t="s">
        <v>12</v>
      </c>
      <c r="G1324" s="2">
        <v>12981.3457</v>
      </c>
      <c r="H1324" s="2">
        <f t="shared" si="20"/>
        <v>13087.70230946851</v>
      </c>
    </row>
    <row r="1325" spans="1:8" x14ac:dyDescent="0.45">
      <c r="A1325" s="2">
        <v>42</v>
      </c>
      <c r="B1325" s="2" t="s">
        <v>7</v>
      </c>
      <c r="C1325" s="2">
        <v>40.369999999999997</v>
      </c>
      <c r="D1325" s="2">
        <v>2</v>
      </c>
      <c r="E1325" s="2" t="s">
        <v>8</v>
      </c>
      <c r="F1325" s="2" t="s">
        <v>12</v>
      </c>
      <c r="G1325" s="2">
        <v>43896.376300000004</v>
      </c>
      <c r="H1325" s="2">
        <f t="shared" si="20"/>
        <v>45759.109801052829</v>
      </c>
    </row>
    <row r="1326" spans="1:8" x14ac:dyDescent="0.45">
      <c r="A1326" s="2">
        <v>31</v>
      </c>
      <c r="B1326" s="2" t="s">
        <v>10</v>
      </c>
      <c r="C1326" s="2">
        <v>25.934999999999999</v>
      </c>
      <c r="D1326" s="2">
        <v>1</v>
      </c>
      <c r="E1326" s="2" t="s">
        <v>11</v>
      </c>
      <c r="F1326" s="2" t="s">
        <v>13</v>
      </c>
      <c r="G1326" s="2">
        <v>4239.8926499999998</v>
      </c>
      <c r="H1326" s="2">
        <f t="shared" si="20"/>
        <v>6154.1621356196656</v>
      </c>
    </row>
    <row r="1327" spans="1:8" x14ac:dyDescent="0.45">
      <c r="A1327" s="2">
        <v>61</v>
      </c>
      <c r="B1327" s="2" t="s">
        <v>10</v>
      </c>
      <c r="C1327" s="2">
        <v>33.534999999999997</v>
      </c>
      <c r="D1327" s="2">
        <v>0</v>
      </c>
      <c r="E1327" s="2" t="s">
        <v>11</v>
      </c>
      <c r="F1327" s="2" t="s">
        <v>14</v>
      </c>
      <c r="G1327" s="2">
        <v>13143.336649999999</v>
      </c>
      <c r="H1327" s="2">
        <f t="shared" si="20"/>
        <v>13644.597761780104</v>
      </c>
    </row>
    <row r="1328" spans="1:8" x14ac:dyDescent="0.45">
      <c r="A1328" s="2">
        <v>42</v>
      </c>
      <c r="B1328" s="2" t="s">
        <v>7</v>
      </c>
      <c r="C1328" s="2">
        <v>32.869999999999997</v>
      </c>
      <c r="D1328" s="2">
        <v>0</v>
      </c>
      <c r="E1328" s="2" t="s">
        <v>11</v>
      </c>
      <c r="F1328" s="2" t="s">
        <v>14</v>
      </c>
      <c r="G1328" s="2">
        <v>7050.0213000000003</v>
      </c>
      <c r="H1328" s="2">
        <f t="shared" si="20"/>
        <v>9802.2451072414042</v>
      </c>
    </row>
    <row r="1329" spans="1:9" x14ac:dyDescent="0.45">
      <c r="A1329" s="2">
        <v>51</v>
      </c>
      <c r="B1329" s="2" t="s">
        <v>10</v>
      </c>
      <c r="C1329" s="2">
        <v>30.03</v>
      </c>
      <c r="D1329" s="2">
        <v>1</v>
      </c>
      <c r="E1329" s="2" t="s">
        <v>11</v>
      </c>
      <c r="F1329" s="2" t="s">
        <v>12</v>
      </c>
      <c r="G1329" s="2">
        <v>9377.9046999999991</v>
      </c>
      <c r="H1329" s="2">
        <f t="shared" si="20"/>
        <v>11071.43013159703</v>
      </c>
    </row>
    <row r="1330" spans="1:9" x14ac:dyDescent="0.45">
      <c r="A1330" s="2">
        <v>23</v>
      </c>
      <c r="B1330" s="2" t="s">
        <v>7</v>
      </c>
      <c r="C1330" s="2">
        <v>24.225000000000001</v>
      </c>
      <c r="D1330" s="2">
        <v>2</v>
      </c>
      <c r="E1330" s="2" t="s">
        <v>11</v>
      </c>
      <c r="F1330" s="2" t="s">
        <v>14</v>
      </c>
      <c r="G1330" s="2">
        <v>22395.74424</v>
      </c>
      <c r="H1330" s="2">
        <f t="shared" si="20"/>
        <v>5843.1970241219933</v>
      </c>
    </row>
    <row r="1331" spans="1:9" x14ac:dyDescent="0.45">
      <c r="A1331" s="2">
        <v>52</v>
      </c>
      <c r="B1331" s="2" t="s">
        <v>10</v>
      </c>
      <c r="C1331" s="2">
        <v>38.6</v>
      </c>
      <c r="D1331" s="2">
        <v>2</v>
      </c>
      <c r="E1331" s="2" t="s">
        <v>11</v>
      </c>
      <c r="F1331" s="2" t="s">
        <v>9</v>
      </c>
      <c r="G1331" s="2">
        <v>10325.206</v>
      </c>
      <c r="H1331" s="2">
        <f t="shared" si="20"/>
        <v>11332.496616290222</v>
      </c>
    </row>
    <row r="1332" spans="1:9" x14ac:dyDescent="0.45">
      <c r="A1332" s="2">
        <v>57</v>
      </c>
      <c r="B1332" s="2" t="s">
        <v>7</v>
      </c>
      <c r="C1332" s="2">
        <v>25.74</v>
      </c>
      <c r="D1332" s="2">
        <v>2</v>
      </c>
      <c r="E1332" s="2" t="s">
        <v>11</v>
      </c>
      <c r="F1332" s="2" t="s">
        <v>12</v>
      </c>
      <c r="G1332" s="2">
        <v>12629.1656</v>
      </c>
      <c r="H1332" s="2">
        <f t="shared" si="20"/>
        <v>14958.118750893522</v>
      </c>
    </row>
    <row r="1333" spans="1:9" x14ac:dyDescent="0.45">
      <c r="A1333" s="2">
        <v>23</v>
      </c>
      <c r="B1333" s="2" t="s">
        <v>7</v>
      </c>
      <c r="C1333" s="2">
        <v>33.4</v>
      </c>
      <c r="D1333" s="2">
        <v>0</v>
      </c>
      <c r="E1333" s="2" t="s">
        <v>11</v>
      </c>
      <c r="F1333" s="2" t="s">
        <v>9</v>
      </c>
      <c r="G1333" s="2">
        <v>10795.937330000001</v>
      </c>
      <c r="H1333" s="2">
        <f t="shared" si="20"/>
        <v>2615.6992137351567</v>
      </c>
    </row>
    <row r="1334" spans="1:9" x14ac:dyDescent="0.45">
      <c r="A1334" s="2">
        <v>52</v>
      </c>
      <c r="B1334" s="2" t="s">
        <v>7</v>
      </c>
      <c r="C1334" s="2">
        <v>44.7</v>
      </c>
      <c r="D1334" s="2">
        <v>3</v>
      </c>
      <c r="E1334" s="2" t="s">
        <v>11</v>
      </c>
      <c r="F1334" s="2" t="s">
        <v>9</v>
      </c>
      <c r="G1334" s="2">
        <v>11411.684999999999</v>
      </c>
      <c r="H1334" s="2">
        <f t="shared" si="20"/>
        <v>11859.819386874264</v>
      </c>
    </row>
    <row r="1335" spans="1:9" x14ac:dyDescent="0.45">
      <c r="A1335" s="2">
        <v>50</v>
      </c>
      <c r="B1335" s="2" t="s">
        <v>10</v>
      </c>
      <c r="C1335" s="2">
        <v>30.97</v>
      </c>
      <c r="D1335" s="2">
        <v>3</v>
      </c>
      <c r="E1335" s="2" t="s">
        <v>11</v>
      </c>
      <c r="F1335" s="2" t="s">
        <v>13</v>
      </c>
      <c r="G1335" s="2">
        <v>10600.5483</v>
      </c>
      <c r="H1335" s="2">
        <f t="shared" si="20"/>
        <v>12683.492904325163</v>
      </c>
    </row>
    <row r="1336" spans="1:9" x14ac:dyDescent="0.45">
      <c r="A1336" s="2">
        <v>18</v>
      </c>
      <c r="B1336" s="2" t="s">
        <v>7</v>
      </c>
      <c r="C1336" s="2">
        <v>31.92</v>
      </c>
      <c r="D1336" s="2">
        <v>0</v>
      </c>
      <c r="E1336" s="2" t="s">
        <v>11</v>
      </c>
      <c r="F1336" s="2" t="s">
        <v>14</v>
      </c>
      <c r="G1336" s="2">
        <v>2205.9807999999998</v>
      </c>
      <c r="H1336" s="2">
        <f t="shared" si="20"/>
        <v>4126.0178560930581</v>
      </c>
    </row>
    <row r="1337" spans="1:9" x14ac:dyDescent="0.45">
      <c r="A1337" s="2">
        <v>18</v>
      </c>
      <c r="B1337" s="2" t="s">
        <v>7</v>
      </c>
      <c r="C1337" s="2">
        <v>36.85</v>
      </c>
      <c r="D1337" s="2">
        <v>0</v>
      </c>
      <c r="E1337" s="2" t="s">
        <v>11</v>
      </c>
      <c r="F1337" s="2" t="s">
        <v>12</v>
      </c>
      <c r="G1337" s="2">
        <v>1629.8335</v>
      </c>
      <c r="H1337" s="2">
        <f t="shared" si="20"/>
        <v>1121.6167345908425</v>
      </c>
    </row>
    <row r="1338" spans="1:9" x14ac:dyDescent="0.45">
      <c r="A1338" s="2">
        <v>21</v>
      </c>
      <c r="B1338" s="2" t="s">
        <v>7</v>
      </c>
      <c r="C1338" s="2">
        <v>25.8</v>
      </c>
      <c r="D1338" s="2">
        <v>0</v>
      </c>
      <c r="E1338" s="2" t="s">
        <v>11</v>
      </c>
      <c r="F1338" s="2" t="s">
        <v>9</v>
      </c>
      <c r="G1338" s="2">
        <v>2007.9449999999999</v>
      </c>
      <c r="H1338" s="2">
        <f t="shared" si="20"/>
        <v>2430.6144871329866</v>
      </c>
    </row>
    <row r="1339" spans="1:9" x14ac:dyDescent="0.45">
      <c r="A1339" s="2">
        <v>61</v>
      </c>
      <c r="B1339" s="2" t="s">
        <v>7</v>
      </c>
      <c r="C1339" s="2">
        <v>29.07</v>
      </c>
      <c r="D1339" s="2">
        <v>0</v>
      </c>
      <c r="E1339" s="2" t="s">
        <v>8</v>
      </c>
      <c r="F1339" s="2" t="s">
        <v>13</v>
      </c>
      <c r="G1339" s="2">
        <v>29141.3603</v>
      </c>
      <c r="H1339" s="2">
        <f t="shared" si="20"/>
        <v>32725.921255509074</v>
      </c>
    </row>
    <row r="1341" spans="1:9" x14ac:dyDescent="0.45">
      <c r="B1341" s="3" t="s">
        <v>0</v>
      </c>
      <c r="D1341" s="3" t="s">
        <v>2</v>
      </c>
      <c r="E1341" s="3" t="s">
        <v>3</v>
      </c>
      <c r="H1341" s="3" t="s">
        <v>6</v>
      </c>
      <c r="I1341" s="17" t="s">
        <v>55</v>
      </c>
    </row>
    <row r="1342" spans="1:9" x14ac:dyDescent="0.45">
      <c r="B1342" s="2">
        <v>19</v>
      </c>
      <c r="D1342" s="2">
        <v>27.9</v>
      </c>
      <c r="E1342" s="2">
        <v>0</v>
      </c>
      <c r="H1342" s="2">
        <v>16884.923999999999</v>
      </c>
      <c r="I1342" s="1" t="str">
        <f>IF(AND(B2="male",E2="yes",F2="northeast"),$K$57+$K$58*$B1342+$K$59*$D1342+$K$60*$E1342,IF(AND(B2="male",E2="yes",F2="northwest"),M57+M58*$B1342+M59*$D1342+M60*$E1342,IF(AND(B2="male",E2="yes",F2="southeast"),O57+O58*$B1342+O59*$D1342+O60*$E1342,IF(AND(B2="male",E2="yes",F2="southwest"),Q57+Q58*$B1342+Q59*$D1342+Q60*$E1342,IF(AND(B2="female",E2="no",F2="southwest"),S57+S58*$B1342+S59*$D1342+S60*$E1342,IF(AND(B2="female",E2="no",F2="southeast"),U57+U58*$B1342+U59*$D1342+U60*$E1342,IF(AND(B2="female",E2="no",F2="northwest"),W57+W58*$B1342+W59*$D1342+W60*$E1342,IF(AND(B2="female",E2="no",F2="northeast"),Y57+Y58*$B1342+Y59*$D1342+Y60*$E1342,IF(AND(B2="male",E2="no",F2="northeast"),AA57+AA58*$B1342+AA59*$D1342+AA60*$E1342,IF(AND(B2="male",E2="no",F2="northwest"),AC57+AC58*$B1342+AC59*$D1342+AC60*$E1342,IF(AND(B2="male",E2="no",F2="southeast"),AE57+AE58*$B1342+AE59*$D1342+AE60*$E1342,IF(AND(B2="male",E2="no",F2="southwest"),AG57+AG58*$B1342+AG59*$D1342+AG60*$E1342,IF(AND(B2="male",E2="yes",F2="southwest"),AI57+AI58*$B1342+AI59*$D1342+AI60*$E1342,IF(AND(B2="male",E2="yes",F2="southeast"),AK57+AK58*$B1342+AK59*$D1342+AK60*$E1342,IF(AND(B2="male",E2="yes",F2="northwest"),AM57+AM58*$B1342+AM59*$D1342+AM60*$E1342,IF(AND(B2="male",E2="yes",F2="northeast"),AO57+AO58*$B1342+AO59*$D1342+AO60*$E1342,"Conditions not met"))))))))))))))))</f>
        <v>Conditions not met</v>
      </c>
    </row>
    <row r="1343" spans="1:9" x14ac:dyDescent="0.45">
      <c r="B1343" s="2">
        <v>18</v>
      </c>
      <c r="D1343" s="2">
        <v>33.770000000000003</v>
      </c>
      <c r="E1343" s="2">
        <v>1</v>
      </c>
      <c r="H1343" s="2">
        <v>1725.5523000000001</v>
      </c>
      <c r="I1343" s="1">
        <f>IF(AND(B3="male",E3="yes",F3="northeast"),$K$57+$K$58*$B1343+$K$59*$D1343+$K$60*$E1343,IF(AND(B3="male",E3="yes",F3="northwest"),M58+M59*$B1343+M60*$D1343+M61*$E1343,IF(AND(B3="male",E3="yes",F3="southeast"),O58+O59*$B1343+O60*$D1343+O61*$E1343,IF(AND(B3="male",E3="yes",F3="southwest"),Q58+Q59*$B1343+Q60*$D1343+Q61*$E1343,IF(AND(B3="female",E3="no",F3="southwest"),S58+S59*$B1343+S60*$D1343+S61*$E1343,IF(AND(B3="female",E3="no",F3="southeast"),U58+U59*$B1343+U60*$D1343+U61*$E1343,IF(AND(B3="female",E3="no",F3="northwest"),W58+W59*$B1343+W60*$D1343+W61*$E1343,IF(AND(B3="female",E3="no",F3="northeast"),Y58+Y59*$B1343+Y60*$D1343+Y61*$E1343,IF(AND(B3="male",E3="no",F3="northeast"),AA58+AA59*$B1343+AA60*$D1343+AA61*$E1343,IF(AND(B3="male",E3="no",F3="northwest"),AC58+AC59*$B1343+AC60*$D1343+AC61*$E1343,IF(AND(B3="male",E3="no",F3="southeast"),AE58+AE59*$B1343+AE60*$D1343+AE61*$E1343,IF(AND(B3="male",E3="no",F3="southwest"),AG58+AG59*$B1343+AG60*$D1343+AG61*$E1343,IF(AND(B3="male",E3="yes",F3="southwest"),AI58+AI59*$B1343+AI60*$D1343+AI61*$E1343,IF(AND(B3="male",E3="yes",F3="southeast"),AK58+AK59*$B1343+AK60*$D1343+AK61*$E1343,IF(AND(B3="male",E3="yes",F3="northwest"),AM58+AM59*$B1343+AM60*$D1343+AM61*$E1343,IF(AND(B3="male",E3="yes",F3="northeast"),AO58+AO59*$B1343+AO60*$D1343+AO61*$E1343,"Conditions not met"))))))))))))))))</f>
        <v>17730.404881968465</v>
      </c>
    </row>
    <row r="1344" spans="1:9" x14ac:dyDescent="0.45">
      <c r="B1344" s="2">
        <v>28</v>
      </c>
      <c r="D1344" s="2">
        <v>33</v>
      </c>
      <c r="E1344" s="2">
        <v>3</v>
      </c>
      <c r="H1344" s="2">
        <v>4449.4620000000004</v>
      </c>
      <c r="I1344" s="1">
        <f>IF(AND(B4="male",E4="yes",F4="northeast"),$K$57+$K$58*$B1344+$K$59*$D1344+$K$60*$E1344,IF(AND(B4="male",E4="yes",F4="northwest"),M59+M60*$B1344+M61*$D1344+M62*$E1344,IF(AND(B4="male",E4="yes",F4="southeast"),O59+O60*$B1344+O61*$D1344+O62*$E1344,IF(AND(B4="male",E4="yes",F4="southwest"),Q59+Q60*$B1344+Q61*$D1344+Q62*$E1344,IF(AND(B4="female",E4="no",F4="southwest"),S59+S60*$B1344+S61*$D1344+S62*$E1344,IF(AND(B4="female",E4="no",F4="southeast"),U59+U60*$B1344+U61*$D1344+U62*$E1344,IF(AND(B4="female",E4="no",F4="northwest"),W59+W60*$B1344+W61*$D1344+W62*$E1344,IF(AND(B4="female",E4="no",F4="northeast"),Y59+Y60*$B1344+Y61*$D1344+Y62*$E1344,IF(AND(B4="male",E4="no",F4="northeast"),AA59+AA60*$B1344+AA61*$D1344+AA62*$E1344,IF(AND(B4="male",E4="no",F4="northwest"),AC59+AC60*$B1344+AC61*$D1344+AC62*$E1344,IF(AND(B4="male",E4="no",F4="southeast"),AE59+AE60*$B1344+AE61*$D1344+AE62*$E1344,IF(AND(B4="male",E4="no",F4="southwest"),AG59+AG60*$B1344+AG61*$D1344+AG62*$E1344,IF(AND(B4="male",E4="yes",F4="southwest"),AI59+AI60*$B1344+AI61*$D1344+AI62*$E1344,IF(AND(B4="male",E4="yes",F4="southeast"),AK59+AK60*$B1344+AK61*$D1344+AK62*$E1344,IF(AND(B4="male",E4="yes",F4="northwest"),AM59+AM60*$B1344+AM61*$D1344+AM62*$E1344,IF(AND(B4="male",E4="yes",F4="northeast"),AO59+AO60*$B1344+AO61*$D1344+AO62*$E1344,"Conditions not met"))))))))))))))))</f>
        <v>15003.47725225204</v>
      </c>
    </row>
    <row r="1345" spans="2:9" x14ac:dyDescent="0.45">
      <c r="B1345" s="2">
        <v>33</v>
      </c>
      <c r="D1345" s="2">
        <v>22.704999999999998</v>
      </c>
      <c r="E1345" s="2">
        <v>0</v>
      </c>
      <c r="H1345" s="2">
        <v>21984.47061</v>
      </c>
      <c r="I1345" s="1">
        <f>IF(AND(B5="male",E5="yes",F5="northeast"),$K$57+$K$58*$B1345+$K$59*$D1345+$K$60*$E1345,IF(AND(B5="male",E5="yes",F5="northwest"),M60+M61*$B1345+M62*$D1345+M63*$E1345,IF(AND(B5="male",E5="yes",F5="southeast"),O60+O61*$B1345+O62*$D1345+O63*$E1345,IF(AND(B5="male",E5="yes",F5="southwest"),Q60+Q61*$B1345+Q62*$D1345+Q63*$E1345,IF(AND(B5="female",E5="no",F5="southwest"),S60+S61*$B1345+S62*$D1345+S63*$E1345,IF(AND(B5="female",E5="no",F5="southeast"),U60+U61*$B1345+U62*$D1345+U63*$E1345,IF(AND(B5="female",E5="no",F5="northwest"),W60+W61*$B1345+W62*$D1345+W63*$E1345,IF(AND(B5="female",E5="no",F5="northeast"),Y60+Y61*$B1345+Y62*$D1345+Y63*$E1345,IF(AND(B5="male",E5="no",F5="northeast"),AA60+AA61*$B1345+AA62*$D1345+AA63*$E1345,IF(AND(B5="male",E5="no",F5="northwest"),AC60+AC61*$B1345+AC62*$D1345+AC63*$E1345,IF(AND(B5="male",E5="no",F5="southeast"),AE60+AE61*$B1345+AE62*$D1345+AE63*$E1345,IF(AND(B5="male",E5="no",F5="southwest"),AG60+AG61*$B1345+AG62*$D1345+AG63*$E1345,IF(AND(B5="male",E5="yes",F5="southwest"),AI60+AI61*$B1345+AI62*$D1345+AI63*$E1345,IF(AND(B5="male",E5="yes",F5="southeast"),AK60+AK61*$B1345+AK62*$D1345+AK63*$E1345,IF(AND(B5="male",E5="yes",F5="northwest"),AM60+AM61*$B1345+AM62*$D1345+AM63*$E1345,IF(AND(B5="male",E5="yes",F5="northeast"),AO60+AO61*$B1345+AO62*$D1345+AO63*$E1345,"Conditions not met"))))))))))))))))</f>
        <v>624.74697679759095</v>
      </c>
    </row>
    <row r="1346" spans="2:9" x14ac:dyDescent="0.45">
      <c r="B1346" s="2">
        <v>32</v>
      </c>
      <c r="D1346" s="2">
        <v>28.88</v>
      </c>
      <c r="E1346" s="2">
        <v>0</v>
      </c>
      <c r="H1346" s="2">
        <v>3866.8552</v>
      </c>
      <c r="I1346" s="1">
        <f>IF(AND(B6="male",E6="yes",F6="northeast"),$K$57+$K$58*$B1346+$K$59*$D1346+$K$60*$E1346,IF(AND(B6="male",E6="yes",F6="northwest"),M61+M62*$B1346+M63*$D1346+M64*$E1346,IF(AND(B6="male",E6="yes",F6="southeast"),O61+O62*$B1346+O63*$D1346+O64*$E1346,IF(AND(B6="male",E6="yes",F6="southwest"),Q61+Q62*$B1346+Q63*$D1346+Q64*$E1346,IF(AND(B6="female",E6="no",F6="southwest"),S61+S62*$B1346+S63*$D1346+S64*$E1346,IF(AND(B6="female",E6="no",F6="southeast"),U61+U62*$B1346+U63*$D1346+U64*$E1346,IF(AND(B6="female",E6="no",F6="northwest"),W61+W62*$B1346+W63*$D1346+W64*$E1346,IF(AND(B6="female",E6="no",F6="northeast"),Y61+Y62*$B1346+Y63*$D1346+Y64*$E1346,IF(AND(B6="male",E6="no",F6="northeast"),AA61+AA62*$B1346+AA63*$D1346+AA64*$E1346,IF(AND(B6="male",E6="no",F6="northwest"),AC61+AC62*$B1346+AC63*$D1346+AC64*$E1346,IF(AND(B6="male",E6="no",F6="southeast"),AE61+AE62*$B1346+AE63*$D1346+AE64*$E1346,IF(AND(B6="male",E6="no",F6="southwest"),AG61+AG62*$B1346+AG63*$D1346+AG64*$E1346,IF(AND(B6="male",E6="yes",F6="southwest"),AI61+AI62*$B1346+AI63*$D1346+AI64*$E1346,IF(AND(B6="male",E6="yes",F6="southeast"),AK61+AK62*$B1346+AK63*$D1346+AK64*$E1346,IF(AND(B6="male",E6="yes",F6="northwest"),AM61+AM62*$B1346+AM63*$D1346+AM64*$E1346,IF(AND(B6="male",E6="yes",F6="northeast"),AO61+AO62*$B1346+AO63*$D1346+AO64*$E1346,"Conditions not met"))))))))))))))))</f>
        <v>0</v>
      </c>
    </row>
    <row r="1347" spans="2:9" x14ac:dyDescent="0.45">
      <c r="B1347" s="2">
        <v>31</v>
      </c>
      <c r="D1347" s="2">
        <v>25.74</v>
      </c>
      <c r="E1347" s="2">
        <v>0</v>
      </c>
      <c r="H1347" s="2">
        <v>3756.6215999999999</v>
      </c>
      <c r="I1347" s="1">
        <f>IF(AND(B7="male",E7="yes",F7="northeast"),$K$57+$K$58*$B1347+$K$59*$D1347+$K$60*$E1347,IF(AND(B7="male",E7="yes",F7="northwest"),M62+M63*$B1347+M64*$D1347+M65*$E1347,IF(AND(B7="male",E7="yes",F7="southeast"),O62+O63*$B1347+O64*$D1347+O65*$E1347,IF(AND(B7="male",E7="yes",F7="southwest"),Q62+Q63*$B1347+Q64*$D1347+Q65*$E1347,IF(AND(B7="female",E7="no",F7="southwest"),S62+S63*$B1347+S64*$D1347+S65*$E1347,IF(AND(B7="female",E7="no",F7="southeast"),U62+U63*$B1347+U64*$D1347+U65*$E1347,IF(AND(B7="female",E7="no",F7="northwest"),W62+W63*$B1347+W64*$D1347+W65*$E1347,IF(AND(B7="female",E7="no",F7="northeast"),Y62+Y63*$B1347+Y64*$D1347+Y65*$E1347,IF(AND(B7="male",E7="no",F7="northeast"),AA62+AA63*$B1347+AA64*$D1347+AA65*$E1347,IF(AND(B7="male",E7="no",F7="northwest"),AC62+AC63*$B1347+AC64*$D1347+AC65*$E1347,IF(AND(B7="male",E7="no",F7="southeast"),AE62+AE63*$B1347+AE64*$D1347+AE65*$E1347,IF(AND(B7="male",E7="no",F7="southwest"),AG62+AG63*$B1347+AG64*$D1347+AG65*$E1347,IF(AND(B7="male",E7="yes",F7="southwest"),AI62+AI63*$B1347+AI64*$D1347+AI65*$E1347,IF(AND(B7="male",E7="yes",F7="southeast"),AK62+AK63*$B1347+AK64*$D1347+AK65*$E1347,IF(AND(B7="male",E7="yes",F7="northwest"),AM62+AM63*$B1347+AM64*$D1347+AM65*$E1347,IF(AND(B7="male",E7="yes",F7="northeast"),AO62+AO63*$B1347+AO64*$D1347+AO65*$E1347,"Conditions not met"))))))))))))))))</f>
        <v>0</v>
      </c>
    </row>
    <row r="1348" spans="2:9" x14ac:dyDescent="0.45">
      <c r="B1348" s="2">
        <v>46</v>
      </c>
      <c r="D1348" s="2">
        <v>33.44</v>
      </c>
      <c r="E1348" s="2">
        <v>1</v>
      </c>
      <c r="H1348" s="2">
        <v>8240.5895999999993</v>
      </c>
      <c r="I1348" s="1">
        <f>IF(AND(B8="male",E8="yes",F8="northeast"),$K$57+$K$58*$B1348+$K$59*$D1348+$K$60*$E1348,IF(AND(B8="male",E8="yes",F8="northwest"),M63+M64*$B1348+M65*$D1348+M66*$E1348,IF(AND(B8="male",E8="yes",F8="southeast"),O63+O64*$B1348+O65*$D1348+O66*$E1348,IF(AND(B8="male",E8="yes",F8="southwest"),Q63+Q64*$B1348+Q65*$D1348+Q66*$E1348,IF(AND(B8="female",E8="no",F8="southwest"),S63+S64*$B1348+S65*$D1348+S66*$E1348,IF(AND(B8="female",E8="no",F8="southeast"),U63+U64*$B1348+U65*$D1348+U66*$E1348,IF(AND(B8="female",E8="no",F8="northwest"),W63+W64*$B1348+W65*$D1348+W66*$E1348,IF(AND(B8="female",E8="no",F8="northeast"),Y63+Y64*$B1348+Y65*$D1348+Y66*$E1348,IF(AND(B8="male",E8="no",F8="northeast"),AA63+AA64*$B1348+AA65*$D1348+AA66*$E1348,IF(AND(B8="male",E8="no",F8="northwest"),AC63+AC64*$B1348+AC65*$D1348+AC66*$E1348,IF(AND(B8="male",E8="no",F8="southeast"),AE63+AE64*$B1348+AE65*$D1348+AE66*$E1348,IF(AND(B8="male",E8="no",F8="southwest"),AG63+AG64*$B1348+AG65*$D1348+AG66*$E1348,IF(AND(B8="male",E8="yes",F8="southwest"),AI63+AI64*$B1348+AI65*$D1348+AI66*$E1348,IF(AND(B8="male",E8="yes",F8="southeast"),AK63+AK64*$B1348+AK65*$D1348+AK66*$E1348,IF(AND(B8="male",E8="yes",F8="northwest"),AM63+AM64*$B1348+AM65*$D1348+AM66*$E1348,IF(AND(B8="male",E8="yes",F8="northeast"),AO63+AO64*$B1348+AO65*$D1348+AO66*$E1348,"Conditions not met"))))))))))))))))</f>
        <v>0</v>
      </c>
    </row>
    <row r="1349" spans="2:9" x14ac:dyDescent="0.45">
      <c r="B1349" s="2">
        <v>37</v>
      </c>
      <c r="D1349" s="2">
        <v>27.74</v>
      </c>
      <c r="E1349" s="2">
        <v>3</v>
      </c>
      <c r="H1349" s="2">
        <v>7281.5056000000004</v>
      </c>
      <c r="I1349" s="1">
        <f>IF(AND(B9="male",E9="yes",F9="northeast"),$K$57+$K$58*$B1349+$K$59*$D1349+$K$60*$E1349,IF(AND(B9="male",E9="yes",F9="northwest"),M64+M65*$B1349+M66*$D1349+M67*$E1349,IF(AND(B9="male",E9="yes",F9="southeast"),O64+O65*$B1349+O66*$D1349+O67*$E1349,IF(AND(B9="male",E9="yes",F9="southwest"),Q64+Q65*$B1349+Q66*$D1349+Q67*$E1349,IF(AND(B9="female",E9="no",F9="southwest"),S64+S65*$B1349+S66*$D1349+S67*$E1349,IF(AND(B9="female",E9="no",F9="southeast"),U64+U65*$B1349+U66*$D1349+U67*$E1349,IF(AND(B9="female",E9="no",F9="northwest"),W64+W65*$B1349+W66*$D1349+W67*$E1349,IF(AND(B9="female",E9="no",F9="northeast"),Y64+Y65*$B1349+Y66*$D1349+Y67*$E1349,IF(AND(B9="male",E9="no",F9="northeast"),AA64+AA65*$B1349+AA66*$D1349+AA67*$E1349,IF(AND(B9="male",E9="no",F9="northwest"),AC64+AC65*$B1349+AC66*$D1349+AC67*$E1349,IF(AND(B9="male",E9="no",F9="southeast"),AE64+AE65*$B1349+AE66*$D1349+AE67*$E1349,IF(AND(B9="male",E9="no",F9="southwest"),AG64+AG65*$B1349+AG66*$D1349+AG67*$E1349,IF(AND(B9="male",E9="yes",F9="southwest"),AI64+AI65*$B1349+AI66*$D1349+AI67*$E1349,IF(AND(B9="male",E9="yes",F9="southeast"),AK64+AK65*$B1349+AK66*$D1349+AK67*$E1349,IF(AND(B9="male",E9="yes",F9="northwest"),AM64+AM65*$B1349+AM66*$D1349+AM67*$E1349,IF(AND(B9="male",E9="yes",F9="northeast"),AO64+AO65*$B1349+AO66*$D1349+AO67*$E1349,"Conditions not met"))))))))))))))))</f>
        <v>0</v>
      </c>
    </row>
    <row r="1350" spans="2:9" x14ac:dyDescent="0.45">
      <c r="B1350" s="2">
        <v>37</v>
      </c>
      <c r="D1350" s="2">
        <v>29.83</v>
      </c>
      <c r="E1350" s="2">
        <v>2</v>
      </c>
      <c r="H1350" s="2">
        <v>6406.4107000000004</v>
      </c>
      <c r="I1350" s="1">
        <f>IF(AND(B10="male",E10="yes",F10="northeast"),$K$57+$K$58*$B1350+$K$59*$D1350+$K$60*$E1350,IF(AND(B10="male",E10="yes",F10="northwest"),M65+M66*$B1350+M67*$D1350+M68*$E1350,IF(AND(B10="male",E10="yes",F10="southeast"),O65+O66*$B1350+O67*$D1350+O68*$E1350,IF(AND(B10="male",E10="yes",F10="southwest"),Q65+Q66*$B1350+Q67*$D1350+Q68*$E1350,IF(AND(B10="female",E10="no",F10="southwest"),S65+S66*$B1350+S67*$D1350+S68*$E1350,IF(AND(B10="female",E10="no",F10="southeast"),U65+U66*$B1350+U67*$D1350+U68*$E1350,IF(AND(B10="female",E10="no",F10="northwest"),W65+W66*$B1350+W67*$D1350+W68*$E1350,IF(AND(B10="female",E10="no",F10="northeast"),Y65+Y66*$B1350+Y67*$D1350+Y68*$E1350,IF(AND(B10="male",E10="no",F10="northeast"),AA65+AA66*$B1350+AA67*$D1350+AA68*$E1350,IF(AND(B10="male",E10="no",F10="northwest"),AC65+AC66*$B1350+AC67*$D1350+AC68*$E1350,IF(AND(B10="male",E10="no",F10="southeast"),AE65+AE66*$B1350+AE67*$D1350+AE68*$E1350,IF(AND(B10="male",E10="no",F10="southwest"),AG65+AG66*$B1350+AG67*$D1350+AG68*$E1350,IF(AND(B10="male",E10="yes",F10="southwest"),AI65+AI66*$B1350+AI67*$D1350+AI68*$E1350,IF(AND(B10="male",E10="yes",F10="southeast"),AK65+AK66*$B1350+AK67*$D1350+AK68*$E1350,IF(AND(B10="male",E10="yes",F10="northwest"),AM65+AM66*$B1350+AM67*$D1350+AM68*$E1350,IF(AND(B10="male",E10="yes",F10="northeast"),AO65+AO66*$B1350+AO67*$D1350+AO68*$E1350,"Conditions not met"))))))))))))))))</f>
        <v>0</v>
      </c>
    </row>
    <row r="1351" spans="2:9" x14ac:dyDescent="0.45">
      <c r="B1351" s="2">
        <v>60</v>
      </c>
      <c r="D1351" s="2">
        <v>25.84</v>
      </c>
      <c r="E1351" s="2">
        <v>0</v>
      </c>
      <c r="H1351" s="2">
        <v>28923.136920000001</v>
      </c>
      <c r="I1351" s="1">
        <f>IF(AND(B11="male",E11="yes",F11="northeast"),$K$57+$K$58*$B1351+$K$59*$D1351+$K$60*$E1351,IF(AND(B11="male",E11="yes",F11="northwest"),M66+M67*$B1351+M68*$D1351+M69*$E1351,IF(AND(B11="male",E11="yes",F11="southeast"),O66+O67*$B1351+O68*$D1351+O69*$E1351,IF(AND(B11="male",E11="yes",F11="southwest"),Q66+Q67*$B1351+Q68*$D1351+Q69*$E1351,IF(AND(B11="female",E11="no",F11="southwest"),S66+S67*$B1351+S68*$D1351+S69*$E1351,IF(AND(B11="female",E11="no",F11="southeast"),U66+U67*$B1351+U68*$D1351+U69*$E1351,IF(AND(B11="female",E11="no",F11="northwest"),W66+W67*$B1351+W68*$D1351+W69*$E1351,IF(AND(B11="female",E11="no",F11="northeast"),Y66+Y67*$B1351+Y68*$D1351+Y69*$E1351,IF(AND(B11="male",E11="no",F11="northeast"),AA66+AA67*$B1351+AA68*$D1351+AA69*$E1351,IF(AND(B11="male",E11="no",F11="northwest"),AC66+AC67*$B1351+AC68*$D1351+AC69*$E1351,IF(AND(B11="male",E11="no",F11="southeast"),AE66+AE67*$B1351+AE68*$D1351+AE69*$E1351,IF(AND(B11="male",E11="no",F11="southwest"),AG66+AG67*$B1351+AG68*$D1351+AG69*$E1351,IF(AND(B11="male",E11="yes",F11="southwest"),AI66+AI67*$B1351+AI68*$D1351+AI69*$E1351,IF(AND(B11="male",E11="yes",F11="southeast"),AK66+AK67*$B1351+AK68*$D1351+AK69*$E1351,IF(AND(B11="male",E11="yes",F11="northwest"),AM66+AM67*$B1351+AM68*$D1351+AM69*$E1351,IF(AND(B11="male",E11="yes",F11="northeast"),AO66+AO67*$B1351+AO68*$D1351+AO69*$E1351,"Conditions not met"))))))))))))))))</f>
        <v>0</v>
      </c>
    </row>
    <row r="1352" spans="2:9" x14ac:dyDescent="0.45">
      <c r="B1352" s="2">
        <v>25</v>
      </c>
      <c r="D1352" s="2">
        <v>26.22</v>
      </c>
      <c r="E1352" s="2">
        <v>0</v>
      </c>
      <c r="H1352" s="2">
        <v>2721.3208</v>
      </c>
      <c r="I1352" s="1">
        <f>IF(AND(B12="male",E12="yes",F12="northeast"),$K$57+$K$58*$B1352+$K$59*$D1352+$K$60*$E1352,IF(AND(B12="male",E12="yes",F12="northwest"),M67+M68*$B1352+M69*$D1352+M70*$E1352,IF(AND(B12="male",E12="yes",F12="southeast"),O67+O68*$B1352+O69*$D1352+O70*$E1352,IF(AND(B12="male",E12="yes",F12="southwest"),Q67+Q68*$B1352+Q69*$D1352+Q70*$E1352,IF(AND(B12="female",E12="no",F12="southwest"),S67+S68*$B1352+S69*$D1352+S70*$E1352,IF(AND(B12="female",E12="no",F12="southeast"),U67+U68*$B1352+U69*$D1352+U70*$E1352,IF(AND(B12="female",E12="no",F12="northwest"),W67+W68*$B1352+W69*$D1352+W70*$E1352,IF(AND(B12="female",E12="no",F12="northeast"),Y67+Y68*$B1352+Y69*$D1352+Y70*$E1352,IF(AND(B12="male",E12="no",F12="northeast"),AA67+AA68*$B1352+AA69*$D1352+AA70*$E1352,IF(AND(B12="male",E12="no",F12="northwest"),AC67+AC68*$B1352+AC69*$D1352+AC70*$E1352,IF(AND(B12="male",E12="no",F12="southeast"),AE67+AE68*$B1352+AE69*$D1352+AE70*$E1352,IF(AND(B12="male",E12="no",F12="southwest"),AG67+AG68*$B1352+AG69*$D1352+AG70*$E1352,IF(AND(B12="male",E12="yes",F12="southwest"),AI67+AI68*$B1352+AI69*$D1352+AI70*$E1352,IF(AND(B12="male",E12="yes",F12="southeast"),AK67+AK68*$B1352+AK69*$D1352+AK70*$E1352,IF(AND(B12="male",E12="yes",F12="northwest"),AM67+AM68*$B1352+AM69*$D1352+AM70*$E1352,IF(AND(B12="male",E12="yes",F12="northeast"),AO67+AO68*$B1352+AO69*$D1352+AO70*$E1352,"Conditions not met"))))))))))))))))</f>
        <v>0</v>
      </c>
    </row>
    <row r="1353" spans="2:9" x14ac:dyDescent="0.45">
      <c r="B1353" s="2">
        <v>62</v>
      </c>
      <c r="D1353" s="2">
        <v>26.29</v>
      </c>
      <c r="E1353" s="2">
        <v>0</v>
      </c>
      <c r="H1353" s="2">
        <v>27808.7251</v>
      </c>
      <c r="I1353" s="1" t="str">
        <f>IF(AND(B13="male",E13="yes",F13="northeast"),$K$57+$K$58*$B1353+$K$59*$D1353+$K$60*$E1353,IF(AND(B13="male",E13="yes",F13="northwest"),M68+M69*$B1353+M70*$D1353+M71*$E1353,IF(AND(B13="male",E13="yes",F13="southeast"),O68+O69*$B1353+O70*$D1353+O71*$E1353,IF(AND(B13="male",E13="yes",F13="southwest"),Q68+Q69*$B1353+Q70*$D1353+Q71*$E1353,IF(AND(B13="female",E13="no",F13="southwest"),S68+S69*$B1353+S70*$D1353+S71*$E1353,IF(AND(B13="female",E13="no",F13="southeast"),U68+U69*$B1353+U70*$D1353+U71*$E1353,IF(AND(B13="female",E13="no",F13="northwest"),W68+W69*$B1353+W70*$D1353+W71*$E1353,IF(AND(B13="female",E13="no",F13="northeast"),Y68+Y69*$B1353+Y70*$D1353+Y71*$E1353,IF(AND(B13="male",E13="no",F13="northeast"),AA68+AA69*$B1353+AA70*$D1353+AA71*$E1353,IF(AND(B13="male",E13="no",F13="northwest"),AC68+AC69*$B1353+AC70*$D1353+AC71*$E1353,IF(AND(B13="male",E13="no",F13="southeast"),AE68+AE69*$B1353+AE70*$D1353+AE71*$E1353,IF(AND(B13="male",E13="no",F13="southwest"),AG68+AG69*$B1353+AG70*$D1353+AG71*$E1353,IF(AND(B13="male",E13="yes",F13="southwest"),AI68+AI69*$B1353+AI70*$D1353+AI71*$E1353,IF(AND(B13="male",E13="yes",F13="southeast"),AK68+AK69*$B1353+AK70*$D1353+AK71*$E1353,IF(AND(B13="male",E13="yes",F13="northwest"),AM68+AM69*$B1353+AM70*$D1353+AM71*$E1353,IF(AND(B13="male",E13="yes",F13="northeast"),AO68+AO69*$B1353+AO70*$D1353+AO71*$E1353,"Conditions not met"))))))))))))))))</f>
        <v>Conditions not met</v>
      </c>
    </row>
    <row r="1354" spans="2:9" x14ac:dyDescent="0.45">
      <c r="B1354" s="2">
        <v>23</v>
      </c>
      <c r="D1354" s="2">
        <v>34.4</v>
      </c>
      <c r="E1354" s="2">
        <v>0</v>
      </c>
      <c r="H1354" s="2">
        <v>1826.8430000000001</v>
      </c>
      <c r="I1354" s="1">
        <f>IF(AND(B14="male",E14="yes",F14="northeast"),$K$57+$K$58*$B1354+$K$59*$D1354+$K$60*$E1354,IF(AND(B14="male",E14="yes",F14="northwest"),M69+M70*$B1354+M71*$D1354+M72*$E1354,IF(AND(B14="male",E14="yes",F14="southeast"),O69+O70*$B1354+O71*$D1354+O72*$E1354,IF(AND(B14="male",E14="yes",F14="southwest"),Q69+Q70*$B1354+Q71*$D1354+Q72*$E1354,IF(AND(B14="female",E14="no",F14="southwest"),S69+S70*$B1354+S71*$D1354+S72*$E1354,IF(AND(B14="female",E14="no",F14="southeast"),U69+U70*$B1354+U71*$D1354+U72*$E1354,IF(AND(B14="female",E14="no",F14="northwest"),W69+W70*$B1354+W71*$D1354+W72*$E1354,IF(AND(B14="female",E14="no",F14="northeast"),Y69+Y70*$B1354+Y71*$D1354+Y72*$E1354,IF(AND(B14="male",E14="no",F14="northeast"),AA69+AA70*$B1354+AA71*$D1354+AA72*$E1354,IF(AND(B14="male",E14="no",F14="northwest"),AC69+AC70*$B1354+AC71*$D1354+AC72*$E1354,IF(AND(B14="male",E14="no",F14="southeast"),AE69+AE70*$B1354+AE71*$D1354+AE72*$E1354,IF(AND(B14="male",E14="no",F14="southwest"),AG69+AG70*$B1354+AG71*$D1354+AG72*$E1354,IF(AND(B14="male",E14="yes",F14="southwest"),AI69+AI70*$B1354+AI71*$D1354+AI72*$E1354,IF(AND(B14="male",E14="yes",F14="southeast"),AK69+AK70*$B1354+AK71*$D1354+AK72*$E1354,IF(AND(B14="male",E14="yes",F14="northwest"),AM69+AM70*$B1354+AM71*$D1354+AM72*$E1354,IF(AND(B14="male",E14="yes",F14="northeast"),AO69+AO70*$B1354+AO71*$D1354+AO72*$E1354,"Conditions not met"))))))))))))))))</f>
        <v>0</v>
      </c>
    </row>
    <row r="1355" spans="2:9" x14ac:dyDescent="0.45">
      <c r="B1355" s="2">
        <v>56</v>
      </c>
      <c r="D1355" s="2">
        <v>39.82</v>
      </c>
      <c r="E1355" s="2">
        <v>0</v>
      </c>
      <c r="H1355" s="2">
        <v>11090.7178</v>
      </c>
      <c r="I1355" s="1">
        <f>IF(AND(B15="male",E15="yes",F15="northeast"),$K$57+$K$58*$B1355+$K$59*$D1355+$K$60*$E1355,IF(AND(B15="male",E15="yes",F15="northwest"),M70+M71*$B1355+M72*$D1355+M73*$E1355,IF(AND(B15="male",E15="yes",F15="southeast"),O70+O71*$B1355+O72*$D1355+O73*$E1355,IF(AND(B15="male",E15="yes",F15="southwest"),Q70+Q71*$B1355+Q72*$D1355+Q73*$E1355,IF(AND(B15="female",E15="no",F15="southwest"),S70+S71*$B1355+S72*$D1355+S73*$E1355,IF(AND(B15="female",E15="no",F15="southeast"),U70+U71*$B1355+U72*$D1355+U73*$E1355,IF(AND(B15="female",E15="no",F15="northwest"),W70+W71*$B1355+W72*$D1355+W73*$E1355,IF(AND(B15="female",E15="no",F15="northeast"),Y70+Y71*$B1355+Y72*$D1355+Y73*$E1355,IF(AND(B15="male",E15="no",F15="northeast"),AA70+AA71*$B1355+AA72*$D1355+AA73*$E1355,IF(AND(B15="male",E15="no",F15="northwest"),AC70+AC71*$B1355+AC72*$D1355+AC73*$E1355,IF(AND(B15="male",E15="no",F15="southeast"),AE70+AE71*$B1355+AE72*$D1355+AE73*$E1355,IF(AND(B15="male",E15="no",F15="southwest"),AG70+AG71*$B1355+AG72*$D1355+AG73*$E1355,IF(AND(B15="male",E15="yes",F15="southwest"),AI70+AI71*$B1355+AI72*$D1355+AI73*$E1355,IF(AND(B15="male",E15="yes",F15="southeast"),AK70+AK71*$B1355+AK72*$D1355+AK73*$E1355,IF(AND(B15="male",E15="yes",F15="northwest"),AM70+AM71*$B1355+AM72*$D1355+AM73*$E1355,IF(AND(B15="male",E15="yes",F15="northeast"),AO70+AO71*$B1355+AO72*$D1355+AO73*$E1355,"Conditions not met"))))))))))))))))</f>
        <v>0</v>
      </c>
    </row>
    <row r="1356" spans="2:9" x14ac:dyDescent="0.45">
      <c r="B1356" s="2">
        <v>27</v>
      </c>
      <c r="D1356" s="2">
        <v>42.13</v>
      </c>
      <c r="E1356" s="2">
        <v>0</v>
      </c>
      <c r="H1356" s="2">
        <v>39611.757700000002</v>
      </c>
      <c r="I1356" s="1">
        <f>IF(AND(B16="male",E16="yes",F16="northeast"),$K$57+$K$58*$B1356+$K$59*$D1356+$K$60*$E1356,IF(AND(B16="male",E16="yes",F16="northwest"),M71+M72*$B1356+M73*$D1356+M74*$E1356,IF(AND(B16="male",E16="yes",F16="southeast"),O71+O72*$B1356+O73*$D1356+O74*$E1356,IF(AND(B16="male",E16="yes",F16="southwest"),Q71+Q72*$B1356+Q73*$D1356+Q74*$E1356,IF(AND(B16="female",E16="no",F16="southwest"),S71+S72*$B1356+S73*$D1356+S74*$E1356,IF(AND(B16="female",E16="no",F16="southeast"),U71+U72*$B1356+U73*$D1356+U74*$E1356,IF(AND(B16="female",E16="no",F16="northwest"),W71+W72*$B1356+W73*$D1356+W74*$E1356,IF(AND(B16="female",E16="no",F16="northeast"),Y71+Y72*$B1356+Y73*$D1356+Y74*$E1356,IF(AND(B16="male",E16="no",F16="northeast"),AA71+AA72*$B1356+AA73*$D1356+AA74*$E1356,IF(AND(B16="male",E16="no",F16="northwest"),AC71+AC72*$B1356+AC73*$D1356+AC74*$E1356,IF(AND(B16="male",E16="no",F16="southeast"),AE71+AE72*$B1356+AE73*$D1356+AE74*$E1356,IF(AND(B16="male",E16="no",F16="southwest"),AG71+AG72*$B1356+AG73*$D1356+AG74*$E1356,IF(AND(B16="male",E16="yes",F16="southwest"),AI71+AI72*$B1356+AI73*$D1356+AI74*$E1356,IF(AND(B16="male",E16="yes",F16="southeast"),AK71+AK72*$B1356+AK73*$D1356+AK74*$E1356,IF(AND(B16="male",E16="yes",F16="northwest"),AM71+AM72*$B1356+AM73*$D1356+AM74*$E1356,IF(AND(B16="male",E16="yes",F16="northeast"),AO71+AO72*$B1356+AO73*$D1356+AO74*$E1356,"Conditions not met"))))))))))))))))</f>
        <v>0</v>
      </c>
    </row>
    <row r="1357" spans="2:9" x14ac:dyDescent="0.45">
      <c r="B1357" s="2">
        <v>19</v>
      </c>
      <c r="D1357" s="2">
        <v>24.6</v>
      </c>
      <c r="E1357" s="2">
        <v>1</v>
      </c>
      <c r="H1357" s="2">
        <v>1837.2370000000001</v>
      </c>
      <c r="I1357" s="1">
        <f>IF(AND(B17="male",E17="yes",F17="northeast"),$K$57+$K$58*$B1357+$K$59*$D1357+$K$60*$E1357,IF(AND(B17="male",E17="yes",F17="northwest"),M72+M73*$B1357+M74*$D1357+M75*$E1357,IF(AND(B17="male",E17="yes",F17="southeast"),O72+O73*$B1357+O74*$D1357+O75*$E1357,IF(AND(B17="male",E17="yes",F17="southwest"),Q72+Q73*$B1357+Q74*$D1357+Q75*$E1357,IF(AND(B17="female",E17="no",F17="southwest"),S72+S73*$B1357+S74*$D1357+S75*$E1357,IF(AND(B17="female",E17="no",F17="southeast"),U72+U73*$B1357+U74*$D1357+U75*$E1357,IF(AND(B17="female",E17="no",F17="northwest"),W72+W73*$B1357+W74*$D1357+W75*$E1357,IF(AND(B17="female",E17="no",F17="northeast"),Y72+Y73*$B1357+Y74*$D1357+Y75*$E1357,IF(AND(B17="male",E17="no",F17="northeast"),AA72+AA73*$B1357+AA74*$D1357+AA75*$E1357,IF(AND(B17="male",E17="no",F17="northwest"),AC72+AC73*$B1357+AC74*$D1357+AC75*$E1357,IF(AND(B17="male",E17="no",F17="southeast"),AE72+AE73*$B1357+AE74*$D1357+AE75*$E1357,IF(AND(B17="male",E17="no",F17="southwest"),AG72+AG73*$B1357+AG74*$D1357+AG75*$E1357,IF(AND(B17="male",E17="yes",F17="southwest"),AI72+AI73*$B1357+AI74*$D1357+AI75*$E1357,IF(AND(B17="male",E17="yes",F17="southeast"),AK72+AK73*$B1357+AK74*$D1357+AK75*$E1357,IF(AND(B17="male",E17="yes",F17="northwest"),AM72+AM73*$B1357+AM74*$D1357+AM75*$E1357,IF(AND(B17="male",E17="yes",F17="northeast"),AO72+AO73*$B1357+AO74*$D1357+AO75*$E1357,"Conditions not met"))))))))))))))))</f>
        <v>0</v>
      </c>
    </row>
    <row r="1358" spans="2:9" x14ac:dyDescent="0.45">
      <c r="B1358" s="2">
        <v>52</v>
      </c>
      <c r="D1358" s="2">
        <v>30.78</v>
      </c>
      <c r="E1358" s="2">
        <v>1</v>
      </c>
      <c r="H1358" s="2">
        <v>10797.3362</v>
      </c>
      <c r="I1358" s="1">
        <f>IF(AND(B18="male",E18="yes",F18="northeast"),$K$57+$K$58*$B1358+$K$59*$D1358+$K$60*$E1358,IF(AND(B18="male",E18="yes",F18="northwest"),M73+M74*$B1358+M75*$D1358+M76*$E1358,IF(AND(B18="male",E18="yes",F18="southeast"),O73+O74*$B1358+O75*$D1358+O76*$E1358,IF(AND(B18="male",E18="yes",F18="southwest"),Q73+Q74*$B1358+Q75*$D1358+Q76*$E1358,IF(AND(B18="female",E18="no",F18="southwest"),S73+S74*$B1358+S75*$D1358+S76*$E1358,IF(AND(B18="female",E18="no",F18="southeast"),U73+U74*$B1358+U75*$D1358+U76*$E1358,IF(AND(B18="female",E18="no",F18="northwest"),W73+W74*$B1358+W75*$D1358+W76*$E1358,IF(AND(B18="female",E18="no",F18="northeast"),Y73+Y74*$B1358+Y75*$D1358+Y76*$E1358,IF(AND(B18="male",E18="no",F18="northeast"),AA73+AA74*$B1358+AA75*$D1358+AA76*$E1358,IF(AND(B18="male",E18="no",F18="northwest"),AC73+AC74*$B1358+AC75*$D1358+AC76*$E1358,IF(AND(B18="male",E18="no",F18="southeast"),AE73+AE74*$B1358+AE75*$D1358+AE76*$E1358,IF(AND(B18="male",E18="no",F18="southwest"),AG73+AG74*$B1358+AG75*$D1358+AG76*$E1358,IF(AND(B18="male",E18="yes",F18="southwest"),AI73+AI74*$B1358+AI75*$D1358+AI76*$E1358,IF(AND(B18="male",E18="yes",F18="southeast"),AK73+AK74*$B1358+AK75*$D1358+AK76*$E1358,IF(AND(B18="male",E18="yes",F18="northwest"),AM73+AM74*$B1358+AM75*$D1358+AM76*$E1358,IF(AND(B18="male",E18="yes",F18="northeast"),AO73+AO74*$B1358+AO75*$D1358+AO76*$E1358,"Conditions not met"))))))))))))))))</f>
        <v>0</v>
      </c>
    </row>
    <row r="1359" spans="2:9" x14ac:dyDescent="0.45">
      <c r="B1359" s="2">
        <v>23</v>
      </c>
      <c r="D1359" s="2">
        <v>23.844999999999999</v>
      </c>
      <c r="E1359" s="2">
        <v>0</v>
      </c>
      <c r="H1359" s="2">
        <v>2395.17155</v>
      </c>
      <c r="I1359" s="1">
        <f>IF(AND(B19="male",E19="yes",F19="northeast"),$K$57+$K$58*$B1359+$K$59*$D1359+$K$60*$E1359,IF(AND(B19="male",E19="yes",F19="northwest"),M74+M75*$B1359+M76*$D1359+M77*$E1359,IF(AND(B19="male",E19="yes",F19="southeast"),O74+O75*$B1359+O76*$D1359+O77*$E1359,IF(AND(B19="male",E19="yes",F19="southwest"),Q74+Q75*$B1359+Q76*$D1359+Q77*$E1359,IF(AND(B19="female",E19="no",F19="southwest"),S74+S75*$B1359+S76*$D1359+S77*$E1359,IF(AND(B19="female",E19="no",F19="southeast"),U74+U75*$B1359+U76*$D1359+U77*$E1359,IF(AND(B19="female",E19="no",F19="northwest"),W74+W75*$B1359+W76*$D1359+W77*$E1359,IF(AND(B19="female",E19="no",F19="northeast"),Y74+Y75*$B1359+Y76*$D1359+Y77*$E1359,IF(AND(B19="male",E19="no",F19="northeast"),AA74+AA75*$B1359+AA76*$D1359+AA77*$E1359,IF(AND(B19="male",E19="no",F19="northwest"),AC74+AC75*$B1359+AC76*$D1359+AC77*$E1359,IF(AND(B19="male",E19="no",F19="southeast"),AE74+AE75*$B1359+AE76*$D1359+AE77*$E1359,IF(AND(B19="male",E19="no",F19="southwest"),AG74+AG75*$B1359+AG76*$D1359+AG77*$E1359,IF(AND(B19="male",E19="yes",F19="southwest"),AI74+AI75*$B1359+AI76*$D1359+AI77*$E1359,IF(AND(B19="male",E19="yes",F19="southeast"),AK74+AK75*$B1359+AK76*$D1359+AK77*$E1359,IF(AND(B19="male",E19="yes",F19="northwest"),AM74+AM75*$B1359+AM76*$D1359+AM77*$E1359,IF(AND(B19="male",E19="yes",F19="northeast"),AO74+AO75*$B1359+AO76*$D1359+AO77*$E1359,"Conditions not met"))))))))))))))))</f>
        <v>0</v>
      </c>
    </row>
    <row r="1360" spans="2:9" x14ac:dyDescent="0.45">
      <c r="B1360" s="2">
        <v>56</v>
      </c>
      <c r="D1360" s="2">
        <v>40.299999999999997</v>
      </c>
      <c r="E1360" s="2">
        <v>0</v>
      </c>
      <c r="H1360" s="2">
        <v>10602.385</v>
      </c>
      <c r="I1360" s="1">
        <f>IF(AND(B20="male",E20="yes",F20="northeast"),$K$57+$K$58*$B1360+$K$59*$D1360+$K$60*$E1360,IF(AND(B20="male",E20="yes",F20="northwest"),M75+M76*$B1360+M77*$D1360+M78*$E1360,IF(AND(B20="male",E20="yes",F20="southeast"),O75+O76*$B1360+O77*$D1360+O78*$E1360,IF(AND(B20="male",E20="yes",F20="southwest"),Q75+Q76*$B1360+Q77*$D1360+Q78*$E1360,IF(AND(B20="female",E20="no",F20="southwest"),S75+S76*$B1360+S77*$D1360+S78*$E1360,IF(AND(B20="female",E20="no",F20="southeast"),U75+U76*$B1360+U77*$D1360+U78*$E1360,IF(AND(B20="female",E20="no",F20="northwest"),W75+W76*$B1360+W77*$D1360+W78*$E1360,IF(AND(B20="female",E20="no",F20="northeast"),Y75+Y76*$B1360+Y77*$D1360+Y78*$E1360,IF(AND(B20="male",E20="no",F20="northeast"),AA75+AA76*$B1360+AA77*$D1360+AA78*$E1360,IF(AND(B20="male",E20="no",F20="northwest"),AC75+AC76*$B1360+AC77*$D1360+AC78*$E1360,IF(AND(B20="male",E20="no",F20="southeast"),AE75+AE76*$B1360+AE77*$D1360+AE78*$E1360,IF(AND(B20="male",E20="no",F20="southwest"),AG75+AG76*$B1360+AG77*$D1360+AG78*$E1360,IF(AND(B20="male",E20="yes",F20="southwest"),AI75+AI76*$B1360+AI77*$D1360+AI78*$E1360,IF(AND(B20="male",E20="yes",F20="southeast"),AK75+AK76*$B1360+AK77*$D1360+AK78*$E1360,IF(AND(B20="male",E20="yes",F20="northwest"),AM75+AM76*$B1360+AM77*$D1360+AM78*$E1360,IF(AND(B20="male",E20="yes",F20="northeast"),AO75+AO76*$B1360+AO77*$D1360+AO78*$E1360,"Conditions not met"))))))))))))))))</f>
        <v>0</v>
      </c>
    </row>
    <row r="1361" spans="2:9" x14ac:dyDescent="0.45">
      <c r="B1361" s="2">
        <v>30</v>
      </c>
      <c r="D1361" s="2">
        <v>35.299999999999997</v>
      </c>
      <c r="E1361" s="2">
        <v>0</v>
      </c>
      <c r="H1361" s="2">
        <v>36837.466999999997</v>
      </c>
      <c r="I1361" s="1">
        <f>IF(AND(B21="male",E21="yes",F21="northeast"),$K$57+$K$58*$B1361+$K$59*$D1361+$K$60*$E1361,IF(AND(B21="male",E21="yes",F21="northwest"),M76+M77*$B1361+M78*$D1361+M79*$E1361,IF(AND(B21="male",E21="yes",F21="southeast"),O76+O77*$B1361+O78*$D1361+O79*$E1361,IF(AND(B21="male",E21="yes",F21="southwest"),Q76+Q77*$B1361+Q78*$D1361+Q79*$E1361,IF(AND(B21="female",E21="no",F21="southwest"),S76+S77*$B1361+S78*$D1361+S79*$E1361,IF(AND(B21="female",E21="no",F21="southeast"),U76+U77*$B1361+U78*$D1361+U79*$E1361,IF(AND(B21="female",E21="no",F21="northwest"),W76+W77*$B1361+W78*$D1361+W79*$E1361,IF(AND(B21="female",E21="no",F21="northeast"),Y76+Y77*$B1361+Y78*$D1361+Y79*$E1361,IF(AND(B21="male",E21="no",F21="northeast"),AA76+AA77*$B1361+AA78*$D1361+AA79*$E1361,IF(AND(B21="male",E21="no",F21="northwest"),AC76+AC77*$B1361+AC78*$D1361+AC79*$E1361,IF(AND(B21="male",E21="no",F21="southeast"),AE76+AE77*$B1361+AE78*$D1361+AE79*$E1361,IF(AND(B21="male",E21="no",F21="southwest"),AG76+AG77*$B1361+AG78*$D1361+AG79*$E1361,IF(AND(B21="male",E21="yes",F21="southwest"),AI76+AI77*$B1361+AI78*$D1361+AI79*$E1361,IF(AND(B21="male",E21="yes",F21="southeast"),AK76+AK77*$B1361+AK78*$D1361+AK79*$E1361,IF(AND(B21="male",E21="yes",F21="northwest"),AM76+AM77*$B1361+AM78*$D1361+AM79*$E1361,IF(AND(B21="male",E21="yes",F21="northeast"),AO76+AO77*$B1361+AO78*$D1361+AO79*$E1361,"Conditions not met"))))))))))))))))</f>
        <v>0</v>
      </c>
    </row>
    <row r="1362" spans="2:9" x14ac:dyDescent="0.45">
      <c r="B1362" s="2">
        <v>60</v>
      </c>
      <c r="D1362" s="2">
        <v>36.005000000000003</v>
      </c>
      <c r="E1362" s="2">
        <v>0</v>
      </c>
      <c r="H1362" s="2">
        <v>13228.846949999999</v>
      </c>
      <c r="I1362" s="1">
        <f>IF(AND(B22="male",E22="yes",F22="northeast"),$K$57+$K$58*$B1362+$K$59*$D1362+$K$60*$E1362,IF(AND(B22="male",E22="yes",F22="northwest"),M77+M78*$B1362+M79*$D1362+M80*$E1362,IF(AND(B22="male",E22="yes",F22="southeast"),O77+O78*$B1362+O79*$D1362+O80*$E1362,IF(AND(B22="male",E22="yes",F22="southwest"),Q77+Q78*$B1362+Q79*$D1362+Q80*$E1362,IF(AND(B22="female",E22="no",F22="southwest"),S77+S78*$B1362+S79*$D1362+S80*$E1362,IF(AND(B22="female",E22="no",F22="southeast"),U77+U78*$B1362+U79*$D1362+U80*$E1362,IF(AND(B22="female",E22="no",F22="northwest"),W77+W78*$B1362+W79*$D1362+W80*$E1362,IF(AND(B22="female",E22="no",F22="northeast"),Y77+Y78*$B1362+Y79*$D1362+Y80*$E1362,IF(AND(B22="male",E22="no",F22="northeast"),AA77+AA78*$B1362+AA79*$D1362+AA80*$E1362,IF(AND(B22="male",E22="no",F22="northwest"),AC77+AC78*$B1362+AC79*$D1362+AC80*$E1362,IF(AND(B22="male",E22="no",F22="southeast"),AE77+AE78*$B1362+AE79*$D1362+AE80*$E1362,IF(AND(B22="male",E22="no",F22="southwest"),AG77+AG78*$B1362+AG79*$D1362+AG80*$E1362,IF(AND(B22="male",E22="yes",F22="southwest"),AI77+AI78*$B1362+AI79*$D1362+AI80*$E1362,IF(AND(B22="male",E22="yes",F22="southeast"),AK77+AK78*$B1362+AK79*$D1362+AK80*$E1362,IF(AND(B22="male",E22="yes",F22="northwest"),AM77+AM78*$B1362+AM79*$D1362+AM80*$E1362,IF(AND(B22="male",E22="yes",F22="northeast"),AO77+AO78*$B1362+AO79*$D1362+AO80*$E1362,"Conditions not met"))))))))))))))))</f>
        <v>0</v>
      </c>
    </row>
    <row r="1363" spans="2:9" x14ac:dyDescent="0.45">
      <c r="B1363" s="2">
        <v>30</v>
      </c>
      <c r="D1363" s="2">
        <v>32.4</v>
      </c>
      <c r="E1363" s="2">
        <v>1</v>
      </c>
      <c r="H1363" s="2">
        <v>4149.7359999999999</v>
      </c>
      <c r="I1363" s="1">
        <f>IF(AND(B23="male",E23="yes",F23="northeast"),$K$57+$K$58*$B1363+$K$59*$D1363+$K$60*$E1363,IF(AND(B23="male",E23="yes",F23="northwest"),M78+M79*$B1363+M80*$D1363+M81*$E1363,IF(AND(B23="male",E23="yes",F23="southeast"),O78+O79*$B1363+O80*$D1363+O81*$E1363,IF(AND(B23="male",E23="yes",F23="southwest"),Q78+Q79*$B1363+Q80*$D1363+Q81*$E1363,IF(AND(B23="female",E23="no",F23="southwest"),S78+S79*$B1363+S80*$D1363+S81*$E1363,IF(AND(B23="female",E23="no",F23="southeast"),U78+U79*$B1363+U80*$D1363+U81*$E1363,IF(AND(B23="female",E23="no",F23="northwest"),W78+W79*$B1363+W80*$D1363+W81*$E1363,IF(AND(B23="female",E23="no",F23="northeast"),Y78+Y79*$B1363+Y80*$D1363+Y81*$E1363,IF(AND(B23="male",E23="no",F23="northeast"),AA78+AA79*$B1363+AA80*$D1363+AA81*$E1363,IF(AND(B23="male",E23="no",F23="northwest"),AC78+AC79*$B1363+AC80*$D1363+AC81*$E1363,IF(AND(B23="male",E23="no",F23="southeast"),AE78+AE79*$B1363+AE80*$D1363+AE81*$E1363,IF(AND(B23="male",E23="no",F23="southwest"),AG78+AG79*$B1363+AG80*$D1363+AG81*$E1363,IF(AND(B23="male",E23="yes",F23="southwest"),AI78+AI79*$B1363+AI80*$D1363+AI81*$E1363,IF(AND(B23="male",E23="yes",F23="southeast"),AK78+AK79*$B1363+AK80*$D1363+AK81*$E1363,IF(AND(B23="male",E23="yes",F23="northwest"),AM78+AM79*$B1363+AM80*$D1363+AM81*$E1363,IF(AND(B23="male",E23="yes",F23="northeast"),AO78+AO79*$B1363+AO80*$D1363+AO81*$E1363,"Conditions not met"))))))))))))))))</f>
        <v>0</v>
      </c>
    </row>
    <row r="1364" spans="2:9" x14ac:dyDescent="0.45">
      <c r="B1364" s="2">
        <v>18</v>
      </c>
      <c r="D1364" s="2">
        <v>34.1</v>
      </c>
      <c r="E1364" s="2">
        <v>0</v>
      </c>
      <c r="H1364" s="2">
        <v>1137.011</v>
      </c>
      <c r="I1364" s="1">
        <f>IF(AND(B24="male",E24="yes",F24="northeast"),$K$57+$K$58*$B1364+$K$59*$D1364+$K$60*$E1364,IF(AND(B24="male",E24="yes",F24="northwest"),M79+M80*$B1364+M81*$D1364+M82*$E1364,IF(AND(B24="male",E24="yes",F24="southeast"),O79+O80*$B1364+O81*$D1364+O82*$E1364,IF(AND(B24="male",E24="yes",F24="southwest"),Q79+Q80*$B1364+Q81*$D1364+Q82*$E1364,IF(AND(B24="female",E24="no",F24="southwest"),S79+S80*$B1364+S81*$D1364+S82*$E1364,IF(AND(B24="female",E24="no",F24="southeast"),U79+U80*$B1364+U81*$D1364+U82*$E1364,IF(AND(B24="female",E24="no",F24="northwest"),W79+W80*$B1364+W81*$D1364+W82*$E1364,IF(AND(B24="female",E24="no",F24="northeast"),Y79+Y80*$B1364+Y81*$D1364+Y82*$E1364,IF(AND(B24="male",E24="no",F24="northeast"),AA79+AA80*$B1364+AA81*$D1364+AA82*$E1364,IF(AND(B24="male",E24="no",F24="northwest"),AC79+AC80*$B1364+AC81*$D1364+AC82*$E1364,IF(AND(B24="male",E24="no",F24="southeast"),AE79+AE80*$B1364+AE81*$D1364+AE82*$E1364,IF(AND(B24="male",E24="no",F24="southwest"),AG79+AG80*$B1364+AG81*$D1364+AG82*$E1364,IF(AND(B24="male",E24="yes",F24="southwest"),AI79+AI80*$B1364+AI81*$D1364+AI82*$E1364,IF(AND(B24="male",E24="yes",F24="southeast"),AK79+AK80*$B1364+AK81*$D1364+AK82*$E1364,IF(AND(B24="male",E24="yes",F24="northwest"),AM79+AM80*$B1364+AM81*$D1364+AM82*$E1364,IF(AND(B24="male",E24="yes",F24="northeast"),AO79+AO80*$B1364+AO81*$D1364+AO82*$E1364,"Conditions not met"))))))))))))))))</f>
        <v>0</v>
      </c>
    </row>
    <row r="1365" spans="2:9" x14ac:dyDescent="0.45">
      <c r="B1365" s="2">
        <v>34</v>
      </c>
      <c r="D1365" s="2">
        <v>31.92</v>
      </c>
      <c r="E1365" s="2">
        <v>1</v>
      </c>
      <c r="H1365" s="2">
        <v>37701.876799999998</v>
      </c>
      <c r="I1365" s="1" t="str">
        <f>IF(AND(B25="male",E25="yes",F25="northeast"),$K$57+$K$58*$B1365+$K$59*$D1365+$K$60*$E1365,IF(AND(B25="male",E25="yes",F25="northwest"),M80+M81*$B1365+M82*$D1365+M83*$E1365,IF(AND(B25="male",E25="yes",F25="southeast"),O80+O81*$B1365+O82*$D1365+O83*$E1365,IF(AND(B25="male",E25="yes",F25="southwest"),Q80+Q81*$B1365+Q82*$D1365+Q83*$E1365,IF(AND(B25="female",E25="no",F25="southwest"),S80+S81*$B1365+S82*$D1365+S83*$E1365,IF(AND(B25="female",E25="no",F25="southeast"),U80+U81*$B1365+U82*$D1365+U83*$E1365,IF(AND(B25="female",E25="no",F25="northwest"),W80+W81*$B1365+W82*$D1365+W83*$E1365,IF(AND(B25="female",E25="no",F25="northeast"),Y80+Y81*$B1365+Y82*$D1365+Y83*$E1365,IF(AND(B25="male",E25="no",F25="northeast"),AA80+AA81*$B1365+AA82*$D1365+AA83*$E1365,IF(AND(B25="male",E25="no",F25="northwest"),AC80+AC81*$B1365+AC82*$D1365+AC83*$E1365,IF(AND(B25="male",E25="no",F25="southeast"),AE80+AE81*$B1365+AE82*$D1365+AE83*$E1365,IF(AND(B25="male",E25="no",F25="southwest"),AG80+AG81*$B1365+AG82*$D1365+AG83*$E1365,IF(AND(B25="male",E25="yes",F25="southwest"),AI80+AI81*$B1365+AI82*$D1365+AI83*$E1365,IF(AND(B25="male",E25="yes",F25="southeast"),AK80+AK81*$B1365+AK82*$D1365+AK83*$E1365,IF(AND(B25="male",E25="yes",F25="northwest"),AM80+AM81*$B1365+AM82*$D1365+AM83*$E1365,IF(AND(B25="male",E25="yes",F25="northeast"),AO80+AO81*$B1365+AO82*$D1365+AO83*$E1365,"Conditions not met"))))))))))))))))</f>
        <v>Conditions not met</v>
      </c>
    </row>
    <row r="1366" spans="2:9" x14ac:dyDescent="0.45">
      <c r="B1366" s="2">
        <v>37</v>
      </c>
      <c r="D1366" s="2">
        <v>28.024999999999999</v>
      </c>
      <c r="E1366" s="2">
        <v>2</v>
      </c>
      <c r="H1366" s="2">
        <v>6203.90175</v>
      </c>
      <c r="I1366" s="1">
        <f>IF(AND(B26="male",E26="yes",F26="northeast"),$K$57+$K$58*$B1366+$K$59*$D1366+$K$60*$E1366,IF(AND(B26="male",E26="yes",F26="northwest"),M81+M82*$B1366+M83*$D1366+M84*$E1366,IF(AND(B26="male",E26="yes",F26="southeast"),O81+O82*$B1366+O83*$D1366+O84*$E1366,IF(AND(B26="male",E26="yes",F26="southwest"),Q81+Q82*$B1366+Q83*$D1366+Q84*$E1366,IF(AND(B26="female",E26="no",F26="southwest"),S81+S82*$B1366+S83*$D1366+S84*$E1366,IF(AND(B26="female",E26="no",F26="southeast"),U81+U82*$B1366+U83*$D1366+U84*$E1366,IF(AND(B26="female",E26="no",F26="northwest"),W81+W82*$B1366+W83*$D1366+W84*$E1366,IF(AND(B26="female",E26="no",F26="northeast"),Y81+Y82*$B1366+Y83*$D1366+Y84*$E1366,IF(AND(B26="male",E26="no",F26="northeast"),AA81+AA82*$B1366+AA83*$D1366+AA84*$E1366,IF(AND(B26="male",E26="no",F26="northwest"),AC81+AC82*$B1366+AC83*$D1366+AC84*$E1366,IF(AND(B26="male",E26="no",F26="southeast"),AE81+AE82*$B1366+AE83*$D1366+AE84*$E1366,IF(AND(B26="male",E26="no",F26="southwest"),AG81+AG82*$B1366+AG83*$D1366+AG84*$E1366,IF(AND(B26="male",E26="yes",F26="southwest"),AI81+AI82*$B1366+AI83*$D1366+AI84*$E1366,IF(AND(B26="male",E26="yes",F26="southeast"),AK81+AK82*$B1366+AK83*$D1366+AK84*$E1366,IF(AND(B26="male",E26="yes",F26="northwest"),AM81+AM82*$B1366+AM83*$D1366+AM84*$E1366,IF(AND(B26="male",E26="yes",F26="northeast"),AO81+AO82*$B1366+AO83*$D1366+AO84*$E1366,"Conditions not met"))))))))))))))))</f>
        <v>0</v>
      </c>
    </row>
    <row r="1367" spans="2:9" x14ac:dyDescent="0.45">
      <c r="B1367" s="2">
        <v>59</v>
      </c>
      <c r="D1367" s="2">
        <v>27.72</v>
      </c>
      <c r="E1367" s="2">
        <v>3</v>
      </c>
      <c r="H1367" s="2">
        <v>14001.1338</v>
      </c>
      <c r="I1367" s="1">
        <f>IF(AND(B27="male",E27="yes",F27="northeast"),$K$57+$K$58*$B1367+$K$59*$D1367+$K$60*$E1367,IF(AND(B27="male",E27="yes",F27="northwest"),M82+M83*$B1367+M84*$D1367+M85*$E1367,IF(AND(B27="male",E27="yes",F27="southeast"),O82+O83*$B1367+O84*$D1367+O85*$E1367,IF(AND(B27="male",E27="yes",F27="southwest"),Q82+Q83*$B1367+Q84*$D1367+Q85*$E1367,IF(AND(B27="female",E27="no",F27="southwest"),S82+S83*$B1367+S84*$D1367+S85*$E1367,IF(AND(B27="female",E27="no",F27="southeast"),U82+U83*$B1367+U84*$D1367+U85*$E1367,IF(AND(B27="female",E27="no",F27="northwest"),W82+W83*$B1367+W84*$D1367+W85*$E1367,IF(AND(B27="female",E27="no",F27="northeast"),Y82+Y83*$B1367+Y84*$D1367+Y85*$E1367,IF(AND(B27="male",E27="no",F27="northeast"),AA82+AA83*$B1367+AA84*$D1367+AA85*$E1367,IF(AND(B27="male",E27="no",F27="northwest"),AC82+AC83*$B1367+AC84*$D1367+AC85*$E1367,IF(AND(B27="male",E27="no",F27="southeast"),AE82+AE83*$B1367+AE84*$D1367+AE85*$E1367,IF(AND(B27="male",E27="no",F27="southwest"),AG82+AG83*$B1367+AG84*$D1367+AG85*$E1367,IF(AND(B27="male",E27="yes",F27="southwest"),AI82+AI83*$B1367+AI84*$D1367+AI85*$E1367,IF(AND(B27="male",E27="yes",F27="southeast"),AK82+AK83*$B1367+AK84*$D1367+AK85*$E1367,IF(AND(B27="male",E27="yes",F27="northwest"),AM82+AM83*$B1367+AM84*$D1367+AM85*$E1367,IF(AND(B27="male",E27="yes",F27="northeast"),AO82+AO83*$B1367+AO84*$D1367+AO85*$E1367,"Conditions not met"))))))))))))))))</f>
        <v>0</v>
      </c>
    </row>
    <row r="1368" spans="2:9" x14ac:dyDescent="0.45">
      <c r="B1368" s="2">
        <v>63</v>
      </c>
      <c r="D1368" s="2">
        <v>23.085000000000001</v>
      </c>
      <c r="E1368" s="2">
        <v>0</v>
      </c>
      <c r="H1368" s="2">
        <v>14451.835150000001</v>
      </c>
      <c r="I1368" s="1">
        <f>IF(AND(B28="male",E28="yes",F28="northeast"),$K$57+$K$58*$B1368+$K$59*$D1368+$K$60*$E1368,IF(AND(B28="male",E28="yes",F28="northwest"),M83+M84*$B1368+M85*$D1368+M86*$E1368,IF(AND(B28="male",E28="yes",F28="southeast"),O83+O84*$B1368+O85*$D1368+O86*$E1368,IF(AND(B28="male",E28="yes",F28="southwest"),Q83+Q84*$B1368+Q85*$D1368+Q86*$E1368,IF(AND(B28="female",E28="no",F28="southwest"),S83+S84*$B1368+S85*$D1368+S86*$E1368,IF(AND(B28="female",E28="no",F28="southeast"),U83+U84*$B1368+U85*$D1368+U86*$E1368,IF(AND(B28="female",E28="no",F28="northwest"),W83+W84*$B1368+W85*$D1368+W86*$E1368,IF(AND(B28="female",E28="no",F28="northeast"),Y83+Y84*$B1368+Y85*$D1368+Y86*$E1368,IF(AND(B28="male",E28="no",F28="northeast"),AA83+AA84*$B1368+AA85*$D1368+AA86*$E1368,IF(AND(B28="male",E28="no",F28="northwest"),AC83+AC84*$B1368+AC85*$D1368+AC86*$E1368,IF(AND(B28="male",E28="no",F28="southeast"),AE83+AE84*$B1368+AE85*$D1368+AE86*$E1368,IF(AND(B28="male",E28="no",F28="southwest"),AG83+AG84*$B1368+AG85*$D1368+AG86*$E1368,IF(AND(B28="male",E28="yes",F28="southwest"),AI83+AI84*$B1368+AI85*$D1368+AI86*$E1368,IF(AND(B28="male",E28="yes",F28="southeast"),AK83+AK84*$B1368+AK85*$D1368+AK86*$E1368,IF(AND(B28="male",E28="yes",F28="northwest"),AM83+AM84*$B1368+AM85*$D1368+AM86*$E1368,IF(AND(B28="male",E28="yes",F28="northeast"),AO83+AO84*$B1368+AO85*$D1368+AO86*$E1368,"Conditions not met"))))))))))))))))</f>
        <v>0</v>
      </c>
    </row>
    <row r="1369" spans="2:9" x14ac:dyDescent="0.45">
      <c r="B1369" s="2">
        <v>55</v>
      </c>
      <c r="D1369" s="2">
        <v>32.774999999999999</v>
      </c>
      <c r="E1369" s="2">
        <v>2</v>
      </c>
      <c r="H1369" s="2">
        <v>12268.632250000001</v>
      </c>
      <c r="I1369" s="1">
        <f>IF(AND(B29="male",E29="yes",F29="northeast"),$K$57+$K$58*$B1369+$K$59*$D1369+$K$60*$E1369,IF(AND(B29="male",E29="yes",F29="northwest"),M84+M85*$B1369+M86*$D1369+M87*$E1369,IF(AND(B29="male",E29="yes",F29="southeast"),O84+O85*$B1369+O86*$D1369+O87*$E1369,IF(AND(B29="male",E29="yes",F29="southwest"),Q84+Q85*$B1369+Q86*$D1369+Q87*$E1369,IF(AND(B29="female",E29="no",F29="southwest"),S84+S85*$B1369+S86*$D1369+S87*$E1369,IF(AND(B29="female",E29="no",F29="southeast"),U84+U85*$B1369+U86*$D1369+U87*$E1369,IF(AND(B29="female",E29="no",F29="northwest"),W84+W85*$B1369+W86*$D1369+W87*$E1369,IF(AND(B29="female",E29="no",F29="northeast"),Y84+Y85*$B1369+Y86*$D1369+Y87*$E1369,IF(AND(B29="male",E29="no",F29="northeast"),AA84+AA85*$B1369+AA86*$D1369+AA87*$E1369,IF(AND(B29="male",E29="no",F29="northwest"),AC84+AC85*$B1369+AC86*$D1369+AC87*$E1369,IF(AND(B29="male",E29="no",F29="southeast"),AE84+AE85*$B1369+AE86*$D1369+AE87*$E1369,IF(AND(B29="male",E29="no",F29="southwest"),AG84+AG85*$B1369+AG86*$D1369+AG87*$E1369,IF(AND(B29="male",E29="yes",F29="southwest"),AI84+AI85*$B1369+AI86*$D1369+AI87*$E1369,IF(AND(B29="male",E29="yes",F29="southeast"),AK84+AK85*$B1369+AK86*$D1369+AK87*$E1369,IF(AND(B29="male",E29="yes",F29="northwest"),AM84+AM85*$B1369+AM86*$D1369+AM87*$E1369,IF(AND(B29="male",E29="yes",F29="northeast"),AO84+AO85*$B1369+AO86*$D1369+AO87*$E1369,"Conditions not met"))))))))))))))))</f>
        <v>0</v>
      </c>
    </row>
    <row r="1370" spans="2:9" x14ac:dyDescent="0.45">
      <c r="B1370" s="2">
        <v>23</v>
      </c>
      <c r="D1370" s="2">
        <v>17.385000000000002</v>
      </c>
      <c r="E1370" s="2">
        <v>1</v>
      </c>
      <c r="H1370" s="2">
        <v>2775.1921499999999</v>
      </c>
      <c r="I1370" s="1">
        <f>IF(AND(B30="male",E30="yes",F30="northeast"),$K$57+$K$58*$B1370+$K$59*$D1370+$K$60*$E1370,IF(AND(B30="male",E30="yes",F30="northwest"),M85+M86*$B1370+M87*$D1370+M88*$E1370,IF(AND(B30="male",E30="yes",F30="southeast"),O85+O86*$B1370+O87*$D1370+O88*$E1370,IF(AND(B30="male",E30="yes",F30="southwest"),Q85+Q86*$B1370+Q87*$D1370+Q88*$E1370,IF(AND(B30="female",E30="no",F30="southwest"),S85+S86*$B1370+S87*$D1370+S88*$E1370,IF(AND(B30="female",E30="no",F30="southeast"),U85+U86*$B1370+U87*$D1370+U88*$E1370,IF(AND(B30="female",E30="no",F30="northwest"),W85+W86*$B1370+W87*$D1370+W88*$E1370,IF(AND(B30="female",E30="no",F30="northeast"),Y85+Y86*$B1370+Y87*$D1370+Y88*$E1370,IF(AND(B30="male",E30="no",F30="northeast"),AA85+AA86*$B1370+AA87*$D1370+AA88*$E1370,IF(AND(B30="male",E30="no",F30="northwest"),AC85+AC86*$B1370+AC87*$D1370+AC88*$E1370,IF(AND(B30="male",E30="no",F30="southeast"),AE85+AE86*$B1370+AE87*$D1370+AE88*$E1370,IF(AND(B30="male",E30="no",F30="southwest"),AG85+AG86*$B1370+AG87*$D1370+AG88*$E1370,IF(AND(B30="male",E30="yes",F30="southwest"),AI85+AI86*$B1370+AI87*$D1370+AI88*$E1370,IF(AND(B30="male",E30="yes",F30="southeast"),AK85+AK86*$B1370+AK87*$D1370+AK88*$E1370,IF(AND(B30="male",E30="yes",F30="northwest"),AM85+AM86*$B1370+AM87*$D1370+AM88*$E1370,IF(AND(B30="male",E30="yes",F30="northeast"),AO85+AO86*$B1370+AO87*$D1370+AO88*$E1370,"Conditions not met"))))))))))))))))</f>
        <v>0</v>
      </c>
    </row>
    <row r="1371" spans="2:9" x14ac:dyDescent="0.45">
      <c r="B1371" s="2">
        <v>31</v>
      </c>
      <c r="D1371" s="2">
        <v>36.299999999999997</v>
      </c>
      <c r="E1371" s="2">
        <v>2</v>
      </c>
      <c r="H1371" s="2">
        <v>38711</v>
      </c>
      <c r="I1371" s="1">
        <f>IF(AND(B31="male",E31="yes",F31="northeast"),$K$57+$K$58*$B1371+$K$59*$D1371+$K$60*$E1371,IF(AND(B31="male",E31="yes",F31="northwest"),M86+M87*$B1371+M88*$D1371+M89*$E1371,IF(AND(B31="male",E31="yes",F31="southeast"),O86+O87*$B1371+O88*$D1371+O89*$E1371,IF(AND(B31="male",E31="yes",F31="southwest"),Q86+Q87*$B1371+Q88*$D1371+Q89*$E1371,IF(AND(B31="female",E31="no",F31="southwest"),S86+S87*$B1371+S88*$D1371+S89*$E1371,IF(AND(B31="female",E31="no",F31="southeast"),U86+U87*$B1371+U88*$D1371+U89*$E1371,IF(AND(B31="female",E31="no",F31="northwest"),W86+W87*$B1371+W88*$D1371+W89*$E1371,IF(AND(B31="female",E31="no",F31="northeast"),Y86+Y87*$B1371+Y88*$D1371+Y89*$E1371,IF(AND(B31="male",E31="no",F31="northeast"),AA86+AA87*$B1371+AA88*$D1371+AA89*$E1371,IF(AND(B31="male",E31="no",F31="northwest"),AC86+AC87*$B1371+AC88*$D1371+AC89*$E1371,IF(AND(B31="male",E31="no",F31="southeast"),AE86+AE87*$B1371+AE88*$D1371+AE89*$E1371,IF(AND(B31="male",E31="no",F31="southwest"),AG86+AG87*$B1371+AG88*$D1371+AG89*$E1371,IF(AND(B31="male",E31="yes",F31="southwest"),AI86+AI87*$B1371+AI88*$D1371+AI89*$E1371,IF(AND(B31="male",E31="yes",F31="southeast"),AK86+AK87*$B1371+AK88*$D1371+AK89*$E1371,IF(AND(B31="male",E31="yes",F31="northwest"),AM86+AM87*$B1371+AM88*$D1371+AM89*$E1371,IF(AND(B31="male",E31="yes",F31="northeast"),AO86+AO87*$B1371+AO88*$D1371+AO89*$E1371,"Conditions not met"))))))))))))))))</f>
        <v>0</v>
      </c>
    </row>
    <row r="1372" spans="2:9" x14ac:dyDescent="0.45">
      <c r="B1372" s="2">
        <v>22</v>
      </c>
      <c r="D1372" s="2">
        <v>35.6</v>
      </c>
      <c r="E1372" s="2">
        <v>0</v>
      </c>
      <c r="H1372" s="2">
        <v>35585.576000000001</v>
      </c>
      <c r="I1372" s="1">
        <f>IF(AND(B32="male",E32="yes",F32="northeast"),$K$57+$K$58*$B1372+$K$59*$D1372+$K$60*$E1372,IF(AND(B32="male",E32="yes",F32="northwest"),M87+M88*$B1372+M89*$D1372+M90*$E1372,IF(AND(B32="male",E32="yes",F32="southeast"),O87+O88*$B1372+O89*$D1372+O90*$E1372,IF(AND(B32="male",E32="yes",F32="southwest"),Q87+Q88*$B1372+Q89*$D1372+Q90*$E1372,IF(AND(B32="female",E32="no",F32="southwest"),S87+S88*$B1372+S89*$D1372+S90*$E1372,IF(AND(B32="female",E32="no",F32="southeast"),U87+U88*$B1372+U89*$D1372+U90*$E1372,IF(AND(B32="female",E32="no",F32="northwest"),W87+W88*$B1372+W89*$D1372+W90*$E1372,IF(AND(B32="female",E32="no",F32="northeast"),Y87+Y88*$B1372+Y89*$D1372+Y90*$E1372,IF(AND(B32="male",E32="no",F32="northeast"),AA87+AA88*$B1372+AA89*$D1372+AA90*$E1372,IF(AND(B32="male",E32="no",F32="northwest"),AC87+AC88*$B1372+AC89*$D1372+AC90*$E1372,IF(AND(B32="male",E32="no",F32="southeast"),AE87+AE88*$B1372+AE89*$D1372+AE90*$E1372,IF(AND(B32="male",E32="no",F32="southwest"),AG87+AG88*$B1372+AG89*$D1372+AG90*$E1372,IF(AND(B32="male",E32="yes",F32="southwest"),AI87+AI88*$B1372+AI89*$D1372+AI90*$E1372,IF(AND(B32="male",E32="yes",F32="southeast"),AK87+AK88*$B1372+AK89*$D1372+AK90*$E1372,IF(AND(B32="male",E32="yes",F32="northwest"),AM87+AM88*$B1372+AM89*$D1372+AM90*$E1372,IF(AND(B32="male",E32="yes",F32="northeast"),AO87+AO88*$B1372+AO89*$D1372+AO90*$E1372,"Conditions not met"))))))))))))))))</f>
        <v>0</v>
      </c>
    </row>
    <row r="1373" spans="2:9" x14ac:dyDescent="0.45">
      <c r="B1373" s="2">
        <v>18</v>
      </c>
      <c r="D1373" s="2">
        <v>26.315000000000001</v>
      </c>
      <c r="E1373" s="2">
        <v>0</v>
      </c>
      <c r="H1373" s="2">
        <v>2198.1898500000002</v>
      </c>
      <c r="I1373" s="1">
        <f>IF(AND(B33="male",E33="yes",F33="northeast"),$K$57+$K$58*$B1373+$K$59*$D1373+$K$60*$E1373,IF(AND(B33="male",E33="yes",F33="northwest"),M88+M89*$B1373+M90*$D1373+M91*$E1373,IF(AND(B33="male",E33="yes",F33="southeast"),O88+O89*$B1373+O90*$D1373+O91*$E1373,IF(AND(B33="male",E33="yes",F33="southwest"),Q88+Q89*$B1373+Q90*$D1373+Q91*$E1373,IF(AND(B33="female",E33="no",F33="southwest"),S88+S89*$B1373+S90*$D1373+S91*$E1373,IF(AND(B33="female",E33="no",F33="southeast"),U88+U89*$B1373+U90*$D1373+U91*$E1373,IF(AND(B33="female",E33="no",F33="northwest"),W88+W89*$B1373+W90*$D1373+W91*$E1373,IF(AND(B33="female",E33="no",F33="northeast"),Y88+Y89*$B1373+Y90*$D1373+Y91*$E1373,IF(AND(B33="male",E33="no",F33="northeast"),AA88+AA89*$B1373+AA90*$D1373+AA91*$E1373,IF(AND(B33="male",E33="no",F33="northwest"),AC88+AC89*$B1373+AC90*$D1373+AC91*$E1373,IF(AND(B33="male",E33="no",F33="southeast"),AE88+AE89*$B1373+AE90*$D1373+AE91*$E1373,IF(AND(B33="male",E33="no",F33="southwest"),AG88+AG89*$B1373+AG90*$D1373+AG91*$E1373,IF(AND(B33="male",E33="yes",F33="southwest"),AI88+AI89*$B1373+AI90*$D1373+AI91*$E1373,IF(AND(B33="male",E33="yes",F33="southeast"),AK88+AK89*$B1373+AK90*$D1373+AK91*$E1373,IF(AND(B33="male",E33="yes",F33="northwest"),AM88+AM89*$B1373+AM90*$D1373+AM91*$E1373,IF(AND(B33="male",E33="yes",F33="northeast"),AO88+AO89*$B1373+AO90*$D1373+AO91*$E1373,"Conditions not met"))))))))))))))))</f>
        <v>0</v>
      </c>
    </row>
    <row r="1374" spans="2:9" x14ac:dyDescent="0.45">
      <c r="B1374" s="2">
        <v>19</v>
      </c>
      <c r="D1374" s="2">
        <v>28.6</v>
      </c>
      <c r="E1374" s="2">
        <v>5</v>
      </c>
      <c r="H1374" s="2">
        <v>4687.7969999999996</v>
      </c>
      <c r="I1374" s="1">
        <f>IF(AND(B34="male",E34="yes",F34="northeast"),$K$57+$K$58*$B1374+$K$59*$D1374+$K$60*$E1374,IF(AND(B34="male",E34="yes",F34="northwest"),M89+M90*$B1374+M91*$D1374+M92*$E1374,IF(AND(B34="male",E34="yes",F34="southeast"),O89+O90*$B1374+O91*$D1374+O92*$E1374,IF(AND(B34="male",E34="yes",F34="southwest"),Q89+Q90*$B1374+Q91*$D1374+Q92*$E1374,IF(AND(B34="female",E34="no",F34="southwest"),S89+S90*$B1374+S91*$D1374+S92*$E1374,IF(AND(B34="female",E34="no",F34="southeast"),U89+U90*$B1374+U91*$D1374+U92*$E1374,IF(AND(B34="female",E34="no",F34="northwest"),W89+W90*$B1374+W91*$D1374+W92*$E1374,IF(AND(B34="female",E34="no",F34="northeast"),Y89+Y90*$B1374+Y91*$D1374+Y92*$E1374,IF(AND(B34="male",E34="no",F34="northeast"),AA89+AA90*$B1374+AA91*$D1374+AA92*$E1374,IF(AND(B34="male",E34="no",F34="northwest"),AC89+AC90*$B1374+AC91*$D1374+AC92*$E1374,IF(AND(B34="male",E34="no",F34="southeast"),AE89+AE90*$B1374+AE91*$D1374+AE92*$E1374,IF(AND(B34="male",E34="no",F34="southwest"),AG89+AG90*$B1374+AG91*$D1374+AG92*$E1374,IF(AND(B34="male",E34="yes",F34="southwest"),AI89+AI90*$B1374+AI91*$D1374+AI92*$E1374,IF(AND(B34="male",E34="yes",F34="southeast"),AK89+AK90*$B1374+AK91*$D1374+AK92*$E1374,IF(AND(B34="male",E34="yes",F34="northwest"),AM89+AM90*$B1374+AM91*$D1374+AM92*$E1374,IF(AND(B34="male",E34="yes",F34="northeast"),AO89+AO90*$B1374+AO91*$D1374+AO92*$E1374,"Conditions not met"))))))))))))))))</f>
        <v>0</v>
      </c>
    </row>
    <row r="1375" spans="2:9" x14ac:dyDescent="0.45">
      <c r="B1375" s="2">
        <v>63</v>
      </c>
      <c r="D1375" s="2">
        <v>28.31</v>
      </c>
      <c r="E1375" s="2">
        <v>0</v>
      </c>
      <c r="H1375" s="2">
        <v>13770.097900000001</v>
      </c>
      <c r="I1375" s="1">
        <f>IF(AND(B35="male",E35="yes",F35="northeast"),$K$57+$K$58*$B1375+$K$59*$D1375+$K$60*$E1375,IF(AND(B35="male",E35="yes",F35="northwest"),M90+M91*$B1375+M92*$D1375+M93*$E1375,IF(AND(B35="male",E35="yes",F35="southeast"),O90+O91*$B1375+O92*$D1375+O93*$E1375,IF(AND(B35="male",E35="yes",F35="southwest"),Q90+Q91*$B1375+Q92*$D1375+Q93*$E1375,IF(AND(B35="female",E35="no",F35="southwest"),S90+S91*$B1375+S92*$D1375+S93*$E1375,IF(AND(B35="female",E35="no",F35="southeast"),U90+U91*$B1375+U92*$D1375+U93*$E1375,IF(AND(B35="female",E35="no",F35="northwest"),W90+W91*$B1375+W92*$D1375+W93*$E1375,IF(AND(B35="female",E35="no",F35="northeast"),Y90+Y91*$B1375+Y92*$D1375+Y93*$E1375,IF(AND(B35="male",E35="no",F35="northeast"),AA90+AA91*$B1375+AA92*$D1375+AA93*$E1375,IF(AND(B35="male",E35="no",F35="northwest"),AC90+AC91*$B1375+AC92*$D1375+AC93*$E1375,IF(AND(B35="male",E35="no",F35="southeast"),AE90+AE91*$B1375+AE92*$D1375+AE93*$E1375,IF(AND(B35="male",E35="no",F35="southwest"),AG90+AG91*$B1375+AG92*$D1375+AG93*$E1375,IF(AND(B35="male",E35="yes",F35="southwest"),AI90+AI91*$B1375+AI92*$D1375+AI93*$E1375,IF(AND(B35="male",E35="yes",F35="southeast"),AK90+AK91*$B1375+AK92*$D1375+AK93*$E1375,IF(AND(B35="male",E35="yes",F35="northwest"),AM90+AM91*$B1375+AM92*$D1375+AM93*$E1375,IF(AND(B35="male",E35="yes",F35="northeast"),AO90+AO91*$B1375+AO92*$D1375+AO93*$E1375,"Conditions not met"))))))))))))))))</f>
        <v>0</v>
      </c>
    </row>
    <row r="1376" spans="2:9" x14ac:dyDescent="0.45">
      <c r="B1376" s="2">
        <v>28</v>
      </c>
      <c r="D1376" s="2">
        <v>36.4</v>
      </c>
      <c r="E1376" s="2">
        <v>1</v>
      </c>
      <c r="H1376" s="2">
        <v>51194.559139999998</v>
      </c>
      <c r="I1376" s="1">
        <f>IF(AND(B36="male",E36="yes",F36="northeast"),$K$57+$K$58*$B1376+$K$59*$D1376+$K$60*$E1376,IF(AND(B36="male",E36="yes",F36="northwest"),M91+M92*$B1376+M93*$D1376+M94*$E1376,IF(AND(B36="male",E36="yes",F36="southeast"),O91+O92*$B1376+O93*$D1376+O94*$E1376,IF(AND(B36="male",E36="yes",F36="southwest"),Q91+Q92*$B1376+Q93*$D1376+Q94*$E1376,IF(AND(B36="female",E36="no",F36="southwest"),S91+S92*$B1376+S93*$D1376+S94*$E1376,IF(AND(B36="female",E36="no",F36="southeast"),U91+U92*$B1376+U93*$D1376+U94*$E1376,IF(AND(B36="female",E36="no",F36="northwest"),W91+W92*$B1376+W93*$D1376+W94*$E1376,IF(AND(B36="female",E36="no",F36="northeast"),Y91+Y92*$B1376+Y93*$D1376+Y94*$E1376,IF(AND(B36="male",E36="no",F36="northeast"),AA91+AA92*$B1376+AA93*$D1376+AA94*$E1376,IF(AND(B36="male",E36="no",F36="northwest"),AC91+AC92*$B1376+AC93*$D1376+AC94*$E1376,IF(AND(B36="male",E36="no",F36="southeast"),AE91+AE92*$B1376+AE93*$D1376+AE94*$E1376,IF(AND(B36="male",E36="no",F36="southwest"),AG91+AG92*$B1376+AG93*$D1376+AG94*$E1376,IF(AND(B36="male",E36="yes",F36="southwest"),AI91+AI92*$B1376+AI93*$D1376+AI94*$E1376,IF(AND(B36="male",E36="yes",F36="southeast"),AK91+AK92*$B1376+AK93*$D1376+AK94*$E1376,IF(AND(B36="male",E36="yes",F36="northwest"),AM91+AM92*$B1376+AM93*$D1376+AM94*$E1376,IF(AND(B36="male",E36="yes",F36="northeast"),AO91+AO92*$B1376+AO93*$D1376+AO94*$E1376,"Conditions not met"))))))))))))))))</f>
        <v>0</v>
      </c>
    </row>
    <row r="1377" spans="2:9" x14ac:dyDescent="0.45">
      <c r="B1377" s="2">
        <v>19</v>
      </c>
      <c r="D1377" s="2">
        <v>20.425000000000001</v>
      </c>
      <c r="E1377" s="2">
        <v>0</v>
      </c>
      <c r="H1377" s="2">
        <v>1625.4337499999999</v>
      </c>
      <c r="I1377" s="1">
        <f>IF(AND(B37="male",E37="yes",F37="northeast"),$K$57+$K$58*$B1377+$K$59*$D1377+$K$60*$E1377,IF(AND(B37="male",E37="yes",F37="northwest"),M92+M93*$B1377+M94*$D1377+M95*$E1377,IF(AND(B37="male",E37="yes",F37="southeast"),O92+O93*$B1377+O94*$D1377+O95*$E1377,IF(AND(B37="male",E37="yes",F37="southwest"),Q92+Q93*$B1377+Q94*$D1377+Q95*$E1377,IF(AND(B37="female",E37="no",F37="southwest"),S92+S93*$B1377+S94*$D1377+S95*$E1377,IF(AND(B37="female",E37="no",F37="southeast"),U92+U93*$B1377+U94*$D1377+U95*$E1377,IF(AND(B37="female",E37="no",F37="northwest"),W92+W93*$B1377+W94*$D1377+W95*$E1377,IF(AND(B37="female",E37="no",F37="northeast"),Y92+Y93*$B1377+Y94*$D1377+Y95*$E1377,IF(AND(B37="male",E37="no",F37="northeast"),AA92+AA93*$B1377+AA94*$D1377+AA95*$E1377,IF(AND(B37="male",E37="no",F37="northwest"),AC92+AC93*$B1377+AC94*$D1377+AC95*$E1377,IF(AND(B37="male",E37="no",F37="southeast"),AE92+AE93*$B1377+AE94*$D1377+AE95*$E1377,IF(AND(B37="male",E37="no",F37="southwest"),AG92+AG93*$B1377+AG94*$D1377+AG95*$E1377,IF(AND(B37="male",E37="yes",F37="southwest"),AI92+AI93*$B1377+AI94*$D1377+AI95*$E1377,IF(AND(B37="male",E37="yes",F37="southeast"),AK92+AK93*$B1377+AK94*$D1377+AK95*$E1377,IF(AND(B37="male",E37="yes",F37="northwest"),AM92+AM93*$B1377+AM94*$D1377+AM95*$E1377,IF(AND(B37="male",E37="yes",F37="northeast"),AO92+AO93*$B1377+AO94*$D1377+AO95*$E1377,"Conditions not met"))))))))))))))))</f>
        <v>0</v>
      </c>
    </row>
    <row r="1378" spans="2:9" x14ac:dyDescent="0.45">
      <c r="B1378" s="2">
        <v>62</v>
      </c>
      <c r="D1378" s="2">
        <v>32.965000000000003</v>
      </c>
      <c r="E1378" s="2">
        <v>3</v>
      </c>
      <c r="H1378" s="2">
        <v>15612.19335</v>
      </c>
      <c r="I1378" s="1">
        <f>IF(AND(B38="male",E38="yes",F38="northeast"),$K$57+$K$58*$B1378+$K$59*$D1378+$K$60*$E1378,IF(AND(B38="male",E38="yes",F38="northwest"),M93+M94*$B1378+M95*$D1378+M96*$E1378,IF(AND(B38="male",E38="yes",F38="southeast"),O93+O94*$B1378+O95*$D1378+O96*$E1378,IF(AND(B38="male",E38="yes",F38="southwest"),Q93+Q94*$B1378+Q95*$D1378+Q96*$E1378,IF(AND(B38="female",E38="no",F38="southwest"),S93+S94*$B1378+S95*$D1378+S96*$E1378,IF(AND(B38="female",E38="no",F38="southeast"),U93+U94*$B1378+U95*$D1378+U96*$E1378,IF(AND(B38="female",E38="no",F38="northwest"),W93+W94*$B1378+W95*$D1378+W96*$E1378,IF(AND(B38="female",E38="no",F38="northeast"),Y93+Y94*$B1378+Y95*$D1378+Y96*$E1378,IF(AND(B38="male",E38="no",F38="northeast"),AA93+AA94*$B1378+AA95*$D1378+AA96*$E1378,IF(AND(B38="male",E38="no",F38="northwest"),AC93+AC94*$B1378+AC95*$D1378+AC96*$E1378,IF(AND(B38="male",E38="no",F38="southeast"),AE93+AE94*$B1378+AE95*$D1378+AE96*$E1378,IF(AND(B38="male",E38="no",F38="southwest"),AG93+AG94*$B1378+AG95*$D1378+AG96*$E1378,IF(AND(B38="male",E38="yes",F38="southwest"),AI93+AI94*$B1378+AI95*$D1378+AI96*$E1378,IF(AND(B38="male",E38="yes",F38="southeast"),AK93+AK94*$B1378+AK95*$D1378+AK96*$E1378,IF(AND(B38="male",E38="yes",F38="northwest"),AM93+AM94*$B1378+AM95*$D1378+AM96*$E1378,IF(AND(B38="male",E38="yes",F38="northeast"),AO93+AO94*$B1378+AO95*$D1378+AO96*$E1378,"Conditions not met"))))))))))))))))</f>
        <v>0</v>
      </c>
    </row>
    <row r="1379" spans="2:9" x14ac:dyDescent="0.45">
      <c r="B1379" s="2">
        <v>26</v>
      </c>
      <c r="D1379" s="2">
        <v>20.8</v>
      </c>
      <c r="E1379" s="2">
        <v>0</v>
      </c>
      <c r="H1379" s="2">
        <v>2302.3000000000002</v>
      </c>
      <c r="I1379" s="1">
        <f>IF(AND(B39="male",E39="yes",F39="northeast"),$K$57+$K$58*$B1379+$K$59*$D1379+$K$60*$E1379,IF(AND(B39="male",E39="yes",F39="northwest"),M94+M95*$B1379+M96*$D1379+M97*$E1379,IF(AND(B39="male",E39="yes",F39="southeast"),O94+O95*$B1379+O96*$D1379+O97*$E1379,IF(AND(B39="male",E39="yes",F39="southwest"),Q94+Q95*$B1379+Q96*$D1379+Q97*$E1379,IF(AND(B39="female",E39="no",F39="southwest"),S94+S95*$B1379+S96*$D1379+S97*$E1379,IF(AND(B39="female",E39="no",F39="southeast"),U94+U95*$B1379+U96*$D1379+U97*$E1379,IF(AND(B39="female",E39="no",F39="northwest"),W94+W95*$B1379+W96*$D1379+W97*$E1379,IF(AND(B39="female",E39="no",F39="northeast"),Y94+Y95*$B1379+Y96*$D1379+Y97*$E1379,IF(AND(B39="male",E39="no",F39="northeast"),AA94+AA95*$B1379+AA96*$D1379+AA97*$E1379,IF(AND(B39="male",E39="no",F39="northwest"),AC94+AC95*$B1379+AC96*$D1379+AC97*$E1379,IF(AND(B39="male",E39="no",F39="southeast"),AE94+AE95*$B1379+AE96*$D1379+AE97*$E1379,IF(AND(B39="male",E39="no",F39="southwest"),AG94+AG95*$B1379+AG96*$D1379+AG97*$E1379,IF(AND(B39="male",E39="yes",F39="southwest"),AI94+AI95*$B1379+AI96*$D1379+AI97*$E1379,IF(AND(B39="male",E39="yes",F39="southeast"),AK94+AK95*$B1379+AK96*$D1379+AK97*$E1379,IF(AND(B39="male",E39="yes",F39="northwest"),AM94+AM95*$B1379+AM96*$D1379+AM97*$E1379,IF(AND(B39="male",E39="yes",F39="northeast"),AO94+AO95*$B1379+AO96*$D1379+AO97*$E1379,"Conditions not met"))))))))))))))))</f>
        <v>0</v>
      </c>
    </row>
    <row r="1380" spans="2:9" x14ac:dyDescent="0.45">
      <c r="B1380" s="2">
        <v>35</v>
      </c>
      <c r="D1380" s="2">
        <v>36.67</v>
      </c>
      <c r="E1380" s="2">
        <v>1</v>
      </c>
      <c r="H1380" s="2">
        <v>39774.276299999998</v>
      </c>
      <c r="I1380" s="1">
        <f>IF(AND(B40="male",E40="yes",F40="northeast"),$K$57+$K$58*$B1380+$K$59*$D1380+$K$60*$E1380,IF(AND(B40="male",E40="yes",F40="northwest"),M95+M96*$B1380+M97*$D1380+M98*$E1380,IF(AND(B40="male",E40="yes",F40="southeast"),O95+O96*$B1380+O97*$D1380+O98*$E1380,IF(AND(B40="male",E40="yes",F40="southwest"),Q95+Q96*$B1380+Q97*$D1380+Q98*$E1380,IF(AND(B40="female",E40="no",F40="southwest"),S95+S96*$B1380+S97*$D1380+S98*$E1380,IF(AND(B40="female",E40="no",F40="southeast"),U95+U96*$B1380+U97*$D1380+U98*$E1380,IF(AND(B40="female",E40="no",F40="northwest"),W95+W96*$B1380+W97*$D1380+W98*$E1380,IF(AND(B40="female",E40="no",F40="northeast"),Y95+Y96*$B1380+Y97*$D1380+Y98*$E1380,IF(AND(B40="male",E40="no",F40="northeast"),AA95+AA96*$B1380+AA97*$D1380+AA98*$E1380,IF(AND(B40="male",E40="no",F40="northwest"),AC95+AC96*$B1380+AC97*$D1380+AC98*$E1380,IF(AND(B40="male",E40="no",F40="southeast"),AE95+AE96*$B1380+AE97*$D1380+AE98*$E1380,IF(AND(B40="male",E40="no",F40="southwest"),AG95+AG96*$B1380+AG97*$D1380+AG98*$E1380,IF(AND(B40="male",E40="yes",F40="southwest"),AI95+AI96*$B1380+AI97*$D1380+AI98*$E1380,IF(AND(B40="male",E40="yes",F40="southeast"),AK95+AK96*$B1380+AK97*$D1380+AK98*$E1380,IF(AND(B40="male",E40="yes",F40="northwest"),AM95+AM96*$B1380+AM97*$D1380+AM98*$E1380,IF(AND(B40="male",E40="yes",F40="northeast"),AO95+AO96*$B1380+AO97*$D1380+AO98*$E1380,"Conditions not met"))))))))))))))))</f>
        <v>42294.759559093691</v>
      </c>
    </row>
    <row r="1381" spans="2:9" x14ac:dyDescent="0.45">
      <c r="B1381" s="2">
        <v>60</v>
      </c>
      <c r="D1381" s="2">
        <v>39.9</v>
      </c>
      <c r="E1381" s="2">
        <v>0</v>
      </c>
      <c r="H1381" s="2">
        <v>48173.360999999997</v>
      </c>
      <c r="I1381" s="1">
        <f>IF(AND(B41="male",E41="yes",F41="northeast"),$K$57+$K$58*$B1381+$K$59*$D1381+$K$60*$E1381,IF(AND(B41="male",E41="yes",F41="northwest"),M96+M97*$B1381+M98*$D1381+M99*$E1381,IF(AND(B41="male",E41="yes",F41="southeast"),O96+O97*$B1381+O98*$D1381+O99*$E1381,IF(AND(B41="male",E41="yes",F41="southwest"),Q96+Q97*$B1381+Q98*$D1381+Q99*$E1381,IF(AND(B41="female",E41="no",F41="southwest"),S96+S97*$B1381+S98*$D1381+S99*$E1381,IF(AND(B41="female",E41="no",F41="southeast"),U96+U97*$B1381+U98*$D1381+U99*$E1381,IF(AND(B41="female",E41="no",F41="northwest"),W96+W97*$B1381+W98*$D1381+W99*$E1381,IF(AND(B41="female",E41="no",F41="northeast"),Y96+Y97*$B1381+Y98*$D1381+Y99*$E1381,IF(AND(B41="male",E41="no",F41="northeast"),AA96+AA97*$B1381+AA98*$D1381+AA99*$E1381,IF(AND(B41="male",E41="no",F41="northwest"),AC96+AC97*$B1381+AC98*$D1381+AC99*$E1381,IF(AND(B41="male",E41="no",F41="southeast"),AE96+AE97*$B1381+AE98*$D1381+AE99*$E1381,IF(AND(B41="male",E41="no",F41="southwest"),AG96+AG97*$B1381+AG98*$D1381+AG99*$E1381,IF(AND(B41="male",E41="yes",F41="southwest"),AI96+AI97*$B1381+AI98*$D1381+AI99*$E1381,IF(AND(B41="male",E41="yes",F41="southeast"),AK96+AK97*$B1381+AK98*$D1381+AK99*$E1381,IF(AND(B41="male",E41="yes",F41="northwest"),AM96+AM97*$B1381+AM98*$D1381+AM99*$E1381,IF(AND(B41="male",E41="yes",F41="northeast"),AO96+AO97*$B1381+AO98*$D1381+AO99*$E1381,"Conditions not met"))))))))))))))))</f>
        <v>0</v>
      </c>
    </row>
    <row r="1382" spans="2:9" x14ac:dyDescent="0.45">
      <c r="B1382" s="2">
        <v>24</v>
      </c>
      <c r="D1382" s="2">
        <v>26.6</v>
      </c>
      <c r="E1382" s="2">
        <v>0</v>
      </c>
      <c r="H1382" s="2">
        <v>3046.0619999999999</v>
      </c>
      <c r="I1382" s="1">
        <f>IF(AND(B42="male",E42="yes",F42="northeast"),$K$57+$K$58*$B1382+$K$59*$D1382+$K$60*$E1382,IF(AND(B42="male",E42="yes",F42="northwest"),M97+M98*$B1382+M99*$D1382+M100*$E1382,IF(AND(B42="male",E42="yes",F42="southeast"),O97+O98*$B1382+O99*$D1382+O100*$E1382,IF(AND(B42="male",E42="yes",F42="southwest"),Q97+Q98*$B1382+Q99*$D1382+Q100*$E1382,IF(AND(B42="female",E42="no",F42="southwest"),S97+S98*$B1382+S99*$D1382+S100*$E1382,IF(AND(B42="female",E42="no",F42="southeast"),U97+U98*$B1382+U99*$D1382+U100*$E1382,IF(AND(B42="female",E42="no",F42="northwest"),W97+W98*$B1382+W99*$D1382+W100*$E1382,IF(AND(B42="female",E42="no",F42="northeast"),Y97+Y98*$B1382+Y99*$D1382+Y100*$E1382,IF(AND(B42="male",E42="no",F42="northeast"),AA97+AA98*$B1382+AA99*$D1382+AA100*$E1382,IF(AND(B42="male",E42="no",F42="northwest"),AC97+AC98*$B1382+AC99*$D1382+AC100*$E1382,IF(AND(B42="male",E42="no",F42="southeast"),AE97+AE98*$B1382+AE99*$D1382+AE100*$E1382,IF(AND(B42="male",E42="no",F42="southwest"),AG97+AG98*$B1382+AG99*$D1382+AG100*$E1382,IF(AND(B42="male",E42="yes",F42="southwest"),AI97+AI98*$B1382+AI99*$D1382+AI100*$E1382,IF(AND(B42="male",E42="yes",F42="southeast"),AK97+AK98*$B1382+AK99*$D1382+AK100*$E1382,IF(AND(B42="male",E42="yes",F42="northwest"),AM97+AM98*$B1382+AM99*$D1382+AM100*$E1382,IF(AND(B42="male",E42="yes",F42="northeast"),AO97+AO98*$B1382+AO99*$D1382+AO100*$E1382,"Conditions not met"))))))))))))))))</f>
        <v>0</v>
      </c>
    </row>
    <row r="1383" spans="2:9" x14ac:dyDescent="0.45">
      <c r="B1383" s="2">
        <v>31</v>
      </c>
      <c r="D1383" s="2">
        <v>36.630000000000003</v>
      </c>
      <c r="E1383" s="2">
        <v>2</v>
      </c>
      <c r="H1383" s="2">
        <v>4949.7587000000003</v>
      </c>
      <c r="I1383" s="1">
        <f>IF(AND(B43="male",E43="yes",F43="northeast"),$K$57+$K$58*$B1383+$K$59*$D1383+$K$60*$E1383,IF(AND(B43="male",E43="yes",F43="northwest"),M98+M99*$B1383+M100*$D1383+M101*$E1383,IF(AND(B43="male",E43="yes",F43="southeast"),O98+O99*$B1383+O100*$D1383+O101*$E1383,IF(AND(B43="male",E43="yes",F43="southwest"),Q98+Q99*$B1383+Q100*$D1383+Q101*$E1383,IF(AND(B43="female",E43="no",F43="southwest"),S98+S99*$B1383+S100*$D1383+S101*$E1383,IF(AND(B43="female",E43="no",F43="southeast"),U98+U99*$B1383+U100*$D1383+U101*$E1383,IF(AND(B43="female",E43="no",F43="northwest"),W98+W99*$B1383+W100*$D1383+W101*$E1383,IF(AND(B43="female",E43="no",F43="northeast"),Y98+Y99*$B1383+Y100*$D1383+Y101*$E1383,IF(AND(B43="male",E43="no",F43="northeast"),AA98+AA99*$B1383+AA100*$D1383+AA101*$E1383,IF(AND(B43="male",E43="no",F43="northwest"),AC98+AC99*$B1383+AC100*$D1383+AC101*$E1383,IF(AND(B43="male",E43="no",F43="southeast"),AE98+AE99*$B1383+AE100*$D1383+AE101*$E1383,IF(AND(B43="male",E43="no",F43="southwest"),AG98+AG99*$B1383+AG100*$D1383+AG101*$E1383,IF(AND(B43="male",E43="yes",F43="southwest"),AI98+AI99*$B1383+AI100*$D1383+AI101*$E1383,IF(AND(B43="male",E43="yes",F43="southeast"),AK98+AK99*$B1383+AK100*$D1383+AK101*$E1383,IF(AND(B43="male",E43="yes",F43="northwest"),AM98+AM99*$B1383+AM100*$D1383+AM101*$E1383,IF(AND(B43="male",E43="yes",F43="northeast"),AO98+AO99*$B1383+AO100*$D1383+AO101*$E1383,"Conditions not met"))))))))))))))))</f>
        <v>0</v>
      </c>
    </row>
    <row r="1384" spans="2:9" x14ac:dyDescent="0.45">
      <c r="B1384" s="2">
        <v>41</v>
      </c>
      <c r="D1384" s="2">
        <v>21.78</v>
      </c>
      <c r="E1384" s="2">
        <v>1</v>
      </c>
      <c r="H1384" s="2">
        <v>6272.4772000000003</v>
      </c>
      <c r="I1384" s="1">
        <f>IF(AND(B44="male",E44="yes",F44="northeast"),$K$57+$K$58*$B1384+$K$59*$D1384+$K$60*$E1384,IF(AND(B44="male",E44="yes",F44="northwest"),M99+M100*$B1384+M101*$D1384+M102*$E1384,IF(AND(B44="male",E44="yes",F44="southeast"),O99+O100*$B1384+O101*$D1384+O102*$E1384,IF(AND(B44="male",E44="yes",F44="southwest"),Q99+Q100*$B1384+Q101*$D1384+Q102*$E1384,IF(AND(B44="female",E44="no",F44="southwest"),S99+S100*$B1384+S101*$D1384+S102*$E1384,IF(AND(B44="female",E44="no",F44="southeast"),U99+U100*$B1384+U101*$D1384+U102*$E1384,IF(AND(B44="female",E44="no",F44="northwest"),W99+W100*$B1384+W101*$D1384+W102*$E1384,IF(AND(B44="female",E44="no",F44="northeast"),Y99+Y100*$B1384+Y101*$D1384+Y102*$E1384,IF(AND(B44="male",E44="no",F44="northeast"),AA99+AA100*$B1384+AA101*$D1384+AA102*$E1384,IF(AND(B44="male",E44="no",F44="northwest"),AC99+AC100*$B1384+AC101*$D1384+AC102*$E1384,IF(AND(B44="male",E44="no",F44="southeast"),AE99+AE100*$B1384+AE101*$D1384+AE102*$E1384,IF(AND(B44="male",E44="no",F44="southwest"),AG99+AG100*$B1384+AG101*$D1384+AG102*$E1384,IF(AND(B44="male",E44="yes",F44="southwest"),AI99+AI100*$B1384+AI101*$D1384+AI102*$E1384,IF(AND(B44="male",E44="yes",F44="southeast"),AK99+AK100*$B1384+AK101*$D1384+AK102*$E1384,IF(AND(B44="male",E44="yes",F44="northwest"),AM99+AM100*$B1384+AM101*$D1384+AM102*$E1384,IF(AND(B44="male",E44="yes",F44="northeast"),AO99+AO100*$B1384+AO101*$D1384+AO102*$E1384,"Conditions not met"))))))))))))))))</f>
        <v>0</v>
      </c>
    </row>
    <row r="1385" spans="2:9" x14ac:dyDescent="0.45">
      <c r="B1385" s="2">
        <v>37</v>
      </c>
      <c r="D1385" s="2">
        <v>30.8</v>
      </c>
      <c r="E1385" s="2">
        <v>2</v>
      </c>
      <c r="H1385" s="2">
        <v>6313.759</v>
      </c>
      <c r="I1385" s="1">
        <f>IF(AND(B45="male",E45="yes",F45="northeast"),$K$57+$K$58*$B1385+$K$59*$D1385+$K$60*$E1385,IF(AND(B45="male",E45="yes",F45="northwest"),M100+M101*$B1385+M102*$D1385+M103*$E1385,IF(AND(B45="male",E45="yes",F45="southeast"),O100+O101*$B1385+O102*$D1385+O103*$E1385,IF(AND(B45="male",E45="yes",F45="southwest"),Q100+Q101*$B1385+Q102*$D1385+Q103*$E1385,IF(AND(B45="female",E45="no",F45="southwest"),S100+S101*$B1385+S102*$D1385+S103*$E1385,IF(AND(B45="female",E45="no",F45="southeast"),U100+U101*$B1385+U102*$D1385+U103*$E1385,IF(AND(B45="female",E45="no",F45="northwest"),W100+W101*$B1385+W102*$D1385+W103*$E1385,IF(AND(B45="female",E45="no",F45="northeast"),Y100+Y101*$B1385+Y102*$D1385+Y103*$E1385,IF(AND(B45="male",E45="no",F45="northeast"),AA100+AA101*$B1385+AA102*$D1385+AA103*$E1385,IF(AND(B45="male",E45="no",F45="northwest"),AC100+AC101*$B1385+AC102*$D1385+AC103*$E1385,IF(AND(B45="male",E45="no",F45="southeast"),AE100+AE101*$B1385+AE102*$D1385+AE103*$E1385,IF(AND(B45="male",E45="no",F45="southwest"),AG100+AG101*$B1385+AG102*$D1385+AG103*$E1385,IF(AND(B45="male",E45="yes",F45="southwest"),AI100+AI101*$B1385+AI102*$D1385+AI103*$E1385,IF(AND(B45="male",E45="yes",F45="southeast"),AK100+AK101*$B1385+AK102*$D1385+AK103*$E1385,IF(AND(B45="male",E45="yes",F45="northwest"),AM100+AM101*$B1385+AM102*$D1385+AM103*$E1385,IF(AND(B45="male",E45="yes",F45="northeast"),AO100+AO101*$B1385+AO102*$D1385+AO103*$E1385,"Conditions not met"))))))))))))))))</f>
        <v>0</v>
      </c>
    </row>
    <row r="1386" spans="2:9" x14ac:dyDescent="0.45">
      <c r="B1386" s="2">
        <v>38</v>
      </c>
      <c r="D1386" s="2">
        <v>37.049999999999997</v>
      </c>
      <c r="E1386" s="2">
        <v>1</v>
      </c>
      <c r="H1386" s="2">
        <v>6079.6715000000004</v>
      </c>
      <c r="I1386" s="1">
        <f>IF(AND(B46="male",E46="yes",F46="northeast"),$K$57+$K$58*$B1386+$K$59*$D1386+$K$60*$E1386,IF(AND(B46="male",E46="yes",F46="northwest"),M101+M102*$B1386+M103*$D1386+M104*$E1386,IF(AND(B46="male",E46="yes",F46="southeast"),O101+O102*$B1386+O103*$D1386+O104*$E1386,IF(AND(B46="male",E46="yes",F46="southwest"),Q101+Q102*$B1386+Q103*$D1386+Q104*$E1386,IF(AND(B46="female",E46="no",F46="southwest"),S101+S102*$B1386+S103*$D1386+S104*$E1386,IF(AND(B46="female",E46="no",F46="southeast"),U101+U102*$B1386+U103*$D1386+U104*$E1386,IF(AND(B46="female",E46="no",F46="northwest"),W101+W102*$B1386+W103*$D1386+W104*$E1386,IF(AND(B46="female",E46="no",F46="northeast"),Y101+Y102*$B1386+Y103*$D1386+Y104*$E1386,IF(AND(B46="male",E46="no",F46="northeast"),AA101+AA102*$B1386+AA103*$D1386+AA104*$E1386,IF(AND(B46="male",E46="no",F46="northwest"),AC101+AC102*$B1386+AC103*$D1386+AC104*$E1386,IF(AND(B46="male",E46="no",F46="southeast"),AE101+AE102*$B1386+AE103*$D1386+AE104*$E1386,IF(AND(B46="male",E46="no",F46="southwest"),AG101+AG102*$B1386+AG103*$D1386+AG104*$E1386,IF(AND(B46="male",E46="yes",F46="southwest"),AI101+AI102*$B1386+AI103*$D1386+AI104*$E1386,IF(AND(B46="male",E46="yes",F46="southeast"),AK101+AK102*$B1386+AK103*$D1386+AK104*$E1386,IF(AND(B46="male",E46="yes",F46="northwest"),AM101+AM102*$B1386+AM103*$D1386+AM104*$E1386,IF(AND(B46="male",E46="yes",F46="northeast"),AO101+AO102*$B1386+AO103*$D1386+AO104*$E1386,"Conditions not met"))))))))))))))))</f>
        <v>0</v>
      </c>
    </row>
    <row r="1387" spans="2:9" x14ac:dyDescent="0.45">
      <c r="B1387" s="2">
        <v>55</v>
      </c>
      <c r="D1387" s="2">
        <v>37.299999999999997</v>
      </c>
      <c r="E1387" s="2">
        <v>0</v>
      </c>
      <c r="H1387" s="2">
        <v>20630.283510000001</v>
      </c>
      <c r="I1387" s="1">
        <f>IF(AND(B47="male",E47="yes",F47="northeast"),$K$57+$K$58*$B1387+$K$59*$D1387+$K$60*$E1387,IF(AND(B47="male",E47="yes",F47="northwest"),M102+M103*$B1387+M104*$D1387+M105*$E1387,IF(AND(B47="male",E47="yes",F47="southeast"),O102+O103*$B1387+O104*$D1387+O105*$E1387,IF(AND(B47="male",E47="yes",F47="southwest"),Q102+Q103*$B1387+Q104*$D1387+Q105*$E1387,IF(AND(B47="female",E47="no",F47="southwest"),S102+S103*$B1387+S104*$D1387+S105*$E1387,IF(AND(B47="female",E47="no",F47="southeast"),U102+U103*$B1387+U104*$D1387+U105*$E1387,IF(AND(B47="female",E47="no",F47="northwest"),W102+W103*$B1387+W104*$D1387+W105*$E1387,IF(AND(B47="female",E47="no",F47="northeast"),Y102+Y103*$B1387+Y104*$D1387+Y105*$E1387,IF(AND(B47="male",E47="no",F47="northeast"),AA102+AA103*$B1387+AA104*$D1387+AA105*$E1387,IF(AND(B47="male",E47="no",F47="northwest"),AC102+AC103*$B1387+AC104*$D1387+AC105*$E1387,IF(AND(B47="male",E47="no",F47="southeast"),AE102+AE103*$B1387+AE104*$D1387+AE105*$E1387,IF(AND(B47="male",E47="no",F47="southwest"),AG102+AG103*$B1387+AG104*$D1387+AG105*$E1387,IF(AND(B47="male",E47="yes",F47="southwest"),AI102+AI103*$B1387+AI104*$D1387+AI105*$E1387,IF(AND(B47="male",E47="yes",F47="southeast"),AK102+AK103*$B1387+AK104*$D1387+AK105*$E1387,IF(AND(B47="male",E47="yes",F47="northwest"),AM102+AM103*$B1387+AM104*$D1387+AM105*$E1387,IF(AND(B47="male",E47="yes",F47="northeast"),AO102+AO103*$B1387+AO104*$D1387+AO105*$E1387,"Conditions not met"))))))))))))))))</f>
        <v>0</v>
      </c>
    </row>
    <row r="1388" spans="2:9" x14ac:dyDescent="0.45">
      <c r="B1388" s="2">
        <v>18</v>
      </c>
      <c r="D1388" s="2">
        <v>38.664999999999999</v>
      </c>
      <c r="E1388" s="2">
        <v>2</v>
      </c>
      <c r="H1388" s="2">
        <v>3393.35635</v>
      </c>
      <c r="I1388" s="1">
        <f>IF(AND(B48="male",E48="yes",F48="northeast"),$K$57+$K$58*$B1388+$K$59*$D1388+$K$60*$E1388,IF(AND(B48="male",E48="yes",F48="northwest"),M103+M104*$B1388+M105*$D1388+M106*$E1388,IF(AND(B48="male",E48="yes",F48="southeast"),O103+O104*$B1388+O105*$D1388+O106*$E1388,IF(AND(B48="male",E48="yes",F48="southwest"),Q103+Q104*$B1388+Q105*$D1388+Q106*$E1388,IF(AND(B48="female",E48="no",F48="southwest"),S103+S104*$B1388+S105*$D1388+S106*$E1388,IF(AND(B48="female",E48="no",F48="southeast"),U103+U104*$B1388+U105*$D1388+U106*$E1388,IF(AND(B48="female",E48="no",F48="northwest"),W103+W104*$B1388+W105*$D1388+W106*$E1388,IF(AND(B48="female",E48="no",F48="northeast"),Y103+Y104*$B1388+Y105*$D1388+Y106*$E1388,IF(AND(B48="male",E48="no",F48="northeast"),AA103+AA104*$B1388+AA105*$D1388+AA106*$E1388,IF(AND(B48="male",E48="no",F48="northwest"),AC103+AC104*$B1388+AC105*$D1388+AC106*$E1388,IF(AND(B48="male",E48="no",F48="southeast"),AE103+AE104*$B1388+AE105*$D1388+AE106*$E1388,IF(AND(B48="male",E48="no",F48="southwest"),AG103+AG104*$B1388+AG105*$D1388+AG106*$E1388,IF(AND(B48="male",E48="yes",F48="southwest"),AI103+AI104*$B1388+AI105*$D1388+AI106*$E1388,IF(AND(B48="male",E48="yes",F48="southeast"),AK103+AK104*$B1388+AK105*$D1388+AK106*$E1388,IF(AND(B48="male",E48="yes",F48="northwest"),AM103+AM104*$B1388+AM105*$D1388+AM106*$E1388,IF(AND(B48="male",E48="yes",F48="northeast"),AO103+AO104*$B1388+AO105*$D1388+AO106*$E1388,"Conditions not met"))))))))))))))))</f>
        <v>0</v>
      </c>
    </row>
    <row r="1389" spans="2:9" x14ac:dyDescent="0.45">
      <c r="B1389" s="2">
        <v>28</v>
      </c>
      <c r="D1389" s="2">
        <v>34.770000000000003</v>
      </c>
      <c r="E1389" s="2">
        <v>0</v>
      </c>
      <c r="H1389" s="2">
        <v>3556.9223000000002</v>
      </c>
      <c r="I1389" s="1">
        <f>IF(AND(B49="male",E49="yes",F49="northeast"),$K$57+$K$58*$B1389+$K$59*$D1389+$K$60*$E1389,IF(AND(B49="male",E49="yes",F49="northwest"),M104+M105*$B1389+M106*$D1389+M107*$E1389,IF(AND(B49="male",E49="yes",F49="southeast"),O104+O105*$B1389+O106*$D1389+O107*$E1389,IF(AND(B49="male",E49="yes",F49="southwest"),Q104+Q105*$B1389+Q106*$D1389+Q107*$E1389,IF(AND(B49="female",E49="no",F49="southwest"),S104+S105*$B1389+S106*$D1389+S107*$E1389,IF(AND(B49="female",E49="no",F49="southeast"),U104+U105*$B1389+U106*$D1389+U107*$E1389,IF(AND(B49="female",E49="no",F49="northwest"),W104+W105*$B1389+W106*$D1389+W107*$E1389,IF(AND(B49="female",E49="no",F49="northeast"),Y104+Y105*$B1389+Y106*$D1389+Y107*$E1389,IF(AND(B49="male",E49="no",F49="northeast"),AA104+AA105*$B1389+AA106*$D1389+AA107*$E1389,IF(AND(B49="male",E49="no",F49="northwest"),AC104+AC105*$B1389+AC106*$D1389+AC107*$E1389,IF(AND(B49="male",E49="no",F49="southeast"),AE104+AE105*$B1389+AE106*$D1389+AE107*$E1389,IF(AND(B49="male",E49="no",F49="southwest"),AG104+AG105*$B1389+AG106*$D1389+AG107*$E1389,IF(AND(B49="male",E49="yes",F49="southwest"),AI104+AI105*$B1389+AI106*$D1389+AI107*$E1389,IF(AND(B49="male",E49="yes",F49="southeast"),AK104+AK105*$B1389+AK106*$D1389+AK107*$E1389,IF(AND(B49="male",E49="yes",F49="northwest"),AM104+AM105*$B1389+AM106*$D1389+AM107*$E1389,IF(AND(B49="male",E49="yes",F49="northeast"),AO104+AO105*$B1389+AO106*$D1389+AO107*$E1389,"Conditions not met"))))))))))))))))</f>
        <v>0</v>
      </c>
    </row>
    <row r="1390" spans="2:9" x14ac:dyDescent="0.45">
      <c r="B1390" s="2">
        <v>60</v>
      </c>
      <c r="D1390" s="2">
        <v>24.53</v>
      </c>
      <c r="E1390" s="2">
        <v>0</v>
      </c>
      <c r="H1390" s="2">
        <v>12629.896699999999</v>
      </c>
      <c r="I1390" s="1">
        <f>IF(AND(B50="male",E50="yes",F50="northeast"),$K$57+$K$58*$B1390+$K$59*$D1390+$K$60*$E1390,IF(AND(B50="male",E50="yes",F50="northwest"),M105+M106*$B1390+M107*$D1390+M108*$E1390,IF(AND(B50="male",E50="yes",F50="southeast"),O105+O106*$B1390+O107*$D1390+O108*$E1390,IF(AND(B50="male",E50="yes",F50="southwest"),Q105+Q106*$B1390+Q107*$D1390+Q108*$E1390,IF(AND(B50="female",E50="no",F50="southwest"),S105+S106*$B1390+S107*$D1390+S108*$E1390,IF(AND(B50="female",E50="no",F50="southeast"),U105+U106*$B1390+U107*$D1390+U108*$E1390,IF(AND(B50="female",E50="no",F50="northwest"),W105+W106*$B1390+W107*$D1390+W108*$E1390,IF(AND(B50="female",E50="no",F50="northeast"),Y105+Y106*$B1390+Y107*$D1390+Y108*$E1390,IF(AND(B50="male",E50="no",F50="northeast"),AA105+AA106*$B1390+AA107*$D1390+AA108*$E1390,IF(AND(B50="male",E50="no",F50="northwest"),AC105+AC106*$B1390+AC107*$D1390+AC108*$E1390,IF(AND(B50="male",E50="no",F50="southeast"),AE105+AE106*$B1390+AE107*$D1390+AE108*$E1390,IF(AND(B50="male",E50="no",F50="southwest"),AG105+AG106*$B1390+AG107*$D1390+AG108*$E1390,IF(AND(B50="male",E50="yes",F50="southwest"),AI105+AI106*$B1390+AI107*$D1390+AI108*$E1390,IF(AND(B50="male",E50="yes",F50="southeast"),AK105+AK106*$B1390+AK107*$D1390+AK108*$E1390,IF(AND(B50="male",E50="yes",F50="northwest"),AM105+AM106*$B1390+AM107*$D1390+AM108*$E1390,IF(AND(B50="male",E50="yes",F50="northeast"),AO105+AO106*$B1390+AO107*$D1390+AO108*$E1390,"Conditions not met"))))))))))))))))</f>
        <v>0</v>
      </c>
    </row>
    <row r="1391" spans="2:9" x14ac:dyDescent="0.45">
      <c r="B1391" s="2">
        <v>36</v>
      </c>
      <c r="D1391" s="2">
        <v>35.200000000000003</v>
      </c>
      <c r="E1391" s="2">
        <v>1</v>
      </c>
      <c r="H1391" s="2">
        <v>38709.175999999999</v>
      </c>
      <c r="I1391" s="1">
        <f>IF(AND(B51="male",E51="yes",F51="northeast"),$K$57+$K$58*$B1391+$K$59*$D1391+$K$60*$E1391,IF(AND(B51="male",E51="yes",F51="northwest"),M106+M107*$B1391+M108*$D1391+M109*$E1391,IF(AND(B51="male",E51="yes",F51="southeast"),O106+O107*$B1391+O108*$D1391+O109*$E1391,IF(AND(B51="male",E51="yes",F51="southwest"),Q106+Q107*$B1391+Q108*$D1391+Q109*$E1391,IF(AND(B51="female",E51="no",F51="southwest"),S106+S107*$B1391+S108*$D1391+S109*$E1391,IF(AND(B51="female",E51="no",F51="southeast"),U106+U107*$B1391+U108*$D1391+U109*$E1391,IF(AND(B51="female",E51="no",F51="northwest"),W106+W107*$B1391+W108*$D1391+W109*$E1391,IF(AND(B51="female",E51="no",F51="northeast"),Y106+Y107*$B1391+Y108*$D1391+Y109*$E1391,IF(AND(B51="male",E51="no",F51="northeast"),AA106+AA107*$B1391+AA108*$D1391+AA109*$E1391,IF(AND(B51="male",E51="no",F51="northwest"),AC106+AC107*$B1391+AC108*$D1391+AC109*$E1391,IF(AND(B51="male",E51="no",F51="southeast"),AE106+AE107*$B1391+AE108*$D1391+AE109*$E1391,IF(AND(B51="male",E51="no",F51="southwest"),AG106+AG107*$B1391+AG108*$D1391+AG109*$E1391,IF(AND(B51="male",E51="yes",F51="southwest"),AI106+AI107*$B1391+AI108*$D1391+AI109*$E1391,IF(AND(B51="male",E51="yes",F51="southeast"),AK106+AK107*$B1391+AK108*$D1391+AK109*$E1391,IF(AND(B51="male",E51="yes",F51="northwest"),AM106+AM107*$B1391+AM108*$D1391+AM109*$E1391,IF(AND(B51="male",E51="yes",F51="northeast"),AO106+AO107*$B1391+AO108*$D1391+AO109*$E1391,"Conditions not met"))))))))))))))))</f>
        <v>0</v>
      </c>
    </row>
    <row r="1392" spans="2:9" x14ac:dyDescent="0.45">
      <c r="B1392" s="2">
        <v>18</v>
      </c>
      <c r="D1392" s="2">
        <v>35.625</v>
      </c>
      <c r="E1392" s="2">
        <v>0</v>
      </c>
      <c r="H1392" s="2">
        <v>2211.1307499999998</v>
      </c>
      <c r="I1392" s="1">
        <f>IF(AND(B52="male",E52="yes",F52="northeast"),$K$57+$K$58*$B1392+$K$59*$D1392+$K$60*$E1392,IF(AND(B52="male",E52="yes",F52="northwest"),M107+M108*$B1392+M109*$D1392+M110*$E1392,IF(AND(B52="male",E52="yes",F52="southeast"),O107+O108*$B1392+O109*$D1392+O110*$E1392,IF(AND(B52="male",E52="yes",F52="southwest"),Q107+Q108*$B1392+Q109*$D1392+Q110*$E1392,IF(AND(B52="female",E52="no",F52="southwest"),S107+S108*$B1392+S109*$D1392+S110*$E1392,IF(AND(B52="female",E52="no",F52="southeast"),U107+U108*$B1392+U109*$D1392+U110*$E1392,IF(AND(B52="female",E52="no",F52="northwest"),W107+W108*$B1392+W109*$D1392+W110*$E1392,IF(AND(B52="female",E52="no",F52="northeast"),Y107+Y108*$B1392+Y109*$D1392+Y110*$E1392,IF(AND(B52="male",E52="no",F52="northeast"),AA107+AA108*$B1392+AA109*$D1392+AA110*$E1392,IF(AND(B52="male",E52="no",F52="northwest"),AC107+AC108*$B1392+AC109*$D1392+AC110*$E1392,IF(AND(B52="male",E52="no",F52="southeast"),AE107+AE108*$B1392+AE109*$D1392+AE110*$E1392,IF(AND(B52="male",E52="no",F52="southwest"),AG107+AG108*$B1392+AG109*$D1392+AG110*$E1392,IF(AND(B52="male",E52="yes",F52="southwest"),AI107+AI108*$B1392+AI109*$D1392+AI110*$E1392,IF(AND(B52="male",E52="yes",F52="southeast"),AK107+AK108*$B1392+AK109*$D1392+AK110*$E1392,IF(AND(B52="male",E52="yes",F52="northwest"),AM107+AM108*$B1392+AM109*$D1392+AM110*$E1392,IF(AND(B52="male",E52="yes",F52="northeast"),AO107+AO108*$B1392+AO109*$D1392+AO110*$E1392,"Conditions not met"))))))))))))))))</f>
        <v>0</v>
      </c>
    </row>
    <row r="1393" spans="2:9" x14ac:dyDescent="0.45">
      <c r="B1393" s="2">
        <v>21</v>
      </c>
      <c r="D1393" s="2">
        <v>33.630000000000003</v>
      </c>
      <c r="E1393" s="2">
        <v>2</v>
      </c>
      <c r="H1393" s="2">
        <v>3579.8287</v>
      </c>
      <c r="I1393" s="1">
        <f>IF(AND(B53="male",E53="yes",F53="northeast"),$K$57+$K$58*$B1393+$K$59*$D1393+$K$60*$E1393,IF(AND(B53="male",E53="yes",F53="northwest"),M108+M109*$B1393+M110*$D1393+M111*$E1393,IF(AND(B53="male",E53="yes",F53="southeast"),O108+O109*$B1393+O110*$D1393+O111*$E1393,IF(AND(B53="male",E53="yes",F53="southwest"),Q108+Q109*$B1393+Q110*$D1393+Q111*$E1393,IF(AND(B53="female",E53="no",F53="southwest"),S108+S109*$B1393+S110*$D1393+S111*$E1393,IF(AND(B53="female",E53="no",F53="southeast"),U108+U109*$B1393+U110*$D1393+U111*$E1393,IF(AND(B53="female",E53="no",F53="northwest"),W108+W109*$B1393+W110*$D1393+W111*$E1393,IF(AND(B53="female",E53="no",F53="northeast"),Y108+Y109*$B1393+Y110*$D1393+Y111*$E1393,IF(AND(B53="male",E53="no",F53="northeast"),AA108+AA109*$B1393+AA110*$D1393+AA111*$E1393,IF(AND(B53="male",E53="no",F53="northwest"),AC108+AC109*$B1393+AC110*$D1393+AC111*$E1393,IF(AND(B53="male",E53="no",F53="southeast"),AE108+AE109*$B1393+AE110*$D1393+AE111*$E1393,IF(AND(B53="male",E53="no",F53="southwest"),AG108+AG109*$B1393+AG110*$D1393+AG111*$E1393,IF(AND(B53="male",E53="yes",F53="southwest"),AI108+AI109*$B1393+AI110*$D1393+AI111*$E1393,IF(AND(B53="male",E53="yes",F53="southeast"),AK108+AK109*$B1393+AK110*$D1393+AK111*$E1393,IF(AND(B53="male",E53="yes",F53="northwest"),AM108+AM109*$B1393+AM110*$D1393+AM111*$E1393,IF(AND(B53="male",E53="yes",F53="northeast"),AO108+AO109*$B1393+AO110*$D1393+AO111*$E1393,"Conditions not met"))))))))))))))))</f>
        <v>0</v>
      </c>
    </row>
    <row r="1394" spans="2:9" x14ac:dyDescent="0.45">
      <c r="B1394" s="2">
        <v>48</v>
      </c>
      <c r="D1394" s="2">
        <v>28</v>
      </c>
      <c r="E1394" s="2">
        <v>1</v>
      </c>
      <c r="H1394" s="2">
        <v>23568.272000000001</v>
      </c>
      <c r="I1394" s="1">
        <f>IF(AND(B54="male",E54="yes",F54="northeast"),$K$57+$K$58*$B1394+$K$59*$D1394+$K$60*$E1394,IF(AND(B54="male",E54="yes",F54="northwest"),M109+M110*$B1394+M111*$D1394+M112*$E1394,IF(AND(B54="male",E54="yes",F54="southeast"),O109+O110*$B1394+O111*$D1394+O112*$E1394,IF(AND(B54="male",E54="yes",F54="southwest"),Q109+Q110*$B1394+Q111*$D1394+Q112*$E1394,IF(AND(B54="female",E54="no",F54="southwest"),S109+S110*$B1394+S111*$D1394+S112*$E1394,IF(AND(B54="female",E54="no",F54="southeast"),U109+U110*$B1394+U111*$D1394+U112*$E1394,IF(AND(B54="female",E54="no",F54="northwest"),W109+W110*$B1394+W111*$D1394+W112*$E1394,IF(AND(B54="female",E54="no",F54="northeast"),Y109+Y110*$B1394+Y111*$D1394+Y112*$E1394,IF(AND(B54="male",E54="no",F54="northeast"),AA109+AA110*$B1394+AA111*$D1394+AA112*$E1394,IF(AND(B54="male",E54="no",F54="northwest"),AC109+AC110*$B1394+AC111*$D1394+AC112*$E1394,IF(AND(B54="male",E54="no",F54="southeast"),AE109+AE110*$B1394+AE111*$D1394+AE112*$E1394,IF(AND(B54="male",E54="no",F54="southwest"),AG109+AG110*$B1394+AG111*$D1394+AG112*$E1394,IF(AND(B54="male",E54="yes",F54="southwest"),AI109+AI110*$B1394+AI111*$D1394+AI112*$E1394,IF(AND(B54="male",E54="yes",F54="southeast"),AK109+AK110*$B1394+AK111*$D1394+AK112*$E1394,IF(AND(B54="male",E54="yes",F54="northwest"),AM109+AM110*$B1394+AM111*$D1394+AM112*$E1394,IF(AND(B54="male",E54="yes",F54="northeast"),AO109+AO110*$B1394+AO111*$D1394+AO112*$E1394,"Conditions not met"))))))))))))))))</f>
        <v>0</v>
      </c>
    </row>
    <row r="1395" spans="2:9" x14ac:dyDescent="0.45">
      <c r="B1395" s="2">
        <v>36</v>
      </c>
      <c r="D1395" s="2">
        <v>34.43</v>
      </c>
      <c r="E1395" s="2">
        <v>0</v>
      </c>
      <c r="H1395" s="2">
        <v>37742.575700000001</v>
      </c>
      <c r="I1395" s="1">
        <f>IF(AND(B55="male",E55="yes",F55="northeast"),$K$57+$K$58*$B1395+$K$59*$D1395+$K$60*$E1395,IF(AND(B55="male",E55="yes",F55="northwest"),M110+M111*$B1395+M112*$D1395+M113*$E1395,IF(AND(B55="male",E55="yes",F55="southeast"),O110+O111*$B1395+O112*$D1395+O113*$E1395,IF(AND(B55="male",E55="yes",F55="southwest"),Q110+Q111*$B1395+Q112*$D1395+Q113*$E1395,IF(AND(B55="female",E55="no",F55="southwest"),S110+S111*$B1395+S112*$D1395+S113*$E1395,IF(AND(B55="female",E55="no",F55="southeast"),U110+U111*$B1395+U112*$D1395+U113*$E1395,IF(AND(B55="female",E55="no",F55="northwest"),W110+W111*$B1395+W112*$D1395+W113*$E1395,IF(AND(B55="female",E55="no",F55="northeast"),Y110+Y111*$B1395+Y112*$D1395+Y113*$E1395,IF(AND(B55="male",E55="no",F55="northeast"),AA110+AA111*$B1395+AA112*$D1395+AA113*$E1395,IF(AND(B55="male",E55="no",F55="northwest"),AC110+AC111*$B1395+AC112*$D1395+AC113*$E1395,IF(AND(B55="male",E55="no",F55="southeast"),AE110+AE111*$B1395+AE112*$D1395+AE113*$E1395,IF(AND(B55="male",E55="no",F55="southwest"),AG110+AG111*$B1395+AG112*$D1395+AG113*$E1395,IF(AND(B55="male",E55="yes",F55="southwest"),AI110+AI111*$B1395+AI112*$D1395+AI113*$E1395,IF(AND(B55="male",E55="yes",F55="southeast"),AK110+AK111*$B1395+AK112*$D1395+AK113*$E1395,IF(AND(B55="male",E55="yes",F55="northwest"),AM110+AM111*$B1395+AM112*$D1395+AM113*$E1395,IF(AND(B55="male",E55="yes",F55="northeast"),AO110+AO111*$B1395+AO112*$D1395+AO113*$E1395,"Conditions not met"))))))))))))))))</f>
        <v>0</v>
      </c>
    </row>
    <row r="1396" spans="2:9" x14ac:dyDescent="0.45">
      <c r="B1396" s="2">
        <v>40</v>
      </c>
      <c r="D1396" s="2">
        <v>28.69</v>
      </c>
      <c r="E1396" s="2">
        <v>3</v>
      </c>
      <c r="H1396" s="2">
        <v>8059.6791000000003</v>
      </c>
      <c r="I1396" s="1">
        <f>IF(AND(B56="male",E56="yes",F56="northeast"),$K$57+$K$58*$B1396+$K$59*$D1396+$K$60*$E1396,IF(AND(B56="male",E56="yes",F56="northwest"),M111+M112*$B1396+M113*$D1396+M114*$E1396,IF(AND(B56="male",E56="yes",F56="southeast"),O111+O112*$B1396+O113*$D1396+O114*$E1396,IF(AND(B56="male",E56="yes",F56="southwest"),Q111+Q112*$B1396+Q113*$D1396+Q114*$E1396,IF(AND(B56="female",E56="no",F56="southwest"),S111+S112*$B1396+S113*$D1396+S114*$E1396,IF(AND(B56="female",E56="no",F56="southeast"),U111+U112*$B1396+U113*$D1396+U114*$E1396,IF(AND(B56="female",E56="no",F56="northwest"),W111+W112*$B1396+W113*$D1396+W114*$E1396,IF(AND(B56="female",E56="no",F56="northeast"),Y111+Y112*$B1396+Y113*$D1396+Y114*$E1396,IF(AND(B56="male",E56="no",F56="northeast"),AA111+AA112*$B1396+AA113*$D1396+AA114*$E1396,IF(AND(B56="male",E56="no",F56="northwest"),AC111+AC112*$B1396+AC113*$D1396+AC114*$E1396,IF(AND(B56="male",E56="no",F56="southeast"),AE111+AE112*$B1396+AE113*$D1396+AE114*$E1396,IF(AND(B56="male",E56="no",F56="southwest"),AG111+AG112*$B1396+AG113*$D1396+AG114*$E1396,IF(AND(B56="male",E56="yes",F56="southwest"),AI111+AI112*$B1396+AI113*$D1396+AI114*$E1396,IF(AND(B56="male",E56="yes",F56="southeast"),AK111+AK112*$B1396+AK113*$D1396+AK114*$E1396,IF(AND(B56="male",E56="yes",F56="northwest"),AM111+AM112*$B1396+AM113*$D1396+AM114*$E1396,IF(AND(B56="male",E56="yes",F56="northeast"),AO111+AO112*$B1396+AO113*$D1396+AO114*$E1396,"Conditions not met"))))))))))))))))</f>
        <v>0</v>
      </c>
    </row>
    <row r="1397" spans="2:9" x14ac:dyDescent="0.45">
      <c r="B1397" s="2">
        <v>58</v>
      </c>
      <c r="D1397" s="2">
        <v>36.954999999999998</v>
      </c>
      <c r="E1397" s="2">
        <v>2</v>
      </c>
      <c r="H1397" s="2">
        <v>47496.494449999998</v>
      </c>
      <c r="I1397" s="1">
        <f>IF(AND(B57="male",E57="yes",F57="northeast"),$K$57+$K$58*$B1397+$K$59*$D1397+$K$60*$E1397,IF(AND(B57="male",E57="yes",F57="northwest"),M112+M113*$B1397+M114*$D1397+M115*$E1397,IF(AND(B57="male",E57="yes",F57="southeast"),O112+O113*$B1397+O114*$D1397+O115*$E1397,IF(AND(B57="male",E57="yes",F57="southwest"),Q112+Q113*$B1397+Q114*$D1397+Q115*$E1397,IF(AND(B57="female",E57="no",F57="southwest"),S112+S113*$B1397+S114*$D1397+S115*$E1397,IF(AND(B57="female",E57="no",F57="southeast"),U112+U113*$B1397+U114*$D1397+U115*$E1397,IF(AND(B57="female",E57="no",F57="northwest"),W112+W113*$B1397+W114*$D1397+W115*$E1397,IF(AND(B57="female",E57="no",F57="northeast"),Y112+Y113*$B1397+Y114*$D1397+Y115*$E1397,IF(AND(B57="male",E57="no",F57="northeast"),AA112+AA113*$B1397+AA114*$D1397+AA115*$E1397,IF(AND(B57="male",E57="no",F57="northwest"),AC112+AC113*$B1397+AC114*$D1397+AC115*$E1397,IF(AND(B57="male",E57="no",F57="southeast"),AE112+AE113*$B1397+AE114*$D1397+AE115*$E1397,IF(AND(B57="male",E57="no",F57="southwest"),AG112+AG113*$B1397+AG114*$D1397+AG115*$E1397,IF(AND(B57="male",E57="yes",F57="southwest"),AI112+AI113*$B1397+AI114*$D1397+AI115*$E1397,IF(AND(B57="male",E57="yes",F57="southeast"),AK112+AK113*$B1397+AK114*$D1397+AK115*$E1397,IF(AND(B57="male",E57="yes",F57="northwest"),AM112+AM113*$B1397+AM114*$D1397+AM115*$E1397,IF(AND(B57="male",E57="yes",F57="northeast"),AO112+AO113*$B1397+AO114*$D1397+AO115*$E1397,"Conditions not met"))))))))))))))))</f>
        <v>0</v>
      </c>
    </row>
    <row r="1398" spans="2:9" x14ac:dyDescent="0.45">
      <c r="B1398" s="2">
        <v>58</v>
      </c>
      <c r="D1398" s="2">
        <v>31.824999999999999</v>
      </c>
      <c r="E1398" s="2">
        <v>2</v>
      </c>
      <c r="H1398" s="2">
        <v>13607.36875</v>
      </c>
      <c r="I1398" s="1">
        <f>IF(AND(B58="male",E58="yes",F58="northeast"),$K$57+$K$58*$B1398+$K$59*$D1398+$K$60*$E1398,IF(AND(B58="male",E58="yes",F58="northwest"),M113+M114*$B1398+M115*$D1398+M116*$E1398,IF(AND(B58="male",E58="yes",F58="southeast"),O113+O114*$B1398+O115*$D1398+O116*$E1398,IF(AND(B58="male",E58="yes",F58="southwest"),Q113+Q114*$B1398+Q115*$D1398+Q116*$E1398,IF(AND(B58="female",E58="no",F58="southwest"),S113+S114*$B1398+S115*$D1398+S116*$E1398,IF(AND(B58="female",E58="no",F58="southeast"),U113+U114*$B1398+U115*$D1398+U116*$E1398,IF(AND(B58="female",E58="no",F58="northwest"),W113+W114*$B1398+W115*$D1398+W116*$E1398,IF(AND(B58="female",E58="no",F58="northeast"),Y113+Y114*$B1398+Y115*$D1398+Y116*$E1398,IF(AND(B58="male",E58="no",F58="northeast"),AA113+AA114*$B1398+AA115*$D1398+AA116*$E1398,IF(AND(B58="male",E58="no",F58="northwest"),AC113+AC114*$B1398+AC115*$D1398+AC116*$E1398,IF(AND(B58="male",E58="no",F58="southeast"),AE113+AE114*$B1398+AE115*$D1398+AE116*$E1398,IF(AND(B58="male",E58="no",F58="southwest"),AG113+AG114*$B1398+AG115*$D1398+AG116*$E1398,IF(AND(B58="male",E58="yes",F58="southwest"),AI113+AI114*$B1398+AI115*$D1398+AI116*$E1398,IF(AND(B58="male",E58="yes",F58="southeast"),AK113+AK114*$B1398+AK115*$D1398+AK116*$E1398,IF(AND(B58="male",E58="yes",F58="northwest"),AM113+AM114*$B1398+AM115*$D1398+AM116*$E1398,IF(AND(B58="male",E58="yes",F58="northeast"),AO113+AO114*$B1398+AO115*$D1398+AO116*$E1398,"Conditions not met"))))))))))))))))</f>
        <v>0</v>
      </c>
    </row>
    <row r="1399" spans="2:9" x14ac:dyDescent="0.45">
      <c r="B1399" s="2">
        <v>18</v>
      </c>
      <c r="D1399" s="2">
        <v>31.68</v>
      </c>
      <c r="E1399" s="2">
        <v>2</v>
      </c>
      <c r="H1399" s="2">
        <v>34303.167200000004</v>
      </c>
      <c r="I1399" s="1">
        <f>IF(AND(B59="male",E59="yes",F59="northeast"),$K$57+$K$58*$B1399+$K$59*$D1399+$K$60*$E1399,IF(AND(B59="male",E59="yes",F59="northwest"),M114+M115*$B1399+M116*$D1399+M117*$E1399,IF(AND(B59="male",E59="yes",F59="southeast"),O114+O115*$B1399+O116*$D1399+O117*$E1399,IF(AND(B59="male",E59="yes",F59="southwest"),Q114+Q115*$B1399+Q116*$D1399+Q117*$E1399,IF(AND(B59="female",E59="no",F59="southwest"),S114+S115*$B1399+S116*$D1399+S117*$E1399,IF(AND(B59="female",E59="no",F59="southeast"),U114+U115*$B1399+U116*$D1399+U117*$E1399,IF(AND(B59="female",E59="no",F59="northwest"),W114+W115*$B1399+W116*$D1399+W117*$E1399,IF(AND(B59="female",E59="no",F59="northeast"),Y114+Y115*$B1399+Y116*$D1399+Y117*$E1399,IF(AND(B59="male",E59="no",F59="northeast"),AA114+AA115*$B1399+AA116*$D1399+AA117*$E1399,IF(AND(B59="male",E59="no",F59="northwest"),AC114+AC115*$B1399+AC116*$D1399+AC117*$E1399,IF(AND(B59="male",E59="no",F59="southeast"),AE114+AE115*$B1399+AE116*$D1399+AE117*$E1399,IF(AND(B59="male",E59="no",F59="southwest"),AG114+AG115*$B1399+AG116*$D1399+AG117*$E1399,IF(AND(B59="male",E59="yes",F59="southwest"),AI114+AI115*$B1399+AI116*$D1399+AI117*$E1399,IF(AND(B59="male",E59="yes",F59="southeast"),AK114+AK115*$B1399+AK116*$D1399+AK117*$E1399,IF(AND(B59="male",E59="yes",F59="northwest"),AM114+AM115*$B1399+AM116*$D1399+AM117*$E1399,IF(AND(B59="male",E59="yes",F59="northeast"),AO114+AO115*$B1399+AO116*$D1399+AO117*$E1399,"Conditions not met"))))))))))))))))</f>
        <v>0</v>
      </c>
    </row>
    <row r="1400" spans="2:9" x14ac:dyDescent="0.45">
      <c r="B1400" s="2">
        <v>53</v>
      </c>
      <c r="D1400" s="2">
        <v>22.88</v>
      </c>
      <c r="E1400" s="2">
        <v>1</v>
      </c>
      <c r="H1400" s="2">
        <v>23244.790199999999</v>
      </c>
      <c r="I1400" s="1" t="str">
        <f>IF(AND(B60="male",E60="yes",F60="northeast"),$K$57+$K$58*$B1400+$K$59*$D1400+$K$60*$E1400,IF(AND(B60="male",E60="yes",F60="northwest"),M115+M116*$B1400+M117*$D1400+M118*$E1400,IF(AND(B60="male",E60="yes",F60="southeast"),O115+O116*$B1400+O117*$D1400+O118*$E1400,IF(AND(B60="male",E60="yes",F60="southwest"),Q115+Q116*$B1400+Q117*$D1400+Q118*$E1400,IF(AND(B60="female",E60="no",F60="southwest"),S115+S116*$B1400+S117*$D1400+S118*$E1400,IF(AND(B60="female",E60="no",F60="southeast"),U115+U116*$B1400+U117*$D1400+U118*$E1400,IF(AND(B60="female",E60="no",F60="northwest"),W115+W116*$B1400+W117*$D1400+W118*$E1400,IF(AND(B60="female",E60="no",F60="northeast"),Y115+Y116*$B1400+Y117*$D1400+Y118*$E1400,IF(AND(B60="male",E60="no",F60="northeast"),AA115+AA116*$B1400+AA117*$D1400+AA118*$E1400,IF(AND(B60="male",E60="no",F60="northwest"),AC115+AC116*$B1400+AC117*$D1400+AC118*$E1400,IF(AND(B60="male",E60="no",F60="southeast"),AE115+AE116*$B1400+AE117*$D1400+AE118*$E1400,IF(AND(B60="male",E60="no",F60="southwest"),AG115+AG116*$B1400+AG117*$D1400+AG118*$E1400,IF(AND(B60="male",E60="yes",F60="southwest"),AI115+AI116*$B1400+AI117*$D1400+AI118*$E1400,IF(AND(B60="male",E60="yes",F60="southeast"),AK115+AK116*$B1400+AK117*$D1400+AK118*$E1400,IF(AND(B60="male",E60="yes",F60="northwest"),AM115+AM116*$B1400+AM117*$D1400+AM118*$E1400,IF(AND(B60="male",E60="yes",F60="northeast"),AO115+AO116*$B1400+AO117*$D1400+AO118*$E1400,"Conditions not met"))))))))))))))))</f>
        <v>Conditions not met</v>
      </c>
    </row>
    <row r="1401" spans="2:9" x14ac:dyDescent="0.45">
      <c r="B1401" s="2">
        <v>34</v>
      </c>
      <c r="D1401" s="2">
        <v>37.335000000000001</v>
      </c>
      <c r="E1401" s="2">
        <v>2</v>
      </c>
      <c r="H1401" s="2">
        <v>5989.5236500000001</v>
      </c>
      <c r="I1401" s="1">
        <f>IF(AND(B61="male",E61="yes",F61="northeast"),$K$57+$K$58*$B1401+$K$59*$D1401+$K$60*$E1401,IF(AND(B61="male",E61="yes",F61="northwest"),M116+M117*$B1401+M118*$D1401+M119*$E1401,IF(AND(B61="male",E61="yes",F61="southeast"),O116+O117*$B1401+O118*$D1401+O119*$E1401,IF(AND(B61="male",E61="yes",F61="southwest"),Q116+Q117*$B1401+Q118*$D1401+Q119*$E1401,IF(AND(B61="female",E61="no",F61="southwest"),S116+S117*$B1401+S118*$D1401+S119*$E1401,IF(AND(B61="female",E61="no",F61="southeast"),U116+U117*$B1401+U118*$D1401+U119*$E1401,IF(AND(B61="female",E61="no",F61="northwest"),W116+W117*$B1401+W118*$D1401+W119*$E1401,IF(AND(B61="female",E61="no",F61="northeast"),Y116+Y117*$B1401+Y118*$D1401+Y119*$E1401,IF(AND(B61="male",E61="no",F61="northeast"),AA116+AA117*$B1401+AA118*$D1401+AA119*$E1401,IF(AND(B61="male",E61="no",F61="northwest"),AC116+AC117*$B1401+AC118*$D1401+AC119*$E1401,IF(AND(B61="male",E61="no",F61="southeast"),AE116+AE117*$B1401+AE118*$D1401+AE119*$E1401,IF(AND(B61="male",E61="no",F61="southwest"),AG116+AG117*$B1401+AG118*$D1401+AG119*$E1401,IF(AND(B61="male",E61="yes",F61="southwest"),AI116+AI117*$B1401+AI118*$D1401+AI119*$E1401,IF(AND(B61="male",E61="yes",F61="southeast"),AK116+AK117*$B1401+AK118*$D1401+AK119*$E1401,IF(AND(B61="male",E61="yes",F61="northwest"),AM116+AM117*$B1401+AM118*$D1401+AM119*$E1401,IF(AND(B61="male",E61="yes",F61="northeast"),AO116+AO117*$B1401+AO118*$D1401+AO119*$E1401,"Conditions not met"))))))))))))))))</f>
        <v>0</v>
      </c>
    </row>
    <row r="1402" spans="2:9" x14ac:dyDescent="0.45">
      <c r="B1402" s="2">
        <v>43</v>
      </c>
      <c r="D1402" s="2">
        <v>27.36</v>
      </c>
      <c r="E1402" s="2">
        <v>3</v>
      </c>
      <c r="H1402" s="2">
        <v>8606.2173999999995</v>
      </c>
      <c r="I1402" s="1">
        <f>IF(AND(B62="male",E62="yes",F62="northeast"),$K$57+$K$58*$B1402+$K$59*$D1402+$K$60*$E1402,IF(AND(B62="male",E62="yes",F62="northwest"),M117+M118*$B1402+M119*$D1402+M120*$E1402,IF(AND(B62="male",E62="yes",F62="southeast"),O117+O118*$B1402+O119*$D1402+O120*$E1402,IF(AND(B62="male",E62="yes",F62="southwest"),Q117+Q118*$B1402+Q119*$D1402+Q120*$E1402,IF(AND(B62="female",E62="no",F62="southwest"),S117+S118*$B1402+S119*$D1402+S120*$E1402,IF(AND(B62="female",E62="no",F62="southeast"),U117+U118*$B1402+U119*$D1402+U120*$E1402,IF(AND(B62="female",E62="no",F62="northwest"),W117+W118*$B1402+W119*$D1402+W120*$E1402,IF(AND(B62="female",E62="no",F62="northeast"),Y117+Y118*$B1402+Y119*$D1402+Y120*$E1402,IF(AND(B62="male",E62="no",F62="northeast"),AA117+AA118*$B1402+AA119*$D1402+AA120*$E1402,IF(AND(B62="male",E62="no",F62="northwest"),AC117+AC118*$B1402+AC119*$D1402+AC120*$E1402,IF(AND(B62="male",E62="no",F62="southeast"),AE117+AE118*$B1402+AE119*$D1402+AE120*$E1402,IF(AND(B62="male",E62="no",F62="southwest"),AG117+AG118*$B1402+AG119*$D1402+AG120*$E1402,IF(AND(B62="male",E62="yes",F62="southwest"),AI117+AI118*$B1402+AI119*$D1402+AI120*$E1402,IF(AND(B62="male",E62="yes",F62="southeast"),AK117+AK118*$B1402+AK119*$D1402+AK120*$E1402,IF(AND(B62="male",E62="yes",F62="northwest"),AM117+AM118*$B1402+AM119*$D1402+AM120*$E1402,IF(AND(B62="male",E62="yes",F62="northeast"),AO117+AO118*$B1402+AO119*$D1402+AO120*$E1402,"Conditions not met"))))))))))))))))</f>
        <v>0</v>
      </c>
    </row>
    <row r="1403" spans="2:9" x14ac:dyDescent="0.45">
      <c r="B1403" s="2">
        <v>25</v>
      </c>
      <c r="D1403" s="2">
        <v>33.659999999999997</v>
      </c>
      <c r="E1403" s="2">
        <v>4</v>
      </c>
      <c r="H1403" s="2">
        <v>4504.6624000000002</v>
      </c>
      <c r="I1403" s="1">
        <f>IF(AND(B63="male",E63="yes",F63="northeast"),$K$57+$K$58*$B1403+$K$59*$D1403+$K$60*$E1403,IF(AND(B63="male",E63="yes",F63="northwest"),M118+M119*$B1403+M120*$D1403+M121*$E1403,IF(AND(B63="male",E63="yes",F63="southeast"),O118+O119*$B1403+O120*$D1403+O121*$E1403,IF(AND(B63="male",E63="yes",F63="southwest"),Q118+Q119*$B1403+Q120*$D1403+Q121*$E1403,IF(AND(B63="female",E63="no",F63="southwest"),S118+S119*$B1403+S120*$D1403+S121*$E1403,IF(AND(B63="female",E63="no",F63="southeast"),U118+U119*$B1403+U120*$D1403+U121*$E1403,IF(AND(B63="female",E63="no",F63="northwest"),W118+W119*$B1403+W120*$D1403+W121*$E1403,IF(AND(B63="female",E63="no",F63="northeast"),Y118+Y119*$B1403+Y120*$D1403+Y121*$E1403,IF(AND(B63="male",E63="no",F63="northeast"),AA118+AA119*$B1403+AA120*$D1403+AA121*$E1403,IF(AND(B63="male",E63="no",F63="northwest"),AC118+AC119*$B1403+AC120*$D1403+AC121*$E1403,IF(AND(B63="male",E63="no",F63="southeast"),AE118+AE119*$B1403+AE120*$D1403+AE121*$E1403,IF(AND(B63="male",E63="no",F63="southwest"),AG118+AG119*$B1403+AG120*$D1403+AG121*$E1403,IF(AND(B63="male",E63="yes",F63="southwest"),AI118+AI119*$B1403+AI120*$D1403+AI121*$E1403,IF(AND(B63="male",E63="yes",F63="southeast"),AK118+AK119*$B1403+AK120*$D1403+AK121*$E1403,IF(AND(B63="male",E63="yes",F63="northwest"),AM118+AM119*$B1403+AM120*$D1403+AM121*$E1403,IF(AND(B63="male",E63="yes",F63="northeast"),AO118+AO119*$B1403+AO120*$D1403+AO121*$E1403,"Conditions not met"))))))))))))))))</f>
        <v>0</v>
      </c>
    </row>
    <row r="1404" spans="2:9" x14ac:dyDescent="0.45">
      <c r="B1404" s="2">
        <v>64</v>
      </c>
      <c r="D1404" s="2">
        <v>24.7</v>
      </c>
      <c r="E1404" s="2">
        <v>1</v>
      </c>
      <c r="H1404" s="2">
        <v>30166.618170000002</v>
      </c>
      <c r="I1404" s="1">
        <f>IF(AND(B64="male",E64="yes",F64="northeast"),$K$57+$K$58*$B1404+$K$59*$D1404+$K$60*$E1404,IF(AND(B64="male",E64="yes",F64="northwest"),M119+M120*$B1404+M121*$D1404+M122*$E1404,IF(AND(B64="male",E64="yes",F64="southeast"),O119+O120*$B1404+O121*$D1404+O122*$E1404,IF(AND(B64="male",E64="yes",F64="southwest"),Q119+Q120*$B1404+Q121*$D1404+Q122*$E1404,IF(AND(B64="female",E64="no",F64="southwest"),S119+S120*$B1404+S121*$D1404+S122*$E1404,IF(AND(B64="female",E64="no",F64="southeast"),U119+U120*$B1404+U121*$D1404+U122*$E1404,IF(AND(B64="female",E64="no",F64="northwest"),W119+W120*$B1404+W121*$D1404+W122*$E1404,IF(AND(B64="female",E64="no",F64="northeast"),Y119+Y120*$B1404+Y121*$D1404+Y122*$E1404,IF(AND(B64="male",E64="no",F64="northeast"),AA119+AA120*$B1404+AA121*$D1404+AA122*$E1404,IF(AND(B64="male",E64="no",F64="northwest"),AC119+AC120*$B1404+AC121*$D1404+AC122*$E1404,IF(AND(B64="male",E64="no",F64="southeast"),AE119+AE120*$B1404+AE121*$D1404+AE122*$E1404,IF(AND(B64="male",E64="no",F64="southwest"),AG119+AG120*$B1404+AG121*$D1404+AG122*$E1404,IF(AND(B64="male",E64="yes",F64="southwest"),AI119+AI120*$B1404+AI121*$D1404+AI122*$E1404,IF(AND(B64="male",E64="yes",F64="southeast"),AK119+AK120*$B1404+AK121*$D1404+AK122*$E1404,IF(AND(B64="male",E64="yes",F64="northwest"),AM119+AM120*$B1404+AM121*$D1404+AM122*$E1404,IF(AND(B64="male",E64="yes",F64="northeast"),AO119+AO120*$B1404+AO121*$D1404+AO122*$E1404,"Conditions not met"))))))))))))))))</f>
        <v>0</v>
      </c>
    </row>
    <row r="1405" spans="2:9" x14ac:dyDescent="0.45">
      <c r="B1405" s="2">
        <v>28</v>
      </c>
      <c r="D1405" s="2">
        <v>25.934999999999999</v>
      </c>
      <c r="E1405" s="2">
        <v>1</v>
      </c>
      <c r="H1405" s="2">
        <v>4133.6416499999996</v>
      </c>
      <c r="I1405" s="1">
        <f>IF(AND(B65="male",E65="yes",F65="northeast"),$K$57+$K$58*$B1405+$K$59*$D1405+$K$60*$E1405,IF(AND(B65="male",E65="yes",F65="northwest"),M120+M121*$B1405+M122*$D1405+M123*$E1405,IF(AND(B65="male",E65="yes",F65="southeast"),O120+O121*$B1405+O122*$D1405+O123*$E1405,IF(AND(B65="male",E65="yes",F65="southwest"),Q120+Q121*$B1405+Q122*$D1405+Q123*$E1405,IF(AND(B65="female",E65="no",F65="southwest"),S120+S121*$B1405+S122*$D1405+S123*$E1405,IF(AND(B65="female",E65="no",F65="southeast"),U120+U121*$B1405+U122*$D1405+U123*$E1405,IF(AND(B65="female",E65="no",F65="northwest"),W120+W121*$B1405+W122*$D1405+W123*$E1405,IF(AND(B65="female",E65="no",F65="northeast"),Y120+Y121*$B1405+Y122*$D1405+Y123*$E1405,IF(AND(B65="male",E65="no",F65="northeast"),AA120+AA121*$B1405+AA122*$D1405+AA123*$E1405,IF(AND(B65="male",E65="no",F65="northwest"),AC120+AC121*$B1405+AC122*$D1405+AC123*$E1405,IF(AND(B65="male",E65="no",F65="southeast"),AE120+AE121*$B1405+AE122*$D1405+AE123*$E1405,IF(AND(B65="male",E65="no",F65="southwest"),AG120+AG121*$B1405+AG122*$D1405+AG123*$E1405,IF(AND(B65="male",E65="yes",F65="southwest"),AI120+AI121*$B1405+AI122*$D1405+AI123*$E1405,IF(AND(B65="male",E65="yes",F65="southeast"),AK120+AK121*$B1405+AK122*$D1405+AK123*$E1405,IF(AND(B65="male",E65="yes",F65="northwest"),AM120+AM121*$B1405+AM122*$D1405+AM123*$E1405,IF(AND(B65="male",E65="yes",F65="northeast"),AO120+AO121*$B1405+AO122*$D1405+AO123*$E1405,"Conditions not met"))))))))))))))))</f>
        <v>0</v>
      </c>
    </row>
    <row r="1406" spans="2:9" x14ac:dyDescent="0.45">
      <c r="B1406" s="2">
        <v>20</v>
      </c>
      <c r="D1406" s="2">
        <v>22.42</v>
      </c>
      <c r="E1406" s="2">
        <v>0</v>
      </c>
      <c r="H1406" s="2">
        <v>14711.7438</v>
      </c>
      <c r="I1406" s="1" t="str">
        <f>IF(AND(B66="male",E66="yes",F66="northeast"),$K$57+$K$58*$B1406+$K$59*$D1406+$K$60*$E1406,IF(AND(B66="male",E66="yes",F66="northwest"),M121+M122*$B1406+M123*$D1406+M124*$E1406,IF(AND(B66="male",E66="yes",F66="southeast"),O121+O122*$B1406+O123*$D1406+O124*$E1406,IF(AND(B66="male",E66="yes",F66="southwest"),Q121+Q122*$B1406+Q123*$D1406+Q124*$E1406,IF(AND(B66="female",E66="no",F66="southwest"),S121+S122*$B1406+S123*$D1406+S124*$E1406,IF(AND(B66="female",E66="no",F66="southeast"),U121+U122*$B1406+U123*$D1406+U124*$E1406,IF(AND(B66="female",E66="no",F66="northwest"),W121+W122*$B1406+W123*$D1406+W124*$E1406,IF(AND(B66="female",E66="no",F66="northeast"),Y121+Y122*$B1406+Y123*$D1406+Y124*$E1406,IF(AND(B66="male",E66="no",F66="northeast"),AA121+AA122*$B1406+AA123*$D1406+AA124*$E1406,IF(AND(B66="male",E66="no",F66="northwest"),AC121+AC122*$B1406+AC123*$D1406+AC124*$E1406,IF(AND(B66="male",E66="no",F66="southeast"),AE121+AE122*$B1406+AE123*$D1406+AE124*$E1406,IF(AND(B66="male",E66="no",F66="southwest"),AG121+AG122*$B1406+AG123*$D1406+AG124*$E1406,IF(AND(B66="male",E66="yes",F66="southwest"),AI121+AI122*$B1406+AI123*$D1406+AI124*$E1406,IF(AND(B66="male",E66="yes",F66="southeast"),AK121+AK122*$B1406+AK123*$D1406+AK124*$E1406,IF(AND(B66="male",E66="yes",F66="northwest"),AM121+AM122*$B1406+AM123*$D1406+AM124*$E1406,IF(AND(B66="male",E66="yes",F66="northeast"),AO121+AO122*$B1406+AO123*$D1406+AO124*$E1406,"Conditions not met"))))))))))))))))</f>
        <v>Conditions not met</v>
      </c>
    </row>
    <row r="1407" spans="2:9" x14ac:dyDescent="0.45">
      <c r="B1407" s="2">
        <v>19</v>
      </c>
      <c r="D1407" s="2">
        <v>28.9</v>
      </c>
      <c r="E1407" s="2">
        <v>0</v>
      </c>
      <c r="H1407" s="2">
        <v>1743.2139999999999</v>
      </c>
      <c r="I1407" s="1">
        <f>IF(AND(B67="male",E67="yes",F67="northeast"),$K$57+$K$58*$B1407+$K$59*$D1407+$K$60*$E1407,IF(AND(B67="male",E67="yes",F67="northwest"),M122+M123*$B1407+M124*$D1407+M125*$E1407,IF(AND(B67="male",E67="yes",F67="southeast"),O122+O123*$B1407+O124*$D1407+O125*$E1407,IF(AND(B67="male",E67="yes",F67="southwest"),Q122+Q123*$B1407+Q124*$D1407+Q125*$E1407,IF(AND(B67="female",E67="no",F67="southwest"),S122+S123*$B1407+S124*$D1407+S125*$E1407,IF(AND(B67="female",E67="no",F67="southeast"),U122+U123*$B1407+U124*$D1407+U125*$E1407,IF(AND(B67="female",E67="no",F67="northwest"),W122+W123*$B1407+W124*$D1407+W125*$E1407,IF(AND(B67="female",E67="no",F67="northeast"),Y122+Y123*$B1407+Y124*$D1407+Y125*$E1407,IF(AND(B67="male",E67="no",F67="northeast"),AA122+AA123*$B1407+AA124*$D1407+AA125*$E1407,IF(AND(B67="male",E67="no",F67="northwest"),AC122+AC123*$B1407+AC124*$D1407+AC125*$E1407,IF(AND(B67="male",E67="no",F67="southeast"),AE122+AE123*$B1407+AE124*$D1407+AE125*$E1407,IF(AND(B67="male",E67="no",F67="southwest"),AG122+AG123*$B1407+AG124*$D1407+AG125*$E1407,IF(AND(B67="male",E67="yes",F67="southwest"),AI122+AI123*$B1407+AI124*$D1407+AI125*$E1407,IF(AND(B67="male",E67="yes",F67="southeast"),AK122+AK123*$B1407+AK124*$D1407+AK125*$E1407,IF(AND(B67="male",E67="yes",F67="northwest"),AM122+AM123*$B1407+AM124*$D1407+AM125*$E1407,IF(AND(B67="male",E67="yes",F67="northeast"),AO122+AO123*$B1407+AO124*$D1407+AO125*$E1407,"Conditions not met"))))))))))))))))</f>
        <v>0</v>
      </c>
    </row>
    <row r="1408" spans="2:9" x14ac:dyDescent="0.45">
      <c r="B1408" s="2">
        <v>61</v>
      </c>
      <c r="D1408" s="2">
        <v>39.1</v>
      </c>
      <c r="E1408" s="2">
        <v>2</v>
      </c>
      <c r="H1408" s="2">
        <v>14235.072</v>
      </c>
      <c r="I1408" s="1">
        <f>IF(AND(B68="male",E68="yes",F68="northeast"),$K$57+$K$58*$B1408+$K$59*$D1408+$K$60*$E1408,IF(AND(B68="male",E68="yes",F68="northwest"),M123+M124*$B1408+M125*$D1408+M126*$E1408,IF(AND(B68="male",E68="yes",F68="southeast"),O123+O124*$B1408+O125*$D1408+O126*$E1408,IF(AND(B68="male",E68="yes",F68="southwest"),Q123+Q124*$B1408+Q125*$D1408+Q126*$E1408,IF(AND(B68="female",E68="no",F68="southwest"),S123+S124*$B1408+S125*$D1408+S126*$E1408,IF(AND(B68="female",E68="no",F68="southeast"),U123+U124*$B1408+U125*$D1408+U126*$E1408,IF(AND(B68="female",E68="no",F68="northwest"),W123+W124*$B1408+W125*$D1408+W126*$E1408,IF(AND(B68="female",E68="no",F68="northeast"),Y123+Y124*$B1408+Y125*$D1408+Y126*$E1408,IF(AND(B68="male",E68="no",F68="northeast"),AA123+AA124*$B1408+AA125*$D1408+AA126*$E1408,IF(AND(B68="male",E68="no",F68="northwest"),AC123+AC124*$B1408+AC125*$D1408+AC126*$E1408,IF(AND(B68="male",E68="no",F68="southeast"),AE123+AE124*$B1408+AE125*$D1408+AE126*$E1408,IF(AND(B68="male",E68="no",F68="southwest"),AG123+AG124*$B1408+AG125*$D1408+AG126*$E1408,IF(AND(B68="male",E68="yes",F68="southwest"),AI123+AI124*$B1408+AI125*$D1408+AI126*$E1408,IF(AND(B68="male",E68="yes",F68="southeast"),AK123+AK124*$B1408+AK125*$D1408+AK126*$E1408,IF(AND(B68="male",E68="yes",F68="northwest"),AM123+AM124*$B1408+AM125*$D1408+AM126*$E1408,IF(AND(B68="male",E68="yes",F68="northeast"),AO123+AO124*$B1408+AO125*$D1408+AO126*$E1408,"Conditions not met"))))))))))))))))</f>
        <v>0</v>
      </c>
    </row>
    <row r="1409" spans="2:9" x14ac:dyDescent="0.45">
      <c r="B1409" s="2">
        <v>40</v>
      </c>
      <c r="D1409" s="2">
        <v>26.315000000000001</v>
      </c>
      <c r="E1409" s="2">
        <v>1</v>
      </c>
      <c r="H1409" s="2">
        <v>6389.3778499999999</v>
      </c>
      <c r="I1409" s="1">
        <f>IF(AND(B69="male",E69="yes",F69="northeast"),$K$57+$K$58*$B1409+$K$59*$D1409+$K$60*$E1409,IF(AND(B69="male",E69="yes",F69="northwest"),M124+M125*$B1409+M126*$D1409+M127*$E1409,IF(AND(B69="male",E69="yes",F69="southeast"),O124+O125*$B1409+O126*$D1409+O127*$E1409,IF(AND(B69="male",E69="yes",F69="southwest"),Q124+Q125*$B1409+Q126*$D1409+Q127*$E1409,IF(AND(B69="female",E69="no",F69="southwest"),S124+S125*$B1409+S126*$D1409+S127*$E1409,IF(AND(B69="female",E69="no",F69="southeast"),U124+U125*$B1409+U126*$D1409+U127*$E1409,IF(AND(B69="female",E69="no",F69="northwest"),W124+W125*$B1409+W126*$D1409+W127*$E1409,IF(AND(B69="female",E69="no",F69="northeast"),Y124+Y125*$B1409+Y126*$D1409+Y127*$E1409,IF(AND(B69="male",E69="no",F69="northeast"),AA124+AA125*$B1409+AA126*$D1409+AA127*$E1409,IF(AND(B69="male",E69="no",F69="northwest"),AC124+AC125*$B1409+AC126*$D1409+AC127*$E1409,IF(AND(B69="male",E69="no",F69="southeast"),AE124+AE125*$B1409+AE126*$D1409+AE127*$E1409,IF(AND(B69="male",E69="no",F69="southwest"),AG124+AG125*$B1409+AG126*$D1409+AG127*$E1409,IF(AND(B69="male",E69="yes",F69="southwest"),AI124+AI125*$B1409+AI126*$D1409+AI127*$E1409,IF(AND(B69="male",E69="yes",F69="southeast"),AK124+AK125*$B1409+AK126*$D1409+AK127*$E1409,IF(AND(B69="male",E69="yes",F69="northwest"),AM124+AM125*$B1409+AM126*$D1409+AM127*$E1409,IF(AND(B69="male",E69="yes",F69="northeast"),AO124+AO125*$B1409+AO126*$D1409+AO127*$E1409,"Conditions not met"))))))))))))))))</f>
        <v>0</v>
      </c>
    </row>
    <row r="1410" spans="2:9" x14ac:dyDescent="0.45">
      <c r="B1410" s="2">
        <v>40</v>
      </c>
      <c r="D1410" s="2">
        <v>36.19</v>
      </c>
      <c r="E1410" s="2">
        <v>0</v>
      </c>
      <c r="H1410" s="2">
        <v>5920.1040999999996</v>
      </c>
      <c r="I1410" s="1">
        <f>IF(AND(B70="male",E70="yes",F70="northeast"),$K$57+$K$58*$B1410+$K$59*$D1410+$K$60*$E1410,IF(AND(B70="male",E70="yes",F70="northwest"),M125+M126*$B1410+M127*$D1410+M128*$E1410,IF(AND(B70="male",E70="yes",F70="southeast"),O125+O126*$B1410+O127*$D1410+O128*$E1410,IF(AND(B70="male",E70="yes",F70="southwest"),Q125+Q126*$B1410+Q127*$D1410+Q128*$E1410,IF(AND(B70="female",E70="no",F70="southwest"),S125+S126*$B1410+S127*$D1410+S128*$E1410,IF(AND(B70="female",E70="no",F70="southeast"),U125+U126*$B1410+U127*$D1410+U128*$E1410,IF(AND(B70="female",E70="no",F70="northwest"),W125+W126*$B1410+W127*$D1410+W128*$E1410,IF(AND(B70="female",E70="no",F70="northeast"),Y125+Y126*$B1410+Y127*$D1410+Y128*$E1410,IF(AND(B70="male",E70="no",F70="northeast"),AA125+AA126*$B1410+AA127*$D1410+AA128*$E1410,IF(AND(B70="male",E70="no",F70="northwest"),AC125+AC126*$B1410+AC127*$D1410+AC128*$E1410,IF(AND(B70="male",E70="no",F70="southeast"),AE125+AE126*$B1410+AE127*$D1410+AE128*$E1410,IF(AND(B70="male",E70="no",F70="southwest"),AG125+AG126*$B1410+AG127*$D1410+AG128*$E1410,IF(AND(B70="male",E70="yes",F70="southwest"),AI125+AI126*$B1410+AI127*$D1410+AI128*$E1410,IF(AND(B70="male",E70="yes",F70="southeast"),AK125+AK126*$B1410+AK127*$D1410+AK128*$E1410,IF(AND(B70="male",E70="yes",F70="northwest"),AM125+AM126*$B1410+AM127*$D1410+AM128*$E1410,IF(AND(B70="male",E70="yes",F70="northeast"),AO125+AO126*$B1410+AO127*$D1410+AO128*$E1410,"Conditions not met"))))))))))))))))</f>
        <v>0</v>
      </c>
    </row>
    <row r="1411" spans="2:9" x14ac:dyDescent="0.45">
      <c r="B1411" s="2">
        <v>28</v>
      </c>
      <c r="D1411" s="2">
        <v>23.98</v>
      </c>
      <c r="E1411" s="2">
        <v>3</v>
      </c>
      <c r="H1411" s="2">
        <v>17663.144199999999</v>
      </c>
      <c r="I1411" s="1">
        <f>IF(AND(B71="male",E71="yes",F71="northeast"),$K$57+$K$58*$B1411+$K$59*$D1411+$K$60*$E1411,IF(AND(B71="male",E71="yes",F71="northwest"),M126+M127*$B1411+M128*$D1411+M129*$E1411,IF(AND(B71="male",E71="yes",F71="southeast"),O126+O127*$B1411+O128*$D1411+O129*$E1411,IF(AND(B71="male",E71="yes",F71="southwest"),Q126+Q127*$B1411+Q128*$D1411+Q129*$E1411,IF(AND(B71="female",E71="no",F71="southwest"),S126+S127*$B1411+S128*$D1411+S129*$E1411,IF(AND(B71="female",E71="no",F71="southeast"),U126+U127*$B1411+U128*$D1411+U129*$E1411,IF(AND(B71="female",E71="no",F71="northwest"),W126+W127*$B1411+W128*$D1411+W129*$E1411,IF(AND(B71="female",E71="no",F71="northeast"),Y126+Y127*$B1411+Y128*$D1411+Y129*$E1411,IF(AND(B71="male",E71="no",F71="northeast"),AA126+AA127*$B1411+AA128*$D1411+AA129*$E1411,IF(AND(B71="male",E71="no",F71="northwest"),AC126+AC127*$B1411+AC128*$D1411+AC129*$E1411,IF(AND(B71="male",E71="no",F71="southeast"),AE126+AE127*$B1411+AE128*$D1411+AE129*$E1411,IF(AND(B71="male",E71="no",F71="southwest"),AG126+AG127*$B1411+AG128*$D1411+AG129*$E1411,IF(AND(B71="male",E71="yes",F71="southwest"),AI126+AI127*$B1411+AI128*$D1411+AI129*$E1411,IF(AND(B71="male",E71="yes",F71="southeast"),AK126+AK127*$B1411+AK128*$D1411+AK129*$E1411,IF(AND(B71="male",E71="yes",F71="northwest"),AM126+AM127*$B1411+AM128*$D1411+AM129*$E1411,IF(AND(B71="male",E71="yes",F71="northeast"),AO126+AO127*$B1411+AO128*$D1411+AO129*$E1411,"Conditions not met"))))))))))))))))</f>
        <v>0</v>
      </c>
    </row>
    <row r="1412" spans="2:9" x14ac:dyDescent="0.45">
      <c r="B1412" s="2">
        <v>27</v>
      </c>
      <c r="D1412" s="2">
        <v>24.75</v>
      </c>
      <c r="E1412" s="2">
        <v>0</v>
      </c>
      <c r="H1412" s="2">
        <v>16577.779500000001</v>
      </c>
      <c r="I1412" s="1" t="str">
        <f>IF(AND(B72="male",E72="yes",F72="northeast"),$K$57+$K$58*$B1412+$K$59*$D1412+$K$60*$E1412,IF(AND(B72="male",E72="yes",F72="northwest"),M127+M128*$B1412+M129*$D1412+M130*$E1412,IF(AND(B72="male",E72="yes",F72="southeast"),O127+O128*$B1412+O129*$D1412+O130*$E1412,IF(AND(B72="male",E72="yes",F72="southwest"),Q127+Q128*$B1412+Q129*$D1412+Q130*$E1412,IF(AND(B72="female",E72="no",F72="southwest"),S127+S128*$B1412+S129*$D1412+S130*$E1412,IF(AND(B72="female",E72="no",F72="southeast"),U127+U128*$B1412+U129*$D1412+U130*$E1412,IF(AND(B72="female",E72="no",F72="northwest"),W127+W128*$B1412+W129*$D1412+W130*$E1412,IF(AND(B72="female",E72="no",F72="northeast"),Y127+Y128*$B1412+Y129*$D1412+Y130*$E1412,IF(AND(B72="male",E72="no",F72="northeast"),AA127+AA128*$B1412+AA129*$D1412+AA130*$E1412,IF(AND(B72="male",E72="no",F72="northwest"),AC127+AC128*$B1412+AC129*$D1412+AC130*$E1412,IF(AND(B72="male",E72="no",F72="southeast"),AE127+AE128*$B1412+AE129*$D1412+AE130*$E1412,IF(AND(B72="male",E72="no",F72="southwest"),AG127+AG128*$B1412+AG129*$D1412+AG130*$E1412,IF(AND(B72="male",E72="yes",F72="southwest"),AI127+AI128*$B1412+AI129*$D1412+AI130*$E1412,IF(AND(B72="male",E72="yes",F72="southeast"),AK127+AK128*$B1412+AK129*$D1412+AK130*$E1412,IF(AND(B72="male",E72="yes",F72="northwest"),AM127+AM128*$B1412+AM129*$D1412+AM130*$E1412,IF(AND(B72="male",E72="yes",F72="northeast"),AO127+AO128*$B1412+AO129*$D1412+AO130*$E1412,"Conditions not met"))))))))))))))))</f>
        <v>Conditions not met</v>
      </c>
    </row>
    <row r="1413" spans="2:9" x14ac:dyDescent="0.45">
      <c r="B1413" s="2">
        <v>31</v>
      </c>
      <c r="D1413" s="2">
        <v>28.5</v>
      </c>
      <c r="E1413" s="2">
        <v>5</v>
      </c>
      <c r="H1413" s="2">
        <v>6799.4579999999996</v>
      </c>
      <c r="I1413" s="1">
        <f>IF(AND(B73="male",E73="yes",F73="northeast"),$K$57+$K$58*$B1413+$K$59*$D1413+$K$60*$E1413,IF(AND(B73="male",E73="yes",F73="northwest"),M128+M129*$B1413+M130*$D1413+M131*$E1413,IF(AND(B73="male",E73="yes",F73="southeast"),O128+O129*$B1413+O130*$D1413+O131*$E1413,IF(AND(B73="male",E73="yes",F73="southwest"),Q128+Q129*$B1413+Q130*$D1413+Q131*$E1413,IF(AND(B73="female",E73="no",F73="southwest"),S128+S129*$B1413+S130*$D1413+S131*$E1413,IF(AND(B73="female",E73="no",F73="southeast"),U128+U129*$B1413+U130*$D1413+U131*$E1413,IF(AND(B73="female",E73="no",F73="northwest"),W128+W129*$B1413+W130*$D1413+W131*$E1413,IF(AND(B73="female",E73="no",F73="northeast"),Y128+Y129*$B1413+Y130*$D1413+Y131*$E1413,IF(AND(B73="male",E73="no",F73="northeast"),AA128+AA129*$B1413+AA130*$D1413+AA131*$E1413,IF(AND(B73="male",E73="no",F73="northwest"),AC128+AC129*$B1413+AC130*$D1413+AC131*$E1413,IF(AND(B73="male",E73="no",F73="southeast"),AE128+AE129*$B1413+AE130*$D1413+AE131*$E1413,IF(AND(B73="male",E73="no",F73="southwest"),AG128+AG129*$B1413+AG130*$D1413+AG131*$E1413,IF(AND(B73="male",E73="yes",F73="southwest"),AI128+AI129*$B1413+AI130*$D1413+AI131*$E1413,IF(AND(B73="male",E73="yes",F73="southeast"),AK128+AK129*$B1413+AK130*$D1413+AK131*$E1413,IF(AND(B73="male",E73="yes",F73="northwest"),AM128+AM129*$B1413+AM130*$D1413+AM131*$E1413,IF(AND(B73="male",E73="yes",F73="northeast"),AO128+AO129*$B1413+AO130*$D1413+AO131*$E1413,"Conditions not met"))))))))))))))))</f>
        <v>0</v>
      </c>
    </row>
    <row r="1414" spans="2:9" x14ac:dyDescent="0.45">
      <c r="B1414" s="2">
        <v>53</v>
      </c>
      <c r="D1414" s="2">
        <v>28.1</v>
      </c>
      <c r="E1414" s="2">
        <v>3</v>
      </c>
      <c r="H1414" s="2">
        <v>11741.726000000001</v>
      </c>
      <c r="I1414" s="1">
        <f>IF(AND(B74="male",E74="yes",F74="northeast"),$K$57+$K$58*$B1414+$K$59*$D1414+$K$60*$E1414,IF(AND(B74="male",E74="yes",F74="northwest"),M129+M130*$B1414+M131*$D1414+M132*$E1414,IF(AND(B74="male",E74="yes",F74="southeast"),O129+O130*$B1414+O131*$D1414+O132*$E1414,IF(AND(B74="male",E74="yes",F74="southwest"),Q129+Q130*$B1414+Q131*$D1414+Q132*$E1414,IF(AND(B74="female",E74="no",F74="southwest"),S129+S130*$B1414+S131*$D1414+S132*$E1414,IF(AND(B74="female",E74="no",F74="southeast"),U129+U130*$B1414+U131*$D1414+U132*$E1414,IF(AND(B74="female",E74="no",F74="northwest"),W129+W130*$B1414+W131*$D1414+W132*$E1414,IF(AND(B74="female",E74="no",F74="northeast"),Y129+Y130*$B1414+Y131*$D1414+Y132*$E1414,IF(AND(B74="male",E74="no",F74="northeast"),AA129+AA130*$B1414+AA131*$D1414+AA132*$E1414,IF(AND(B74="male",E74="no",F74="northwest"),AC129+AC130*$B1414+AC131*$D1414+AC132*$E1414,IF(AND(B74="male",E74="no",F74="southeast"),AE129+AE130*$B1414+AE131*$D1414+AE132*$E1414,IF(AND(B74="male",E74="no",F74="southwest"),AG129+AG130*$B1414+AG131*$D1414+AG132*$E1414,IF(AND(B74="male",E74="yes",F74="southwest"),AI129+AI130*$B1414+AI131*$D1414+AI132*$E1414,IF(AND(B74="male",E74="yes",F74="southeast"),AK129+AK130*$B1414+AK131*$D1414+AK132*$E1414,IF(AND(B74="male",E74="yes",F74="northwest"),AM129+AM130*$B1414+AM131*$D1414+AM132*$E1414,IF(AND(B74="male",E74="yes",F74="northeast"),AO129+AO130*$B1414+AO131*$D1414+AO132*$E1414,"Conditions not met"))))))))))))))))</f>
        <v>0</v>
      </c>
    </row>
    <row r="1415" spans="2:9" x14ac:dyDescent="0.45">
      <c r="B1415" s="2">
        <v>58</v>
      </c>
      <c r="D1415" s="2">
        <v>32.01</v>
      </c>
      <c r="E1415" s="2">
        <v>1</v>
      </c>
      <c r="H1415" s="2">
        <v>11946.625899999999</v>
      </c>
      <c r="I1415" s="1">
        <f>IF(AND(B75="male",E75="yes",F75="northeast"),$K$57+$K$58*$B1415+$K$59*$D1415+$K$60*$E1415,IF(AND(B75="male",E75="yes",F75="northwest"),M130+M131*$B1415+M132*$D1415+M133*$E1415,IF(AND(B75="male",E75="yes",F75="southeast"),O130+O131*$B1415+O132*$D1415+O133*$E1415,IF(AND(B75="male",E75="yes",F75="southwest"),Q130+Q131*$B1415+Q132*$D1415+Q133*$E1415,IF(AND(B75="female",E75="no",F75="southwest"),S130+S131*$B1415+S132*$D1415+S133*$E1415,IF(AND(B75="female",E75="no",F75="southeast"),U130+U131*$B1415+U132*$D1415+U133*$E1415,IF(AND(B75="female",E75="no",F75="northwest"),W130+W131*$B1415+W132*$D1415+W133*$E1415,IF(AND(B75="female",E75="no",F75="northeast"),Y130+Y131*$B1415+Y132*$D1415+Y133*$E1415,IF(AND(B75="male",E75="no",F75="northeast"),AA130+AA131*$B1415+AA132*$D1415+AA133*$E1415,IF(AND(B75="male",E75="no",F75="northwest"),AC130+AC131*$B1415+AC132*$D1415+AC133*$E1415,IF(AND(B75="male",E75="no",F75="southeast"),AE130+AE131*$B1415+AE132*$D1415+AE133*$E1415,IF(AND(B75="male",E75="no",F75="southwest"),AG130+AG131*$B1415+AG132*$D1415+AG133*$E1415,IF(AND(B75="male",E75="yes",F75="southwest"),AI130+AI131*$B1415+AI132*$D1415+AI133*$E1415,IF(AND(B75="male",E75="yes",F75="southeast"),AK130+AK131*$B1415+AK132*$D1415+AK133*$E1415,IF(AND(B75="male",E75="yes",F75="northwest"),AM130+AM131*$B1415+AM132*$D1415+AM133*$E1415,IF(AND(B75="male",E75="yes",F75="northeast"),AO130+AO131*$B1415+AO132*$D1415+AO133*$E1415,"Conditions not met"))))))))))))))))</f>
        <v>0</v>
      </c>
    </row>
    <row r="1416" spans="2:9" x14ac:dyDescent="0.45">
      <c r="B1416" s="2">
        <v>44</v>
      </c>
      <c r="D1416" s="2">
        <v>27.4</v>
      </c>
      <c r="E1416" s="2">
        <v>2</v>
      </c>
      <c r="H1416" s="2">
        <v>7726.8540000000003</v>
      </c>
      <c r="I1416" s="1">
        <f>IF(AND(B76="male",E76="yes",F76="northeast"),$K$57+$K$58*$B1416+$K$59*$D1416+$K$60*$E1416,IF(AND(B76="male",E76="yes",F76="northwest"),M131+M132*$B1416+M133*$D1416+M134*$E1416,IF(AND(B76="male",E76="yes",F76="southeast"),O131+O132*$B1416+O133*$D1416+O134*$E1416,IF(AND(B76="male",E76="yes",F76="southwest"),Q131+Q132*$B1416+Q133*$D1416+Q134*$E1416,IF(AND(B76="female",E76="no",F76="southwest"),S131+S132*$B1416+S133*$D1416+S134*$E1416,IF(AND(B76="female",E76="no",F76="southeast"),U131+U132*$B1416+U133*$D1416+U134*$E1416,IF(AND(B76="female",E76="no",F76="northwest"),W131+W132*$B1416+W133*$D1416+W134*$E1416,IF(AND(B76="female",E76="no",F76="northeast"),Y131+Y132*$B1416+Y133*$D1416+Y134*$E1416,IF(AND(B76="male",E76="no",F76="northeast"),AA131+AA132*$B1416+AA133*$D1416+AA134*$E1416,IF(AND(B76="male",E76="no",F76="northwest"),AC131+AC132*$B1416+AC133*$D1416+AC134*$E1416,IF(AND(B76="male",E76="no",F76="southeast"),AE131+AE132*$B1416+AE133*$D1416+AE134*$E1416,IF(AND(B76="male",E76="no",F76="southwest"),AG131+AG132*$B1416+AG133*$D1416+AG134*$E1416,IF(AND(B76="male",E76="yes",F76="southwest"),AI131+AI132*$B1416+AI133*$D1416+AI134*$E1416,IF(AND(B76="male",E76="yes",F76="southeast"),AK131+AK132*$B1416+AK133*$D1416+AK134*$E1416,IF(AND(B76="male",E76="yes",F76="northwest"),AM131+AM132*$B1416+AM133*$D1416+AM134*$E1416,IF(AND(B76="male",E76="yes",F76="northeast"),AO131+AO132*$B1416+AO133*$D1416+AO134*$E1416,"Conditions not met"))))))))))))))))</f>
        <v>0</v>
      </c>
    </row>
    <row r="1417" spans="2:9" x14ac:dyDescent="0.45">
      <c r="B1417" s="2">
        <v>57</v>
      </c>
      <c r="D1417" s="2">
        <v>34.01</v>
      </c>
      <c r="E1417" s="2">
        <v>0</v>
      </c>
      <c r="H1417" s="2">
        <v>11356.660900000001</v>
      </c>
      <c r="I1417" s="1">
        <f>IF(AND(B77="male",E77="yes",F77="northeast"),$K$57+$K$58*$B1417+$K$59*$D1417+$K$60*$E1417,IF(AND(B77="male",E77="yes",F77="northwest"),M132+M133*$B1417+M134*$D1417+M135*$E1417,IF(AND(B77="male",E77="yes",F77="southeast"),O132+O133*$B1417+O134*$D1417+O135*$E1417,IF(AND(B77="male",E77="yes",F77="southwest"),Q132+Q133*$B1417+Q134*$D1417+Q135*$E1417,IF(AND(B77="female",E77="no",F77="southwest"),S132+S133*$B1417+S134*$D1417+S135*$E1417,IF(AND(B77="female",E77="no",F77="southeast"),U132+U133*$B1417+U134*$D1417+U135*$E1417,IF(AND(B77="female",E77="no",F77="northwest"),W132+W133*$B1417+W134*$D1417+W135*$E1417,IF(AND(B77="female",E77="no",F77="northeast"),Y132+Y133*$B1417+Y134*$D1417+Y135*$E1417,IF(AND(B77="male",E77="no",F77="northeast"),AA132+AA133*$B1417+AA134*$D1417+AA135*$E1417,IF(AND(B77="male",E77="no",F77="northwest"),AC132+AC133*$B1417+AC134*$D1417+AC135*$E1417,IF(AND(B77="male",E77="no",F77="southeast"),AE132+AE133*$B1417+AE134*$D1417+AE135*$E1417,IF(AND(B77="male",E77="no",F77="southwest"),AG132+AG133*$B1417+AG134*$D1417+AG135*$E1417,IF(AND(B77="male",E77="yes",F77="southwest"),AI132+AI133*$B1417+AI134*$D1417+AI135*$E1417,IF(AND(B77="male",E77="yes",F77="southeast"),AK132+AK133*$B1417+AK134*$D1417+AK135*$E1417,IF(AND(B77="male",E77="yes",F77="northwest"),AM132+AM133*$B1417+AM134*$D1417+AM135*$E1417,IF(AND(B77="male",E77="yes",F77="northeast"),AO132+AO133*$B1417+AO134*$D1417+AO135*$E1417,"Conditions not met"))))))))))))))))</f>
        <v>0</v>
      </c>
    </row>
    <row r="1418" spans="2:9" x14ac:dyDescent="0.45">
      <c r="B1418" s="2">
        <v>29</v>
      </c>
      <c r="D1418" s="2">
        <v>29.59</v>
      </c>
      <c r="E1418" s="2">
        <v>1</v>
      </c>
      <c r="H1418" s="2">
        <v>3947.4131000000002</v>
      </c>
      <c r="I1418" s="1">
        <f>IF(AND(B78="male",E78="yes",F78="northeast"),$K$57+$K$58*$B1418+$K$59*$D1418+$K$60*$E1418,IF(AND(B78="male",E78="yes",F78="northwest"),M133+M134*$B1418+M135*$D1418+M136*$E1418,IF(AND(B78="male",E78="yes",F78="southeast"),O133+O134*$B1418+O135*$D1418+O136*$E1418,IF(AND(B78="male",E78="yes",F78="southwest"),Q133+Q134*$B1418+Q135*$D1418+Q136*$E1418,IF(AND(B78="female",E78="no",F78="southwest"),S133+S134*$B1418+S135*$D1418+S136*$E1418,IF(AND(B78="female",E78="no",F78="southeast"),U133+U134*$B1418+U135*$D1418+U136*$E1418,IF(AND(B78="female",E78="no",F78="northwest"),W133+W134*$B1418+W135*$D1418+W136*$E1418,IF(AND(B78="female",E78="no",F78="northeast"),Y133+Y134*$B1418+Y135*$D1418+Y136*$E1418,IF(AND(B78="male",E78="no",F78="northeast"),AA133+AA134*$B1418+AA135*$D1418+AA136*$E1418,IF(AND(B78="male",E78="no",F78="northwest"),AC133+AC134*$B1418+AC135*$D1418+AC136*$E1418,IF(AND(B78="male",E78="no",F78="southeast"),AE133+AE134*$B1418+AE135*$D1418+AE136*$E1418,IF(AND(B78="male",E78="no",F78="southwest"),AG133+AG134*$B1418+AG135*$D1418+AG136*$E1418,IF(AND(B78="male",E78="yes",F78="southwest"),AI133+AI134*$B1418+AI135*$D1418+AI136*$E1418,IF(AND(B78="male",E78="yes",F78="southeast"),AK133+AK134*$B1418+AK135*$D1418+AK136*$E1418,IF(AND(B78="male",E78="yes",F78="northwest"),AM133+AM134*$B1418+AM135*$D1418+AM136*$E1418,IF(AND(B78="male",E78="yes",F78="northeast"),AO133+AO134*$B1418+AO135*$D1418+AO136*$E1418,"Conditions not met"))))))))))))))))</f>
        <v>0</v>
      </c>
    </row>
    <row r="1419" spans="2:9" x14ac:dyDescent="0.45">
      <c r="B1419" s="2">
        <v>21</v>
      </c>
      <c r="D1419" s="2">
        <v>35.53</v>
      </c>
      <c r="E1419" s="2">
        <v>0</v>
      </c>
      <c r="H1419" s="2">
        <v>1532.4697000000001</v>
      </c>
      <c r="I1419" s="1">
        <f>IF(AND(B79="male",E79="yes",F79="northeast"),$K$57+$K$58*$B1419+$K$59*$D1419+$K$60*$E1419,IF(AND(B79="male",E79="yes",F79="northwest"),M134+M135*$B1419+M136*$D1419+M137*$E1419,IF(AND(B79="male",E79="yes",F79="southeast"),O134+O135*$B1419+O136*$D1419+O137*$E1419,IF(AND(B79="male",E79="yes",F79="southwest"),Q134+Q135*$B1419+Q136*$D1419+Q137*$E1419,IF(AND(B79="female",E79="no",F79="southwest"),S134+S135*$B1419+S136*$D1419+S137*$E1419,IF(AND(B79="female",E79="no",F79="southeast"),U134+U135*$B1419+U136*$D1419+U137*$E1419,IF(AND(B79="female",E79="no",F79="northwest"),W134+W135*$B1419+W136*$D1419+W137*$E1419,IF(AND(B79="female",E79="no",F79="northeast"),Y134+Y135*$B1419+Y136*$D1419+Y137*$E1419,IF(AND(B79="male",E79="no",F79="northeast"),AA134+AA135*$B1419+AA136*$D1419+AA137*$E1419,IF(AND(B79="male",E79="no",F79="northwest"),AC134+AC135*$B1419+AC136*$D1419+AC137*$E1419,IF(AND(B79="male",E79="no",F79="southeast"),AE134+AE135*$B1419+AE136*$D1419+AE137*$E1419,IF(AND(B79="male",E79="no",F79="southwest"),AG134+AG135*$B1419+AG136*$D1419+AG137*$E1419,IF(AND(B79="male",E79="yes",F79="southwest"),AI134+AI135*$B1419+AI136*$D1419+AI137*$E1419,IF(AND(B79="male",E79="yes",F79="southeast"),AK134+AK135*$B1419+AK136*$D1419+AK137*$E1419,IF(AND(B79="male",E79="yes",F79="northwest"),AM134+AM135*$B1419+AM136*$D1419+AM137*$E1419,IF(AND(B79="male",E79="yes",F79="northeast"),AO134+AO135*$B1419+AO136*$D1419+AO137*$E1419,"Conditions not met"))))))))))))))))</f>
        <v>0</v>
      </c>
    </row>
    <row r="1420" spans="2:9" x14ac:dyDescent="0.45">
      <c r="B1420" s="2">
        <v>22</v>
      </c>
      <c r="D1420" s="2">
        <v>39.805</v>
      </c>
      <c r="E1420" s="2">
        <v>0</v>
      </c>
      <c r="H1420" s="2">
        <v>2755.0209500000001</v>
      </c>
      <c r="I1420" s="1">
        <f>IF(AND(B80="male",E80="yes",F80="northeast"),$K$57+$K$58*$B1420+$K$59*$D1420+$K$60*$E1420,IF(AND(B80="male",E80="yes",F80="northwest"),M135+M136*$B1420+M137*$D1420+M138*$E1420,IF(AND(B80="male",E80="yes",F80="southeast"),O135+O136*$B1420+O137*$D1420+O138*$E1420,IF(AND(B80="male",E80="yes",F80="southwest"),Q135+Q136*$B1420+Q137*$D1420+Q138*$E1420,IF(AND(B80="female",E80="no",F80="southwest"),S135+S136*$B1420+S137*$D1420+S138*$E1420,IF(AND(B80="female",E80="no",F80="southeast"),U135+U136*$B1420+U137*$D1420+U138*$E1420,IF(AND(B80="female",E80="no",F80="northwest"),W135+W136*$B1420+W137*$D1420+W138*$E1420,IF(AND(B80="female",E80="no",F80="northeast"),Y135+Y136*$B1420+Y137*$D1420+Y138*$E1420,IF(AND(B80="male",E80="no",F80="northeast"),AA135+AA136*$B1420+AA137*$D1420+AA138*$E1420,IF(AND(B80="male",E80="no",F80="northwest"),AC135+AC136*$B1420+AC137*$D1420+AC138*$E1420,IF(AND(B80="male",E80="no",F80="southeast"),AE135+AE136*$B1420+AE137*$D1420+AE138*$E1420,IF(AND(B80="male",E80="no",F80="southwest"),AG135+AG136*$B1420+AG137*$D1420+AG138*$E1420,IF(AND(B80="male",E80="yes",F80="southwest"),AI135+AI136*$B1420+AI137*$D1420+AI138*$E1420,IF(AND(B80="male",E80="yes",F80="southeast"),AK135+AK136*$B1420+AK137*$D1420+AK138*$E1420,IF(AND(B80="male",E80="yes",F80="northwest"),AM135+AM136*$B1420+AM137*$D1420+AM138*$E1420,IF(AND(B80="male",E80="yes",F80="northeast"),AO135+AO136*$B1420+AO137*$D1420+AO138*$E1420,"Conditions not met"))))))))))))))))</f>
        <v>0</v>
      </c>
    </row>
    <row r="1421" spans="2:9" x14ac:dyDescent="0.45">
      <c r="B1421" s="2">
        <v>41</v>
      </c>
      <c r="D1421" s="2">
        <v>32.965000000000003</v>
      </c>
      <c r="E1421" s="2">
        <v>0</v>
      </c>
      <c r="H1421" s="2">
        <v>6571.0243499999997</v>
      </c>
      <c r="I1421" s="1">
        <f>IF(AND(B81="male",E81="yes",F81="northeast"),$K$57+$K$58*$B1421+$K$59*$D1421+$K$60*$E1421,IF(AND(B81="male",E81="yes",F81="northwest"),M136+M137*$B1421+M138*$D1421+M139*$E1421,IF(AND(B81="male",E81="yes",F81="southeast"),O136+O137*$B1421+O138*$D1421+O139*$E1421,IF(AND(B81="male",E81="yes",F81="southwest"),Q136+Q137*$B1421+Q138*$D1421+Q139*$E1421,IF(AND(B81="female",E81="no",F81="southwest"),S136+S137*$B1421+S138*$D1421+S139*$E1421,IF(AND(B81="female",E81="no",F81="southeast"),U136+U137*$B1421+U138*$D1421+U139*$E1421,IF(AND(B81="female",E81="no",F81="northwest"),W136+W137*$B1421+W138*$D1421+W139*$E1421,IF(AND(B81="female",E81="no",F81="northeast"),Y136+Y137*$B1421+Y138*$D1421+Y139*$E1421,IF(AND(B81="male",E81="no",F81="northeast"),AA136+AA137*$B1421+AA138*$D1421+AA139*$E1421,IF(AND(B81="male",E81="no",F81="northwest"),AC136+AC137*$B1421+AC138*$D1421+AC139*$E1421,IF(AND(B81="male",E81="no",F81="southeast"),AE136+AE137*$B1421+AE138*$D1421+AE139*$E1421,IF(AND(B81="male",E81="no",F81="southwest"),AG136+AG137*$B1421+AG138*$D1421+AG139*$E1421,IF(AND(B81="male",E81="yes",F81="southwest"),AI136+AI137*$B1421+AI138*$D1421+AI139*$E1421,IF(AND(B81="male",E81="yes",F81="southeast"),AK136+AK137*$B1421+AK138*$D1421+AK139*$E1421,IF(AND(B81="male",E81="yes",F81="northwest"),AM136+AM137*$B1421+AM138*$D1421+AM139*$E1421,IF(AND(B81="male",E81="yes",F81="northeast"),AO136+AO137*$B1421+AO138*$D1421+AO139*$E1421,"Conditions not met"))))))))))))))))</f>
        <v>0</v>
      </c>
    </row>
    <row r="1422" spans="2:9" x14ac:dyDescent="0.45">
      <c r="B1422" s="2">
        <v>31</v>
      </c>
      <c r="D1422" s="2">
        <v>26.885000000000002</v>
      </c>
      <c r="E1422" s="2">
        <v>1</v>
      </c>
      <c r="H1422" s="2">
        <v>4441.2131499999996</v>
      </c>
      <c r="I1422" s="1">
        <f>IF(AND(B82="male",E82="yes",F82="northeast"),$K$57+$K$58*$B1422+$K$59*$D1422+$K$60*$E1422,IF(AND(B82="male",E82="yes",F82="northwest"),M137+M138*$B1422+M139*$D1422+M140*$E1422,IF(AND(B82="male",E82="yes",F82="southeast"),O137+O138*$B1422+O139*$D1422+O140*$E1422,IF(AND(B82="male",E82="yes",F82="southwest"),Q137+Q138*$B1422+Q139*$D1422+Q140*$E1422,IF(AND(B82="female",E82="no",F82="southwest"),S137+S138*$B1422+S139*$D1422+S140*$E1422,IF(AND(B82="female",E82="no",F82="southeast"),U137+U138*$B1422+U139*$D1422+U140*$E1422,IF(AND(B82="female",E82="no",F82="northwest"),W137+W138*$B1422+W139*$D1422+W140*$E1422,IF(AND(B82="female",E82="no",F82="northeast"),Y137+Y138*$B1422+Y139*$D1422+Y140*$E1422,IF(AND(B82="male",E82="no",F82="northeast"),AA137+AA138*$B1422+AA139*$D1422+AA140*$E1422,IF(AND(B82="male",E82="no",F82="northwest"),AC137+AC138*$B1422+AC139*$D1422+AC140*$E1422,IF(AND(B82="male",E82="no",F82="southeast"),AE137+AE138*$B1422+AE139*$D1422+AE140*$E1422,IF(AND(B82="male",E82="no",F82="southwest"),AG137+AG138*$B1422+AG139*$D1422+AG140*$E1422,IF(AND(B82="male",E82="yes",F82="southwest"),AI137+AI138*$B1422+AI139*$D1422+AI140*$E1422,IF(AND(B82="male",E82="yes",F82="southeast"),AK137+AK138*$B1422+AK139*$D1422+AK140*$E1422,IF(AND(B82="male",E82="yes",F82="northwest"),AM137+AM138*$B1422+AM139*$D1422+AM140*$E1422,IF(AND(B82="male",E82="yes",F82="northeast"),AO137+AO138*$B1422+AO139*$D1422+AO140*$E1422,"Conditions not met"))))))))))))))))</f>
        <v>0</v>
      </c>
    </row>
    <row r="1423" spans="2:9" x14ac:dyDescent="0.45">
      <c r="B1423" s="2">
        <v>45</v>
      </c>
      <c r="D1423" s="2">
        <v>38.284999999999997</v>
      </c>
      <c r="E1423" s="2">
        <v>0</v>
      </c>
      <c r="H1423" s="2">
        <v>7935.29115</v>
      </c>
      <c r="I1423" s="1">
        <f>IF(AND(B83="male",E83="yes",F83="northeast"),$K$57+$K$58*$B1423+$K$59*$D1423+$K$60*$E1423,IF(AND(B83="male",E83="yes",F83="northwest"),M138+M139*$B1423+M140*$D1423+M141*$E1423,IF(AND(B83="male",E83="yes",F83="southeast"),O138+O139*$B1423+O140*$D1423+O141*$E1423,IF(AND(B83="male",E83="yes",F83="southwest"),Q138+Q139*$B1423+Q140*$D1423+Q141*$E1423,IF(AND(B83="female",E83="no",F83="southwest"),S138+S139*$B1423+S140*$D1423+S141*$E1423,IF(AND(B83="female",E83="no",F83="southeast"),U138+U139*$B1423+U140*$D1423+U141*$E1423,IF(AND(B83="female",E83="no",F83="northwest"),W138+W139*$B1423+W140*$D1423+W141*$E1423,IF(AND(B83="female",E83="no",F83="northeast"),Y138+Y139*$B1423+Y140*$D1423+Y141*$E1423,IF(AND(B83="male",E83="no",F83="northeast"),AA138+AA139*$B1423+AA140*$D1423+AA141*$E1423,IF(AND(B83="male",E83="no",F83="northwest"),AC138+AC139*$B1423+AC140*$D1423+AC141*$E1423,IF(AND(B83="male",E83="no",F83="southeast"),AE138+AE139*$B1423+AE140*$D1423+AE141*$E1423,IF(AND(B83="male",E83="no",F83="southwest"),AG138+AG139*$B1423+AG140*$D1423+AG141*$E1423,IF(AND(B83="male",E83="yes",F83="southwest"),AI138+AI139*$B1423+AI140*$D1423+AI141*$E1423,IF(AND(B83="male",E83="yes",F83="southeast"),AK138+AK139*$B1423+AK140*$D1423+AK141*$E1423,IF(AND(B83="male",E83="yes",F83="northwest"),AM138+AM139*$B1423+AM140*$D1423+AM141*$E1423,IF(AND(B83="male",E83="yes",F83="northeast"),AO138+AO139*$B1423+AO140*$D1423+AO141*$E1423,"Conditions not met"))))))))))))))))</f>
        <v>0</v>
      </c>
    </row>
    <row r="1424" spans="2:9" x14ac:dyDescent="0.45">
      <c r="B1424" s="2">
        <v>22</v>
      </c>
      <c r="D1424" s="2">
        <v>37.619999999999997</v>
      </c>
      <c r="E1424" s="2">
        <v>1</v>
      </c>
      <c r="H1424" s="2">
        <v>37165.163800000002</v>
      </c>
      <c r="I1424" s="1">
        <f>IF(AND(B84="male",E84="yes",F84="northeast"),$K$57+$K$58*$B1424+$K$59*$D1424+$K$60*$E1424,IF(AND(B84="male",E84="yes",F84="northwest"),M139+M140*$B1424+M141*$D1424+M142*$E1424,IF(AND(B84="male",E84="yes",F84="southeast"),O139+O140*$B1424+O141*$D1424+O142*$E1424,IF(AND(B84="male",E84="yes",F84="southwest"),Q139+Q140*$B1424+Q141*$D1424+Q142*$E1424,IF(AND(B84="female",E84="no",F84="southwest"),S139+S140*$B1424+S141*$D1424+S142*$E1424,IF(AND(B84="female",E84="no",F84="southeast"),U139+U140*$B1424+U141*$D1424+U142*$E1424,IF(AND(B84="female",E84="no",F84="northwest"),W139+W140*$B1424+W141*$D1424+W142*$E1424,IF(AND(B84="female",E84="no",F84="northeast"),Y139+Y140*$B1424+Y141*$D1424+Y142*$E1424,IF(AND(B84="male",E84="no",F84="northeast"),AA139+AA140*$B1424+AA141*$D1424+AA142*$E1424,IF(AND(B84="male",E84="no",F84="northwest"),AC139+AC140*$B1424+AC141*$D1424+AC142*$E1424,IF(AND(B84="male",E84="no",F84="southeast"),AE139+AE140*$B1424+AE141*$D1424+AE142*$E1424,IF(AND(B84="male",E84="no",F84="southwest"),AG139+AG140*$B1424+AG141*$D1424+AG142*$E1424,IF(AND(B84="male",E84="yes",F84="southwest"),AI139+AI140*$B1424+AI141*$D1424+AI142*$E1424,IF(AND(B84="male",E84="yes",F84="southeast"),AK139+AK140*$B1424+AK141*$D1424+AK142*$E1424,IF(AND(B84="male",E84="yes",F84="northwest"),AM139+AM140*$B1424+AM141*$D1424+AM142*$E1424,IF(AND(B84="male",E84="yes",F84="northeast"),AO139+AO140*$B1424+AO141*$D1424+AO142*$E1424,"Conditions not met"))))))))))))))))</f>
        <v>0</v>
      </c>
    </row>
    <row r="1425" spans="2:9" x14ac:dyDescent="0.45">
      <c r="B1425" s="2">
        <v>48</v>
      </c>
      <c r="D1425" s="2">
        <v>41.23</v>
      </c>
      <c r="E1425" s="2">
        <v>4</v>
      </c>
      <c r="H1425" s="2">
        <v>11033.661700000001</v>
      </c>
      <c r="I1425" s="1">
        <f>IF(AND(B85="male",E85="yes",F85="northeast"),$K$57+$K$58*$B1425+$K$59*$D1425+$K$60*$E1425,IF(AND(B85="male",E85="yes",F85="northwest"),M140+M141*$B1425+M142*$D1425+M143*$E1425,IF(AND(B85="male",E85="yes",F85="southeast"),O140+O141*$B1425+O142*$D1425+O143*$E1425,IF(AND(B85="male",E85="yes",F85="southwest"),Q140+Q141*$B1425+Q142*$D1425+Q143*$E1425,IF(AND(B85="female",E85="no",F85="southwest"),S140+S141*$B1425+S142*$D1425+S143*$E1425,IF(AND(B85="female",E85="no",F85="southeast"),U140+U141*$B1425+U142*$D1425+U143*$E1425,IF(AND(B85="female",E85="no",F85="northwest"),W140+W141*$B1425+W142*$D1425+W143*$E1425,IF(AND(B85="female",E85="no",F85="northeast"),Y140+Y141*$B1425+Y142*$D1425+Y143*$E1425,IF(AND(B85="male",E85="no",F85="northeast"),AA140+AA141*$B1425+AA142*$D1425+AA143*$E1425,IF(AND(B85="male",E85="no",F85="northwest"),AC140+AC141*$B1425+AC142*$D1425+AC143*$E1425,IF(AND(B85="male",E85="no",F85="southeast"),AE140+AE141*$B1425+AE142*$D1425+AE143*$E1425,IF(AND(B85="male",E85="no",F85="southwest"),AG140+AG141*$B1425+AG142*$D1425+AG143*$E1425,IF(AND(B85="male",E85="yes",F85="southwest"),AI140+AI141*$B1425+AI142*$D1425+AI143*$E1425,IF(AND(B85="male",E85="yes",F85="southeast"),AK140+AK141*$B1425+AK142*$D1425+AK143*$E1425,IF(AND(B85="male",E85="yes",F85="northwest"),AM140+AM141*$B1425+AM142*$D1425+AM143*$E1425,IF(AND(B85="male",E85="yes",F85="northeast"),AO140+AO141*$B1425+AO142*$D1425+AO143*$E1425,"Conditions not met"))))))))))))))))</f>
        <v>0</v>
      </c>
    </row>
    <row r="1426" spans="2:9" x14ac:dyDescent="0.45">
      <c r="B1426" s="2">
        <v>37</v>
      </c>
      <c r="D1426" s="2">
        <v>34.799999999999997</v>
      </c>
      <c r="E1426" s="2">
        <v>2</v>
      </c>
      <c r="H1426" s="2">
        <v>39836.519</v>
      </c>
      <c r="I1426" s="1" t="str">
        <f>IF(AND(B86="male",E86="yes",F86="northeast"),$K$57+$K$58*$B1426+$K$59*$D1426+$K$60*$E1426,IF(AND(B86="male",E86="yes",F86="northwest"),M141+M142*$B1426+M143*$D1426+M144*$E1426,IF(AND(B86="male",E86="yes",F86="southeast"),O141+O142*$B1426+O143*$D1426+O144*$E1426,IF(AND(B86="male",E86="yes",F86="southwest"),Q141+Q142*$B1426+Q143*$D1426+Q144*$E1426,IF(AND(B86="female",E86="no",F86="southwest"),S141+S142*$B1426+S143*$D1426+S144*$E1426,IF(AND(B86="female",E86="no",F86="southeast"),U141+U142*$B1426+U143*$D1426+U144*$E1426,IF(AND(B86="female",E86="no",F86="northwest"),W141+W142*$B1426+W143*$D1426+W144*$E1426,IF(AND(B86="female",E86="no",F86="northeast"),Y141+Y142*$B1426+Y143*$D1426+Y144*$E1426,IF(AND(B86="male",E86="no",F86="northeast"),AA141+AA142*$B1426+AA143*$D1426+AA144*$E1426,IF(AND(B86="male",E86="no",F86="northwest"),AC141+AC142*$B1426+AC143*$D1426+AC144*$E1426,IF(AND(B86="male",E86="no",F86="southeast"),AE141+AE142*$B1426+AE143*$D1426+AE144*$E1426,IF(AND(B86="male",E86="no",F86="southwest"),AG141+AG142*$B1426+AG143*$D1426+AG144*$E1426,IF(AND(B86="male",E86="yes",F86="southwest"),AI141+AI142*$B1426+AI143*$D1426+AI144*$E1426,IF(AND(B86="male",E86="yes",F86="southeast"),AK141+AK142*$B1426+AK143*$D1426+AK144*$E1426,IF(AND(B86="male",E86="yes",F86="northwest"),AM141+AM142*$B1426+AM143*$D1426+AM144*$E1426,IF(AND(B86="male",E86="yes",F86="northeast"),AO141+AO142*$B1426+AO143*$D1426+AO144*$E1426,"Conditions not met"))))))))))))))))</f>
        <v>Conditions not met</v>
      </c>
    </row>
    <row r="1427" spans="2:9" x14ac:dyDescent="0.45">
      <c r="B1427" s="2">
        <v>45</v>
      </c>
      <c r="D1427" s="2">
        <v>22.895</v>
      </c>
      <c r="E1427" s="2">
        <v>2</v>
      </c>
      <c r="H1427" s="2">
        <v>21098.554049999999</v>
      </c>
      <c r="I1427" s="1">
        <f>IF(AND(B87="male",E87="yes",F87="northeast"),$K$57+$K$58*$B1427+$K$59*$D1427+$K$60*$E1427,IF(AND(B87="male",E87="yes",F87="northwest"),M142+M143*$B1427+M144*$D1427+M145*$E1427,IF(AND(B87="male",E87="yes",F87="southeast"),O142+O143*$B1427+O144*$D1427+O145*$E1427,IF(AND(B87="male",E87="yes",F87="southwest"),Q142+Q143*$B1427+Q144*$D1427+Q145*$E1427,IF(AND(B87="female",E87="no",F87="southwest"),S142+S143*$B1427+S144*$D1427+S145*$E1427,IF(AND(B87="female",E87="no",F87="southeast"),U142+U143*$B1427+U144*$D1427+U145*$E1427,IF(AND(B87="female",E87="no",F87="northwest"),W142+W143*$B1427+W144*$D1427+W145*$E1427,IF(AND(B87="female",E87="no",F87="northeast"),Y142+Y143*$B1427+Y144*$D1427+Y145*$E1427,IF(AND(B87="male",E87="no",F87="northeast"),AA142+AA143*$B1427+AA144*$D1427+AA145*$E1427,IF(AND(B87="male",E87="no",F87="northwest"),AC142+AC143*$B1427+AC144*$D1427+AC145*$E1427,IF(AND(B87="male",E87="no",F87="southeast"),AE142+AE143*$B1427+AE144*$D1427+AE145*$E1427,IF(AND(B87="male",E87="no",F87="southwest"),AG142+AG143*$B1427+AG144*$D1427+AG145*$E1427,IF(AND(B87="male",E87="yes",F87="southwest"),AI142+AI143*$B1427+AI144*$D1427+AI145*$E1427,IF(AND(B87="male",E87="yes",F87="southeast"),AK142+AK143*$B1427+AK144*$D1427+AK145*$E1427,IF(AND(B87="male",E87="yes",F87="northwest"),AM142+AM143*$B1427+AM144*$D1427+AM145*$E1427,IF(AND(B87="male",E87="yes",F87="northeast"),AO142+AO143*$B1427+AO144*$D1427+AO145*$E1427,"Conditions not met"))))))))))))))))</f>
        <v>0</v>
      </c>
    </row>
    <row r="1428" spans="2:9" x14ac:dyDescent="0.45">
      <c r="B1428" s="2">
        <v>57</v>
      </c>
      <c r="D1428" s="2">
        <v>31.16</v>
      </c>
      <c r="E1428" s="2">
        <v>0</v>
      </c>
      <c r="H1428" s="2">
        <v>43578.939400000003</v>
      </c>
      <c r="I1428" s="1" t="str">
        <f>IF(AND(B88="male",E88="yes",F88="northeast"),$K$57+$K$58*$B1428+$K$59*$D1428+$K$60*$E1428,IF(AND(B88="male",E88="yes",F88="northwest"),M143+M144*$B1428+M145*$D1428+M146*$E1428,IF(AND(B88="male",E88="yes",F88="southeast"),O143+O144*$B1428+O145*$D1428+O146*$E1428,IF(AND(B88="male",E88="yes",F88="southwest"),Q143+Q144*$B1428+Q145*$D1428+Q146*$E1428,IF(AND(B88="female",E88="no",F88="southwest"),S143+S144*$B1428+S145*$D1428+S146*$E1428,IF(AND(B88="female",E88="no",F88="southeast"),U143+U144*$B1428+U145*$D1428+U146*$E1428,IF(AND(B88="female",E88="no",F88="northwest"),W143+W144*$B1428+W145*$D1428+W146*$E1428,IF(AND(B88="female",E88="no",F88="northeast"),Y143+Y144*$B1428+Y145*$D1428+Y146*$E1428,IF(AND(B88="male",E88="no",F88="northeast"),AA143+AA144*$B1428+AA145*$D1428+AA146*$E1428,IF(AND(B88="male",E88="no",F88="northwest"),AC143+AC144*$B1428+AC145*$D1428+AC146*$E1428,IF(AND(B88="male",E88="no",F88="southeast"),AE143+AE144*$B1428+AE145*$D1428+AE146*$E1428,IF(AND(B88="male",E88="no",F88="southwest"),AG143+AG144*$B1428+AG145*$D1428+AG146*$E1428,IF(AND(B88="male",E88="yes",F88="southwest"),AI143+AI144*$B1428+AI145*$D1428+AI146*$E1428,IF(AND(B88="male",E88="yes",F88="southeast"),AK143+AK144*$B1428+AK145*$D1428+AK146*$E1428,IF(AND(B88="male",E88="yes",F88="northwest"),AM143+AM144*$B1428+AM145*$D1428+AM146*$E1428,IF(AND(B88="male",E88="yes",F88="northeast"),AO143+AO144*$B1428+AO145*$D1428+AO146*$E1428,"Conditions not met"))))))))))))))))</f>
        <v>Conditions not met</v>
      </c>
    </row>
    <row r="1429" spans="2:9" x14ac:dyDescent="0.45">
      <c r="B1429" s="2">
        <v>56</v>
      </c>
      <c r="D1429" s="2">
        <v>27.2</v>
      </c>
      <c r="E1429" s="2">
        <v>0</v>
      </c>
      <c r="H1429" s="2">
        <v>11073.175999999999</v>
      </c>
      <c r="I1429" s="1">
        <f>IF(AND(B89="male",E89="yes",F89="northeast"),$K$57+$K$58*$B1429+$K$59*$D1429+$K$60*$E1429,IF(AND(B89="male",E89="yes",F89="northwest"),M144+M145*$B1429+M146*$D1429+M147*$E1429,IF(AND(B89="male",E89="yes",F89="southeast"),O144+O145*$B1429+O146*$D1429+O147*$E1429,IF(AND(B89="male",E89="yes",F89="southwest"),Q144+Q145*$B1429+Q146*$D1429+Q147*$E1429,IF(AND(B89="female",E89="no",F89="southwest"),S144+S145*$B1429+S146*$D1429+S147*$E1429,IF(AND(B89="female",E89="no",F89="southeast"),U144+U145*$B1429+U146*$D1429+U147*$E1429,IF(AND(B89="female",E89="no",F89="northwest"),W144+W145*$B1429+W146*$D1429+W147*$E1429,IF(AND(B89="female",E89="no",F89="northeast"),Y144+Y145*$B1429+Y146*$D1429+Y147*$E1429,IF(AND(B89="male",E89="no",F89="northeast"),AA144+AA145*$B1429+AA146*$D1429+AA147*$E1429,IF(AND(B89="male",E89="no",F89="northwest"),AC144+AC145*$B1429+AC146*$D1429+AC147*$E1429,IF(AND(B89="male",E89="no",F89="southeast"),AE144+AE145*$B1429+AE146*$D1429+AE147*$E1429,IF(AND(B89="male",E89="no",F89="southwest"),AG144+AG145*$B1429+AG146*$D1429+AG147*$E1429,IF(AND(B89="male",E89="yes",F89="southwest"),AI144+AI145*$B1429+AI146*$D1429+AI147*$E1429,IF(AND(B89="male",E89="yes",F89="southeast"),AK144+AK145*$B1429+AK146*$D1429+AK147*$E1429,IF(AND(B89="male",E89="yes",F89="northwest"),AM144+AM145*$B1429+AM146*$D1429+AM147*$E1429,IF(AND(B89="male",E89="yes",F89="northeast"),AO144+AO145*$B1429+AO146*$D1429+AO147*$E1429,"Conditions not met"))))))))))))))))</f>
        <v>0</v>
      </c>
    </row>
    <row r="1430" spans="2:9" x14ac:dyDescent="0.45">
      <c r="B1430" s="2">
        <v>46</v>
      </c>
      <c r="D1430" s="2">
        <v>27.74</v>
      </c>
      <c r="E1430" s="2">
        <v>0</v>
      </c>
      <c r="H1430" s="2">
        <v>8026.6665999999996</v>
      </c>
      <c r="I1430" s="1">
        <f>IF(AND(B90="male",E90="yes",F90="northeast"),$K$57+$K$58*$B1430+$K$59*$D1430+$K$60*$E1430,IF(AND(B90="male",E90="yes",F90="northwest"),M145+M146*$B1430+M147*$D1430+M148*$E1430,IF(AND(B90="male",E90="yes",F90="southeast"),O145+O146*$B1430+O147*$D1430+O148*$E1430,IF(AND(B90="male",E90="yes",F90="southwest"),Q145+Q146*$B1430+Q147*$D1430+Q148*$E1430,IF(AND(B90="female",E90="no",F90="southwest"),S145+S146*$B1430+S147*$D1430+S148*$E1430,IF(AND(B90="female",E90="no",F90="southeast"),U145+U146*$B1430+U147*$D1430+U148*$E1430,IF(AND(B90="female",E90="no",F90="northwest"),W145+W146*$B1430+W147*$D1430+W148*$E1430,IF(AND(B90="female",E90="no",F90="northeast"),Y145+Y146*$B1430+Y147*$D1430+Y148*$E1430,IF(AND(B90="male",E90="no",F90="northeast"),AA145+AA146*$B1430+AA147*$D1430+AA148*$E1430,IF(AND(B90="male",E90="no",F90="northwest"),AC145+AC146*$B1430+AC147*$D1430+AC148*$E1430,IF(AND(B90="male",E90="no",F90="southeast"),AE145+AE146*$B1430+AE147*$D1430+AE148*$E1430,IF(AND(B90="male",E90="no",F90="southwest"),AG145+AG146*$B1430+AG147*$D1430+AG148*$E1430,IF(AND(B90="male",E90="yes",F90="southwest"),AI145+AI146*$B1430+AI147*$D1430+AI148*$E1430,IF(AND(B90="male",E90="yes",F90="southeast"),AK145+AK146*$B1430+AK147*$D1430+AK148*$E1430,IF(AND(B90="male",E90="yes",F90="northwest"),AM145+AM146*$B1430+AM147*$D1430+AM148*$E1430,IF(AND(B90="male",E90="yes",F90="northeast"),AO145+AO146*$B1430+AO147*$D1430+AO148*$E1430,"Conditions not met"))))))))))))))))</f>
        <v>0</v>
      </c>
    </row>
    <row r="1431" spans="2:9" x14ac:dyDescent="0.45">
      <c r="B1431" s="2">
        <v>55</v>
      </c>
      <c r="D1431" s="2">
        <v>26.98</v>
      </c>
      <c r="E1431" s="2">
        <v>0</v>
      </c>
      <c r="H1431" s="2">
        <v>11082.5772</v>
      </c>
      <c r="I1431" s="1">
        <f>IF(AND(B91="male",E91="yes",F91="northeast"),$K$57+$K$58*$B1431+$K$59*$D1431+$K$60*$E1431,IF(AND(B91="male",E91="yes",F91="northwest"),M146+M147*$B1431+M148*$D1431+M149*$E1431,IF(AND(B91="male",E91="yes",F91="southeast"),O146+O147*$B1431+O148*$D1431+O149*$E1431,IF(AND(B91="male",E91="yes",F91="southwest"),Q146+Q147*$B1431+Q148*$D1431+Q149*$E1431,IF(AND(B91="female",E91="no",F91="southwest"),S146+S147*$B1431+S148*$D1431+S149*$E1431,IF(AND(B91="female",E91="no",F91="southeast"),U146+U147*$B1431+U148*$D1431+U149*$E1431,IF(AND(B91="female",E91="no",F91="northwest"),W146+W147*$B1431+W148*$D1431+W149*$E1431,IF(AND(B91="female",E91="no",F91="northeast"),Y146+Y147*$B1431+Y148*$D1431+Y149*$E1431,IF(AND(B91="male",E91="no",F91="northeast"),AA146+AA147*$B1431+AA148*$D1431+AA149*$E1431,IF(AND(B91="male",E91="no",F91="northwest"),AC146+AC147*$B1431+AC148*$D1431+AC149*$E1431,IF(AND(B91="male",E91="no",F91="southeast"),AE146+AE147*$B1431+AE148*$D1431+AE149*$E1431,IF(AND(B91="male",E91="no",F91="southwest"),AG146+AG147*$B1431+AG148*$D1431+AG149*$E1431,IF(AND(B91="male",E91="yes",F91="southwest"),AI146+AI147*$B1431+AI148*$D1431+AI149*$E1431,IF(AND(B91="male",E91="yes",F91="southeast"),AK146+AK147*$B1431+AK148*$D1431+AK149*$E1431,IF(AND(B91="male",E91="yes",F91="northwest"),AM146+AM147*$B1431+AM148*$D1431+AM149*$E1431,IF(AND(B91="male",E91="yes",F91="northeast"),AO146+AO147*$B1431+AO148*$D1431+AO149*$E1431,"Conditions not met"))))))))))))))))</f>
        <v>0</v>
      </c>
    </row>
    <row r="1432" spans="2:9" x14ac:dyDescent="0.45">
      <c r="B1432" s="2">
        <v>21</v>
      </c>
      <c r="D1432" s="2">
        <v>39.49</v>
      </c>
      <c r="E1432" s="2">
        <v>0</v>
      </c>
      <c r="H1432" s="2">
        <v>2026.9740999999999</v>
      </c>
      <c r="I1432" s="1">
        <f>IF(AND(B92="male",E92="yes",F92="northeast"),$K$57+$K$58*$B1432+$K$59*$D1432+$K$60*$E1432,IF(AND(B92="male",E92="yes",F92="northwest"),M147+M148*$B1432+M149*$D1432+M150*$E1432,IF(AND(B92="male",E92="yes",F92="southeast"),O147+O148*$B1432+O149*$D1432+O150*$E1432,IF(AND(B92="male",E92="yes",F92="southwest"),Q147+Q148*$B1432+Q149*$D1432+Q150*$E1432,IF(AND(B92="female",E92="no",F92="southwest"),S147+S148*$B1432+S149*$D1432+S150*$E1432,IF(AND(B92="female",E92="no",F92="southeast"),U147+U148*$B1432+U149*$D1432+U150*$E1432,IF(AND(B92="female",E92="no",F92="northwest"),W147+W148*$B1432+W149*$D1432+W150*$E1432,IF(AND(B92="female",E92="no",F92="northeast"),Y147+Y148*$B1432+Y149*$D1432+Y150*$E1432,IF(AND(B92="male",E92="no",F92="northeast"),AA147+AA148*$B1432+AA149*$D1432+AA150*$E1432,IF(AND(B92="male",E92="no",F92="northwest"),AC147+AC148*$B1432+AC149*$D1432+AC150*$E1432,IF(AND(B92="male",E92="no",F92="southeast"),AE147+AE148*$B1432+AE149*$D1432+AE150*$E1432,IF(AND(B92="male",E92="no",F92="southwest"),AG147+AG148*$B1432+AG149*$D1432+AG150*$E1432,IF(AND(B92="male",E92="yes",F92="southwest"),AI147+AI148*$B1432+AI149*$D1432+AI150*$E1432,IF(AND(B92="male",E92="yes",F92="southeast"),AK147+AK148*$B1432+AK149*$D1432+AK150*$E1432,IF(AND(B92="male",E92="yes",F92="northwest"),AM147+AM148*$B1432+AM149*$D1432+AM150*$E1432,IF(AND(B92="male",E92="yes",F92="northeast"),AO147+AO148*$B1432+AO149*$D1432+AO150*$E1432,"Conditions not met"))))))))))))))))</f>
        <v>0</v>
      </c>
    </row>
    <row r="1433" spans="2:9" x14ac:dyDescent="0.45">
      <c r="B1433" s="2">
        <v>53</v>
      </c>
      <c r="D1433" s="2">
        <v>24.795000000000002</v>
      </c>
      <c r="E1433" s="2">
        <v>1</v>
      </c>
      <c r="H1433" s="2">
        <v>10942.13205</v>
      </c>
      <c r="I1433" s="1">
        <f>IF(AND(B93="male",E93="yes",F93="northeast"),$K$57+$K$58*$B1433+$K$59*$D1433+$K$60*$E1433,IF(AND(B93="male",E93="yes",F93="northwest"),M148+M149*$B1433+M150*$D1433+M151*$E1433,IF(AND(B93="male",E93="yes",F93="southeast"),O148+O149*$B1433+O150*$D1433+O151*$E1433,IF(AND(B93="male",E93="yes",F93="southwest"),Q148+Q149*$B1433+Q150*$D1433+Q151*$E1433,IF(AND(B93="female",E93="no",F93="southwest"),S148+S149*$B1433+S150*$D1433+S151*$E1433,IF(AND(B93="female",E93="no",F93="southeast"),U148+U149*$B1433+U150*$D1433+U151*$E1433,IF(AND(B93="female",E93="no",F93="northwest"),W148+W149*$B1433+W150*$D1433+W151*$E1433,IF(AND(B93="female",E93="no",F93="northeast"),Y148+Y149*$B1433+Y150*$D1433+Y151*$E1433,IF(AND(B93="male",E93="no",F93="northeast"),AA148+AA149*$B1433+AA150*$D1433+AA151*$E1433,IF(AND(B93="male",E93="no",F93="northwest"),AC148+AC149*$B1433+AC150*$D1433+AC151*$E1433,IF(AND(B93="male",E93="no",F93="southeast"),AE148+AE149*$B1433+AE150*$D1433+AE151*$E1433,IF(AND(B93="male",E93="no",F93="southwest"),AG148+AG149*$B1433+AG150*$D1433+AG151*$E1433,IF(AND(B93="male",E93="yes",F93="southwest"),AI148+AI149*$B1433+AI150*$D1433+AI151*$E1433,IF(AND(B93="male",E93="yes",F93="southeast"),AK148+AK149*$B1433+AK150*$D1433+AK151*$E1433,IF(AND(B93="male",E93="yes",F93="northwest"),AM148+AM149*$B1433+AM150*$D1433+AM151*$E1433,IF(AND(B93="male",E93="yes",F93="northeast"),AO148+AO149*$B1433+AO150*$D1433+AO151*$E1433,"Conditions not met"))))))))))))))))</f>
        <v>0</v>
      </c>
    </row>
    <row r="1434" spans="2:9" x14ac:dyDescent="0.45">
      <c r="B1434" s="2">
        <v>59</v>
      </c>
      <c r="D1434" s="2">
        <v>29.83</v>
      </c>
      <c r="E1434" s="2">
        <v>3</v>
      </c>
      <c r="H1434" s="2">
        <v>30184.936699999998</v>
      </c>
      <c r="I1434" s="1">
        <f>IF(AND(B94="male",E94="yes",F94="northeast"),$K$57+$K$58*$B1434+$K$59*$D1434+$K$60*$E1434,IF(AND(B94="male",E94="yes",F94="northwest"),M149+M150*$B1434+M151*$D1434+M152*$E1434,IF(AND(B94="male",E94="yes",F94="southeast"),O149+O150*$B1434+O151*$D1434+O152*$E1434,IF(AND(B94="male",E94="yes",F94="southwest"),Q149+Q150*$B1434+Q151*$D1434+Q152*$E1434,IF(AND(B94="female",E94="no",F94="southwest"),S149+S150*$B1434+S151*$D1434+S152*$E1434,IF(AND(B94="female",E94="no",F94="southeast"),U149+U150*$B1434+U151*$D1434+U152*$E1434,IF(AND(B94="female",E94="no",F94="northwest"),W149+W150*$B1434+W151*$D1434+W152*$E1434,IF(AND(B94="female",E94="no",F94="northeast"),Y149+Y150*$B1434+Y151*$D1434+Y152*$E1434,IF(AND(B94="male",E94="no",F94="northeast"),AA149+AA150*$B1434+AA151*$D1434+AA152*$E1434,IF(AND(B94="male",E94="no",F94="northwest"),AC149+AC150*$B1434+AC151*$D1434+AC152*$E1434,IF(AND(B94="male",E94="no",F94="southeast"),AE149+AE150*$B1434+AE151*$D1434+AE152*$E1434,IF(AND(B94="male",E94="no",F94="southwest"),AG149+AG150*$B1434+AG151*$D1434+AG152*$E1434,IF(AND(B94="male",E94="yes",F94="southwest"),AI149+AI150*$B1434+AI151*$D1434+AI152*$E1434,IF(AND(B94="male",E94="yes",F94="southeast"),AK149+AK150*$B1434+AK151*$D1434+AK152*$E1434,IF(AND(B94="male",E94="yes",F94="northwest"),AM149+AM150*$B1434+AM151*$D1434+AM152*$E1434,IF(AND(B94="male",E94="yes",F94="northeast"),AO149+AO150*$B1434+AO151*$D1434+AO152*$E1434,"Conditions not met"))))))))))))))))</f>
        <v>36612.951682133375</v>
      </c>
    </row>
    <row r="1435" spans="2:9" x14ac:dyDescent="0.45">
      <c r="B1435" s="2">
        <v>35</v>
      </c>
      <c r="D1435" s="2">
        <v>34.770000000000003</v>
      </c>
      <c r="E1435" s="2">
        <v>2</v>
      </c>
      <c r="H1435" s="2">
        <v>5729.0052999999998</v>
      </c>
      <c r="I1435" s="1">
        <f>IF(AND(B95="male",E95="yes",F95="northeast"),$K$57+$K$58*$B1435+$K$59*$D1435+$K$60*$E1435,IF(AND(B95="male",E95="yes",F95="northwest"),M150+M151*$B1435+M152*$D1435+M153*$E1435,IF(AND(B95="male",E95="yes",F95="southeast"),O150+O151*$B1435+O152*$D1435+O153*$E1435,IF(AND(B95="male",E95="yes",F95="southwest"),Q150+Q151*$B1435+Q152*$D1435+Q153*$E1435,IF(AND(B95="female",E95="no",F95="southwest"),S150+S151*$B1435+S152*$D1435+S153*$E1435,IF(AND(B95="female",E95="no",F95="southeast"),U150+U151*$B1435+U152*$D1435+U153*$E1435,IF(AND(B95="female",E95="no",F95="northwest"),W150+W151*$B1435+W152*$D1435+W153*$E1435,IF(AND(B95="female",E95="no",F95="northeast"),Y150+Y151*$B1435+Y152*$D1435+Y153*$E1435,IF(AND(B95="male",E95="no",F95="northeast"),AA150+AA151*$B1435+AA152*$D1435+AA153*$E1435,IF(AND(B95="male",E95="no",F95="northwest"),AC150+AC151*$B1435+AC152*$D1435+AC153*$E1435,IF(AND(B95="male",E95="no",F95="southeast"),AE150+AE151*$B1435+AE152*$D1435+AE153*$E1435,IF(AND(B95="male",E95="no",F95="southwest"),AG150+AG151*$B1435+AG152*$D1435+AG153*$E1435,IF(AND(B95="male",E95="yes",F95="southwest"),AI150+AI151*$B1435+AI152*$D1435+AI153*$E1435,IF(AND(B95="male",E95="yes",F95="southeast"),AK150+AK151*$B1435+AK152*$D1435+AK153*$E1435,IF(AND(B95="male",E95="yes",F95="northwest"),AM150+AM151*$B1435+AM152*$D1435+AM153*$E1435,IF(AND(B95="male",E95="yes",F95="northeast"),AO150+AO151*$B1435+AO152*$D1435+AO153*$E1435,"Conditions not met"))))))))))))))))</f>
        <v>0</v>
      </c>
    </row>
    <row r="1436" spans="2:9" x14ac:dyDescent="0.45">
      <c r="B1436" s="2">
        <v>64</v>
      </c>
      <c r="D1436" s="2">
        <v>31.3</v>
      </c>
      <c r="E1436" s="2">
        <v>2</v>
      </c>
      <c r="H1436" s="2">
        <v>47291.055</v>
      </c>
      <c r="I1436" s="1" t="str">
        <f>IF(AND(B96="male",E96="yes",F96="northeast"),$K$57+$K$58*$B1436+$K$59*$D1436+$K$60*$E1436,IF(AND(B96="male",E96="yes",F96="northwest"),M151+M152*$B1436+M153*$D1436+M154*$E1436,IF(AND(B96="male",E96="yes",F96="southeast"),O151+O152*$B1436+O153*$D1436+O154*$E1436,IF(AND(B96="male",E96="yes",F96="southwest"),Q151+Q152*$B1436+Q153*$D1436+Q154*$E1436,IF(AND(B96="female",E96="no",F96="southwest"),S151+S152*$B1436+S153*$D1436+S154*$E1436,IF(AND(B96="female",E96="no",F96="southeast"),U151+U152*$B1436+U153*$D1436+U154*$E1436,IF(AND(B96="female",E96="no",F96="northwest"),W151+W152*$B1436+W153*$D1436+W154*$E1436,IF(AND(B96="female",E96="no",F96="northeast"),Y151+Y152*$B1436+Y153*$D1436+Y154*$E1436,IF(AND(B96="male",E96="no",F96="northeast"),AA151+AA152*$B1436+AA153*$D1436+AA154*$E1436,IF(AND(B96="male",E96="no",F96="northwest"),AC151+AC152*$B1436+AC153*$D1436+AC154*$E1436,IF(AND(B96="male",E96="no",F96="southeast"),AE151+AE152*$B1436+AE153*$D1436+AE154*$E1436,IF(AND(B96="male",E96="no",F96="southwest"),AG151+AG152*$B1436+AG153*$D1436+AG154*$E1436,IF(AND(B96="male",E96="yes",F96="southwest"),AI151+AI152*$B1436+AI153*$D1436+AI154*$E1436,IF(AND(B96="male",E96="yes",F96="southeast"),AK151+AK152*$B1436+AK153*$D1436+AK154*$E1436,IF(AND(B96="male",E96="yes",F96="northwest"),AM151+AM152*$B1436+AM153*$D1436+AM154*$E1436,IF(AND(B96="male",E96="yes",F96="northeast"),AO151+AO152*$B1436+AO153*$D1436+AO154*$E1436,"Conditions not met"))))))))))))))))</f>
        <v>Conditions not met</v>
      </c>
    </row>
    <row r="1437" spans="2:9" x14ac:dyDescent="0.45">
      <c r="B1437" s="2">
        <v>28</v>
      </c>
      <c r="D1437" s="2">
        <v>37.619999999999997</v>
      </c>
      <c r="E1437" s="2">
        <v>1</v>
      </c>
      <c r="H1437" s="2">
        <v>3766.8838000000001</v>
      </c>
      <c r="I1437" s="1">
        <f>IF(AND(B97="male",E97="yes",F97="northeast"),$K$57+$K$58*$B1437+$K$59*$D1437+$K$60*$E1437,IF(AND(B97="male",E97="yes",F97="northwest"),M152+M153*$B1437+M154*$D1437+M155*$E1437,IF(AND(B97="male",E97="yes",F97="southeast"),O152+O153*$B1437+O154*$D1437+O155*$E1437,IF(AND(B97="male",E97="yes",F97="southwest"),Q152+Q153*$B1437+Q154*$D1437+Q155*$E1437,IF(AND(B97="female",E97="no",F97="southwest"),S152+S153*$B1437+S154*$D1437+S155*$E1437,IF(AND(B97="female",E97="no",F97="southeast"),U152+U153*$B1437+U154*$D1437+U155*$E1437,IF(AND(B97="female",E97="no",F97="northwest"),W152+W153*$B1437+W154*$D1437+W155*$E1437,IF(AND(B97="female",E97="no",F97="northeast"),Y152+Y153*$B1437+Y154*$D1437+Y155*$E1437,IF(AND(B97="male",E97="no",F97="northeast"),AA152+AA153*$B1437+AA154*$D1437+AA155*$E1437,IF(AND(B97="male",E97="no",F97="northwest"),AC152+AC153*$B1437+AC154*$D1437+AC155*$E1437,IF(AND(B97="male",E97="no",F97="southeast"),AE152+AE153*$B1437+AE154*$D1437+AE155*$E1437,IF(AND(B97="male",E97="no",F97="southwest"),AG152+AG153*$B1437+AG154*$D1437+AG155*$E1437,IF(AND(B97="male",E97="yes",F97="southwest"),AI152+AI153*$B1437+AI154*$D1437+AI155*$E1437,IF(AND(B97="male",E97="yes",F97="southeast"),AK152+AK153*$B1437+AK154*$D1437+AK155*$E1437,IF(AND(B97="male",E97="yes",F97="northwest"),AM152+AM153*$B1437+AM154*$D1437+AM155*$E1437,IF(AND(B97="male",E97="yes",F97="northeast"),AO152+AO153*$B1437+AO154*$D1437+AO155*$E1437,"Conditions not met"))))))))))))))))</f>
        <v>0</v>
      </c>
    </row>
    <row r="1438" spans="2:9" x14ac:dyDescent="0.45">
      <c r="B1438" s="2">
        <v>54</v>
      </c>
      <c r="D1438" s="2">
        <v>30.8</v>
      </c>
      <c r="E1438" s="2">
        <v>3</v>
      </c>
      <c r="H1438" s="2">
        <v>12105.32</v>
      </c>
      <c r="I1438" s="1">
        <f>IF(AND(B98="male",E98="yes",F98="northeast"),$K$57+$K$58*$B1438+$K$59*$D1438+$K$60*$E1438,IF(AND(B98="male",E98="yes",F98="northwest"),M153+M154*$B1438+M155*$D1438+M156*$E1438,IF(AND(B98="male",E98="yes",F98="southeast"),O153+O154*$B1438+O155*$D1438+O156*$E1438,IF(AND(B98="male",E98="yes",F98="southwest"),Q153+Q154*$B1438+Q155*$D1438+Q156*$E1438,IF(AND(B98="female",E98="no",F98="southwest"),S153+S154*$B1438+S155*$D1438+S156*$E1438,IF(AND(B98="female",E98="no",F98="southeast"),U153+U154*$B1438+U155*$D1438+U156*$E1438,IF(AND(B98="female",E98="no",F98="northwest"),W153+W154*$B1438+W155*$D1438+W156*$E1438,IF(AND(B98="female",E98="no",F98="northeast"),Y153+Y154*$B1438+Y155*$D1438+Y156*$E1438,IF(AND(B98="male",E98="no",F98="northeast"),AA153+AA154*$B1438+AA155*$D1438+AA156*$E1438,IF(AND(B98="male",E98="no",F98="northwest"),AC153+AC154*$B1438+AC155*$D1438+AC156*$E1438,IF(AND(B98="male",E98="no",F98="southeast"),AE153+AE154*$B1438+AE155*$D1438+AE156*$E1438,IF(AND(B98="male",E98="no",F98="southwest"),AG153+AG154*$B1438+AG155*$D1438+AG156*$E1438,IF(AND(B98="male",E98="yes",F98="southwest"),AI153+AI154*$B1438+AI155*$D1438+AI156*$E1438,IF(AND(B98="male",E98="yes",F98="southeast"),AK153+AK154*$B1438+AK155*$D1438+AK156*$E1438,IF(AND(B98="male",E98="yes",F98="northwest"),AM153+AM154*$B1438+AM155*$D1438+AM156*$E1438,IF(AND(B98="male",E98="yes",F98="northeast"),AO153+AO154*$B1438+AO155*$D1438+AO156*$E1438,"Conditions not met"))))))))))))))))</f>
        <v>0</v>
      </c>
    </row>
    <row r="1439" spans="2:9" x14ac:dyDescent="0.45">
      <c r="B1439" s="2">
        <v>55</v>
      </c>
      <c r="D1439" s="2">
        <v>38.28</v>
      </c>
      <c r="E1439" s="2">
        <v>0</v>
      </c>
      <c r="H1439" s="2">
        <v>10226.2842</v>
      </c>
      <c r="I1439" s="1">
        <f>IF(AND(B99="male",E99="yes",F99="northeast"),$K$57+$K$58*$B1439+$K$59*$D1439+$K$60*$E1439,IF(AND(B99="male",E99="yes",F99="northwest"),M154+M155*$B1439+M156*$D1439+M157*$E1439,IF(AND(B99="male",E99="yes",F99="southeast"),O154+O155*$B1439+O156*$D1439+O157*$E1439,IF(AND(B99="male",E99="yes",F99="southwest"),Q154+Q155*$B1439+Q156*$D1439+Q157*$E1439,IF(AND(B99="female",E99="no",F99="southwest"),S154+S155*$B1439+S156*$D1439+S157*$E1439,IF(AND(B99="female",E99="no",F99="southeast"),U154+U155*$B1439+U156*$D1439+U157*$E1439,IF(AND(B99="female",E99="no",F99="northwest"),W154+W155*$B1439+W156*$D1439+W157*$E1439,IF(AND(B99="female",E99="no",F99="northeast"),Y154+Y155*$B1439+Y156*$D1439+Y157*$E1439,IF(AND(B99="male",E99="no",F99="northeast"),AA154+AA155*$B1439+AA156*$D1439+AA157*$E1439,IF(AND(B99="male",E99="no",F99="northwest"),AC154+AC155*$B1439+AC156*$D1439+AC157*$E1439,IF(AND(B99="male",E99="no",F99="southeast"),AE154+AE155*$B1439+AE156*$D1439+AE157*$E1439,IF(AND(B99="male",E99="no",F99="southwest"),AG154+AG155*$B1439+AG156*$D1439+AG157*$E1439,IF(AND(B99="male",E99="yes",F99="southwest"),AI154+AI155*$B1439+AI156*$D1439+AI157*$E1439,IF(AND(B99="male",E99="yes",F99="southeast"),AK154+AK155*$B1439+AK156*$D1439+AK157*$E1439,IF(AND(B99="male",E99="yes",F99="northwest"),AM154+AM155*$B1439+AM156*$D1439+AM157*$E1439,IF(AND(B99="male",E99="yes",F99="northeast"),AO154+AO155*$B1439+AO156*$D1439+AO157*$E1439,"Conditions not met"))))))))))))))))</f>
        <v>0</v>
      </c>
    </row>
    <row r="1440" spans="2:9" x14ac:dyDescent="0.45">
      <c r="B1440" s="2">
        <v>56</v>
      </c>
      <c r="D1440" s="2">
        <v>19.95</v>
      </c>
      <c r="E1440" s="2">
        <v>0</v>
      </c>
      <c r="H1440" s="2">
        <v>22412.648499999999</v>
      </c>
      <c r="I1440" s="1">
        <f>IF(AND(B100="male",E100="yes",F100="northeast"),$K$57+$K$58*$B1440+$K$59*$D1440+$K$60*$E1440,IF(AND(B100="male",E100="yes",F100="northwest"),M155+M156*$B1440+M157*$D1440+M158*$E1440,IF(AND(B100="male",E100="yes",F100="southeast"),O155+O156*$B1440+O157*$D1440+O158*$E1440,IF(AND(B100="male",E100="yes",F100="southwest"),Q155+Q156*$B1440+Q157*$D1440+Q158*$E1440,IF(AND(B100="female",E100="no",F100="southwest"),S155+S156*$B1440+S157*$D1440+S158*$E1440,IF(AND(B100="female",E100="no",F100="southeast"),U155+U156*$B1440+U157*$D1440+U158*$E1440,IF(AND(B100="female",E100="no",F100="northwest"),W155+W156*$B1440+W157*$D1440+W158*$E1440,IF(AND(B100="female",E100="no",F100="northeast"),Y155+Y156*$B1440+Y157*$D1440+Y158*$E1440,IF(AND(B100="male",E100="no",F100="northeast"),AA155+AA156*$B1440+AA157*$D1440+AA158*$E1440,IF(AND(B100="male",E100="no",F100="northwest"),AC155+AC156*$B1440+AC157*$D1440+AC158*$E1440,IF(AND(B100="male",E100="no",F100="southeast"),AE155+AE156*$B1440+AE157*$D1440+AE158*$E1440,IF(AND(B100="male",E100="no",F100="southwest"),AG155+AG156*$B1440+AG157*$D1440+AG158*$E1440,IF(AND(B100="male",E100="yes",F100="southwest"),AI155+AI156*$B1440+AI157*$D1440+AI158*$E1440,IF(AND(B100="male",E100="yes",F100="southeast"),AK155+AK156*$B1440+AK157*$D1440+AK158*$E1440,IF(AND(B100="male",E100="yes",F100="northwest"),AM155+AM156*$B1440+AM157*$D1440+AM158*$E1440,IF(AND(B100="male",E100="yes",F100="northeast"),AO155+AO156*$B1440+AO157*$D1440+AO158*$E1440,"Conditions not met"))))))))))))))))</f>
        <v>18254.398584323702</v>
      </c>
    </row>
    <row r="1441" spans="2:9" x14ac:dyDescent="0.45">
      <c r="B1441" s="2">
        <v>38</v>
      </c>
      <c r="D1441" s="2">
        <v>19.3</v>
      </c>
      <c r="E1441" s="2">
        <v>0</v>
      </c>
      <c r="H1441" s="2">
        <v>15820.699000000001</v>
      </c>
      <c r="I1441" s="1">
        <f>IF(AND(B101="male",E101="yes",F101="northeast"),$K$57+$K$58*$B1441+$K$59*$D1441+$K$60*$E1441,IF(AND(B101="male",E101="yes",F101="northwest"),M156+M157*$B1441+M158*$D1441+M159*$E1441,IF(AND(B101="male",E101="yes",F101="southeast"),O156+O157*$B1441+O158*$D1441+O159*$E1441,IF(AND(B101="male",E101="yes",F101="southwest"),Q156+Q157*$B1441+Q158*$D1441+Q159*$E1441,IF(AND(B101="female",E101="no",F101="southwest"),S156+S157*$B1441+S158*$D1441+S159*$E1441,IF(AND(B101="female",E101="no",F101="southeast"),U156+U157*$B1441+U158*$D1441+U159*$E1441,IF(AND(B101="female",E101="no",F101="northwest"),W156+W157*$B1441+W158*$D1441+W159*$E1441,IF(AND(B101="female",E101="no",F101="northeast"),Y156+Y157*$B1441+Y158*$D1441+Y159*$E1441,IF(AND(B101="male",E101="no",F101="northeast"),AA156+AA157*$B1441+AA158*$D1441+AA159*$E1441,IF(AND(B101="male",E101="no",F101="northwest"),AC156+AC157*$B1441+AC158*$D1441+AC159*$E1441,IF(AND(B101="male",E101="no",F101="southeast"),AE156+AE157*$B1441+AE158*$D1441+AE159*$E1441,IF(AND(B101="male",E101="no",F101="southwest"),AG156+AG157*$B1441+AG158*$D1441+AG159*$E1441,IF(AND(B101="male",E101="yes",F101="southwest"),AI156+AI157*$B1441+AI158*$D1441+AI159*$E1441,IF(AND(B101="male",E101="yes",F101="southeast"),AK156+AK157*$B1441+AK158*$D1441+AK159*$E1441,IF(AND(B101="male",E101="yes",F101="northwest"),AM156+AM157*$B1441+AM158*$D1441+AM159*$E1441,IF(AND(B101="male",E101="yes",F101="northeast"),AO156+AO157*$B1441+AO158*$D1441+AO159*$E1441,"Conditions not met"))))))))))))))))</f>
        <v>0</v>
      </c>
    </row>
    <row r="1442" spans="2:9" x14ac:dyDescent="0.45">
      <c r="B1442" s="2">
        <v>41</v>
      </c>
      <c r="D1442" s="2">
        <v>31.6</v>
      </c>
      <c r="E1442" s="2">
        <v>0</v>
      </c>
      <c r="H1442" s="2">
        <v>6186.1270000000004</v>
      </c>
      <c r="I1442" s="1">
        <f>IF(AND(B102="male",E102="yes",F102="northeast"),$K$57+$K$58*$B1442+$K$59*$D1442+$K$60*$E1442,IF(AND(B102="male",E102="yes",F102="northwest"),M157+M158*$B1442+M159*$D1442+M160*$E1442,IF(AND(B102="male",E102="yes",F102="southeast"),O157+O158*$B1442+O159*$D1442+O160*$E1442,IF(AND(B102="male",E102="yes",F102="southwest"),Q157+Q158*$B1442+Q159*$D1442+Q160*$E1442,IF(AND(B102="female",E102="no",F102="southwest"),S157+S158*$B1442+S159*$D1442+S160*$E1442,IF(AND(B102="female",E102="no",F102="southeast"),U157+U158*$B1442+U159*$D1442+U160*$E1442,IF(AND(B102="female",E102="no",F102="northwest"),W157+W158*$B1442+W159*$D1442+W160*$E1442,IF(AND(B102="female",E102="no",F102="northeast"),Y157+Y158*$B1442+Y159*$D1442+Y160*$E1442,IF(AND(B102="male",E102="no",F102="northeast"),AA157+AA158*$B1442+AA159*$D1442+AA160*$E1442,IF(AND(B102="male",E102="no",F102="northwest"),AC157+AC158*$B1442+AC159*$D1442+AC160*$E1442,IF(AND(B102="male",E102="no",F102="southeast"),AE157+AE158*$B1442+AE159*$D1442+AE160*$E1442,IF(AND(B102="male",E102="no",F102="southwest"),AG157+AG158*$B1442+AG159*$D1442+AG160*$E1442,IF(AND(B102="male",E102="yes",F102="southwest"),AI157+AI158*$B1442+AI159*$D1442+AI160*$E1442,IF(AND(B102="male",E102="yes",F102="southeast"),AK157+AK158*$B1442+AK159*$D1442+AK160*$E1442,IF(AND(B102="male",E102="yes",F102="northwest"),AM157+AM158*$B1442+AM159*$D1442+AM160*$E1442,IF(AND(B102="male",E102="yes",F102="northeast"),AO157+AO158*$B1442+AO159*$D1442+AO160*$E1442,"Conditions not met"))))))))))))))))</f>
        <v>0</v>
      </c>
    </row>
    <row r="1443" spans="2:9" x14ac:dyDescent="0.45">
      <c r="B1443" s="2">
        <v>30</v>
      </c>
      <c r="D1443" s="2">
        <v>25.46</v>
      </c>
      <c r="E1443" s="2">
        <v>0</v>
      </c>
      <c r="H1443" s="2">
        <v>3645.0893999999998</v>
      </c>
      <c r="I1443" s="1">
        <f>IF(AND(B103="male",E103="yes",F103="northeast"),$K$57+$K$58*$B1443+$K$59*$D1443+$K$60*$E1443,IF(AND(B103="male",E103="yes",F103="northwest"),M158+M159*$B1443+M160*$D1443+M161*$E1443,IF(AND(B103="male",E103="yes",F103="southeast"),O158+O159*$B1443+O160*$D1443+O161*$E1443,IF(AND(B103="male",E103="yes",F103="southwest"),Q158+Q159*$B1443+Q160*$D1443+Q161*$E1443,IF(AND(B103="female",E103="no",F103="southwest"),S158+S159*$B1443+S160*$D1443+S161*$E1443,IF(AND(B103="female",E103="no",F103="southeast"),U158+U159*$B1443+U160*$D1443+U161*$E1443,IF(AND(B103="female",E103="no",F103="northwest"),W158+W159*$B1443+W160*$D1443+W161*$E1443,IF(AND(B103="female",E103="no",F103="northeast"),Y158+Y159*$B1443+Y160*$D1443+Y161*$E1443,IF(AND(B103="male",E103="no",F103="northeast"),AA158+AA159*$B1443+AA160*$D1443+AA161*$E1443,IF(AND(B103="male",E103="no",F103="northwest"),AC158+AC159*$B1443+AC160*$D1443+AC161*$E1443,IF(AND(B103="male",E103="no",F103="southeast"),AE158+AE159*$B1443+AE160*$D1443+AE161*$E1443,IF(AND(B103="male",E103="no",F103="southwest"),AG158+AG159*$B1443+AG160*$D1443+AG161*$E1443,IF(AND(B103="male",E103="yes",F103="southwest"),AI158+AI159*$B1443+AI160*$D1443+AI161*$E1443,IF(AND(B103="male",E103="yes",F103="southeast"),AK158+AK159*$B1443+AK160*$D1443+AK161*$E1443,IF(AND(B103="male",E103="yes",F103="northwest"),AM158+AM159*$B1443+AM160*$D1443+AM161*$E1443,IF(AND(B103="male",E103="yes",F103="northeast"),AO158+AO159*$B1443+AO160*$D1443+AO161*$E1443,"Conditions not met"))))))))))))))))</f>
        <v>0</v>
      </c>
    </row>
    <row r="1444" spans="2:9" x14ac:dyDescent="0.45">
      <c r="B1444" s="2">
        <v>18</v>
      </c>
      <c r="D1444" s="2">
        <v>30.114999999999998</v>
      </c>
      <c r="E1444" s="2">
        <v>0</v>
      </c>
      <c r="H1444" s="2">
        <v>21344.846699999998</v>
      </c>
      <c r="I1444" s="1">
        <f>IF(AND(B104="male",E104="yes",F104="northeast"),$K$57+$K$58*$B1444+$K$59*$D1444+$K$60*$E1444,IF(AND(B104="male",E104="yes",F104="northwest"),M159+M160*$B1444+M161*$D1444+M162*$E1444,IF(AND(B104="male",E104="yes",F104="southeast"),O159+O160*$B1444+O161*$D1444+O162*$E1444,IF(AND(B104="male",E104="yes",F104="southwest"),Q159+Q160*$B1444+Q161*$D1444+Q162*$E1444,IF(AND(B104="female",E104="no",F104="southwest"),S159+S160*$B1444+S161*$D1444+S162*$E1444,IF(AND(B104="female",E104="no",F104="southeast"),U159+U160*$B1444+U161*$D1444+U162*$E1444,IF(AND(B104="female",E104="no",F104="northwest"),W159+W160*$B1444+W161*$D1444+W162*$E1444,IF(AND(B104="female",E104="no",F104="northeast"),Y159+Y160*$B1444+Y161*$D1444+Y162*$E1444,IF(AND(B104="male",E104="no",F104="northeast"),AA159+AA160*$B1444+AA161*$D1444+AA162*$E1444,IF(AND(B104="male",E104="no",F104="northwest"),AC159+AC160*$B1444+AC161*$D1444+AC162*$E1444,IF(AND(B104="male",E104="no",F104="southeast"),AE159+AE160*$B1444+AE161*$D1444+AE162*$E1444,IF(AND(B104="male",E104="no",F104="southwest"),AG159+AG160*$B1444+AG161*$D1444+AG162*$E1444,IF(AND(B104="male",E104="yes",F104="southwest"),AI159+AI160*$B1444+AI161*$D1444+AI162*$E1444,IF(AND(B104="male",E104="yes",F104="southeast"),AK159+AK160*$B1444+AK161*$D1444+AK162*$E1444,IF(AND(B104="male",E104="yes",F104="northwest"),AM159+AM160*$B1444+AM161*$D1444+AM162*$E1444,IF(AND(B104="male",E104="yes",F104="northeast"),AO159+AO160*$B1444+AO161*$D1444+AO162*$E1444,"Conditions not met"))))))))))))))))</f>
        <v>0</v>
      </c>
    </row>
    <row r="1445" spans="2:9" x14ac:dyDescent="0.45">
      <c r="B1445" s="2">
        <v>61</v>
      </c>
      <c r="D1445" s="2">
        <v>29.92</v>
      </c>
      <c r="E1445" s="2">
        <v>3</v>
      </c>
      <c r="H1445" s="2">
        <v>30942.191800000001</v>
      </c>
      <c r="I1445" s="1" t="str">
        <f>IF(AND(B105="male",E105="yes",F105="northeast"),$K$57+$K$58*$B1445+$K$59*$D1445+$K$60*$E1445,IF(AND(B105="male",E105="yes",F105="northwest"),M160+M161*$B1445+M162*$D1445+M163*$E1445,IF(AND(B105="male",E105="yes",F105="southeast"),O160+O161*$B1445+O162*$D1445+O163*$E1445,IF(AND(B105="male",E105="yes",F105="southwest"),Q160+Q161*$B1445+Q162*$D1445+Q163*$E1445,IF(AND(B105="female",E105="no",F105="southwest"),S160+S161*$B1445+S162*$D1445+S163*$E1445,IF(AND(B105="female",E105="no",F105="southeast"),U160+U161*$B1445+U162*$D1445+U163*$E1445,IF(AND(B105="female",E105="no",F105="northwest"),W160+W161*$B1445+W162*$D1445+W163*$E1445,IF(AND(B105="female",E105="no",F105="northeast"),Y160+Y161*$B1445+Y162*$D1445+Y163*$E1445,IF(AND(B105="male",E105="no",F105="northeast"),AA160+AA161*$B1445+AA162*$D1445+AA163*$E1445,IF(AND(B105="male",E105="no",F105="northwest"),AC160+AC161*$B1445+AC162*$D1445+AC163*$E1445,IF(AND(B105="male",E105="no",F105="southeast"),AE160+AE161*$B1445+AE162*$D1445+AE163*$E1445,IF(AND(B105="male",E105="no",F105="southwest"),AG160+AG161*$B1445+AG162*$D1445+AG163*$E1445,IF(AND(B105="male",E105="yes",F105="southwest"),AI160+AI161*$B1445+AI162*$D1445+AI163*$E1445,IF(AND(B105="male",E105="yes",F105="southeast"),AK160+AK161*$B1445+AK162*$D1445+AK163*$E1445,IF(AND(B105="male",E105="yes",F105="northwest"),AM160+AM161*$B1445+AM162*$D1445+AM163*$E1445,IF(AND(B105="male",E105="yes",F105="northeast"),AO160+AO161*$B1445+AO162*$D1445+AO163*$E1445,"Conditions not met"))))))))))))))))</f>
        <v>Conditions not met</v>
      </c>
    </row>
    <row r="1446" spans="2:9" x14ac:dyDescent="0.45">
      <c r="B1446" s="2">
        <v>34</v>
      </c>
      <c r="D1446" s="2">
        <v>27.5</v>
      </c>
      <c r="E1446" s="2">
        <v>1</v>
      </c>
      <c r="H1446" s="2">
        <v>5003.8530000000001</v>
      </c>
      <c r="I1446" s="1">
        <f>IF(AND(B106="male",E106="yes",F106="northeast"),$K$57+$K$58*$B1446+$K$59*$D1446+$K$60*$E1446,IF(AND(B106="male",E106="yes",F106="northwest"),M161+M162*$B1446+M163*$D1446+M164*$E1446,IF(AND(B106="male",E106="yes",F106="southeast"),O161+O162*$B1446+O163*$D1446+O164*$E1446,IF(AND(B106="male",E106="yes",F106="southwest"),Q161+Q162*$B1446+Q163*$D1446+Q164*$E1446,IF(AND(B106="female",E106="no",F106="southwest"),S161+S162*$B1446+S163*$D1446+S164*$E1446,IF(AND(B106="female",E106="no",F106="southeast"),U161+U162*$B1446+U163*$D1446+U164*$E1446,IF(AND(B106="female",E106="no",F106="northwest"),W161+W162*$B1446+W163*$D1446+W164*$E1446,IF(AND(B106="female",E106="no",F106="northeast"),Y161+Y162*$B1446+Y163*$D1446+Y164*$E1446,IF(AND(B106="male",E106="no",F106="northeast"),AA161+AA162*$B1446+AA163*$D1446+AA164*$E1446,IF(AND(B106="male",E106="no",F106="northwest"),AC161+AC162*$B1446+AC163*$D1446+AC164*$E1446,IF(AND(B106="male",E106="no",F106="southeast"),AE161+AE162*$B1446+AE163*$D1446+AE164*$E1446,IF(AND(B106="male",E106="no",F106="southwest"),AG161+AG162*$B1446+AG163*$D1446+AG164*$E1446,IF(AND(B106="male",E106="yes",F106="southwest"),AI161+AI162*$B1446+AI163*$D1446+AI164*$E1446,IF(AND(B106="male",E106="yes",F106="southeast"),AK161+AK162*$B1446+AK163*$D1446+AK164*$E1446,IF(AND(B106="male",E106="yes",F106="northwest"),AM161+AM162*$B1446+AM163*$D1446+AM164*$E1446,IF(AND(B106="male",E106="yes",F106="northeast"),AO161+AO162*$B1446+AO163*$D1446+AO164*$E1446,"Conditions not met"))))))))))))))))</f>
        <v>0</v>
      </c>
    </row>
    <row r="1447" spans="2:9" x14ac:dyDescent="0.45">
      <c r="B1447" s="2">
        <v>20</v>
      </c>
      <c r="D1447" s="2">
        <v>28.024999999999999</v>
      </c>
      <c r="E1447" s="2">
        <v>1</v>
      </c>
      <c r="H1447" s="2">
        <v>17560.37975</v>
      </c>
      <c r="I1447" s="1">
        <f>IF(AND(B107="male",E107="yes",F107="northeast"),$K$57+$K$58*$B1447+$K$59*$D1447+$K$60*$E1447,IF(AND(B107="male",E107="yes",F107="northwest"),M162+M163*$B1447+M164*$D1447+M165*$E1447,IF(AND(B107="male",E107="yes",F107="southeast"),O162+O163*$B1447+O164*$D1447+O165*$E1447,IF(AND(B107="male",E107="yes",F107="southwest"),Q162+Q163*$B1447+Q164*$D1447+Q165*$E1447,IF(AND(B107="female",E107="no",F107="southwest"),S162+S163*$B1447+S164*$D1447+S165*$E1447,IF(AND(B107="female",E107="no",F107="southeast"),U162+U163*$B1447+U164*$D1447+U165*$E1447,IF(AND(B107="female",E107="no",F107="northwest"),W162+W163*$B1447+W164*$D1447+W165*$E1447,IF(AND(B107="female",E107="no",F107="northeast"),Y162+Y163*$B1447+Y164*$D1447+Y165*$E1447,IF(AND(B107="male",E107="no",F107="northeast"),AA162+AA163*$B1447+AA164*$D1447+AA165*$E1447,IF(AND(B107="male",E107="no",F107="northwest"),AC162+AC163*$B1447+AC164*$D1447+AC165*$E1447,IF(AND(B107="male",E107="no",F107="southeast"),AE162+AE163*$B1447+AE164*$D1447+AE165*$E1447,IF(AND(B107="male",E107="no",F107="southwest"),AG162+AG163*$B1447+AG164*$D1447+AG165*$E1447,IF(AND(B107="male",E107="yes",F107="southwest"),AI162+AI163*$B1447+AI164*$D1447+AI165*$E1447,IF(AND(B107="male",E107="yes",F107="southeast"),AK162+AK163*$B1447+AK164*$D1447+AK165*$E1447,IF(AND(B107="male",E107="yes",F107="northwest"),AM162+AM163*$B1447+AM164*$D1447+AM165*$E1447,IF(AND(B107="male",E107="yes",F107="northeast"),AO162+AO163*$B1447+AO164*$D1447+AO165*$E1447,"Conditions not met"))))))))))))))))</f>
        <v>0</v>
      </c>
    </row>
    <row r="1448" spans="2:9" x14ac:dyDescent="0.45">
      <c r="B1448" s="2">
        <v>19</v>
      </c>
      <c r="D1448" s="2">
        <v>28.4</v>
      </c>
      <c r="E1448" s="2">
        <v>1</v>
      </c>
      <c r="H1448" s="2">
        <v>2331.5189999999998</v>
      </c>
      <c r="I1448" s="1">
        <f>IF(AND(B108="male",E108="yes",F108="northeast"),$K$57+$K$58*$B1448+$K$59*$D1448+$K$60*$E1448,IF(AND(B108="male",E108="yes",F108="northwest"),M163+M164*$B1448+M165*$D1448+M166*$E1448,IF(AND(B108="male",E108="yes",F108="southeast"),O163+O164*$B1448+O165*$D1448+O166*$E1448,IF(AND(B108="male",E108="yes",F108="southwest"),Q163+Q164*$B1448+Q165*$D1448+Q166*$E1448,IF(AND(B108="female",E108="no",F108="southwest"),S163+S164*$B1448+S165*$D1448+S166*$E1448,IF(AND(B108="female",E108="no",F108="southeast"),U163+U164*$B1448+U165*$D1448+U166*$E1448,IF(AND(B108="female",E108="no",F108="northwest"),W163+W164*$B1448+W165*$D1448+W166*$E1448,IF(AND(B108="female",E108="no",F108="northeast"),Y163+Y164*$B1448+Y165*$D1448+Y166*$E1448,IF(AND(B108="male",E108="no",F108="northeast"),AA163+AA164*$B1448+AA165*$D1448+AA166*$E1448,IF(AND(B108="male",E108="no",F108="northwest"),AC163+AC164*$B1448+AC165*$D1448+AC166*$E1448,IF(AND(B108="male",E108="no",F108="southeast"),AE163+AE164*$B1448+AE165*$D1448+AE166*$E1448,IF(AND(B108="male",E108="no",F108="southwest"),AG163+AG164*$B1448+AG165*$D1448+AG166*$E1448,IF(AND(B108="male",E108="yes",F108="southwest"),AI163+AI164*$B1448+AI165*$D1448+AI166*$E1448,IF(AND(B108="male",E108="yes",F108="southeast"),AK163+AK164*$B1448+AK165*$D1448+AK166*$E1448,IF(AND(B108="male",E108="yes",F108="northwest"),AM163+AM164*$B1448+AM165*$D1448+AM166*$E1448,IF(AND(B108="male",E108="yes",F108="northeast"),AO163+AO164*$B1448+AO165*$D1448+AO166*$E1448,"Conditions not met"))))))))))))))))</f>
        <v>0</v>
      </c>
    </row>
    <row r="1449" spans="2:9" x14ac:dyDescent="0.45">
      <c r="B1449" s="2">
        <v>26</v>
      </c>
      <c r="D1449" s="2">
        <v>30.875</v>
      </c>
      <c r="E1449" s="2">
        <v>2</v>
      </c>
      <c r="H1449" s="2">
        <v>3877.3042500000001</v>
      </c>
      <c r="I1449" s="1">
        <f>IF(AND(B109="male",E109="yes",F109="northeast"),$K$57+$K$58*$B1449+$K$59*$D1449+$K$60*$E1449,IF(AND(B109="male",E109="yes",F109="northwest"),M164+M165*$B1449+M166*$D1449+M167*$E1449,IF(AND(B109="male",E109="yes",F109="southeast"),O164+O165*$B1449+O166*$D1449+O167*$E1449,IF(AND(B109="male",E109="yes",F109="southwest"),Q164+Q165*$B1449+Q166*$D1449+Q167*$E1449,IF(AND(B109="female",E109="no",F109="southwest"),S164+S165*$B1449+S166*$D1449+S167*$E1449,IF(AND(B109="female",E109="no",F109="southeast"),U164+U165*$B1449+U166*$D1449+U167*$E1449,IF(AND(B109="female",E109="no",F109="northwest"),W164+W165*$B1449+W166*$D1449+W167*$E1449,IF(AND(B109="female",E109="no",F109="northeast"),Y164+Y165*$B1449+Y166*$D1449+Y167*$E1449,IF(AND(B109="male",E109="no",F109="northeast"),AA164+AA165*$B1449+AA166*$D1449+AA167*$E1449,IF(AND(B109="male",E109="no",F109="northwest"),AC164+AC165*$B1449+AC166*$D1449+AC167*$E1449,IF(AND(B109="male",E109="no",F109="southeast"),AE164+AE165*$B1449+AE166*$D1449+AE167*$E1449,IF(AND(B109="male",E109="no",F109="southwest"),AG164+AG165*$B1449+AG166*$D1449+AG167*$E1449,IF(AND(B109="male",E109="yes",F109="southwest"),AI164+AI165*$B1449+AI166*$D1449+AI167*$E1449,IF(AND(B109="male",E109="yes",F109="southeast"),AK164+AK165*$B1449+AK166*$D1449+AK167*$E1449,IF(AND(B109="male",E109="yes",F109="northwest"),AM164+AM165*$B1449+AM166*$D1449+AM167*$E1449,IF(AND(B109="male",E109="yes",F109="northeast"),AO164+AO165*$B1449+AO166*$D1449+AO167*$E1449,"Conditions not met"))))))))))))))))</f>
        <v>0</v>
      </c>
    </row>
    <row r="1450" spans="2:9" x14ac:dyDescent="0.45">
      <c r="B1450" s="2">
        <v>29</v>
      </c>
      <c r="D1450" s="2">
        <v>27.94</v>
      </c>
      <c r="E1450" s="2">
        <v>0</v>
      </c>
      <c r="H1450" s="2">
        <v>2867.1196</v>
      </c>
      <c r="I1450" s="1">
        <f>IF(AND(B110="male",E110="yes",F110="northeast"),$K$57+$K$58*$B1450+$K$59*$D1450+$K$60*$E1450,IF(AND(B110="male",E110="yes",F110="northwest"),M165+M166*$B1450+M167*$D1450+M168*$E1450,IF(AND(B110="male",E110="yes",F110="southeast"),O165+O166*$B1450+O167*$D1450+O168*$E1450,IF(AND(B110="male",E110="yes",F110="southwest"),Q165+Q166*$B1450+Q167*$D1450+Q168*$E1450,IF(AND(B110="female",E110="no",F110="southwest"),S165+S166*$B1450+S167*$D1450+S168*$E1450,IF(AND(B110="female",E110="no",F110="southeast"),U165+U166*$B1450+U167*$D1450+U168*$E1450,IF(AND(B110="female",E110="no",F110="northwest"),W165+W166*$B1450+W167*$D1450+W168*$E1450,IF(AND(B110="female",E110="no",F110="northeast"),Y165+Y166*$B1450+Y167*$D1450+Y168*$E1450,IF(AND(B110="male",E110="no",F110="northeast"),AA165+AA166*$B1450+AA167*$D1450+AA168*$E1450,IF(AND(B110="male",E110="no",F110="northwest"),AC165+AC166*$B1450+AC167*$D1450+AC168*$E1450,IF(AND(B110="male",E110="no",F110="southeast"),AE165+AE166*$B1450+AE167*$D1450+AE168*$E1450,IF(AND(B110="male",E110="no",F110="southwest"),AG165+AG166*$B1450+AG167*$D1450+AG168*$E1450,IF(AND(B110="male",E110="yes",F110="southwest"),AI165+AI166*$B1450+AI167*$D1450+AI168*$E1450,IF(AND(B110="male",E110="yes",F110="southeast"),AK165+AK166*$B1450+AK167*$D1450+AK168*$E1450,IF(AND(B110="male",E110="yes",F110="northwest"),AM165+AM166*$B1450+AM167*$D1450+AM168*$E1450,IF(AND(B110="male",E110="yes",F110="northeast"),AO165+AO166*$B1450+AO167*$D1450+AO168*$E1450,"Conditions not met"))))))))))))))))</f>
        <v>0</v>
      </c>
    </row>
    <row r="1451" spans="2:9" x14ac:dyDescent="0.45">
      <c r="B1451" s="2">
        <v>63</v>
      </c>
      <c r="D1451" s="2">
        <v>35.090000000000003</v>
      </c>
      <c r="E1451" s="2">
        <v>0</v>
      </c>
      <c r="H1451" s="2">
        <v>47055.532099999997</v>
      </c>
      <c r="I1451" s="1">
        <f>IF(AND(B111="male",E111="yes",F111="northeast"),$K$57+$K$58*$B1451+$K$59*$D1451+$K$60*$E1451,IF(AND(B111="male",E111="yes",F111="northwest"),M166+M167*$B1451+M168*$D1451+M169*$E1451,IF(AND(B111="male",E111="yes",F111="southeast"),O166+O167*$B1451+O168*$D1451+O169*$E1451,IF(AND(B111="male",E111="yes",F111="southwest"),Q166+Q167*$B1451+Q168*$D1451+Q169*$E1451,IF(AND(B111="female",E111="no",F111="southwest"),S166+S167*$B1451+S168*$D1451+S169*$E1451,IF(AND(B111="female",E111="no",F111="southeast"),U166+U167*$B1451+U168*$D1451+U169*$E1451,IF(AND(B111="female",E111="no",F111="northwest"),W166+W167*$B1451+W168*$D1451+W169*$E1451,IF(AND(B111="female",E111="no",F111="northeast"),Y166+Y167*$B1451+Y168*$D1451+Y169*$E1451,IF(AND(B111="male",E111="no",F111="northeast"),AA166+AA167*$B1451+AA168*$D1451+AA169*$E1451,IF(AND(B111="male",E111="no",F111="northwest"),AC166+AC167*$B1451+AC168*$D1451+AC169*$E1451,IF(AND(B111="male",E111="no",F111="southeast"),AE166+AE167*$B1451+AE168*$D1451+AE169*$E1451,IF(AND(B111="male",E111="no",F111="southwest"),AG166+AG167*$B1451+AG168*$D1451+AG169*$E1451,IF(AND(B111="male",E111="yes",F111="southwest"),AI166+AI167*$B1451+AI168*$D1451+AI169*$E1451,IF(AND(B111="male",E111="yes",F111="southeast"),AK166+AK167*$B1451+AK168*$D1451+AK169*$E1451,IF(AND(B111="male",E111="yes",F111="northwest"),AM166+AM167*$B1451+AM168*$D1451+AM169*$E1451,IF(AND(B111="male",E111="yes",F111="northeast"),AO166+AO167*$B1451+AO168*$D1451+AO169*$E1451,"Conditions not met"))))))))))))))))</f>
        <v>0</v>
      </c>
    </row>
    <row r="1452" spans="2:9" x14ac:dyDescent="0.45">
      <c r="B1452" s="2">
        <v>54</v>
      </c>
      <c r="D1452" s="2">
        <v>33.630000000000003</v>
      </c>
      <c r="E1452" s="2">
        <v>1</v>
      </c>
      <c r="H1452" s="2">
        <v>10825.253699999999</v>
      </c>
      <c r="I1452" s="1">
        <f>IF(AND(B112="male",E112="yes",F112="northeast"),$K$57+$K$58*$B1452+$K$59*$D1452+$K$60*$E1452,IF(AND(B112="male",E112="yes",F112="northwest"),M167+M168*$B1452+M169*$D1452+M170*$E1452,IF(AND(B112="male",E112="yes",F112="southeast"),O167+O168*$B1452+O169*$D1452+O170*$E1452,IF(AND(B112="male",E112="yes",F112="southwest"),Q167+Q168*$B1452+Q169*$D1452+Q170*$E1452,IF(AND(B112="female",E112="no",F112="southwest"),S167+S168*$B1452+S169*$D1452+S170*$E1452,IF(AND(B112="female",E112="no",F112="southeast"),U167+U168*$B1452+U169*$D1452+U170*$E1452,IF(AND(B112="female",E112="no",F112="northwest"),W167+W168*$B1452+W169*$D1452+W170*$E1452,IF(AND(B112="female",E112="no",F112="northeast"),Y167+Y168*$B1452+Y169*$D1452+Y170*$E1452,IF(AND(B112="male",E112="no",F112="northeast"),AA167+AA168*$B1452+AA169*$D1452+AA170*$E1452,IF(AND(B112="male",E112="no",F112="northwest"),AC167+AC168*$B1452+AC169*$D1452+AC170*$E1452,IF(AND(B112="male",E112="no",F112="southeast"),AE167+AE168*$B1452+AE169*$D1452+AE170*$E1452,IF(AND(B112="male",E112="no",F112="southwest"),AG167+AG168*$B1452+AG169*$D1452+AG170*$E1452,IF(AND(B112="male",E112="yes",F112="southwest"),AI167+AI168*$B1452+AI169*$D1452+AI170*$E1452,IF(AND(B112="male",E112="yes",F112="southeast"),AK167+AK168*$B1452+AK169*$D1452+AK170*$E1452,IF(AND(B112="male",E112="yes",F112="northwest"),AM167+AM168*$B1452+AM169*$D1452+AM170*$E1452,IF(AND(B112="male",E112="yes",F112="northeast"),AO167+AO168*$B1452+AO169*$D1452+AO170*$E1452,"Conditions not met"))))))))))))))))</f>
        <v>0</v>
      </c>
    </row>
    <row r="1453" spans="2:9" x14ac:dyDescent="0.45">
      <c r="B1453" s="2">
        <v>55</v>
      </c>
      <c r="D1453" s="2">
        <v>29.7</v>
      </c>
      <c r="E1453" s="2">
        <v>2</v>
      </c>
      <c r="H1453" s="2">
        <v>11881.358</v>
      </c>
      <c r="I1453" s="1">
        <f>IF(AND(B113="male",E113="yes",F113="northeast"),$K$57+$K$58*$B1453+$K$59*$D1453+$K$60*$E1453,IF(AND(B113="male",E113="yes",F113="northwest"),M168+M169*$B1453+M170*$D1453+M171*$E1453,IF(AND(B113="male",E113="yes",F113="southeast"),O168+O169*$B1453+O170*$D1453+O171*$E1453,IF(AND(B113="male",E113="yes",F113="southwest"),Q168+Q169*$B1453+Q170*$D1453+Q171*$E1453,IF(AND(B113="female",E113="no",F113="southwest"),S168+S169*$B1453+S170*$D1453+S171*$E1453,IF(AND(B113="female",E113="no",F113="southeast"),U168+U169*$B1453+U170*$D1453+U171*$E1453,IF(AND(B113="female",E113="no",F113="northwest"),W168+W169*$B1453+W170*$D1453+W171*$E1453,IF(AND(B113="female",E113="no",F113="northeast"),Y168+Y169*$B1453+Y170*$D1453+Y171*$E1453,IF(AND(B113="male",E113="no",F113="northeast"),AA168+AA169*$B1453+AA170*$D1453+AA171*$E1453,IF(AND(B113="male",E113="no",F113="northwest"),AC168+AC169*$B1453+AC170*$D1453+AC171*$E1453,IF(AND(B113="male",E113="no",F113="southeast"),AE168+AE169*$B1453+AE170*$D1453+AE171*$E1453,IF(AND(B113="male",E113="no",F113="southwest"),AG168+AG169*$B1453+AG170*$D1453+AG171*$E1453,IF(AND(B113="male",E113="yes",F113="southwest"),AI168+AI169*$B1453+AI170*$D1453+AI171*$E1453,IF(AND(B113="male",E113="yes",F113="southeast"),AK168+AK169*$B1453+AK170*$D1453+AK171*$E1453,IF(AND(B113="male",E113="yes",F113="northwest"),AM168+AM169*$B1453+AM170*$D1453+AM171*$E1453,IF(AND(B113="male",E113="yes",F113="northeast"),AO168+AO169*$B1453+AO170*$D1453+AO171*$E1453,"Conditions not met"))))))))))))))))</f>
        <v>0</v>
      </c>
    </row>
    <row r="1454" spans="2:9" x14ac:dyDescent="0.45">
      <c r="B1454" s="2">
        <v>37</v>
      </c>
      <c r="D1454" s="2">
        <v>30.8</v>
      </c>
      <c r="E1454" s="2">
        <v>0</v>
      </c>
      <c r="H1454" s="2">
        <v>4646.759</v>
      </c>
      <c r="I1454" s="1">
        <f>IF(AND(B114="male",E114="yes",F114="northeast"),$K$57+$K$58*$B1454+$K$59*$D1454+$K$60*$E1454,IF(AND(B114="male",E114="yes",F114="northwest"),M169+M170*$B1454+M171*$D1454+M172*$E1454,IF(AND(B114="male",E114="yes",F114="southeast"),O169+O170*$B1454+O171*$D1454+O172*$E1454,IF(AND(B114="male",E114="yes",F114="southwest"),Q169+Q170*$B1454+Q171*$D1454+Q172*$E1454,IF(AND(B114="female",E114="no",F114="southwest"),S169+S170*$B1454+S171*$D1454+S172*$E1454,IF(AND(B114="female",E114="no",F114="southeast"),U169+U170*$B1454+U171*$D1454+U172*$E1454,IF(AND(B114="female",E114="no",F114="northwest"),W169+W170*$B1454+W171*$D1454+W172*$E1454,IF(AND(B114="female",E114="no",F114="northeast"),Y169+Y170*$B1454+Y171*$D1454+Y172*$E1454,IF(AND(B114="male",E114="no",F114="northeast"),AA169+AA170*$B1454+AA171*$D1454+AA172*$E1454,IF(AND(B114="male",E114="no",F114="northwest"),AC169+AC170*$B1454+AC171*$D1454+AC172*$E1454,IF(AND(B114="male",E114="no",F114="southeast"),AE169+AE170*$B1454+AE171*$D1454+AE172*$E1454,IF(AND(B114="male",E114="no",F114="southwest"),AG169+AG170*$B1454+AG171*$D1454+AG172*$E1454,IF(AND(B114="male",E114="yes",F114="southwest"),AI169+AI170*$B1454+AI171*$D1454+AI172*$E1454,IF(AND(B114="male",E114="yes",F114="southeast"),AK169+AK170*$B1454+AK171*$D1454+AK172*$E1454,IF(AND(B114="male",E114="yes",F114="northwest"),AM169+AM170*$B1454+AM171*$D1454+AM172*$E1454,IF(AND(B114="male",E114="yes",F114="northeast"),AO169+AO170*$B1454+AO171*$D1454+AO172*$E1454,"Conditions not met"))))))))))))))))</f>
        <v>0</v>
      </c>
    </row>
    <row r="1455" spans="2:9" x14ac:dyDescent="0.45">
      <c r="B1455" s="2">
        <v>21</v>
      </c>
      <c r="D1455" s="2">
        <v>35.72</v>
      </c>
      <c r="E1455" s="2">
        <v>0</v>
      </c>
      <c r="H1455" s="2">
        <v>2404.7338</v>
      </c>
      <c r="I1455" s="1">
        <f>IF(AND(B115="male",E115="yes",F115="northeast"),$K$57+$K$58*$B1455+$K$59*$D1455+$K$60*$E1455,IF(AND(B115="male",E115="yes",F115="northwest"),M170+M171*$B1455+M172*$D1455+M173*$E1455,IF(AND(B115="male",E115="yes",F115="southeast"),O170+O171*$B1455+O172*$D1455+O173*$E1455,IF(AND(B115="male",E115="yes",F115="southwest"),Q170+Q171*$B1455+Q172*$D1455+Q173*$E1455,IF(AND(B115="female",E115="no",F115="southwest"),S170+S171*$B1455+S172*$D1455+S173*$E1455,IF(AND(B115="female",E115="no",F115="southeast"),U170+U171*$B1455+U172*$D1455+U173*$E1455,IF(AND(B115="female",E115="no",F115="northwest"),W170+W171*$B1455+W172*$D1455+W173*$E1455,IF(AND(B115="female",E115="no",F115="northeast"),Y170+Y171*$B1455+Y172*$D1455+Y173*$E1455,IF(AND(B115="male",E115="no",F115="northeast"),AA170+AA171*$B1455+AA172*$D1455+AA173*$E1455,IF(AND(B115="male",E115="no",F115="northwest"),AC170+AC171*$B1455+AC172*$D1455+AC173*$E1455,IF(AND(B115="male",E115="no",F115="southeast"),AE170+AE171*$B1455+AE172*$D1455+AE173*$E1455,IF(AND(B115="male",E115="no",F115="southwest"),AG170+AG171*$B1455+AG172*$D1455+AG173*$E1455,IF(AND(B115="male",E115="yes",F115="southwest"),AI170+AI171*$B1455+AI172*$D1455+AI173*$E1455,IF(AND(B115="male",E115="yes",F115="southeast"),AK170+AK171*$B1455+AK172*$D1455+AK173*$E1455,IF(AND(B115="male",E115="yes",F115="northwest"),AM170+AM171*$B1455+AM172*$D1455+AM173*$E1455,IF(AND(B115="male",E115="yes",F115="northeast"),AO170+AO171*$B1455+AO172*$D1455+AO173*$E1455,"Conditions not met"))))))))))))))))</f>
        <v>0</v>
      </c>
    </row>
    <row r="1456" spans="2:9" x14ac:dyDescent="0.45">
      <c r="B1456" s="2">
        <v>52</v>
      </c>
      <c r="D1456" s="2">
        <v>32.204999999999998</v>
      </c>
      <c r="E1456" s="2">
        <v>3</v>
      </c>
      <c r="H1456" s="2">
        <v>11488.31695</v>
      </c>
      <c r="I1456" s="1">
        <f>IF(AND(B116="male",E116="yes",F116="northeast"),$K$57+$K$58*$B1456+$K$59*$D1456+$K$60*$E1456,IF(AND(B116="male",E116="yes",F116="northwest"),M171+M172*$B1456+M173*$D1456+M174*$E1456,IF(AND(B116="male",E116="yes",F116="southeast"),O171+O172*$B1456+O173*$D1456+O174*$E1456,IF(AND(B116="male",E116="yes",F116="southwest"),Q171+Q172*$B1456+Q173*$D1456+Q174*$E1456,IF(AND(B116="female",E116="no",F116="southwest"),S171+S172*$B1456+S173*$D1456+S174*$E1456,IF(AND(B116="female",E116="no",F116="southeast"),U171+U172*$B1456+U173*$D1456+U174*$E1456,IF(AND(B116="female",E116="no",F116="northwest"),W171+W172*$B1456+W173*$D1456+W174*$E1456,IF(AND(B116="female",E116="no",F116="northeast"),Y171+Y172*$B1456+Y173*$D1456+Y174*$E1456,IF(AND(B116="male",E116="no",F116="northeast"),AA171+AA172*$B1456+AA173*$D1456+AA174*$E1456,IF(AND(B116="male",E116="no",F116="northwest"),AC171+AC172*$B1456+AC173*$D1456+AC174*$E1456,IF(AND(B116="male",E116="no",F116="southeast"),AE171+AE172*$B1456+AE173*$D1456+AE174*$E1456,IF(AND(B116="male",E116="no",F116="southwest"),AG171+AG172*$B1456+AG173*$D1456+AG174*$E1456,IF(AND(B116="male",E116="yes",F116="southwest"),AI171+AI172*$B1456+AI173*$D1456+AI174*$E1456,IF(AND(B116="male",E116="yes",F116="southeast"),AK171+AK172*$B1456+AK173*$D1456+AK174*$E1456,IF(AND(B116="male",E116="yes",F116="northwest"),AM171+AM172*$B1456+AM173*$D1456+AM174*$E1456,IF(AND(B116="male",E116="yes",F116="northeast"),AO171+AO172*$B1456+AO173*$D1456+AO174*$E1456,"Conditions not met"))))))))))))))))</f>
        <v>0</v>
      </c>
    </row>
    <row r="1457" spans="2:9" x14ac:dyDescent="0.45">
      <c r="B1457" s="2">
        <v>60</v>
      </c>
      <c r="D1457" s="2">
        <v>28.594999999999999</v>
      </c>
      <c r="E1457" s="2">
        <v>0</v>
      </c>
      <c r="H1457" s="2">
        <v>30259.995559999999</v>
      </c>
      <c r="I1457" s="1">
        <f>IF(AND(B117="male",E117="yes",F117="northeast"),$K$57+$K$58*$B1457+$K$59*$D1457+$K$60*$E1457,IF(AND(B117="male",E117="yes",F117="northwest"),M172+M173*$B1457+M174*$D1457+M175*$E1457,IF(AND(B117="male",E117="yes",F117="southeast"),O172+O173*$B1457+O174*$D1457+O175*$E1457,IF(AND(B117="male",E117="yes",F117="southwest"),Q172+Q173*$B1457+Q174*$D1457+Q175*$E1457,IF(AND(B117="female",E117="no",F117="southwest"),S172+S173*$B1457+S174*$D1457+S175*$E1457,IF(AND(B117="female",E117="no",F117="southeast"),U172+U173*$B1457+U174*$D1457+U175*$E1457,IF(AND(B117="female",E117="no",F117="northwest"),W172+W173*$B1457+W174*$D1457+W175*$E1457,IF(AND(B117="female",E117="no",F117="northeast"),Y172+Y173*$B1457+Y174*$D1457+Y175*$E1457,IF(AND(B117="male",E117="no",F117="northeast"),AA172+AA173*$B1457+AA174*$D1457+AA175*$E1457,IF(AND(B117="male",E117="no",F117="northwest"),AC172+AC173*$B1457+AC174*$D1457+AC175*$E1457,IF(AND(B117="male",E117="no",F117="southeast"),AE172+AE173*$B1457+AE174*$D1457+AE175*$E1457,IF(AND(B117="male",E117="no",F117="southwest"),AG172+AG173*$B1457+AG174*$D1457+AG175*$E1457,IF(AND(B117="male",E117="yes",F117="southwest"),AI172+AI173*$B1457+AI174*$D1457+AI175*$E1457,IF(AND(B117="male",E117="yes",F117="southeast"),AK172+AK173*$B1457+AK174*$D1457+AK175*$E1457,IF(AND(B117="male",E117="yes",F117="northwest"),AM172+AM173*$B1457+AM174*$D1457+AM175*$E1457,IF(AND(B117="male",E117="yes",F117="northeast"),AO172+AO173*$B1457+AO174*$D1457+AO175*$E1457,"Conditions not met"))))))))))))))))</f>
        <v>0</v>
      </c>
    </row>
    <row r="1458" spans="2:9" x14ac:dyDescent="0.45">
      <c r="B1458" s="2">
        <v>58</v>
      </c>
      <c r="D1458" s="2">
        <v>49.06</v>
      </c>
      <c r="E1458" s="2">
        <v>0</v>
      </c>
      <c r="H1458" s="2">
        <v>11381.3254</v>
      </c>
      <c r="I1458" s="1">
        <f>IF(AND(B118="male",E118="yes",F118="northeast"),$K$57+$K$58*$B1458+$K$59*$D1458+$K$60*$E1458,IF(AND(B118="male",E118="yes",F118="northwest"),M173+M174*$B1458+M175*$D1458+M176*$E1458,IF(AND(B118="male",E118="yes",F118="southeast"),O173+O174*$B1458+O175*$D1458+O176*$E1458,IF(AND(B118="male",E118="yes",F118="southwest"),Q173+Q174*$B1458+Q175*$D1458+Q176*$E1458,IF(AND(B118="female",E118="no",F118="southwest"),S173+S174*$B1458+S175*$D1458+S176*$E1458,IF(AND(B118="female",E118="no",F118="southeast"),U173+U174*$B1458+U175*$D1458+U176*$E1458,IF(AND(B118="female",E118="no",F118="northwest"),W173+W174*$B1458+W175*$D1458+W176*$E1458,IF(AND(B118="female",E118="no",F118="northeast"),Y173+Y174*$B1458+Y175*$D1458+Y176*$E1458,IF(AND(B118="male",E118="no",F118="northeast"),AA173+AA174*$B1458+AA175*$D1458+AA176*$E1458,IF(AND(B118="male",E118="no",F118="northwest"),AC173+AC174*$B1458+AC175*$D1458+AC176*$E1458,IF(AND(B118="male",E118="no",F118="southeast"),AE173+AE174*$B1458+AE175*$D1458+AE176*$E1458,IF(AND(B118="male",E118="no",F118="southwest"),AG173+AG174*$B1458+AG175*$D1458+AG176*$E1458,IF(AND(B118="male",E118="yes",F118="southwest"),AI173+AI174*$B1458+AI175*$D1458+AI176*$E1458,IF(AND(B118="male",E118="yes",F118="southeast"),AK173+AK174*$B1458+AK175*$D1458+AK176*$E1458,IF(AND(B118="male",E118="yes",F118="northwest"),AM173+AM174*$B1458+AM175*$D1458+AM176*$E1458,IF(AND(B118="male",E118="yes",F118="northeast"),AO173+AO174*$B1458+AO175*$D1458+AO176*$E1458,"Conditions not met"))))))))))))))))</f>
        <v>0</v>
      </c>
    </row>
    <row r="1459" spans="2:9" x14ac:dyDescent="0.45">
      <c r="B1459" s="2">
        <v>29</v>
      </c>
      <c r="D1459" s="2">
        <v>27.94</v>
      </c>
      <c r="E1459" s="2">
        <v>1</v>
      </c>
      <c r="H1459" s="2">
        <v>19107.779600000002</v>
      </c>
      <c r="I1459" s="1" t="str">
        <f>IF(AND(B119="male",E119="yes",F119="northeast"),$K$57+$K$58*$B1459+$K$59*$D1459+$K$60*$E1459,IF(AND(B119="male",E119="yes",F119="northwest"),M174+M175*$B1459+M176*$D1459+M177*$E1459,IF(AND(B119="male",E119="yes",F119="southeast"),O174+O175*$B1459+O176*$D1459+O177*$E1459,IF(AND(B119="male",E119="yes",F119="southwest"),Q174+Q175*$B1459+Q176*$D1459+Q177*$E1459,IF(AND(B119="female",E119="no",F119="southwest"),S174+S175*$B1459+S176*$D1459+S177*$E1459,IF(AND(B119="female",E119="no",F119="southeast"),U174+U175*$B1459+U176*$D1459+U177*$E1459,IF(AND(B119="female",E119="no",F119="northwest"),W174+W175*$B1459+W176*$D1459+W177*$E1459,IF(AND(B119="female",E119="no",F119="northeast"),Y174+Y175*$B1459+Y176*$D1459+Y177*$E1459,IF(AND(B119="male",E119="no",F119="northeast"),AA174+AA175*$B1459+AA176*$D1459+AA177*$E1459,IF(AND(B119="male",E119="no",F119="northwest"),AC174+AC175*$B1459+AC176*$D1459+AC177*$E1459,IF(AND(B119="male",E119="no",F119="southeast"),AE174+AE175*$B1459+AE176*$D1459+AE177*$E1459,IF(AND(B119="male",E119="no",F119="southwest"),AG174+AG175*$B1459+AG176*$D1459+AG177*$E1459,IF(AND(B119="male",E119="yes",F119="southwest"),AI174+AI175*$B1459+AI176*$D1459+AI177*$E1459,IF(AND(B119="male",E119="yes",F119="southeast"),AK174+AK175*$B1459+AK176*$D1459+AK177*$E1459,IF(AND(B119="male",E119="yes",F119="northwest"),AM174+AM175*$B1459+AM176*$D1459+AM177*$E1459,IF(AND(B119="male",E119="yes",F119="northeast"),AO174+AO175*$B1459+AO176*$D1459+AO177*$E1459,"Conditions not met"))))))))))))))))</f>
        <v>Conditions not met</v>
      </c>
    </row>
    <row r="1460" spans="2:9" x14ac:dyDescent="0.45">
      <c r="B1460" s="2">
        <v>49</v>
      </c>
      <c r="D1460" s="2">
        <v>27.17</v>
      </c>
      <c r="E1460" s="2">
        <v>0</v>
      </c>
      <c r="H1460" s="2">
        <v>8601.3292999999994</v>
      </c>
      <c r="I1460" s="1">
        <f>IF(AND(B120="male",E120="yes",F120="northeast"),$K$57+$K$58*$B1460+$K$59*$D1460+$K$60*$E1460,IF(AND(B120="male",E120="yes",F120="northwest"),M175+M176*$B1460+M177*$D1460+M178*$E1460,IF(AND(B120="male",E120="yes",F120="southeast"),O175+O176*$B1460+O177*$D1460+O178*$E1460,IF(AND(B120="male",E120="yes",F120="southwest"),Q175+Q176*$B1460+Q177*$D1460+Q178*$E1460,IF(AND(B120="female",E120="no",F120="southwest"),S175+S176*$B1460+S177*$D1460+S178*$E1460,IF(AND(B120="female",E120="no",F120="southeast"),U175+U176*$B1460+U177*$D1460+U178*$E1460,IF(AND(B120="female",E120="no",F120="northwest"),W175+W176*$B1460+W177*$D1460+W178*$E1460,IF(AND(B120="female",E120="no",F120="northeast"),Y175+Y176*$B1460+Y177*$D1460+Y178*$E1460,IF(AND(B120="male",E120="no",F120="northeast"),AA175+AA176*$B1460+AA177*$D1460+AA178*$E1460,IF(AND(B120="male",E120="no",F120="northwest"),AC175+AC176*$B1460+AC177*$D1460+AC178*$E1460,IF(AND(B120="male",E120="no",F120="southeast"),AE175+AE176*$B1460+AE177*$D1460+AE178*$E1460,IF(AND(B120="male",E120="no",F120="southwest"),AG175+AG176*$B1460+AG177*$D1460+AG178*$E1460,IF(AND(B120="male",E120="yes",F120="southwest"),AI175+AI176*$B1460+AI177*$D1460+AI178*$E1460,IF(AND(B120="male",E120="yes",F120="southeast"),AK175+AK176*$B1460+AK177*$D1460+AK178*$E1460,IF(AND(B120="male",E120="yes",F120="northwest"),AM175+AM176*$B1460+AM177*$D1460+AM178*$E1460,IF(AND(B120="male",E120="yes",F120="northeast"),AO175+AO176*$B1460+AO177*$D1460+AO178*$E1460,"Conditions not met"))))))))))))))))</f>
        <v>0</v>
      </c>
    </row>
    <row r="1461" spans="2:9" x14ac:dyDescent="0.45">
      <c r="B1461" s="2">
        <v>37</v>
      </c>
      <c r="D1461" s="2">
        <v>23.37</v>
      </c>
      <c r="E1461" s="2">
        <v>2</v>
      </c>
      <c r="H1461" s="2">
        <v>6686.4313000000002</v>
      </c>
      <c r="I1461" s="1">
        <f>IF(AND(B121="male",E121="yes",F121="northeast"),$K$57+$K$58*$B1461+$K$59*$D1461+$K$60*$E1461,IF(AND(B121="male",E121="yes",F121="northwest"),M176+M177*$B1461+M178*$D1461+M179*$E1461,IF(AND(B121="male",E121="yes",F121="southeast"),O176+O177*$B1461+O178*$D1461+O179*$E1461,IF(AND(B121="male",E121="yes",F121="southwest"),Q176+Q177*$B1461+Q178*$D1461+Q179*$E1461,IF(AND(B121="female",E121="no",F121="southwest"),S176+S177*$B1461+S178*$D1461+S179*$E1461,IF(AND(B121="female",E121="no",F121="southeast"),U176+U177*$B1461+U178*$D1461+U179*$E1461,IF(AND(B121="female",E121="no",F121="northwest"),W176+W177*$B1461+W178*$D1461+W179*$E1461,IF(AND(B121="female",E121="no",F121="northeast"),Y176+Y177*$B1461+Y178*$D1461+Y179*$E1461,IF(AND(B121="male",E121="no",F121="northeast"),AA176+AA177*$B1461+AA178*$D1461+AA179*$E1461,IF(AND(B121="male",E121="no",F121="northwest"),AC176+AC177*$B1461+AC178*$D1461+AC179*$E1461,IF(AND(B121="male",E121="no",F121="southeast"),AE176+AE177*$B1461+AE178*$D1461+AE179*$E1461,IF(AND(B121="male",E121="no",F121="southwest"),AG176+AG177*$B1461+AG178*$D1461+AG179*$E1461,IF(AND(B121="male",E121="yes",F121="southwest"),AI176+AI177*$B1461+AI178*$D1461+AI179*$E1461,IF(AND(B121="male",E121="yes",F121="southeast"),AK176+AK177*$B1461+AK178*$D1461+AK179*$E1461,IF(AND(B121="male",E121="yes",F121="northwest"),AM176+AM177*$B1461+AM178*$D1461+AM179*$E1461,IF(AND(B121="male",E121="yes",F121="northeast"),AO176+AO177*$B1461+AO178*$D1461+AO179*$E1461,"Conditions not met"))))))))))))))))</f>
        <v>0</v>
      </c>
    </row>
    <row r="1462" spans="2:9" x14ac:dyDescent="0.45">
      <c r="B1462" s="2">
        <v>44</v>
      </c>
      <c r="D1462" s="2">
        <v>37.1</v>
      </c>
      <c r="E1462" s="2">
        <v>2</v>
      </c>
      <c r="H1462" s="2">
        <v>7740.3370000000004</v>
      </c>
      <c r="I1462" s="1">
        <f>IF(AND(B122="male",E122="yes",F122="northeast"),$K$57+$K$58*$B1462+$K$59*$D1462+$K$60*$E1462,IF(AND(B122="male",E122="yes",F122="northwest"),M177+M178*$B1462+M179*$D1462+M180*$E1462,IF(AND(B122="male",E122="yes",F122="southeast"),O177+O178*$B1462+O179*$D1462+O180*$E1462,IF(AND(B122="male",E122="yes",F122="southwest"),Q177+Q178*$B1462+Q179*$D1462+Q180*$E1462,IF(AND(B122="female",E122="no",F122="southwest"),S177+S178*$B1462+S179*$D1462+S180*$E1462,IF(AND(B122="female",E122="no",F122="southeast"),U177+U178*$B1462+U179*$D1462+U180*$E1462,IF(AND(B122="female",E122="no",F122="northwest"),W177+W178*$B1462+W179*$D1462+W180*$E1462,IF(AND(B122="female",E122="no",F122="northeast"),Y177+Y178*$B1462+Y179*$D1462+Y180*$E1462,IF(AND(B122="male",E122="no",F122="northeast"),AA177+AA178*$B1462+AA179*$D1462+AA180*$E1462,IF(AND(B122="male",E122="no",F122="northwest"),AC177+AC178*$B1462+AC179*$D1462+AC180*$E1462,IF(AND(B122="male",E122="no",F122="southeast"),AE177+AE178*$B1462+AE179*$D1462+AE180*$E1462,IF(AND(B122="male",E122="no",F122="southwest"),AG177+AG178*$B1462+AG179*$D1462+AG180*$E1462,IF(AND(B122="male",E122="yes",F122="southwest"),AI177+AI178*$B1462+AI179*$D1462+AI180*$E1462,IF(AND(B122="male",E122="yes",F122="southeast"),AK177+AK178*$B1462+AK179*$D1462+AK180*$E1462,IF(AND(B122="male",E122="yes",F122="northwest"),AM177+AM178*$B1462+AM179*$D1462+AM180*$E1462,IF(AND(B122="male",E122="yes",F122="northeast"),AO177+AO178*$B1462+AO179*$D1462+AO180*$E1462,"Conditions not met"))))))))))))))))</f>
        <v>0</v>
      </c>
    </row>
    <row r="1463" spans="2:9" x14ac:dyDescent="0.45">
      <c r="B1463" s="2">
        <v>18</v>
      </c>
      <c r="D1463" s="2">
        <v>23.75</v>
      </c>
      <c r="E1463" s="2">
        <v>0</v>
      </c>
      <c r="H1463" s="2">
        <v>1705.6244999999999</v>
      </c>
      <c r="I1463" s="1">
        <f>IF(AND(B123="male",E123="yes",F123="northeast"),$K$57+$K$58*$B1463+$K$59*$D1463+$K$60*$E1463,IF(AND(B123="male",E123="yes",F123="northwest"),M178+M179*$B1463+M180*$D1463+M181*$E1463,IF(AND(B123="male",E123="yes",F123="southeast"),O178+O179*$B1463+O180*$D1463+O181*$E1463,IF(AND(B123="male",E123="yes",F123="southwest"),Q178+Q179*$B1463+Q180*$D1463+Q181*$E1463,IF(AND(B123="female",E123="no",F123="southwest"),S178+S179*$B1463+S180*$D1463+S181*$E1463,IF(AND(B123="female",E123="no",F123="southeast"),U178+U179*$B1463+U180*$D1463+U181*$E1463,IF(AND(B123="female",E123="no",F123="northwest"),W178+W179*$B1463+W180*$D1463+W181*$E1463,IF(AND(B123="female",E123="no",F123="northeast"),Y178+Y179*$B1463+Y180*$D1463+Y181*$E1463,IF(AND(B123="male",E123="no",F123="northeast"),AA178+AA179*$B1463+AA180*$D1463+AA181*$E1463,IF(AND(B123="male",E123="no",F123="northwest"),AC178+AC179*$B1463+AC180*$D1463+AC181*$E1463,IF(AND(B123="male",E123="no",F123="southeast"),AE178+AE179*$B1463+AE180*$D1463+AE181*$E1463,IF(AND(B123="male",E123="no",F123="southwest"),AG178+AG179*$B1463+AG180*$D1463+AG181*$E1463,IF(AND(B123="male",E123="yes",F123="southwest"),AI178+AI179*$B1463+AI180*$D1463+AI181*$E1463,IF(AND(B123="male",E123="yes",F123="southeast"),AK178+AK179*$B1463+AK180*$D1463+AK181*$E1463,IF(AND(B123="male",E123="yes",F123="northwest"),AM178+AM179*$B1463+AM180*$D1463+AM181*$E1463,IF(AND(B123="male",E123="yes",F123="northeast"),AO178+AO179*$B1463+AO180*$D1463+AO181*$E1463,"Conditions not met"))))))))))))))))</f>
        <v>0</v>
      </c>
    </row>
    <row r="1464" spans="2:9" x14ac:dyDescent="0.45">
      <c r="B1464" s="2">
        <v>20</v>
      </c>
      <c r="D1464" s="2">
        <v>28.975000000000001</v>
      </c>
      <c r="E1464" s="2">
        <v>0</v>
      </c>
      <c r="H1464" s="2">
        <v>2257.47525</v>
      </c>
      <c r="I1464" s="1">
        <f>IF(AND(B124="male",E124="yes",F124="northeast"),$K$57+$K$58*$B1464+$K$59*$D1464+$K$60*$E1464,IF(AND(B124="male",E124="yes",F124="northwest"),M179+M180*$B1464+M181*$D1464+M182*$E1464,IF(AND(B124="male",E124="yes",F124="southeast"),O179+O180*$B1464+O181*$D1464+O182*$E1464,IF(AND(B124="male",E124="yes",F124="southwest"),Q179+Q180*$B1464+Q181*$D1464+Q182*$E1464,IF(AND(B124="female",E124="no",F124="southwest"),S179+S180*$B1464+S181*$D1464+S182*$E1464,IF(AND(B124="female",E124="no",F124="southeast"),U179+U180*$B1464+U181*$D1464+U182*$E1464,IF(AND(B124="female",E124="no",F124="northwest"),W179+W180*$B1464+W181*$D1464+W182*$E1464,IF(AND(B124="female",E124="no",F124="northeast"),Y179+Y180*$B1464+Y181*$D1464+Y182*$E1464,IF(AND(B124="male",E124="no",F124="northeast"),AA179+AA180*$B1464+AA181*$D1464+AA182*$E1464,IF(AND(B124="male",E124="no",F124="northwest"),AC179+AC180*$B1464+AC181*$D1464+AC182*$E1464,IF(AND(B124="male",E124="no",F124="southeast"),AE179+AE180*$B1464+AE181*$D1464+AE182*$E1464,IF(AND(B124="male",E124="no",F124="southwest"),AG179+AG180*$B1464+AG181*$D1464+AG182*$E1464,IF(AND(B124="male",E124="yes",F124="southwest"),AI179+AI180*$B1464+AI181*$D1464+AI182*$E1464,IF(AND(B124="male",E124="yes",F124="southeast"),AK179+AK180*$B1464+AK181*$D1464+AK182*$E1464,IF(AND(B124="male",E124="yes",F124="northwest"),AM179+AM180*$B1464+AM181*$D1464+AM182*$E1464,IF(AND(B124="male",E124="yes",F124="northeast"),AO179+AO180*$B1464+AO181*$D1464+AO182*$E1464,"Conditions not met"))))))))))))))))</f>
        <v>0</v>
      </c>
    </row>
    <row r="1465" spans="2:9" x14ac:dyDescent="0.45">
      <c r="B1465" s="2">
        <v>44</v>
      </c>
      <c r="D1465" s="2">
        <v>31.35</v>
      </c>
      <c r="E1465" s="2">
        <v>1</v>
      </c>
      <c r="H1465" s="2">
        <v>39556.494500000001</v>
      </c>
      <c r="I1465" s="1">
        <f>IF(AND(B125="male",E125="yes",F125="northeast"),$K$57+$K$58*$B1465+$K$59*$D1465+$K$60*$E1465,IF(AND(B125="male",E125="yes",F125="northwest"),M180+M181*$B1465+M182*$D1465+M183*$E1465,IF(AND(B125="male",E125="yes",F125="southeast"),O180+O181*$B1465+O182*$D1465+O183*$E1465,IF(AND(B125="male",E125="yes",F125="southwest"),Q180+Q181*$B1465+Q182*$D1465+Q183*$E1465,IF(AND(B125="female",E125="no",F125="southwest"),S180+S181*$B1465+S182*$D1465+S183*$E1465,IF(AND(B125="female",E125="no",F125="southeast"),U180+U181*$B1465+U182*$D1465+U183*$E1465,IF(AND(B125="female",E125="no",F125="northwest"),W180+W181*$B1465+W182*$D1465+W183*$E1465,IF(AND(B125="female",E125="no",F125="northeast"),Y180+Y181*$B1465+Y182*$D1465+Y183*$E1465,IF(AND(B125="male",E125="no",F125="northeast"),AA180+AA181*$B1465+AA182*$D1465+AA183*$E1465,IF(AND(B125="male",E125="no",F125="northwest"),AC180+AC181*$B1465+AC182*$D1465+AC183*$E1465,IF(AND(B125="male",E125="no",F125="southeast"),AE180+AE181*$B1465+AE182*$D1465+AE183*$E1465,IF(AND(B125="male",E125="no",F125="southwest"),AG180+AG181*$B1465+AG182*$D1465+AG183*$E1465,IF(AND(B125="male",E125="yes",F125="southwest"),AI180+AI181*$B1465+AI182*$D1465+AI183*$E1465,IF(AND(B125="male",E125="yes",F125="southeast"),AK180+AK181*$B1465+AK182*$D1465+AK183*$E1465,IF(AND(B125="male",E125="yes",F125="northwest"),AM180+AM181*$B1465+AM182*$D1465+AM183*$E1465,IF(AND(B125="male",E125="yes",F125="northeast"),AO180+AO181*$B1465+AO182*$D1465+AO183*$E1465,"Conditions not met"))))))))))))))))</f>
        <v>35239.410478769147</v>
      </c>
    </row>
    <row r="1466" spans="2:9" x14ac:dyDescent="0.45">
      <c r="B1466" s="2">
        <v>47</v>
      </c>
      <c r="D1466" s="2">
        <v>33.914999999999999</v>
      </c>
      <c r="E1466" s="2">
        <v>3</v>
      </c>
      <c r="H1466" s="2">
        <v>10115.00885</v>
      </c>
      <c r="I1466" s="1">
        <f>IF(AND(B126="male",E126="yes",F126="northeast"),$K$57+$K$58*$B1466+$K$59*$D1466+$K$60*$E1466,IF(AND(B126="male",E126="yes",F126="northwest"),M181+M182*$B1466+M183*$D1466+M184*$E1466,IF(AND(B126="male",E126="yes",F126="southeast"),O181+O182*$B1466+O183*$D1466+O184*$E1466,IF(AND(B126="male",E126="yes",F126="southwest"),Q181+Q182*$B1466+Q183*$D1466+Q184*$E1466,IF(AND(B126="female",E126="no",F126="southwest"),S181+S182*$B1466+S183*$D1466+S184*$E1466,IF(AND(B126="female",E126="no",F126="southeast"),U181+U182*$B1466+U183*$D1466+U184*$E1466,IF(AND(B126="female",E126="no",F126="northwest"),W181+W182*$B1466+W183*$D1466+W184*$E1466,IF(AND(B126="female",E126="no",F126="northeast"),Y181+Y182*$B1466+Y183*$D1466+Y184*$E1466,IF(AND(B126="male",E126="no",F126="northeast"),AA181+AA182*$B1466+AA183*$D1466+AA184*$E1466,IF(AND(B126="male",E126="no",F126="northwest"),AC181+AC182*$B1466+AC183*$D1466+AC184*$E1466,IF(AND(B126="male",E126="no",F126="southeast"),AE181+AE182*$B1466+AE183*$D1466+AE184*$E1466,IF(AND(B126="male",E126="no",F126="southwest"),AG181+AG182*$B1466+AG183*$D1466+AG184*$E1466,IF(AND(B126="male",E126="yes",F126="southwest"),AI181+AI182*$B1466+AI183*$D1466+AI184*$E1466,IF(AND(B126="male",E126="yes",F126="southeast"),AK181+AK182*$B1466+AK183*$D1466+AK184*$E1466,IF(AND(B126="male",E126="yes",F126="northwest"),AM181+AM182*$B1466+AM183*$D1466+AM184*$E1466,IF(AND(B126="male",E126="yes",F126="northeast"),AO181+AO182*$B1466+AO183*$D1466+AO184*$E1466,"Conditions not met"))))))))))))))))</f>
        <v>0</v>
      </c>
    </row>
    <row r="1467" spans="2:9" x14ac:dyDescent="0.45">
      <c r="B1467" s="2">
        <v>26</v>
      </c>
      <c r="D1467" s="2">
        <v>28.785</v>
      </c>
      <c r="E1467" s="2">
        <v>0</v>
      </c>
      <c r="H1467" s="2">
        <v>3385.3991500000002</v>
      </c>
      <c r="I1467" s="1">
        <f>IF(AND(B127="male",E127="yes",F127="northeast"),$K$57+$K$58*$B1467+$K$59*$D1467+$K$60*$E1467,IF(AND(B127="male",E127="yes",F127="northwest"),M182+M183*$B1467+M184*$D1467+M185*$E1467,IF(AND(B127="male",E127="yes",F127="southeast"),O182+O183*$B1467+O184*$D1467+O185*$E1467,IF(AND(B127="male",E127="yes",F127="southwest"),Q182+Q183*$B1467+Q184*$D1467+Q185*$E1467,IF(AND(B127="female",E127="no",F127="southwest"),S182+S183*$B1467+S184*$D1467+S185*$E1467,IF(AND(B127="female",E127="no",F127="southeast"),U182+U183*$B1467+U184*$D1467+U185*$E1467,IF(AND(B127="female",E127="no",F127="northwest"),W182+W183*$B1467+W184*$D1467+W185*$E1467,IF(AND(B127="female",E127="no",F127="northeast"),Y182+Y183*$B1467+Y184*$D1467+Y185*$E1467,IF(AND(B127="male",E127="no",F127="northeast"),AA182+AA183*$B1467+AA184*$D1467+AA185*$E1467,IF(AND(B127="male",E127="no",F127="northwest"),AC182+AC183*$B1467+AC184*$D1467+AC185*$E1467,IF(AND(B127="male",E127="no",F127="southeast"),AE182+AE183*$B1467+AE184*$D1467+AE185*$E1467,IF(AND(B127="male",E127="no",F127="southwest"),AG182+AG183*$B1467+AG184*$D1467+AG185*$E1467,IF(AND(B127="male",E127="yes",F127="southwest"),AI182+AI183*$B1467+AI184*$D1467+AI185*$E1467,IF(AND(B127="male",E127="yes",F127="southeast"),AK182+AK183*$B1467+AK184*$D1467+AK185*$E1467,IF(AND(B127="male",E127="yes",F127="northwest"),AM182+AM183*$B1467+AM184*$D1467+AM185*$E1467,IF(AND(B127="male",E127="yes",F127="northeast"),AO182+AO183*$B1467+AO184*$D1467+AO185*$E1467,"Conditions not met"))))))))))))))))</f>
        <v>0</v>
      </c>
    </row>
    <row r="1468" spans="2:9" x14ac:dyDescent="0.45">
      <c r="B1468" s="2">
        <v>19</v>
      </c>
      <c r="D1468" s="2">
        <v>28.3</v>
      </c>
      <c r="E1468" s="2">
        <v>0</v>
      </c>
      <c r="H1468" s="2">
        <v>17081.080000000002</v>
      </c>
      <c r="I1468" s="1" t="str">
        <f>IF(AND(B128="male",E128="yes",F128="northeast"),$K$57+$K$58*$B1468+$K$59*$D1468+$K$60*$E1468,IF(AND(B128="male",E128="yes",F128="northwest"),M183+M184*$B1468+M185*$D1468+M186*$E1468,IF(AND(B128="male",E128="yes",F128="southeast"),O183+O184*$B1468+O185*$D1468+O186*$E1468,IF(AND(B128="male",E128="yes",F128="southwest"),Q183+Q184*$B1468+Q185*$D1468+Q186*$E1468,IF(AND(B128="female",E128="no",F128="southwest"),S183+S184*$B1468+S185*$D1468+S186*$E1468,IF(AND(B128="female",E128="no",F128="southeast"),U183+U184*$B1468+U185*$D1468+U186*$E1468,IF(AND(B128="female",E128="no",F128="northwest"),W183+W184*$B1468+W185*$D1468+W186*$E1468,IF(AND(B128="female",E128="no",F128="northeast"),Y183+Y184*$B1468+Y185*$D1468+Y186*$E1468,IF(AND(B128="male",E128="no",F128="northeast"),AA183+AA184*$B1468+AA185*$D1468+AA186*$E1468,IF(AND(B128="male",E128="no",F128="northwest"),AC183+AC184*$B1468+AC185*$D1468+AC186*$E1468,IF(AND(B128="male",E128="no",F128="southeast"),AE183+AE184*$B1468+AE185*$D1468+AE186*$E1468,IF(AND(B128="male",E128="no",F128="southwest"),AG183+AG184*$B1468+AG185*$D1468+AG186*$E1468,IF(AND(B128="male",E128="yes",F128="southwest"),AI183+AI184*$B1468+AI185*$D1468+AI186*$E1468,IF(AND(B128="male",E128="yes",F128="southeast"),AK183+AK184*$B1468+AK185*$D1468+AK186*$E1468,IF(AND(B128="male",E128="yes",F128="northwest"),AM183+AM184*$B1468+AM185*$D1468+AM186*$E1468,IF(AND(B128="male",E128="yes",F128="northeast"),AO183+AO184*$B1468+AO185*$D1468+AO186*$E1468,"Conditions not met"))))))))))))))))</f>
        <v>Conditions not met</v>
      </c>
    </row>
    <row r="1469" spans="2:9" x14ac:dyDescent="0.45">
      <c r="B1469" s="2">
        <v>52</v>
      </c>
      <c r="D1469" s="2">
        <v>37.4</v>
      </c>
      <c r="E1469" s="2">
        <v>0</v>
      </c>
      <c r="H1469" s="2">
        <v>9634.5380000000005</v>
      </c>
      <c r="I1469" s="1">
        <f>IF(AND(B129="male",E129="yes",F129="northeast"),$K$57+$K$58*$B1469+$K$59*$D1469+$K$60*$E1469,IF(AND(B129="male",E129="yes",F129="northwest"),M184+M185*$B1469+M186*$D1469+M187*$E1469,IF(AND(B129="male",E129="yes",F129="southeast"),O184+O185*$B1469+O186*$D1469+O187*$E1469,IF(AND(B129="male",E129="yes",F129="southwest"),Q184+Q185*$B1469+Q186*$D1469+Q187*$E1469,IF(AND(B129="female",E129="no",F129="southwest"),S184+S185*$B1469+S186*$D1469+S187*$E1469,IF(AND(B129="female",E129="no",F129="southeast"),U184+U185*$B1469+U186*$D1469+U187*$E1469,IF(AND(B129="female",E129="no",F129="northwest"),W184+W185*$B1469+W186*$D1469+W187*$E1469,IF(AND(B129="female",E129="no",F129="northeast"),Y184+Y185*$B1469+Y186*$D1469+Y187*$E1469,IF(AND(B129="male",E129="no",F129="northeast"),AA184+AA185*$B1469+AA186*$D1469+AA187*$E1469,IF(AND(B129="male",E129="no",F129="northwest"),AC184+AC185*$B1469+AC186*$D1469+AC187*$E1469,IF(AND(B129="male",E129="no",F129="southeast"),AE184+AE185*$B1469+AE186*$D1469+AE187*$E1469,IF(AND(B129="male",E129="no",F129="southwest"),AG184+AG185*$B1469+AG186*$D1469+AG187*$E1469,IF(AND(B129="male",E129="yes",F129="southwest"),AI184+AI185*$B1469+AI186*$D1469+AI187*$E1469,IF(AND(B129="male",E129="yes",F129="southeast"),AK184+AK185*$B1469+AK186*$D1469+AK187*$E1469,IF(AND(B129="male",E129="yes",F129="northwest"),AM184+AM185*$B1469+AM186*$D1469+AM187*$E1469,IF(AND(B129="male",E129="yes",F129="northeast"),AO184+AO185*$B1469+AO186*$D1469+AO187*$E1469,"Conditions not met"))))))))))))))))</f>
        <v>0</v>
      </c>
    </row>
    <row r="1470" spans="2:9" x14ac:dyDescent="0.45">
      <c r="B1470" s="2">
        <v>32</v>
      </c>
      <c r="D1470" s="2">
        <v>17.765000000000001</v>
      </c>
      <c r="E1470" s="2">
        <v>2</v>
      </c>
      <c r="H1470" s="2">
        <v>32734.186300000001</v>
      </c>
      <c r="I1470" s="1" t="str">
        <f>IF(AND(B130="male",E130="yes",F130="northeast"),$K$57+$K$58*$B1470+$K$59*$D1470+$K$60*$E1470,IF(AND(B130="male",E130="yes",F130="northwest"),M185+M186*$B1470+M187*$D1470+M188*$E1470,IF(AND(B130="male",E130="yes",F130="southeast"),O185+O186*$B1470+O187*$D1470+O188*$E1470,IF(AND(B130="male",E130="yes",F130="southwest"),Q185+Q186*$B1470+Q187*$D1470+Q188*$E1470,IF(AND(B130="female",E130="no",F130="southwest"),S185+S186*$B1470+S187*$D1470+S188*$E1470,IF(AND(B130="female",E130="no",F130="southeast"),U185+U186*$B1470+U187*$D1470+U188*$E1470,IF(AND(B130="female",E130="no",F130="northwest"),W185+W186*$B1470+W187*$D1470+W188*$E1470,IF(AND(B130="female",E130="no",F130="northeast"),Y185+Y186*$B1470+Y187*$D1470+Y188*$E1470,IF(AND(B130="male",E130="no",F130="northeast"),AA185+AA186*$B1470+AA187*$D1470+AA188*$E1470,IF(AND(B130="male",E130="no",F130="northwest"),AC185+AC186*$B1470+AC187*$D1470+AC188*$E1470,IF(AND(B130="male",E130="no",F130="southeast"),AE185+AE186*$B1470+AE187*$D1470+AE188*$E1470,IF(AND(B130="male",E130="no",F130="southwest"),AG185+AG186*$B1470+AG187*$D1470+AG188*$E1470,IF(AND(B130="male",E130="yes",F130="southwest"),AI185+AI186*$B1470+AI187*$D1470+AI188*$E1470,IF(AND(B130="male",E130="yes",F130="southeast"),AK185+AK186*$B1470+AK187*$D1470+AK188*$E1470,IF(AND(B130="male",E130="yes",F130="northwest"),AM185+AM186*$B1470+AM187*$D1470+AM188*$E1470,IF(AND(B130="male",E130="yes",F130="northeast"),AO185+AO186*$B1470+AO187*$D1470+AO188*$E1470,"Conditions not met"))))))))))))))))</f>
        <v>Conditions not met</v>
      </c>
    </row>
    <row r="1471" spans="2:9" x14ac:dyDescent="0.45">
      <c r="B1471" s="2">
        <v>38</v>
      </c>
      <c r="D1471" s="2">
        <v>34.700000000000003</v>
      </c>
      <c r="E1471" s="2">
        <v>2</v>
      </c>
      <c r="H1471" s="2">
        <v>6082.4049999999997</v>
      </c>
      <c r="I1471" s="1">
        <f>IF(AND(B131="male",E131="yes",F131="northeast"),$K$57+$K$58*$B1471+$K$59*$D1471+$K$60*$E1471,IF(AND(B131="male",E131="yes",F131="northwest"),M186+M187*$B1471+M188*$D1471+M189*$E1471,IF(AND(B131="male",E131="yes",F131="southeast"),O186+O187*$B1471+O188*$D1471+O189*$E1471,IF(AND(B131="male",E131="yes",F131="southwest"),Q186+Q187*$B1471+Q188*$D1471+Q189*$E1471,IF(AND(B131="female",E131="no",F131="southwest"),S186+S187*$B1471+S188*$D1471+S189*$E1471,IF(AND(B131="female",E131="no",F131="southeast"),U186+U187*$B1471+U188*$D1471+U189*$E1471,IF(AND(B131="female",E131="no",F131="northwest"),W186+W187*$B1471+W188*$D1471+W189*$E1471,IF(AND(B131="female",E131="no",F131="northeast"),Y186+Y187*$B1471+Y188*$D1471+Y189*$E1471,IF(AND(B131="male",E131="no",F131="northeast"),AA186+AA187*$B1471+AA188*$D1471+AA189*$E1471,IF(AND(B131="male",E131="no",F131="northwest"),AC186+AC187*$B1471+AC188*$D1471+AC189*$E1471,IF(AND(B131="male",E131="no",F131="southeast"),AE186+AE187*$B1471+AE188*$D1471+AE189*$E1471,IF(AND(B131="male",E131="no",F131="southwest"),AG186+AG187*$B1471+AG188*$D1471+AG189*$E1471,IF(AND(B131="male",E131="yes",F131="southwest"),AI186+AI187*$B1471+AI188*$D1471+AI189*$E1471,IF(AND(B131="male",E131="yes",F131="southeast"),AK186+AK187*$B1471+AK188*$D1471+AK189*$E1471,IF(AND(B131="male",E131="yes",F131="northwest"),AM186+AM187*$B1471+AM188*$D1471+AM189*$E1471,IF(AND(B131="male",E131="yes",F131="northeast"),AO186+AO187*$B1471+AO188*$D1471+AO189*$E1471,"Conditions not met"))))))))))))))))</f>
        <v>0</v>
      </c>
    </row>
    <row r="1472" spans="2:9" x14ac:dyDescent="0.45">
      <c r="B1472" s="2">
        <v>59</v>
      </c>
      <c r="D1472" s="2">
        <v>26.504999999999999</v>
      </c>
      <c r="E1472" s="2">
        <v>0</v>
      </c>
      <c r="H1472" s="2">
        <v>12815.444949999999</v>
      </c>
      <c r="I1472" s="1">
        <f>IF(AND(B132="male",E132="yes",F132="northeast"),$K$57+$K$58*$B1472+$K$59*$D1472+$K$60*$E1472,IF(AND(B132="male",E132="yes",F132="northwest"),M187+M188*$B1472+M189*$D1472+M190*$E1472,IF(AND(B132="male",E132="yes",F132="southeast"),O187+O188*$B1472+O189*$D1472+O190*$E1472,IF(AND(B132="male",E132="yes",F132="southwest"),Q187+Q188*$B1472+Q189*$D1472+Q190*$E1472,IF(AND(B132="female",E132="no",F132="southwest"),S187+S188*$B1472+S189*$D1472+S190*$E1472,IF(AND(B132="female",E132="no",F132="southeast"),U187+U188*$B1472+U189*$D1472+U190*$E1472,IF(AND(B132="female",E132="no",F132="northwest"),W187+W188*$B1472+W189*$D1472+W190*$E1472,IF(AND(B132="female",E132="no",F132="northeast"),Y187+Y188*$B1472+Y189*$D1472+Y190*$E1472,IF(AND(B132="male",E132="no",F132="northeast"),AA187+AA188*$B1472+AA189*$D1472+AA190*$E1472,IF(AND(B132="male",E132="no",F132="northwest"),AC187+AC188*$B1472+AC189*$D1472+AC190*$E1472,IF(AND(B132="male",E132="no",F132="southeast"),AE187+AE188*$B1472+AE189*$D1472+AE190*$E1472,IF(AND(B132="male",E132="no",F132="southwest"),AG187+AG188*$B1472+AG189*$D1472+AG190*$E1472,IF(AND(B132="male",E132="yes",F132="southwest"),AI187+AI188*$B1472+AI189*$D1472+AI190*$E1472,IF(AND(B132="male",E132="yes",F132="southeast"),AK187+AK188*$B1472+AK189*$D1472+AK190*$E1472,IF(AND(B132="male",E132="yes",F132="northwest"),AM187+AM188*$B1472+AM189*$D1472+AM190*$E1472,IF(AND(B132="male",E132="yes",F132="northeast"),AO187+AO188*$B1472+AO189*$D1472+AO190*$E1472,"Conditions not met"))))))))))))))))</f>
        <v>0</v>
      </c>
    </row>
    <row r="1473" spans="2:9" x14ac:dyDescent="0.45">
      <c r="B1473" s="2">
        <v>61</v>
      </c>
      <c r="D1473" s="2">
        <v>22.04</v>
      </c>
      <c r="E1473" s="2">
        <v>0</v>
      </c>
      <c r="H1473" s="2">
        <v>13616.3586</v>
      </c>
      <c r="I1473" s="1">
        <f>IF(AND(B133="male",E133="yes",F133="northeast"),$K$57+$K$58*$B1473+$K$59*$D1473+$K$60*$E1473,IF(AND(B133="male",E133="yes",F133="northwest"),M188+M189*$B1473+M190*$D1473+M191*$E1473,IF(AND(B133="male",E133="yes",F133="southeast"),O188+O189*$B1473+O190*$D1473+O191*$E1473,IF(AND(B133="male",E133="yes",F133="southwest"),Q188+Q189*$B1473+Q190*$D1473+Q191*$E1473,IF(AND(B133="female",E133="no",F133="southwest"),S188+S189*$B1473+S190*$D1473+S191*$E1473,IF(AND(B133="female",E133="no",F133="southeast"),U188+U189*$B1473+U190*$D1473+U191*$E1473,IF(AND(B133="female",E133="no",F133="northwest"),W188+W189*$B1473+W190*$D1473+W191*$E1473,IF(AND(B133="female",E133="no",F133="northeast"),Y188+Y189*$B1473+Y190*$D1473+Y191*$E1473,IF(AND(B133="male",E133="no",F133="northeast"),AA188+AA189*$B1473+AA190*$D1473+AA191*$E1473,IF(AND(B133="male",E133="no",F133="northwest"),AC188+AC189*$B1473+AC190*$D1473+AC191*$E1473,IF(AND(B133="male",E133="no",F133="southeast"),AE188+AE189*$B1473+AE190*$D1473+AE191*$E1473,IF(AND(B133="male",E133="no",F133="southwest"),AG188+AG189*$B1473+AG190*$D1473+AG191*$E1473,IF(AND(B133="male",E133="yes",F133="southwest"),AI188+AI189*$B1473+AI190*$D1473+AI191*$E1473,IF(AND(B133="male",E133="yes",F133="southeast"),AK188+AK189*$B1473+AK190*$D1473+AK191*$E1473,IF(AND(B133="male",E133="yes",F133="northwest"),AM188+AM189*$B1473+AM190*$D1473+AM191*$E1473,IF(AND(B133="male",E133="yes",F133="northeast"),AO188+AO189*$B1473+AO190*$D1473+AO191*$E1473,"Conditions not met"))))))))))))))))</f>
        <v>0</v>
      </c>
    </row>
    <row r="1474" spans="2:9" x14ac:dyDescent="0.45">
      <c r="B1474" s="2">
        <v>53</v>
      </c>
      <c r="D1474" s="2">
        <v>35.9</v>
      </c>
      <c r="E1474" s="2">
        <v>2</v>
      </c>
      <c r="H1474" s="2">
        <v>11163.567999999999</v>
      </c>
      <c r="I1474" s="1">
        <f>IF(AND(B134="male",E134="yes",F134="northeast"),$K$57+$K$58*$B1474+$K$59*$D1474+$K$60*$E1474,IF(AND(B134="male",E134="yes",F134="northwest"),M189+M190*$B1474+M191*$D1474+M192*$E1474,IF(AND(B134="male",E134="yes",F134="southeast"),O189+O190*$B1474+O191*$D1474+O192*$E1474,IF(AND(B134="male",E134="yes",F134="southwest"),Q189+Q190*$B1474+Q191*$D1474+Q192*$E1474,IF(AND(B134="female",E134="no",F134="southwest"),S189+S190*$B1474+S191*$D1474+S192*$E1474,IF(AND(B134="female",E134="no",F134="southeast"),U189+U190*$B1474+U191*$D1474+U192*$E1474,IF(AND(B134="female",E134="no",F134="northwest"),W189+W190*$B1474+W191*$D1474+W192*$E1474,IF(AND(B134="female",E134="no",F134="northeast"),Y189+Y190*$B1474+Y191*$D1474+Y192*$E1474,IF(AND(B134="male",E134="no",F134="northeast"),AA189+AA190*$B1474+AA191*$D1474+AA192*$E1474,IF(AND(B134="male",E134="no",F134="northwest"),AC189+AC190*$B1474+AC191*$D1474+AC192*$E1474,IF(AND(B134="male",E134="no",F134="southeast"),AE189+AE190*$B1474+AE191*$D1474+AE192*$E1474,IF(AND(B134="male",E134="no",F134="southwest"),AG189+AG190*$B1474+AG191*$D1474+AG192*$E1474,IF(AND(B134="male",E134="yes",F134="southwest"),AI189+AI190*$B1474+AI191*$D1474+AI192*$E1474,IF(AND(B134="male",E134="yes",F134="southeast"),AK189+AK190*$B1474+AK191*$D1474+AK192*$E1474,IF(AND(B134="male",E134="yes",F134="northwest"),AM189+AM190*$B1474+AM191*$D1474+AM192*$E1474,IF(AND(B134="male",E134="yes",F134="northeast"),AO189+AO190*$B1474+AO191*$D1474+AO192*$E1474,"Conditions not met"))))))))))))))))</f>
        <v>0</v>
      </c>
    </row>
    <row r="1475" spans="2:9" x14ac:dyDescent="0.45">
      <c r="B1475" s="2">
        <v>19</v>
      </c>
      <c r="D1475" s="2">
        <v>25.555</v>
      </c>
      <c r="E1475" s="2">
        <v>0</v>
      </c>
      <c r="H1475" s="2">
        <v>1632.5644500000001</v>
      </c>
      <c r="I1475" s="1">
        <f>IF(AND(B135="male",E135="yes",F135="northeast"),$K$57+$K$58*$B1475+$K$59*$D1475+$K$60*$E1475,IF(AND(B135="male",E135="yes",F135="northwest"),M190+M191*$B1475+M192*$D1475+M193*$E1475,IF(AND(B135="male",E135="yes",F135="southeast"),O190+O191*$B1475+O192*$D1475+O193*$E1475,IF(AND(B135="male",E135="yes",F135="southwest"),Q190+Q191*$B1475+Q192*$D1475+Q193*$E1475,IF(AND(B135="female",E135="no",F135="southwest"),S190+S191*$B1475+S192*$D1475+S193*$E1475,IF(AND(B135="female",E135="no",F135="southeast"),U190+U191*$B1475+U192*$D1475+U193*$E1475,IF(AND(B135="female",E135="no",F135="northwest"),W190+W191*$B1475+W192*$D1475+W193*$E1475,IF(AND(B135="female",E135="no",F135="northeast"),Y190+Y191*$B1475+Y192*$D1475+Y193*$E1475,IF(AND(B135="male",E135="no",F135="northeast"),AA190+AA191*$B1475+AA192*$D1475+AA193*$E1475,IF(AND(B135="male",E135="no",F135="northwest"),AC190+AC191*$B1475+AC192*$D1475+AC193*$E1475,IF(AND(B135="male",E135="no",F135="southeast"),AE190+AE191*$B1475+AE192*$D1475+AE193*$E1475,IF(AND(B135="male",E135="no",F135="southwest"),AG190+AG191*$B1475+AG192*$D1475+AG193*$E1475,IF(AND(B135="male",E135="yes",F135="southwest"),AI190+AI191*$B1475+AI192*$D1475+AI193*$E1475,IF(AND(B135="male",E135="yes",F135="southeast"),AK190+AK191*$B1475+AK192*$D1475+AK193*$E1475,IF(AND(B135="male",E135="yes",F135="northwest"),AM190+AM191*$B1475+AM192*$D1475+AM193*$E1475,IF(AND(B135="male",E135="yes",F135="northeast"),AO190+AO191*$B1475+AO192*$D1475+AO193*$E1475,"Conditions not met"))))))))))))))))</f>
        <v>0</v>
      </c>
    </row>
    <row r="1476" spans="2:9" x14ac:dyDescent="0.45">
      <c r="B1476" s="2">
        <v>20</v>
      </c>
      <c r="D1476" s="2">
        <v>28.785</v>
      </c>
      <c r="E1476" s="2">
        <v>0</v>
      </c>
      <c r="H1476" s="2">
        <v>2457.2111500000001</v>
      </c>
      <c r="I1476" s="1">
        <f>IF(AND(B136="male",E136="yes",F136="northeast"),$K$57+$K$58*$B1476+$K$59*$D1476+$K$60*$E1476,IF(AND(B136="male",E136="yes",F136="northwest"),M191+M192*$B1476+M193*$D1476+M194*$E1476,IF(AND(B136="male",E136="yes",F136="southeast"),O191+O192*$B1476+O193*$D1476+O194*$E1476,IF(AND(B136="male",E136="yes",F136="southwest"),Q191+Q192*$B1476+Q193*$D1476+Q194*$E1476,IF(AND(B136="female",E136="no",F136="southwest"),S191+S192*$B1476+S193*$D1476+S194*$E1476,IF(AND(B136="female",E136="no",F136="southeast"),U191+U192*$B1476+U193*$D1476+U194*$E1476,IF(AND(B136="female",E136="no",F136="northwest"),W191+W192*$B1476+W193*$D1476+W194*$E1476,IF(AND(B136="female",E136="no",F136="northeast"),Y191+Y192*$B1476+Y193*$D1476+Y194*$E1476,IF(AND(B136="male",E136="no",F136="northeast"),AA191+AA192*$B1476+AA193*$D1476+AA194*$E1476,IF(AND(B136="male",E136="no",F136="northwest"),AC191+AC192*$B1476+AC193*$D1476+AC194*$E1476,IF(AND(B136="male",E136="no",F136="southeast"),AE191+AE192*$B1476+AE193*$D1476+AE194*$E1476,IF(AND(B136="male",E136="no",F136="southwest"),AG191+AG192*$B1476+AG193*$D1476+AG194*$E1476,IF(AND(B136="male",E136="yes",F136="southwest"),AI191+AI192*$B1476+AI193*$D1476+AI194*$E1476,IF(AND(B136="male",E136="yes",F136="southeast"),AK191+AK192*$B1476+AK193*$D1476+AK194*$E1476,IF(AND(B136="male",E136="yes",F136="northwest"),AM191+AM192*$B1476+AM193*$D1476+AM194*$E1476,IF(AND(B136="male",E136="yes",F136="northeast"),AO191+AO192*$B1476+AO193*$D1476+AO194*$E1476,"Conditions not met"))))))))))))))))</f>
        <v>0</v>
      </c>
    </row>
    <row r="1477" spans="2:9" x14ac:dyDescent="0.45">
      <c r="B1477" s="2">
        <v>22</v>
      </c>
      <c r="D1477" s="2">
        <v>28.05</v>
      </c>
      <c r="E1477" s="2">
        <v>0</v>
      </c>
      <c r="H1477" s="2">
        <v>2155.6815000000001</v>
      </c>
      <c r="I1477" s="1">
        <f>IF(AND(B137="male",E137="yes",F137="northeast"),$K$57+$K$58*$B1477+$K$59*$D1477+$K$60*$E1477,IF(AND(B137="male",E137="yes",F137="northwest"),M192+M193*$B1477+M194*$D1477+M195*$E1477,IF(AND(B137="male",E137="yes",F137="southeast"),O192+O193*$B1477+O194*$D1477+O195*$E1477,IF(AND(B137="male",E137="yes",F137="southwest"),Q192+Q193*$B1477+Q194*$D1477+Q195*$E1477,IF(AND(B137="female",E137="no",F137="southwest"),S192+S193*$B1477+S194*$D1477+S195*$E1477,IF(AND(B137="female",E137="no",F137="southeast"),U192+U193*$B1477+U194*$D1477+U195*$E1477,IF(AND(B137="female",E137="no",F137="northwest"),W192+W193*$B1477+W194*$D1477+W195*$E1477,IF(AND(B137="female",E137="no",F137="northeast"),Y192+Y193*$B1477+Y194*$D1477+Y195*$E1477,IF(AND(B137="male",E137="no",F137="northeast"),AA192+AA193*$B1477+AA194*$D1477+AA195*$E1477,IF(AND(B137="male",E137="no",F137="northwest"),AC192+AC193*$B1477+AC194*$D1477+AC195*$E1477,IF(AND(B137="male",E137="no",F137="southeast"),AE192+AE193*$B1477+AE194*$D1477+AE195*$E1477,IF(AND(B137="male",E137="no",F137="southwest"),AG192+AG193*$B1477+AG194*$D1477+AG195*$E1477,IF(AND(B137="male",E137="yes",F137="southwest"),AI192+AI193*$B1477+AI194*$D1477+AI195*$E1477,IF(AND(B137="male",E137="yes",F137="southeast"),AK192+AK193*$B1477+AK194*$D1477+AK195*$E1477,IF(AND(B137="male",E137="yes",F137="northwest"),AM192+AM193*$B1477+AM194*$D1477+AM195*$E1477,IF(AND(B137="male",E137="yes",F137="northeast"),AO192+AO193*$B1477+AO194*$D1477+AO195*$E1477,"Conditions not met"))))))))))))))))</f>
        <v>0</v>
      </c>
    </row>
    <row r="1478" spans="2:9" x14ac:dyDescent="0.45">
      <c r="B1478" s="2">
        <v>19</v>
      </c>
      <c r="D1478" s="2">
        <v>34.1</v>
      </c>
      <c r="E1478" s="2">
        <v>0</v>
      </c>
      <c r="H1478" s="2">
        <v>1261.442</v>
      </c>
      <c r="I1478" s="1">
        <f>IF(AND(B138="male",E138="yes",F138="northeast"),$K$57+$K$58*$B1478+$K$59*$D1478+$K$60*$E1478,IF(AND(B138="male",E138="yes",F138="northwest"),M193+M194*$B1478+M195*$D1478+M196*$E1478,IF(AND(B138="male",E138="yes",F138="southeast"),O193+O194*$B1478+O195*$D1478+O196*$E1478,IF(AND(B138="male",E138="yes",F138="southwest"),Q193+Q194*$B1478+Q195*$D1478+Q196*$E1478,IF(AND(B138="female",E138="no",F138="southwest"),S193+S194*$B1478+S195*$D1478+S196*$E1478,IF(AND(B138="female",E138="no",F138="southeast"),U193+U194*$B1478+U195*$D1478+U196*$E1478,IF(AND(B138="female",E138="no",F138="northwest"),W193+W194*$B1478+W195*$D1478+W196*$E1478,IF(AND(B138="female",E138="no",F138="northeast"),Y193+Y194*$B1478+Y195*$D1478+Y196*$E1478,IF(AND(B138="male",E138="no",F138="northeast"),AA193+AA194*$B1478+AA195*$D1478+AA196*$E1478,IF(AND(B138="male",E138="no",F138="northwest"),AC193+AC194*$B1478+AC195*$D1478+AC196*$E1478,IF(AND(B138="male",E138="no",F138="southeast"),AE193+AE194*$B1478+AE195*$D1478+AE196*$E1478,IF(AND(B138="male",E138="no",F138="southwest"),AG193+AG194*$B1478+AG195*$D1478+AG196*$E1478,IF(AND(B138="male",E138="yes",F138="southwest"),AI193+AI194*$B1478+AI195*$D1478+AI196*$E1478,IF(AND(B138="male",E138="yes",F138="southeast"),AK193+AK194*$B1478+AK195*$D1478+AK196*$E1478,IF(AND(B138="male",E138="yes",F138="northwest"),AM193+AM194*$B1478+AM195*$D1478+AM196*$E1478,IF(AND(B138="male",E138="yes",F138="northeast"),AO193+AO194*$B1478+AO195*$D1478+AO196*$E1478,"Conditions not met"))))))))))))))))</f>
        <v>0</v>
      </c>
    </row>
    <row r="1479" spans="2:9" x14ac:dyDescent="0.45">
      <c r="B1479" s="2">
        <v>22</v>
      </c>
      <c r="D1479" s="2">
        <v>25.175000000000001</v>
      </c>
      <c r="E1479" s="2">
        <v>0</v>
      </c>
      <c r="H1479" s="2">
        <v>2045.68525</v>
      </c>
      <c r="I1479" s="1">
        <f>IF(AND(B139="male",E139="yes",F139="northeast"),$K$57+$K$58*$B1479+$K$59*$D1479+$K$60*$E1479,IF(AND(B139="male",E139="yes",F139="northwest"),M194+M195*$B1479+M196*$D1479+M197*$E1479,IF(AND(B139="male",E139="yes",F139="southeast"),O194+O195*$B1479+O196*$D1479+O197*$E1479,IF(AND(B139="male",E139="yes",F139="southwest"),Q194+Q195*$B1479+Q196*$D1479+Q197*$E1479,IF(AND(B139="female",E139="no",F139="southwest"),S194+S195*$B1479+S196*$D1479+S197*$E1479,IF(AND(B139="female",E139="no",F139="southeast"),U194+U195*$B1479+U196*$D1479+U197*$E1479,IF(AND(B139="female",E139="no",F139="northwest"),W194+W195*$B1479+W196*$D1479+W197*$E1479,IF(AND(B139="female",E139="no",F139="northeast"),Y194+Y195*$B1479+Y196*$D1479+Y197*$E1479,IF(AND(B139="male",E139="no",F139="northeast"),AA194+AA195*$B1479+AA196*$D1479+AA197*$E1479,IF(AND(B139="male",E139="no",F139="northwest"),AC194+AC195*$B1479+AC196*$D1479+AC197*$E1479,IF(AND(B139="male",E139="no",F139="southeast"),AE194+AE195*$B1479+AE196*$D1479+AE197*$E1479,IF(AND(B139="male",E139="no",F139="southwest"),AG194+AG195*$B1479+AG196*$D1479+AG197*$E1479,IF(AND(B139="male",E139="yes",F139="southwest"),AI194+AI195*$B1479+AI196*$D1479+AI197*$E1479,IF(AND(B139="male",E139="yes",F139="southeast"),AK194+AK195*$B1479+AK196*$D1479+AK197*$E1479,IF(AND(B139="male",E139="yes",F139="northwest"),AM194+AM195*$B1479+AM196*$D1479+AM197*$E1479,IF(AND(B139="male",E139="yes",F139="northeast"),AO194+AO195*$B1479+AO196*$D1479+AO197*$E1479,"Conditions not met"))))))))))))))))</f>
        <v>0</v>
      </c>
    </row>
    <row r="1480" spans="2:9" x14ac:dyDescent="0.45">
      <c r="B1480" s="2">
        <v>54</v>
      </c>
      <c r="D1480" s="2">
        <v>31.9</v>
      </c>
      <c r="E1480" s="2">
        <v>3</v>
      </c>
      <c r="H1480" s="2">
        <v>27322.73386</v>
      </c>
      <c r="I1480" s="1">
        <f>IF(AND(B140="male",E140="yes",F140="northeast"),$K$57+$K$58*$B1480+$K$59*$D1480+$K$60*$E1480,IF(AND(B140="male",E140="yes",F140="northwest"),M195+M196*$B1480+M197*$D1480+M198*$E1480,IF(AND(B140="male",E140="yes",F140="southeast"),O195+O196*$B1480+O197*$D1480+O198*$E1480,IF(AND(B140="male",E140="yes",F140="southwest"),Q195+Q196*$B1480+Q197*$D1480+Q198*$E1480,IF(AND(B140="female",E140="no",F140="southwest"),S195+S196*$B1480+S197*$D1480+S198*$E1480,IF(AND(B140="female",E140="no",F140="southeast"),U195+U196*$B1480+U197*$D1480+U198*$E1480,IF(AND(B140="female",E140="no",F140="northwest"),W195+W196*$B1480+W197*$D1480+W198*$E1480,IF(AND(B140="female",E140="no",F140="northeast"),Y195+Y196*$B1480+Y197*$D1480+Y198*$E1480,IF(AND(B140="male",E140="no",F140="northeast"),AA195+AA196*$B1480+AA197*$D1480+AA198*$E1480,IF(AND(B140="male",E140="no",F140="northwest"),AC195+AC196*$B1480+AC197*$D1480+AC198*$E1480,IF(AND(B140="male",E140="no",F140="southeast"),AE195+AE196*$B1480+AE197*$D1480+AE198*$E1480,IF(AND(B140="male",E140="no",F140="southwest"),AG195+AG196*$B1480+AG197*$D1480+AG198*$E1480,IF(AND(B140="male",E140="yes",F140="southwest"),AI195+AI196*$B1480+AI197*$D1480+AI198*$E1480,IF(AND(B140="male",E140="yes",F140="southeast"),AK195+AK196*$B1480+AK197*$D1480+AK198*$E1480,IF(AND(B140="male",E140="yes",F140="northwest"),AM195+AM196*$B1480+AM197*$D1480+AM198*$E1480,IF(AND(B140="male",E140="yes",F140="northeast"),AO195+AO196*$B1480+AO197*$D1480+AO198*$E1480,"Conditions not met"))))))))))))))))</f>
        <v>0</v>
      </c>
    </row>
    <row r="1481" spans="2:9" x14ac:dyDescent="0.45">
      <c r="B1481" s="2">
        <v>22</v>
      </c>
      <c r="D1481" s="2">
        <v>36</v>
      </c>
      <c r="E1481" s="2">
        <v>0</v>
      </c>
      <c r="H1481" s="2">
        <v>2166.732</v>
      </c>
      <c r="I1481" s="1">
        <f>IF(AND(B141="male",E141="yes",F141="northeast"),$K$57+$K$58*$B1481+$K$59*$D1481+$K$60*$E1481,IF(AND(B141="male",E141="yes",F141="northwest"),M196+M197*$B1481+M198*$D1481+M199*$E1481,IF(AND(B141="male",E141="yes",F141="southeast"),O196+O197*$B1481+O198*$D1481+O199*$E1481,IF(AND(B141="male",E141="yes",F141="southwest"),Q196+Q197*$B1481+Q198*$D1481+Q199*$E1481,IF(AND(B141="female",E141="no",F141="southwest"),S196+S197*$B1481+S198*$D1481+S199*$E1481,IF(AND(B141="female",E141="no",F141="southeast"),U196+U197*$B1481+U198*$D1481+U199*$E1481,IF(AND(B141="female",E141="no",F141="northwest"),W196+W197*$B1481+W198*$D1481+W199*$E1481,IF(AND(B141="female",E141="no",F141="northeast"),Y196+Y197*$B1481+Y198*$D1481+Y199*$E1481,IF(AND(B141="male",E141="no",F141="northeast"),AA196+AA197*$B1481+AA198*$D1481+AA199*$E1481,IF(AND(B141="male",E141="no",F141="northwest"),AC196+AC197*$B1481+AC198*$D1481+AC199*$E1481,IF(AND(B141="male",E141="no",F141="southeast"),AE196+AE197*$B1481+AE198*$D1481+AE199*$E1481,IF(AND(B141="male",E141="no",F141="southwest"),AG196+AG197*$B1481+AG198*$D1481+AG199*$E1481,IF(AND(B141="male",E141="yes",F141="southwest"),AI196+AI197*$B1481+AI198*$D1481+AI199*$E1481,IF(AND(B141="male",E141="yes",F141="southeast"),AK196+AK197*$B1481+AK198*$D1481+AK199*$E1481,IF(AND(B141="male",E141="yes",F141="northwest"),AM196+AM197*$B1481+AM198*$D1481+AM199*$E1481,IF(AND(B141="male",E141="yes",F141="northeast"),AO196+AO197*$B1481+AO198*$D1481+AO199*$E1481,"Conditions not met"))))))))))))))))</f>
        <v>0</v>
      </c>
    </row>
    <row r="1482" spans="2:9" x14ac:dyDescent="0.45">
      <c r="B1482" s="2">
        <v>34</v>
      </c>
      <c r="D1482" s="2">
        <v>22.42</v>
      </c>
      <c r="E1482" s="2">
        <v>2</v>
      </c>
      <c r="H1482" s="2">
        <v>27375.904780000001</v>
      </c>
      <c r="I1482" s="1">
        <f>IF(AND(B142="male",E142="yes",F142="northeast"),$K$57+$K$58*$B1482+$K$59*$D1482+$K$60*$E1482,IF(AND(B142="male",E142="yes",F142="northwest"),M197+M198*$B1482+M199*$D1482+M200*$E1482,IF(AND(B142="male",E142="yes",F142="southeast"),O197+O198*$B1482+O199*$D1482+O200*$E1482,IF(AND(B142="male",E142="yes",F142="southwest"),Q197+Q198*$B1482+Q199*$D1482+Q200*$E1482,IF(AND(B142="female",E142="no",F142="southwest"),S197+S198*$B1482+S199*$D1482+S200*$E1482,IF(AND(B142="female",E142="no",F142="southeast"),U197+U198*$B1482+U199*$D1482+U200*$E1482,IF(AND(B142="female",E142="no",F142="northwest"),W197+W198*$B1482+W199*$D1482+W200*$E1482,IF(AND(B142="female",E142="no",F142="northeast"),Y197+Y198*$B1482+Y199*$D1482+Y200*$E1482,IF(AND(B142="male",E142="no",F142="northeast"),AA197+AA198*$B1482+AA199*$D1482+AA200*$E1482,IF(AND(B142="male",E142="no",F142="northwest"),AC197+AC198*$B1482+AC199*$D1482+AC200*$E1482,IF(AND(B142="male",E142="no",F142="southeast"),AE197+AE198*$B1482+AE199*$D1482+AE200*$E1482,IF(AND(B142="male",E142="no",F142="southwest"),AG197+AG198*$B1482+AG199*$D1482+AG200*$E1482,IF(AND(B142="male",E142="yes",F142="southwest"),AI197+AI198*$B1482+AI199*$D1482+AI200*$E1482,IF(AND(B142="male",E142="yes",F142="southeast"),AK197+AK198*$B1482+AK199*$D1482+AK200*$E1482,IF(AND(B142="male",E142="yes",F142="northwest"),AM197+AM198*$B1482+AM199*$D1482+AM200*$E1482,IF(AND(B142="male",E142="yes",F142="northeast"),AO197+AO198*$B1482+AO199*$D1482+AO200*$E1482,"Conditions not met"))))))))))))))))</f>
        <v>0</v>
      </c>
    </row>
    <row r="1483" spans="2:9" x14ac:dyDescent="0.45">
      <c r="B1483" s="2">
        <v>26</v>
      </c>
      <c r="D1483" s="2">
        <v>32.49</v>
      </c>
      <c r="E1483" s="2">
        <v>1</v>
      </c>
      <c r="H1483" s="2">
        <v>3490.5491000000002</v>
      </c>
      <c r="I1483" s="1">
        <f>IF(AND(B143="male",E143="yes",F143="northeast"),$K$57+$K$58*$B1483+$K$59*$D1483+$K$60*$E1483,IF(AND(B143="male",E143="yes",F143="northwest"),M198+M199*$B1483+M200*$D1483+M201*$E1483,IF(AND(B143="male",E143="yes",F143="southeast"),O198+O199*$B1483+O200*$D1483+O201*$E1483,IF(AND(B143="male",E143="yes",F143="southwest"),Q198+Q199*$B1483+Q200*$D1483+Q201*$E1483,IF(AND(B143="female",E143="no",F143="southwest"),S198+S199*$B1483+S200*$D1483+S201*$E1483,IF(AND(B143="female",E143="no",F143="southeast"),U198+U199*$B1483+U200*$D1483+U201*$E1483,IF(AND(B143="female",E143="no",F143="northwest"),W198+W199*$B1483+W200*$D1483+W201*$E1483,IF(AND(B143="female",E143="no",F143="northeast"),Y198+Y199*$B1483+Y200*$D1483+Y201*$E1483,IF(AND(B143="male",E143="no",F143="northeast"),AA198+AA199*$B1483+AA200*$D1483+AA201*$E1483,IF(AND(B143="male",E143="no",F143="northwest"),AC198+AC199*$B1483+AC200*$D1483+AC201*$E1483,IF(AND(B143="male",E143="no",F143="southeast"),AE198+AE199*$B1483+AE200*$D1483+AE201*$E1483,IF(AND(B143="male",E143="no",F143="southwest"),AG198+AG199*$B1483+AG200*$D1483+AG201*$E1483,IF(AND(B143="male",E143="yes",F143="southwest"),AI198+AI199*$B1483+AI200*$D1483+AI201*$E1483,IF(AND(B143="male",E143="yes",F143="southeast"),AK198+AK199*$B1483+AK200*$D1483+AK201*$E1483,IF(AND(B143="male",E143="yes",F143="northwest"),AM198+AM199*$B1483+AM200*$D1483+AM201*$E1483,IF(AND(B143="male",E143="yes",F143="northeast"),AO198+AO199*$B1483+AO200*$D1483+AO201*$E1483,"Conditions not met"))))))))))))))))</f>
        <v>0</v>
      </c>
    </row>
    <row r="1484" spans="2:9" x14ac:dyDescent="0.45">
      <c r="B1484" s="2">
        <v>34</v>
      </c>
      <c r="D1484" s="2">
        <v>25.3</v>
      </c>
      <c r="E1484" s="2">
        <v>2</v>
      </c>
      <c r="H1484" s="2">
        <v>18972.494999999999</v>
      </c>
      <c r="I1484" s="1">
        <f>IF(AND(B144="male",E144="yes",F144="northeast"),$K$57+$K$58*$B1484+$K$59*$D1484+$K$60*$E1484,IF(AND(B144="male",E144="yes",F144="northwest"),M199+M200*$B1484+M201*$D1484+M202*$E1484,IF(AND(B144="male",E144="yes",F144="southeast"),O199+O200*$B1484+O201*$D1484+O202*$E1484,IF(AND(B144="male",E144="yes",F144="southwest"),Q199+Q200*$B1484+Q201*$D1484+Q202*$E1484,IF(AND(B144="female",E144="no",F144="southwest"),S199+S200*$B1484+S201*$D1484+S202*$E1484,IF(AND(B144="female",E144="no",F144="southeast"),U199+U200*$B1484+U201*$D1484+U202*$E1484,IF(AND(B144="female",E144="no",F144="northwest"),W199+W200*$B1484+W201*$D1484+W202*$E1484,IF(AND(B144="female",E144="no",F144="northeast"),Y199+Y200*$B1484+Y201*$D1484+Y202*$E1484,IF(AND(B144="male",E144="no",F144="northeast"),AA199+AA200*$B1484+AA201*$D1484+AA202*$E1484,IF(AND(B144="male",E144="no",F144="northwest"),AC199+AC200*$B1484+AC201*$D1484+AC202*$E1484,IF(AND(B144="male",E144="no",F144="southeast"),AE199+AE200*$B1484+AE201*$D1484+AE202*$E1484,IF(AND(B144="male",E144="no",F144="southwest"),AG199+AG200*$B1484+AG201*$D1484+AG202*$E1484,IF(AND(B144="male",E144="yes",F144="southwest"),AI199+AI200*$B1484+AI201*$D1484+AI202*$E1484,IF(AND(B144="male",E144="yes",F144="southeast"),AK199+AK200*$B1484+AK201*$D1484+AK202*$E1484,IF(AND(B144="male",E144="yes",F144="northwest"),AM199+AM200*$B1484+AM201*$D1484+AM202*$E1484,IF(AND(B144="male",E144="yes",F144="northeast"),AO199+AO200*$B1484+AO201*$D1484+AO202*$E1484,"Conditions not met"))))))))))))))))</f>
        <v>0</v>
      </c>
    </row>
    <row r="1485" spans="2:9" x14ac:dyDescent="0.45">
      <c r="B1485" s="2">
        <v>29</v>
      </c>
      <c r="D1485" s="2">
        <v>29.734999999999999</v>
      </c>
      <c r="E1485" s="2">
        <v>2</v>
      </c>
      <c r="H1485" s="2">
        <v>18157.876</v>
      </c>
      <c r="I1485" s="1">
        <f>IF(AND(B145="male",E145="yes",F145="northeast"),$K$57+$K$58*$B1485+$K$59*$D1485+$K$60*$E1485,IF(AND(B145="male",E145="yes",F145="northwest"),M200+M201*$B1485+M202*$D1485+M203*$E1485,IF(AND(B145="male",E145="yes",F145="southeast"),O200+O201*$B1485+O202*$D1485+O203*$E1485,IF(AND(B145="male",E145="yes",F145="southwest"),Q200+Q201*$B1485+Q202*$D1485+Q203*$E1485,IF(AND(B145="female",E145="no",F145="southwest"),S200+S201*$B1485+S202*$D1485+S203*$E1485,IF(AND(B145="female",E145="no",F145="southeast"),U200+U201*$B1485+U202*$D1485+U203*$E1485,IF(AND(B145="female",E145="no",F145="northwest"),W200+W201*$B1485+W202*$D1485+W203*$E1485,IF(AND(B145="female",E145="no",F145="northeast"),Y200+Y201*$B1485+Y202*$D1485+Y203*$E1485,IF(AND(B145="male",E145="no",F145="northeast"),AA200+AA201*$B1485+AA202*$D1485+AA203*$E1485,IF(AND(B145="male",E145="no",F145="northwest"),AC200+AC201*$B1485+AC202*$D1485+AC203*$E1485,IF(AND(B145="male",E145="no",F145="southeast"),AE200+AE201*$B1485+AE202*$D1485+AE203*$E1485,IF(AND(B145="male",E145="no",F145="southwest"),AG200+AG201*$B1485+AG202*$D1485+AG203*$E1485,IF(AND(B145="male",E145="yes",F145="southwest"),AI200+AI201*$B1485+AI202*$D1485+AI203*$E1485,IF(AND(B145="male",E145="yes",F145="southeast"),AK200+AK201*$B1485+AK202*$D1485+AK203*$E1485,IF(AND(B145="male",E145="yes",F145="northwest"),AM200+AM201*$B1485+AM202*$D1485+AM203*$E1485,IF(AND(B145="male",E145="yes",F145="northeast"),AO200+AO201*$B1485+AO202*$D1485+AO203*$E1485,"Conditions not met"))))))))))))))))</f>
        <v>0</v>
      </c>
    </row>
    <row r="1486" spans="2:9" x14ac:dyDescent="0.45">
      <c r="B1486" s="2">
        <v>30</v>
      </c>
      <c r="D1486" s="2">
        <v>28.69</v>
      </c>
      <c r="E1486" s="2">
        <v>3</v>
      </c>
      <c r="H1486" s="2">
        <v>20745.989099999999</v>
      </c>
      <c r="I1486" s="1">
        <f>IF(AND(B146="male",E146="yes",F146="northeast"),$K$57+$K$58*$B1486+$K$59*$D1486+$K$60*$E1486,IF(AND(B146="male",E146="yes",F146="northwest"),M201+M202*$B1486+M203*$D1486+M204*$E1486,IF(AND(B146="male",E146="yes",F146="southeast"),O201+O202*$B1486+O203*$D1486+O204*$E1486,IF(AND(B146="male",E146="yes",F146="southwest"),Q201+Q202*$B1486+Q203*$D1486+Q204*$E1486,IF(AND(B146="female",E146="no",F146="southwest"),S201+S202*$B1486+S203*$D1486+S204*$E1486,IF(AND(B146="female",E146="no",F146="southeast"),U201+U202*$B1486+U203*$D1486+U204*$E1486,IF(AND(B146="female",E146="no",F146="northwest"),W201+W202*$B1486+W203*$D1486+W204*$E1486,IF(AND(B146="female",E146="no",F146="northeast"),Y201+Y202*$B1486+Y203*$D1486+Y204*$E1486,IF(AND(B146="male",E146="no",F146="northeast"),AA201+AA202*$B1486+AA203*$D1486+AA204*$E1486,IF(AND(B146="male",E146="no",F146="northwest"),AC201+AC202*$B1486+AC203*$D1486+AC204*$E1486,IF(AND(B146="male",E146="no",F146="southeast"),AE201+AE202*$B1486+AE203*$D1486+AE204*$E1486,IF(AND(B146="male",E146="no",F146="southwest"),AG201+AG202*$B1486+AG203*$D1486+AG204*$E1486,IF(AND(B146="male",E146="yes",F146="southwest"),AI201+AI202*$B1486+AI203*$D1486+AI204*$E1486,IF(AND(B146="male",E146="yes",F146="southeast"),AK201+AK202*$B1486+AK203*$D1486+AK204*$E1486,IF(AND(B146="male",E146="yes",F146="northwest"),AM201+AM202*$B1486+AM203*$D1486+AM204*$E1486,IF(AND(B146="male",E146="yes",F146="northeast"),AO201+AO202*$B1486+AO203*$D1486+AO204*$E1486,"Conditions not met"))))))))))))))))</f>
        <v>0</v>
      </c>
    </row>
    <row r="1487" spans="2:9" x14ac:dyDescent="0.45">
      <c r="B1487" s="2">
        <v>29</v>
      </c>
      <c r="D1487" s="2">
        <v>38.83</v>
      </c>
      <c r="E1487" s="2">
        <v>3</v>
      </c>
      <c r="H1487" s="2">
        <v>5138.2566999999999</v>
      </c>
      <c r="I1487" s="1">
        <f>IF(AND(B147="male",E147="yes",F147="northeast"),$K$57+$K$58*$B1487+$K$59*$D1487+$K$60*$E1487,IF(AND(B147="male",E147="yes",F147="northwest"),M202+M203*$B1487+M204*$D1487+M205*$E1487,IF(AND(B147="male",E147="yes",F147="southeast"),O202+O203*$B1487+O204*$D1487+O205*$E1487,IF(AND(B147="male",E147="yes",F147="southwest"),Q202+Q203*$B1487+Q204*$D1487+Q205*$E1487,IF(AND(B147="female",E147="no",F147="southwest"),S202+S203*$B1487+S204*$D1487+S205*$E1487,IF(AND(B147="female",E147="no",F147="southeast"),U202+U203*$B1487+U204*$D1487+U205*$E1487,IF(AND(B147="female",E147="no",F147="northwest"),W202+W203*$B1487+W204*$D1487+W205*$E1487,IF(AND(B147="female",E147="no",F147="northeast"),Y202+Y203*$B1487+Y204*$D1487+Y205*$E1487,IF(AND(B147="male",E147="no",F147="northeast"),AA202+AA203*$B1487+AA204*$D1487+AA205*$E1487,IF(AND(B147="male",E147="no",F147="northwest"),AC202+AC203*$B1487+AC204*$D1487+AC205*$E1487,IF(AND(B147="male",E147="no",F147="southeast"),AE202+AE203*$B1487+AE204*$D1487+AE205*$E1487,IF(AND(B147="male",E147="no",F147="southwest"),AG202+AG203*$B1487+AG204*$D1487+AG205*$E1487,IF(AND(B147="male",E147="yes",F147="southwest"),AI202+AI203*$B1487+AI204*$D1487+AI205*$E1487,IF(AND(B147="male",E147="yes",F147="southeast"),AK202+AK203*$B1487+AK204*$D1487+AK205*$E1487,IF(AND(B147="male",E147="yes",F147="northwest"),AM202+AM203*$B1487+AM204*$D1487+AM205*$E1487,IF(AND(B147="male",E147="yes",F147="northeast"),AO202+AO203*$B1487+AO204*$D1487+AO205*$E1487,"Conditions not met"))))))))))))))))</f>
        <v>0</v>
      </c>
    </row>
    <row r="1488" spans="2:9" x14ac:dyDescent="0.45">
      <c r="B1488" s="2">
        <v>46</v>
      </c>
      <c r="D1488" s="2">
        <v>30.495000000000001</v>
      </c>
      <c r="E1488" s="2">
        <v>3</v>
      </c>
      <c r="H1488" s="2">
        <v>40720.551050000002</v>
      </c>
      <c r="I1488" s="1">
        <f>IF(AND(B148="male",E148="yes",F148="northeast"),$K$57+$K$58*$B1488+$K$59*$D1488+$K$60*$E1488,IF(AND(B148="male",E148="yes",F148="northwest"),M203+M204*$B1488+M205*$D1488+M206*$E1488,IF(AND(B148="male",E148="yes",F148="southeast"),O203+O204*$B1488+O205*$D1488+O206*$E1488,IF(AND(B148="male",E148="yes",F148="southwest"),Q203+Q204*$B1488+Q205*$D1488+Q206*$E1488,IF(AND(B148="female",E148="no",F148="southwest"),S203+S204*$B1488+S205*$D1488+S206*$E1488,IF(AND(B148="female",E148="no",F148="southeast"),U203+U204*$B1488+U205*$D1488+U206*$E1488,IF(AND(B148="female",E148="no",F148="northwest"),W203+W204*$B1488+W205*$D1488+W206*$E1488,IF(AND(B148="female",E148="no",F148="northeast"),Y203+Y204*$B1488+Y205*$D1488+Y206*$E1488,IF(AND(B148="male",E148="no",F148="northeast"),AA203+AA204*$B1488+AA205*$D1488+AA206*$E1488,IF(AND(B148="male",E148="no",F148="northwest"),AC203+AC204*$B1488+AC205*$D1488+AC206*$E1488,IF(AND(B148="male",E148="no",F148="southeast"),AE203+AE204*$B1488+AE205*$D1488+AE206*$E1488,IF(AND(B148="male",E148="no",F148="southwest"),AG203+AG204*$B1488+AG205*$D1488+AG206*$E1488,IF(AND(B148="male",E148="yes",F148="southwest"),AI203+AI204*$B1488+AI205*$D1488+AI206*$E1488,IF(AND(B148="male",E148="yes",F148="southeast"),AK203+AK204*$B1488+AK205*$D1488+AK206*$E1488,IF(AND(B148="male",E148="yes",F148="northwest"),AM203+AM204*$B1488+AM205*$D1488+AM206*$E1488,IF(AND(B148="male",E148="yes",F148="northeast"),AO203+AO204*$B1488+AO205*$D1488+AO206*$E1488,"Conditions not met"))))))))))))))))</f>
        <v>0</v>
      </c>
    </row>
    <row r="1489" spans="2:9" x14ac:dyDescent="0.45">
      <c r="B1489" s="2">
        <v>51</v>
      </c>
      <c r="D1489" s="2">
        <v>37.729999999999997</v>
      </c>
      <c r="E1489" s="2">
        <v>1</v>
      </c>
      <c r="H1489" s="2">
        <v>9877.6077000000005</v>
      </c>
      <c r="I1489" s="1">
        <f>IF(AND(B149="male",E149="yes",F149="northeast"),$K$57+$K$58*$B1489+$K$59*$D1489+$K$60*$E1489,IF(AND(B149="male",E149="yes",F149="northwest"),M204+M205*$B1489+M206*$D1489+M207*$E1489,IF(AND(B149="male",E149="yes",F149="southeast"),O204+O205*$B1489+O206*$D1489+O207*$E1489,IF(AND(B149="male",E149="yes",F149="southwest"),Q204+Q205*$B1489+Q206*$D1489+Q207*$E1489,IF(AND(B149="female",E149="no",F149="southwest"),S204+S205*$B1489+S206*$D1489+S207*$E1489,IF(AND(B149="female",E149="no",F149="southeast"),U204+U205*$B1489+U206*$D1489+U207*$E1489,IF(AND(B149="female",E149="no",F149="northwest"),W204+W205*$B1489+W206*$D1489+W207*$E1489,IF(AND(B149="female",E149="no",F149="northeast"),Y204+Y205*$B1489+Y206*$D1489+Y207*$E1489,IF(AND(B149="male",E149="no",F149="northeast"),AA204+AA205*$B1489+AA206*$D1489+AA207*$E1489,IF(AND(B149="male",E149="no",F149="northwest"),AC204+AC205*$B1489+AC206*$D1489+AC207*$E1489,IF(AND(B149="male",E149="no",F149="southeast"),AE204+AE205*$B1489+AE206*$D1489+AE207*$E1489,IF(AND(B149="male",E149="no",F149="southwest"),AG204+AG205*$B1489+AG206*$D1489+AG207*$E1489,IF(AND(B149="male",E149="yes",F149="southwest"),AI204+AI205*$B1489+AI206*$D1489+AI207*$E1489,IF(AND(B149="male",E149="yes",F149="southeast"),AK204+AK205*$B1489+AK206*$D1489+AK207*$E1489,IF(AND(B149="male",E149="yes",F149="northwest"),AM204+AM205*$B1489+AM206*$D1489+AM207*$E1489,IF(AND(B149="male",E149="yes",F149="northeast"),AO204+AO205*$B1489+AO206*$D1489+AO207*$E1489,"Conditions not met"))))))))))))))))</f>
        <v>0</v>
      </c>
    </row>
    <row r="1490" spans="2:9" x14ac:dyDescent="0.45">
      <c r="B1490" s="2">
        <v>53</v>
      </c>
      <c r="D1490" s="2">
        <v>37.43</v>
      </c>
      <c r="E1490" s="2">
        <v>1</v>
      </c>
      <c r="H1490" s="2">
        <v>10959.6947</v>
      </c>
      <c r="I1490" s="1">
        <f>IF(AND(B150="male",E150="yes",F150="northeast"),$K$57+$K$58*$B1490+$K$59*$D1490+$K$60*$E1490,IF(AND(B150="male",E150="yes",F150="northwest"),M205+M206*$B1490+M207*$D1490+M208*$E1490,IF(AND(B150="male",E150="yes",F150="southeast"),O205+O206*$B1490+O207*$D1490+O208*$E1490,IF(AND(B150="male",E150="yes",F150="southwest"),Q205+Q206*$B1490+Q207*$D1490+Q208*$E1490,IF(AND(B150="female",E150="no",F150="southwest"),S205+S206*$B1490+S207*$D1490+S208*$E1490,IF(AND(B150="female",E150="no",F150="southeast"),U205+U206*$B1490+U207*$D1490+U208*$E1490,IF(AND(B150="female",E150="no",F150="northwest"),W205+W206*$B1490+W207*$D1490+W208*$E1490,IF(AND(B150="female",E150="no",F150="northeast"),Y205+Y206*$B1490+Y207*$D1490+Y208*$E1490,IF(AND(B150="male",E150="no",F150="northeast"),AA205+AA206*$B1490+AA207*$D1490+AA208*$E1490,IF(AND(B150="male",E150="no",F150="northwest"),AC205+AC206*$B1490+AC207*$D1490+AC208*$E1490,IF(AND(B150="male",E150="no",F150="southeast"),AE205+AE206*$B1490+AE207*$D1490+AE208*$E1490,IF(AND(B150="male",E150="no",F150="southwest"),AG205+AG206*$B1490+AG207*$D1490+AG208*$E1490,IF(AND(B150="male",E150="yes",F150="southwest"),AI205+AI206*$B1490+AI207*$D1490+AI208*$E1490,IF(AND(B150="male",E150="yes",F150="southeast"),AK205+AK206*$B1490+AK207*$D1490+AK208*$E1490,IF(AND(B150="male",E150="yes",F150="northwest"),AM205+AM206*$B1490+AM207*$D1490+AM208*$E1490,IF(AND(B150="male",E150="yes",F150="northeast"),AO205+AO206*$B1490+AO207*$D1490+AO208*$E1490,"Conditions not met"))))))))))))))))</f>
        <v>0</v>
      </c>
    </row>
    <row r="1491" spans="2:9" x14ac:dyDescent="0.45">
      <c r="B1491" s="2">
        <v>19</v>
      </c>
      <c r="D1491" s="2">
        <v>28.4</v>
      </c>
      <c r="E1491" s="2">
        <v>1</v>
      </c>
      <c r="H1491" s="2">
        <v>1842.519</v>
      </c>
      <c r="I1491" s="1">
        <f>IF(AND(B151="male",E151="yes",F151="northeast"),$K$57+$K$58*$B1491+$K$59*$D1491+$K$60*$E1491,IF(AND(B151="male",E151="yes",F151="northwest"),M206+M207*$B1491+M208*$D1491+M209*$E1491,IF(AND(B151="male",E151="yes",F151="southeast"),O206+O207*$B1491+O208*$D1491+O209*$E1491,IF(AND(B151="male",E151="yes",F151="southwest"),Q206+Q207*$B1491+Q208*$D1491+Q209*$E1491,IF(AND(B151="female",E151="no",F151="southwest"),S206+S207*$B1491+S208*$D1491+S209*$E1491,IF(AND(B151="female",E151="no",F151="southeast"),U206+U207*$B1491+U208*$D1491+U209*$E1491,IF(AND(B151="female",E151="no",F151="northwest"),W206+W207*$B1491+W208*$D1491+W209*$E1491,IF(AND(B151="female",E151="no",F151="northeast"),Y206+Y207*$B1491+Y208*$D1491+Y209*$E1491,IF(AND(B151="male",E151="no",F151="northeast"),AA206+AA207*$B1491+AA208*$D1491+AA209*$E1491,IF(AND(B151="male",E151="no",F151="northwest"),AC206+AC207*$B1491+AC208*$D1491+AC209*$E1491,IF(AND(B151="male",E151="no",F151="southeast"),AE206+AE207*$B1491+AE208*$D1491+AE209*$E1491,IF(AND(B151="male",E151="no",F151="southwest"),AG206+AG207*$B1491+AG208*$D1491+AG209*$E1491,IF(AND(B151="male",E151="yes",F151="southwest"),AI206+AI207*$B1491+AI208*$D1491+AI209*$E1491,IF(AND(B151="male",E151="yes",F151="southeast"),AK206+AK207*$B1491+AK208*$D1491+AK209*$E1491,IF(AND(B151="male",E151="yes",F151="northwest"),AM206+AM207*$B1491+AM208*$D1491+AM209*$E1491,IF(AND(B151="male",E151="yes",F151="northeast"),AO206+AO207*$B1491+AO208*$D1491+AO209*$E1491,"Conditions not met"))))))))))))))))</f>
        <v>0</v>
      </c>
    </row>
    <row r="1492" spans="2:9" x14ac:dyDescent="0.45">
      <c r="B1492" s="2">
        <v>35</v>
      </c>
      <c r="D1492" s="2">
        <v>24.13</v>
      </c>
      <c r="E1492" s="2">
        <v>1</v>
      </c>
      <c r="H1492" s="2">
        <v>5125.2156999999997</v>
      </c>
      <c r="I1492" s="1">
        <f>IF(AND(B152="male",E152="yes",F152="northeast"),$K$57+$K$58*$B1492+$K$59*$D1492+$K$60*$E1492,IF(AND(B152="male",E152="yes",F152="northwest"),M207+M208*$B1492+M209*$D1492+M210*$E1492,IF(AND(B152="male",E152="yes",F152="southeast"),O207+O208*$B1492+O209*$D1492+O210*$E1492,IF(AND(B152="male",E152="yes",F152="southwest"),Q207+Q208*$B1492+Q209*$D1492+Q210*$E1492,IF(AND(B152="female",E152="no",F152="southwest"),S207+S208*$B1492+S209*$D1492+S210*$E1492,IF(AND(B152="female",E152="no",F152="southeast"),U207+U208*$B1492+U209*$D1492+U210*$E1492,IF(AND(B152="female",E152="no",F152="northwest"),W207+W208*$B1492+W209*$D1492+W210*$E1492,IF(AND(B152="female",E152="no",F152="northeast"),Y207+Y208*$B1492+Y209*$D1492+Y210*$E1492,IF(AND(B152="male",E152="no",F152="northeast"),AA207+AA208*$B1492+AA209*$D1492+AA210*$E1492,IF(AND(B152="male",E152="no",F152="northwest"),AC207+AC208*$B1492+AC209*$D1492+AC210*$E1492,IF(AND(B152="male",E152="no",F152="southeast"),AE207+AE208*$B1492+AE209*$D1492+AE210*$E1492,IF(AND(B152="male",E152="no",F152="southwest"),AG207+AG208*$B1492+AG209*$D1492+AG210*$E1492,IF(AND(B152="male",E152="yes",F152="southwest"),AI207+AI208*$B1492+AI209*$D1492+AI210*$E1492,IF(AND(B152="male",E152="yes",F152="southeast"),AK207+AK208*$B1492+AK209*$D1492+AK210*$E1492,IF(AND(B152="male",E152="yes",F152="northwest"),AM207+AM208*$B1492+AM209*$D1492+AM210*$E1492,IF(AND(B152="male",E152="yes",F152="northeast"),AO207+AO208*$B1492+AO209*$D1492+AO210*$E1492,"Conditions not met"))))))))))))))))</f>
        <v>0</v>
      </c>
    </row>
    <row r="1493" spans="2:9" x14ac:dyDescent="0.45">
      <c r="B1493" s="2">
        <v>48</v>
      </c>
      <c r="D1493" s="2">
        <v>29.7</v>
      </c>
      <c r="E1493" s="2">
        <v>0</v>
      </c>
      <c r="H1493" s="2">
        <v>7789.6350000000002</v>
      </c>
      <c r="I1493" s="1">
        <f>IF(AND(B153="male",E153="yes",F153="northeast"),$K$57+$K$58*$B1493+$K$59*$D1493+$K$60*$E1493,IF(AND(B153="male",E153="yes",F153="northwest"),M208+M209*$B1493+M210*$D1493+M211*$E1493,IF(AND(B153="male",E153="yes",F153="southeast"),O208+O209*$B1493+O210*$D1493+O211*$E1493,IF(AND(B153="male",E153="yes",F153="southwest"),Q208+Q209*$B1493+Q210*$D1493+Q211*$E1493,IF(AND(B153="female",E153="no",F153="southwest"),S208+S209*$B1493+S210*$D1493+S211*$E1493,IF(AND(B153="female",E153="no",F153="southeast"),U208+U209*$B1493+U210*$D1493+U211*$E1493,IF(AND(B153="female",E153="no",F153="northwest"),W208+W209*$B1493+W210*$D1493+W211*$E1493,IF(AND(B153="female",E153="no",F153="northeast"),Y208+Y209*$B1493+Y210*$D1493+Y211*$E1493,IF(AND(B153="male",E153="no",F153="northeast"),AA208+AA209*$B1493+AA210*$D1493+AA211*$E1493,IF(AND(B153="male",E153="no",F153="northwest"),AC208+AC209*$B1493+AC210*$D1493+AC211*$E1493,IF(AND(B153="male",E153="no",F153="southeast"),AE208+AE209*$B1493+AE210*$D1493+AE211*$E1493,IF(AND(B153="male",E153="no",F153="southwest"),AG208+AG209*$B1493+AG210*$D1493+AG211*$E1493,IF(AND(B153="male",E153="yes",F153="southwest"),AI208+AI209*$B1493+AI210*$D1493+AI211*$E1493,IF(AND(B153="male",E153="yes",F153="southeast"),AK208+AK209*$B1493+AK210*$D1493+AK211*$E1493,IF(AND(B153="male",E153="yes",F153="northwest"),AM208+AM209*$B1493+AM210*$D1493+AM211*$E1493,IF(AND(B153="male",E153="yes",F153="northeast"),AO208+AO209*$B1493+AO210*$D1493+AO211*$E1493,"Conditions not met"))))))))))))))))</f>
        <v>0</v>
      </c>
    </row>
    <row r="1494" spans="2:9" x14ac:dyDescent="0.45">
      <c r="B1494" s="2">
        <v>32</v>
      </c>
      <c r="D1494" s="2">
        <v>37.145000000000003</v>
      </c>
      <c r="E1494" s="2">
        <v>3</v>
      </c>
      <c r="H1494" s="2">
        <v>6334.3435499999996</v>
      </c>
      <c r="I1494" s="1">
        <f>IF(AND(B154="male",E154="yes",F154="northeast"),$K$57+$K$58*$B1494+$K$59*$D1494+$K$60*$E1494,IF(AND(B154="male",E154="yes",F154="northwest"),M209+M210*$B1494+M211*$D1494+M212*$E1494,IF(AND(B154="male",E154="yes",F154="southeast"),O209+O210*$B1494+O211*$D1494+O212*$E1494,IF(AND(B154="male",E154="yes",F154="southwest"),Q209+Q210*$B1494+Q211*$D1494+Q212*$E1494,IF(AND(B154="female",E154="no",F154="southwest"),S209+S210*$B1494+S211*$D1494+S212*$E1494,IF(AND(B154="female",E154="no",F154="southeast"),U209+U210*$B1494+U211*$D1494+U212*$E1494,IF(AND(B154="female",E154="no",F154="northwest"),W209+W210*$B1494+W211*$D1494+W212*$E1494,IF(AND(B154="female",E154="no",F154="northeast"),Y209+Y210*$B1494+Y211*$D1494+Y212*$E1494,IF(AND(B154="male",E154="no",F154="northeast"),AA209+AA210*$B1494+AA211*$D1494+AA212*$E1494,IF(AND(B154="male",E154="no",F154="northwest"),AC209+AC210*$B1494+AC211*$D1494+AC212*$E1494,IF(AND(B154="male",E154="no",F154="southeast"),AE209+AE210*$B1494+AE211*$D1494+AE212*$E1494,IF(AND(B154="male",E154="no",F154="southwest"),AG209+AG210*$B1494+AG211*$D1494+AG212*$E1494,IF(AND(B154="male",E154="yes",F154="southwest"),AI209+AI210*$B1494+AI211*$D1494+AI212*$E1494,IF(AND(B154="male",E154="yes",F154="southeast"),AK209+AK210*$B1494+AK211*$D1494+AK212*$E1494,IF(AND(B154="male",E154="yes",F154="northwest"),AM209+AM210*$B1494+AM211*$D1494+AM212*$E1494,IF(AND(B154="male",E154="yes",F154="northeast"),AO209+AO210*$B1494+AO211*$D1494+AO212*$E1494,"Conditions not met"))))))))))))))))</f>
        <v>0</v>
      </c>
    </row>
    <row r="1495" spans="2:9" x14ac:dyDescent="0.45">
      <c r="B1495" s="2">
        <v>42</v>
      </c>
      <c r="D1495" s="2">
        <v>23.37</v>
      </c>
      <c r="E1495" s="2">
        <v>0</v>
      </c>
      <c r="H1495" s="2">
        <v>19964.746299999999</v>
      </c>
      <c r="I1495" s="1" t="str">
        <f>IF(AND(B155="male",E155="yes",F155="northeast"),$K$57+$K$58*$B1495+$K$59*$D1495+$K$60*$E1495,IF(AND(B155="male",E155="yes",F155="northwest"),M210+M211*$B1495+M212*$D1495+M213*$E1495,IF(AND(B155="male",E155="yes",F155="southeast"),O210+O211*$B1495+O212*$D1495+O213*$E1495,IF(AND(B155="male",E155="yes",F155="southwest"),Q210+Q211*$B1495+Q212*$D1495+Q213*$E1495,IF(AND(B155="female",E155="no",F155="southwest"),S210+S211*$B1495+S212*$D1495+S213*$E1495,IF(AND(B155="female",E155="no",F155="southeast"),U210+U211*$B1495+U212*$D1495+U213*$E1495,IF(AND(B155="female",E155="no",F155="northwest"),W210+W211*$B1495+W212*$D1495+W213*$E1495,IF(AND(B155="female",E155="no",F155="northeast"),Y210+Y211*$B1495+Y212*$D1495+Y213*$E1495,IF(AND(B155="male",E155="no",F155="northeast"),AA210+AA211*$B1495+AA212*$D1495+AA213*$E1495,IF(AND(B155="male",E155="no",F155="northwest"),AC210+AC211*$B1495+AC212*$D1495+AC213*$E1495,IF(AND(B155="male",E155="no",F155="southeast"),AE210+AE211*$B1495+AE212*$D1495+AE213*$E1495,IF(AND(B155="male",E155="no",F155="southwest"),AG210+AG211*$B1495+AG212*$D1495+AG213*$E1495,IF(AND(B155="male",E155="yes",F155="southwest"),AI210+AI211*$B1495+AI212*$D1495+AI213*$E1495,IF(AND(B155="male",E155="yes",F155="southeast"),AK210+AK211*$B1495+AK212*$D1495+AK213*$E1495,IF(AND(B155="male",E155="yes",F155="northwest"),AM210+AM211*$B1495+AM212*$D1495+AM213*$E1495,IF(AND(B155="male",E155="yes",F155="northeast"),AO210+AO211*$B1495+AO212*$D1495+AO213*$E1495,"Conditions not met"))))))))))))))))</f>
        <v>Conditions not met</v>
      </c>
    </row>
    <row r="1496" spans="2:9" x14ac:dyDescent="0.45">
      <c r="B1496" s="2">
        <v>40</v>
      </c>
      <c r="D1496" s="2">
        <v>25.46</v>
      </c>
      <c r="E1496" s="2">
        <v>1</v>
      </c>
      <c r="H1496" s="2">
        <v>7077.1894000000002</v>
      </c>
      <c r="I1496" s="1">
        <f>IF(AND(B156="male",E156="yes",F156="northeast"),$K$57+$K$58*$B1496+$K$59*$D1496+$K$60*$E1496,IF(AND(B156="male",E156="yes",F156="northwest"),M211+M212*$B1496+M213*$D1496+M214*$E1496,IF(AND(B156="male",E156="yes",F156="southeast"),O211+O212*$B1496+O213*$D1496+O214*$E1496,IF(AND(B156="male",E156="yes",F156="southwest"),Q211+Q212*$B1496+Q213*$D1496+Q214*$E1496,IF(AND(B156="female",E156="no",F156="southwest"),S211+S212*$B1496+S213*$D1496+S214*$E1496,IF(AND(B156="female",E156="no",F156="southeast"),U211+U212*$B1496+U213*$D1496+U214*$E1496,IF(AND(B156="female",E156="no",F156="northwest"),W211+W212*$B1496+W213*$D1496+W214*$E1496,IF(AND(B156="female",E156="no",F156="northeast"),Y211+Y212*$B1496+Y213*$D1496+Y214*$E1496,IF(AND(B156="male",E156="no",F156="northeast"),AA211+AA212*$B1496+AA213*$D1496+AA214*$E1496,IF(AND(B156="male",E156="no",F156="northwest"),AC211+AC212*$B1496+AC213*$D1496+AC214*$E1496,IF(AND(B156="male",E156="no",F156="southeast"),AE211+AE212*$B1496+AE213*$D1496+AE214*$E1496,IF(AND(B156="male",E156="no",F156="southwest"),AG211+AG212*$B1496+AG213*$D1496+AG214*$E1496,IF(AND(B156="male",E156="yes",F156="southwest"),AI211+AI212*$B1496+AI213*$D1496+AI214*$E1496,IF(AND(B156="male",E156="yes",F156="southeast"),AK211+AK212*$B1496+AK213*$D1496+AK214*$E1496,IF(AND(B156="male",E156="yes",F156="northwest"),AM211+AM212*$B1496+AM213*$D1496+AM214*$E1496,IF(AND(B156="male",E156="yes",F156="northeast"),AO211+AO212*$B1496+AO213*$D1496+AO214*$E1496,"Conditions not met"))))))))))))))))</f>
        <v>0</v>
      </c>
    </row>
    <row r="1497" spans="2:9" x14ac:dyDescent="0.45">
      <c r="B1497" s="2">
        <v>44</v>
      </c>
      <c r="D1497" s="2">
        <v>39.520000000000003</v>
      </c>
      <c r="E1497" s="2">
        <v>0</v>
      </c>
      <c r="H1497" s="2">
        <v>6948.7007999999996</v>
      </c>
      <c r="I1497" s="1">
        <f>IF(AND(B157="male",E157="yes",F157="northeast"),$K$57+$K$58*$B1497+$K$59*$D1497+$K$60*$E1497,IF(AND(B157="male",E157="yes",F157="northwest"),M212+M213*$B1497+M214*$D1497+M215*$E1497,IF(AND(B157="male",E157="yes",F157="southeast"),O212+O213*$B1497+O214*$D1497+O215*$E1497,IF(AND(B157="male",E157="yes",F157="southwest"),Q212+Q213*$B1497+Q214*$D1497+Q215*$E1497,IF(AND(B157="female",E157="no",F157="southwest"),S212+S213*$B1497+S214*$D1497+S215*$E1497,IF(AND(B157="female",E157="no",F157="southeast"),U212+U213*$B1497+U214*$D1497+U215*$E1497,IF(AND(B157="female",E157="no",F157="northwest"),W212+W213*$B1497+W214*$D1497+W215*$E1497,IF(AND(B157="female",E157="no",F157="northeast"),Y212+Y213*$B1497+Y214*$D1497+Y215*$E1497,IF(AND(B157="male",E157="no",F157="northeast"),AA212+AA213*$B1497+AA214*$D1497+AA215*$E1497,IF(AND(B157="male",E157="no",F157="northwest"),AC212+AC213*$B1497+AC214*$D1497+AC215*$E1497,IF(AND(B157="male",E157="no",F157="southeast"),AE212+AE213*$B1497+AE214*$D1497+AE215*$E1497,IF(AND(B157="male",E157="no",F157="southwest"),AG212+AG213*$B1497+AG214*$D1497+AG215*$E1497,IF(AND(B157="male",E157="yes",F157="southwest"),AI212+AI213*$B1497+AI214*$D1497+AI215*$E1497,IF(AND(B157="male",E157="yes",F157="southeast"),AK212+AK213*$B1497+AK214*$D1497+AK215*$E1497,IF(AND(B157="male",E157="yes",F157="northwest"),AM212+AM213*$B1497+AM214*$D1497+AM215*$E1497,IF(AND(B157="male",E157="yes",F157="northeast"),AO212+AO213*$B1497+AO214*$D1497+AO215*$E1497,"Conditions not met"))))))))))))))))</f>
        <v>0</v>
      </c>
    </row>
    <row r="1498" spans="2:9" x14ac:dyDescent="0.45">
      <c r="B1498" s="2">
        <v>48</v>
      </c>
      <c r="D1498" s="2">
        <v>24.42</v>
      </c>
      <c r="E1498" s="2">
        <v>0</v>
      </c>
      <c r="H1498" s="2">
        <v>21223.675800000001</v>
      </c>
      <c r="I1498" s="1">
        <f>IF(AND(B158="male",E158="yes",F158="northeast"),$K$57+$K$58*$B1498+$K$59*$D1498+$K$60*$E1498,IF(AND(B158="male",E158="yes",F158="northwest"),M213+M214*$B1498+M215*$D1498+M216*$E1498,IF(AND(B158="male",E158="yes",F158="southeast"),O213+O214*$B1498+O215*$D1498+O216*$E1498,IF(AND(B158="male",E158="yes",F158="southwest"),Q213+Q214*$B1498+Q215*$D1498+Q216*$E1498,IF(AND(B158="female",E158="no",F158="southwest"),S213+S214*$B1498+S215*$D1498+S216*$E1498,IF(AND(B158="female",E158="no",F158="southeast"),U213+U214*$B1498+U215*$D1498+U216*$E1498,IF(AND(B158="female",E158="no",F158="northwest"),W213+W214*$B1498+W215*$D1498+W216*$E1498,IF(AND(B158="female",E158="no",F158="northeast"),Y213+Y214*$B1498+Y215*$D1498+Y216*$E1498,IF(AND(B158="male",E158="no",F158="northeast"),AA213+AA214*$B1498+AA215*$D1498+AA216*$E1498,IF(AND(B158="male",E158="no",F158="northwest"),AC213+AC214*$B1498+AC215*$D1498+AC216*$E1498,IF(AND(B158="male",E158="no",F158="southeast"),AE213+AE214*$B1498+AE215*$D1498+AE216*$E1498,IF(AND(B158="male",E158="no",F158="southwest"),AG213+AG214*$B1498+AG215*$D1498+AG216*$E1498,IF(AND(B158="male",E158="yes",F158="southwest"),AI213+AI214*$B1498+AI215*$D1498+AI216*$E1498,IF(AND(B158="male",E158="yes",F158="southeast"),AK213+AK214*$B1498+AK215*$D1498+AK216*$E1498,IF(AND(B158="male",E158="yes",F158="northwest"),AM213+AM214*$B1498+AM215*$D1498+AM216*$E1498,IF(AND(B158="male",E158="yes",F158="northeast"),AO213+AO214*$B1498+AO215*$D1498+AO216*$E1498,"Conditions not met"))))))))))))))))</f>
        <v>0</v>
      </c>
    </row>
    <row r="1499" spans="2:9" x14ac:dyDescent="0.45">
      <c r="B1499" s="2">
        <v>18</v>
      </c>
      <c r="D1499" s="2">
        <v>25.175000000000001</v>
      </c>
      <c r="E1499" s="2">
        <v>0</v>
      </c>
      <c r="H1499" s="2">
        <v>15518.180249999999</v>
      </c>
      <c r="I1499" s="1">
        <f>IF(AND(B159="male",E159="yes",F159="northeast"),$K$57+$K$58*$B1499+$K$59*$D1499+$K$60*$E1499,IF(AND(B159="male",E159="yes",F159="northwest"),M214+M215*$B1499+M216*$D1499+M217*$E1499,IF(AND(B159="male",E159="yes",F159="southeast"),O214+O215*$B1499+O216*$D1499+O217*$E1499,IF(AND(B159="male",E159="yes",F159="southwest"),Q214+Q215*$B1499+Q216*$D1499+Q217*$E1499,IF(AND(B159="female",E159="no",F159="southwest"),S214+S215*$B1499+S216*$D1499+S217*$E1499,IF(AND(B159="female",E159="no",F159="southeast"),U214+U215*$B1499+U216*$D1499+U217*$E1499,IF(AND(B159="female",E159="no",F159="northwest"),W214+W215*$B1499+W216*$D1499+W217*$E1499,IF(AND(B159="female",E159="no",F159="northeast"),Y214+Y215*$B1499+Y216*$D1499+Y217*$E1499,IF(AND(B159="male",E159="no",F159="northeast"),AA214+AA215*$B1499+AA216*$D1499+AA217*$E1499,IF(AND(B159="male",E159="no",F159="northwest"),AC214+AC215*$B1499+AC216*$D1499+AC217*$E1499,IF(AND(B159="male",E159="no",F159="southeast"),AE214+AE215*$B1499+AE216*$D1499+AE217*$E1499,IF(AND(B159="male",E159="no",F159="southwest"),AG214+AG215*$B1499+AG216*$D1499+AG217*$E1499,IF(AND(B159="male",E159="yes",F159="southwest"),AI214+AI215*$B1499+AI216*$D1499+AI217*$E1499,IF(AND(B159="male",E159="yes",F159="southeast"),AK214+AK215*$B1499+AK216*$D1499+AK217*$E1499,IF(AND(B159="male",E159="yes",F159="northwest"),AM214+AM215*$B1499+AM216*$D1499+AM217*$E1499,IF(AND(B159="male",E159="yes",F159="northeast"),AO214+AO215*$B1499+AO216*$D1499+AO217*$E1499,"Conditions not met"))))))))))))))))</f>
        <v>20509.865367123704</v>
      </c>
    </row>
    <row r="1500" spans="2:9" x14ac:dyDescent="0.45">
      <c r="B1500" s="2">
        <v>30</v>
      </c>
      <c r="D1500" s="2">
        <v>35.53</v>
      </c>
      <c r="E1500" s="2">
        <v>0</v>
      </c>
      <c r="H1500" s="2">
        <v>36950.256699999998</v>
      </c>
      <c r="I1500" s="1">
        <f>IF(AND(B160="male",E160="yes",F160="northeast"),$K$57+$K$58*$B1500+$K$59*$D1500+$K$60*$E1500,IF(AND(B160="male",E160="yes",F160="northwest"),M215+M216*$B1500+M217*$D1500+M218*$E1500,IF(AND(B160="male",E160="yes",F160="southeast"),O215+O216*$B1500+O217*$D1500+O218*$E1500,IF(AND(B160="male",E160="yes",F160="southwest"),Q215+Q216*$B1500+Q217*$D1500+Q218*$E1500,IF(AND(B160="female",E160="no",F160="southwest"),S215+S216*$B1500+S217*$D1500+S218*$E1500,IF(AND(B160="female",E160="no",F160="southeast"),U215+U216*$B1500+U217*$D1500+U218*$E1500,IF(AND(B160="female",E160="no",F160="northwest"),W215+W216*$B1500+W217*$D1500+W218*$E1500,IF(AND(B160="female",E160="no",F160="northeast"),Y215+Y216*$B1500+Y217*$D1500+Y218*$E1500,IF(AND(B160="male",E160="no",F160="northeast"),AA215+AA216*$B1500+AA217*$D1500+AA218*$E1500,IF(AND(B160="male",E160="no",F160="northwest"),AC215+AC216*$B1500+AC217*$D1500+AC218*$E1500,IF(AND(B160="male",E160="no",F160="southeast"),AE215+AE216*$B1500+AE217*$D1500+AE218*$E1500,IF(AND(B160="male",E160="no",F160="southwest"),AG215+AG216*$B1500+AG217*$D1500+AG218*$E1500,IF(AND(B160="male",E160="yes",F160="southwest"),AI215+AI216*$B1500+AI217*$D1500+AI218*$E1500,IF(AND(B160="male",E160="yes",F160="southeast"),AK215+AK216*$B1500+AK217*$D1500+AK218*$E1500,IF(AND(B160="male",E160="yes",F160="northwest"),AM215+AM216*$B1500+AM217*$D1500+AM218*$E1500,IF(AND(B160="male",E160="yes",F160="northeast"),AO215+AO216*$B1500+AO217*$D1500+AO218*$E1500,"Conditions not met"))))))))))))))))</f>
        <v>0</v>
      </c>
    </row>
    <row r="1501" spans="2:9" x14ac:dyDescent="0.45">
      <c r="B1501" s="2">
        <v>50</v>
      </c>
      <c r="D1501" s="2">
        <v>27.83</v>
      </c>
      <c r="E1501" s="2">
        <v>3</v>
      </c>
      <c r="H1501" s="2">
        <v>19749.383379999999</v>
      </c>
      <c r="I1501" s="1">
        <f>IF(AND(B161="male",E161="yes",F161="northeast"),$K$57+$K$58*$B1501+$K$59*$D1501+$K$60*$E1501,IF(AND(B161="male",E161="yes",F161="northwest"),M216+M217*$B1501+M218*$D1501+M219*$E1501,IF(AND(B161="male",E161="yes",F161="southeast"),O216+O217*$B1501+O218*$D1501+O219*$E1501,IF(AND(B161="male",E161="yes",F161="southwest"),Q216+Q217*$B1501+Q218*$D1501+Q219*$E1501,IF(AND(B161="female",E161="no",F161="southwest"),S216+S217*$B1501+S218*$D1501+S219*$E1501,IF(AND(B161="female",E161="no",F161="southeast"),U216+U217*$B1501+U218*$D1501+U219*$E1501,IF(AND(B161="female",E161="no",F161="northwest"),W216+W217*$B1501+W218*$D1501+W219*$E1501,IF(AND(B161="female",E161="no",F161="northeast"),Y216+Y217*$B1501+Y218*$D1501+Y219*$E1501,IF(AND(B161="male",E161="no",F161="northeast"),AA216+AA217*$B1501+AA218*$D1501+AA219*$E1501,IF(AND(B161="male",E161="no",F161="northwest"),AC216+AC217*$B1501+AC218*$D1501+AC219*$E1501,IF(AND(B161="male",E161="no",F161="southeast"),AE216+AE217*$B1501+AE218*$D1501+AE219*$E1501,IF(AND(B161="male",E161="no",F161="southwest"),AG216+AG217*$B1501+AG218*$D1501+AG219*$E1501,IF(AND(B161="male",E161="yes",F161="southwest"),AI216+AI217*$B1501+AI218*$D1501+AI219*$E1501,IF(AND(B161="male",E161="yes",F161="southeast"),AK216+AK217*$B1501+AK218*$D1501+AK219*$E1501,IF(AND(B161="male",E161="yes",F161="northwest"),AM216+AM217*$B1501+AM218*$D1501+AM219*$E1501,IF(AND(B161="male",E161="yes",F161="northeast"),AO216+AO217*$B1501+AO218*$D1501+AO219*$E1501,"Conditions not met"))))))))))))))))</f>
        <v>0</v>
      </c>
    </row>
    <row r="1502" spans="2:9" x14ac:dyDescent="0.45">
      <c r="B1502" s="2">
        <v>42</v>
      </c>
      <c r="D1502" s="2">
        <v>26.6</v>
      </c>
      <c r="E1502" s="2">
        <v>0</v>
      </c>
      <c r="H1502" s="2">
        <v>21348.705999999998</v>
      </c>
      <c r="I1502" s="1" t="str">
        <f>IF(AND(B162="male",E162="yes",F162="northeast"),$K$57+$K$58*$B1502+$K$59*$D1502+$K$60*$E1502,IF(AND(B162="male",E162="yes",F162="northwest"),M217+M218*$B1502+M219*$D1502+M220*$E1502,IF(AND(B162="male",E162="yes",F162="southeast"),O217+O218*$B1502+O219*$D1502+O220*$E1502,IF(AND(B162="male",E162="yes",F162="southwest"),Q217+Q218*$B1502+Q219*$D1502+Q220*$E1502,IF(AND(B162="female",E162="no",F162="southwest"),S217+S218*$B1502+S219*$D1502+S220*$E1502,IF(AND(B162="female",E162="no",F162="southeast"),U217+U218*$B1502+U219*$D1502+U220*$E1502,IF(AND(B162="female",E162="no",F162="northwest"),W217+W218*$B1502+W219*$D1502+W220*$E1502,IF(AND(B162="female",E162="no",F162="northeast"),Y217+Y218*$B1502+Y219*$D1502+Y220*$E1502,IF(AND(B162="male",E162="no",F162="northeast"),AA217+AA218*$B1502+AA219*$D1502+AA220*$E1502,IF(AND(B162="male",E162="no",F162="northwest"),AC217+AC218*$B1502+AC219*$D1502+AC220*$E1502,IF(AND(B162="male",E162="no",F162="southeast"),AE217+AE218*$B1502+AE219*$D1502+AE220*$E1502,IF(AND(B162="male",E162="no",F162="southwest"),AG217+AG218*$B1502+AG219*$D1502+AG220*$E1502,IF(AND(B162="male",E162="yes",F162="southwest"),AI217+AI218*$B1502+AI219*$D1502+AI220*$E1502,IF(AND(B162="male",E162="yes",F162="southeast"),AK217+AK218*$B1502+AK219*$D1502+AK220*$E1502,IF(AND(B162="male",E162="yes",F162="northwest"),AM217+AM218*$B1502+AM219*$D1502+AM220*$E1502,IF(AND(B162="male",E162="yes",F162="northeast"),AO217+AO218*$B1502+AO219*$D1502+AO220*$E1502,"Conditions not met"))))))))))))))))</f>
        <v>Conditions not met</v>
      </c>
    </row>
    <row r="1503" spans="2:9" x14ac:dyDescent="0.45">
      <c r="B1503" s="2">
        <v>18</v>
      </c>
      <c r="D1503" s="2">
        <v>36.85</v>
      </c>
      <c r="E1503" s="2">
        <v>0</v>
      </c>
      <c r="H1503" s="2">
        <v>36149.483500000002</v>
      </c>
      <c r="I1503" s="1" t="str">
        <f>IF(AND(B163="male",E163="yes",F163="northeast"),$K$57+$K$58*$B1503+$K$59*$D1503+$K$60*$E1503,IF(AND(B163="male",E163="yes",F163="northwest"),M218+M219*$B1503+M220*$D1503+M221*$E1503,IF(AND(B163="male",E163="yes",F163="southeast"),O218+O219*$B1503+O220*$D1503+O221*$E1503,IF(AND(B163="male",E163="yes",F163="southwest"),Q218+Q219*$B1503+Q220*$D1503+Q221*$E1503,IF(AND(B163="female",E163="no",F163="southwest"),S218+S219*$B1503+S220*$D1503+S221*$E1503,IF(AND(B163="female",E163="no",F163="southeast"),U218+U219*$B1503+U220*$D1503+U221*$E1503,IF(AND(B163="female",E163="no",F163="northwest"),W218+W219*$B1503+W220*$D1503+W221*$E1503,IF(AND(B163="female",E163="no",F163="northeast"),Y218+Y219*$B1503+Y220*$D1503+Y221*$E1503,IF(AND(B163="male",E163="no",F163="northeast"),AA218+AA219*$B1503+AA220*$D1503+AA221*$E1503,IF(AND(B163="male",E163="no",F163="northwest"),AC218+AC219*$B1503+AC220*$D1503+AC221*$E1503,IF(AND(B163="male",E163="no",F163="southeast"),AE218+AE219*$B1503+AE220*$D1503+AE221*$E1503,IF(AND(B163="male",E163="no",F163="southwest"),AG218+AG219*$B1503+AG220*$D1503+AG221*$E1503,IF(AND(B163="male",E163="yes",F163="southwest"),AI218+AI219*$B1503+AI220*$D1503+AI221*$E1503,IF(AND(B163="male",E163="yes",F163="southeast"),AK218+AK219*$B1503+AK220*$D1503+AK221*$E1503,IF(AND(B163="male",E163="yes",F163="northwest"),AM218+AM219*$B1503+AM220*$D1503+AM221*$E1503,IF(AND(B163="male",E163="yes",F163="northeast"),AO218+AO219*$B1503+AO220*$D1503+AO221*$E1503,"Conditions not met"))))))))))))))))</f>
        <v>Conditions not met</v>
      </c>
    </row>
    <row r="1504" spans="2:9" x14ac:dyDescent="0.45">
      <c r="B1504" s="2">
        <v>54</v>
      </c>
      <c r="D1504" s="2">
        <v>39.6</v>
      </c>
      <c r="E1504" s="2">
        <v>1</v>
      </c>
      <c r="H1504" s="2">
        <v>10450.552</v>
      </c>
      <c r="I1504" s="1">
        <f>IF(AND(B164="male",E164="yes",F164="northeast"),$K$57+$K$58*$B1504+$K$59*$D1504+$K$60*$E1504,IF(AND(B164="male",E164="yes",F164="northwest"),M219+M220*$B1504+M221*$D1504+M222*$E1504,IF(AND(B164="male",E164="yes",F164="southeast"),O219+O220*$B1504+O221*$D1504+O222*$E1504,IF(AND(B164="male",E164="yes",F164="southwest"),Q219+Q220*$B1504+Q221*$D1504+Q222*$E1504,IF(AND(B164="female",E164="no",F164="southwest"),S219+S220*$B1504+S221*$D1504+S222*$E1504,IF(AND(B164="female",E164="no",F164="southeast"),U219+U220*$B1504+U221*$D1504+U222*$E1504,IF(AND(B164="female",E164="no",F164="northwest"),W219+W220*$B1504+W221*$D1504+W222*$E1504,IF(AND(B164="female",E164="no",F164="northeast"),Y219+Y220*$B1504+Y221*$D1504+Y222*$E1504,IF(AND(B164="male",E164="no",F164="northeast"),AA219+AA220*$B1504+AA221*$D1504+AA222*$E1504,IF(AND(B164="male",E164="no",F164="northwest"),AC219+AC220*$B1504+AC221*$D1504+AC222*$E1504,IF(AND(B164="male",E164="no",F164="southeast"),AE219+AE220*$B1504+AE221*$D1504+AE222*$E1504,IF(AND(B164="male",E164="no",F164="southwest"),AG219+AG220*$B1504+AG221*$D1504+AG222*$E1504,IF(AND(B164="male",E164="yes",F164="southwest"),AI219+AI220*$B1504+AI221*$D1504+AI222*$E1504,IF(AND(B164="male",E164="yes",F164="southeast"),AK219+AK220*$B1504+AK221*$D1504+AK222*$E1504,IF(AND(B164="male",E164="yes",F164="northwest"),AM219+AM220*$B1504+AM221*$D1504+AM222*$E1504,IF(AND(B164="male",E164="yes",F164="northeast"),AO219+AO220*$B1504+AO221*$D1504+AO222*$E1504,"Conditions not met"))))))))))))))))</f>
        <v>0</v>
      </c>
    </row>
    <row r="1505" spans="2:9" x14ac:dyDescent="0.45">
      <c r="B1505" s="2">
        <v>32</v>
      </c>
      <c r="D1505" s="2">
        <v>29.8</v>
      </c>
      <c r="E1505" s="2">
        <v>2</v>
      </c>
      <c r="H1505" s="2">
        <v>5152.134</v>
      </c>
      <c r="I1505" s="1">
        <f>IF(AND(B165="male",E165="yes",F165="northeast"),$K$57+$K$58*$B1505+$K$59*$D1505+$K$60*$E1505,IF(AND(B165="male",E165="yes",F165="northwest"),M220+M221*$B1505+M222*$D1505+M223*$E1505,IF(AND(B165="male",E165="yes",F165="southeast"),O220+O221*$B1505+O222*$D1505+O223*$E1505,IF(AND(B165="male",E165="yes",F165="southwest"),Q220+Q221*$B1505+Q222*$D1505+Q223*$E1505,IF(AND(B165="female",E165="no",F165="southwest"),S220+S221*$B1505+S222*$D1505+S223*$E1505,IF(AND(B165="female",E165="no",F165="southeast"),U220+U221*$B1505+U222*$D1505+U223*$E1505,IF(AND(B165="female",E165="no",F165="northwest"),W220+W221*$B1505+W222*$D1505+W223*$E1505,IF(AND(B165="female",E165="no",F165="northeast"),Y220+Y221*$B1505+Y222*$D1505+Y223*$E1505,IF(AND(B165="male",E165="no",F165="northeast"),AA220+AA221*$B1505+AA222*$D1505+AA223*$E1505,IF(AND(B165="male",E165="no",F165="northwest"),AC220+AC221*$B1505+AC222*$D1505+AC223*$E1505,IF(AND(B165="male",E165="no",F165="southeast"),AE220+AE221*$B1505+AE222*$D1505+AE223*$E1505,IF(AND(B165="male",E165="no",F165="southwest"),AG220+AG221*$B1505+AG222*$D1505+AG223*$E1505,IF(AND(B165="male",E165="yes",F165="southwest"),AI220+AI221*$B1505+AI222*$D1505+AI223*$E1505,IF(AND(B165="male",E165="yes",F165="southeast"),AK220+AK221*$B1505+AK222*$D1505+AK223*$E1505,IF(AND(B165="male",E165="yes",F165="northwest"),AM220+AM221*$B1505+AM222*$D1505+AM223*$E1505,IF(AND(B165="male",E165="yes",F165="northeast"),AO220+AO221*$B1505+AO222*$D1505+AO223*$E1505,"Conditions not met"))))))))))))))))</f>
        <v>0</v>
      </c>
    </row>
    <row r="1506" spans="2:9" x14ac:dyDescent="0.45">
      <c r="B1506" s="2">
        <v>37</v>
      </c>
      <c r="D1506" s="2">
        <v>29.64</v>
      </c>
      <c r="E1506" s="2">
        <v>0</v>
      </c>
      <c r="H1506" s="2">
        <v>5028.1466</v>
      </c>
      <c r="I1506" s="1">
        <f>IF(AND(B166="male",E166="yes",F166="northeast"),$K$57+$K$58*$B1506+$K$59*$D1506+$K$60*$E1506,IF(AND(B166="male",E166="yes",F166="northwest"),M221+M222*$B1506+M223*$D1506+M224*$E1506,IF(AND(B166="male",E166="yes",F166="southeast"),O221+O222*$B1506+O223*$D1506+O224*$E1506,IF(AND(B166="male",E166="yes",F166="southwest"),Q221+Q222*$B1506+Q223*$D1506+Q224*$E1506,IF(AND(B166="female",E166="no",F166="southwest"),S221+S222*$B1506+S223*$D1506+S224*$E1506,IF(AND(B166="female",E166="no",F166="southeast"),U221+U222*$B1506+U223*$D1506+U224*$E1506,IF(AND(B166="female",E166="no",F166="northwest"),W221+W222*$B1506+W223*$D1506+W224*$E1506,IF(AND(B166="female",E166="no",F166="northeast"),Y221+Y222*$B1506+Y223*$D1506+Y224*$E1506,IF(AND(B166="male",E166="no",F166="northeast"),AA221+AA222*$B1506+AA223*$D1506+AA224*$E1506,IF(AND(B166="male",E166="no",F166="northwest"),AC221+AC222*$B1506+AC223*$D1506+AC224*$E1506,IF(AND(B166="male",E166="no",F166="southeast"),AE221+AE222*$B1506+AE223*$D1506+AE224*$E1506,IF(AND(B166="male",E166="no",F166="southwest"),AG221+AG222*$B1506+AG223*$D1506+AG224*$E1506,IF(AND(B166="male",E166="yes",F166="southwest"),AI221+AI222*$B1506+AI223*$D1506+AI224*$E1506,IF(AND(B166="male",E166="yes",F166="southeast"),AK221+AK222*$B1506+AK223*$D1506+AK224*$E1506,IF(AND(B166="male",E166="yes",F166="northwest"),AM221+AM222*$B1506+AM223*$D1506+AM224*$E1506,IF(AND(B166="male",E166="yes",F166="northeast"),AO221+AO222*$B1506+AO223*$D1506+AO224*$E1506,"Conditions not met"))))))))))))))))</f>
        <v>0</v>
      </c>
    </row>
    <row r="1507" spans="2:9" x14ac:dyDescent="0.45">
      <c r="B1507" s="2">
        <v>47</v>
      </c>
      <c r="D1507" s="2">
        <v>28.215</v>
      </c>
      <c r="E1507" s="2">
        <v>4</v>
      </c>
      <c r="H1507" s="2">
        <v>10407.085849999999</v>
      </c>
      <c r="I1507" s="1">
        <f>IF(AND(B167="male",E167="yes",F167="northeast"),$K$57+$K$58*$B1507+$K$59*$D1507+$K$60*$E1507,IF(AND(B167="male",E167="yes",F167="northwest"),M222+M223*$B1507+M224*$D1507+M225*$E1507,IF(AND(B167="male",E167="yes",F167="southeast"),O222+O223*$B1507+O224*$D1507+O225*$E1507,IF(AND(B167="male",E167="yes",F167="southwest"),Q222+Q223*$B1507+Q224*$D1507+Q225*$E1507,IF(AND(B167="female",E167="no",F167="southwest"),S222+S223*$B1507+S224*$D1507+S225*$E1507,IF(AND(B167="female",E167="no",F167="southeast"),U222+U223*$B1507+U224*$D1507+U225*$E1507,IF(AND(B167="female",E167="no",F167="northwest"),W222+W223*$B1507+W224*$D1507+W225*$E1507,IF(AND(B167="female",E167="no",F167="northeast"),Y222+Y223*$B1507+Y224*$D1507+Y225*$E1507,IF(AND(B167="male",E167="no",F167="northeast"),AA222+AA223*$B1507+AA224*$D1507+AA225*$E1507,IF(AND(B167="male",E167="no",F167="northwest"),AC222+AC223*$B1507+AC224*$D1507+AC225*$E1507,IF(AND(B167="male",E167="no",F167="southeast"),AE222+AE223*$B1507+AE224*$D1507+AE225*$E1507,IF(AND(B167="male",E167="no",F167="southwest"),AG222+AG223*$B1507+AG224*$D1507+AG225*$E1507,IF(AND(B167="male",E167="yes",F167="southwest"),AI222+AI223*$B1507+AI224*$D1507+AI225*$E1507,IF(AND(B167="male",E167="yes",F167="southeast"),AK222+AK223*$B1507+AK224*$D1507+AK225*$E1507,IF(AND(B167="male",E167="yes",F167="northwest"),AM222+AM223*$B1507+AM224*$D1507+AM225*$E1507,IF(AND(B167="male",E167="yes",F167="northeast"),AO222+AO223*$B1507+AO224*$D1507+AO225*$E1507,"Conditions not met"))))))))))))))))</f>
        <v>0</v>
      </c>
    </row>
    <row r="1508" spans="2:9" x14ac:dyDescent="0.45">
      <c r="B1508" s="2">
        <v>20</v>
      </c>
      <c r="D1508" s="2">
        <v>37</v>
      </c>
      <c r="E1508" s="2">
        <v>5</v>
      </c>
      <c r="H1508" s="2">
        <v>4830.63</v>
      </c>
      <c r="I1508" s="1">
        <f>IF(AND(B168="male",E168="yes",F168="northeast"),$K$57+$K$58*$B1508+$K$59*$D1508+$K$60*$E1508,IF(AND(B168="male",E168="yes",F168="northwest"),M223+M224*$B1508+M225*$D1508+M226*$E1508,IF(AND(B168="male",E168="yes",F168="southeast"),O223+O224*$B1508+O225*$D1508+O226*$E1508,IF(AND(B168="male",E168="yes",F168="southwest"),Q223+Q224*$B1508+Q225*$D1508+Q226*$E1508,IF(AND(B168="female",E168="no",F168="southwest"),S223+S224*$B1508+S225*$D1508+S226*$E1508,IF(AND(B168="female",E168="no",F168="southeast"),U223+U224*$B1508+U225*$D1508+U226*$E1508,IF(AND(B168="female",E168="no",F168="northwest"),W223+W224*$B1508+W225*$D1508+W226*$E1508,IF(AND(B168="female",E168="no",F168="northeast"),Y223+Y224*$B1508+Y225*$D1508+Y226*$E1508,IF(AND(B168="male",E168="no",F168="northeast"),AA223+AA224*$B1508+AA225*$D1508+AA226*$E1508,IF(AND(B168="male",E168="no",F168="northwest"),AC223+AC224*$B1508+AC225*$D1508+AC226*$E1508,IF(AND(B168="male",E168="no",F168="southeast"),AE223+AE224*$B1508+AE225*$D1508+AE226*$E1508,IF(AND(B168="male",E168="no",F168="southwest"),AG223+AG224*$B1508+AG225*$D1508+AG226*$E1508,IF(AND(B168="male",E168="yes",F168="southwest"),AI223+AI224*$B1508+AI225*$D1508+AI226*$E1508,IF(AND(B168="male",E168="yes",F168="southeast"),AK223+AK224*$B1508+AK225*$D1508+AK226*$E1508,IF(AND(B168="male",E168="yes",F168="northwest"),AM223+AM224*$B1508+AM225*$D1508+AM226*$E1508,IF(AND(B168="male",E168="yes",F168="northeast"),AO223+AO224*$B1508+AO225*$D1508+AO226*$E1508,"Conditions not met"))))))))))))))))</f>
        <v>0</v>
      </c>
    </row>
    <row r="1509" spans="2:9" x14ac:dyDescent="0.45">
      <c r="B1509" s="2">
        <v>32</v>
      </c>
      <c r="D1509" s="2">
        <v>33.155000000000001</v>
      </c>
      <c r="E1509" s="2">
        <v>3</v>
      </c>
      <c r="H1509" s="2">
        <v>6128.79745</v>
      </c>
      <c r="I1509" s="1">
        <f>IF(AND(B169="male",E169="yes",F169="northeast"),$K$57+$K$58*$B1509+$K$59*$D1509+$K$60*$E1509,IF(AND(B169="male",E169="yes",F169="northwest"),M224+M225*$B1509+M226*$D1509+M227*$E1509,IF(AND(B169="male",E169="yes",F169="southeast"),O224+O225*$B1509+O226*$D1509+O227*$E1509,IF(AND(B169="male",E169="yes",F169="southwest"),Q224+Q225*$B1509+Q226*$D1509+Q227*$E1509,IF(AND(B169="female",E169="no",F169="southwest"),S224+S225*$B1509+S226*$D1509+S227*$E1509,IF(AND(B169="female",E169="no",F169="southeast"),U224+U225*$B1509+U226*$D1509+U227*$E1509,IF(AND(B169="female",E169="no",F169="northwest"),W224+W225*$B1509+W226*$D1509+W227*$E1509,IF(AND(B169="female",E169="no",F169="northeast"),Y224+Y225*$B1509+Y226*$D1509+Y227*$E1509,IF(AND(B169="male",E169="no",F169="northeast"),AA224+AA225*$B1509+AA226*$D1509+AA227*$E1509,IF(AND(B169="male",E169="no",F169="northwest"),AC224+AC225*$B1509+AC226*$D1509+AC227*$E1509,IF(AND(B169="male",E169="no",F169="southeast"),AE224+AE225*$B1509+AE226*$D1509+AE227*$E1509,IF(AND(B169="male",E169="no",F169="southwest"),AG224+AG225*$B1509+AG226*$D1509+AG227*$E1509,IF(AND(B169="male",E169="yes",F169="southwest"),AI224+AI225*$B1509+AI226*$D1509+AI227*$E1509,IF(AND(B169="male",E169="yes",F169="southeast"),AK224+AK225*$B1509+AK226*$D1509+AK227*$E1509,IF(AND(B169="male",E169="yes",F169="northwest"),AM224+AM225*$B1509+AM226*$D1509+AM227*$E1509,IF(AND(B169="male",E169="yes",F169="northeast"),AO224+AO225*$B1509+AO226*$D1509+AO227*$E1509,"Conditions not met"))))))))))))))))</f>
        <v>0</v>
      </c>
    </row>
    <row r="1510" spans="2:9" x14ac:dyDescent="0.45">
      <c r="B1510" s="2">
        <v>19</v>
      </c>
      <c r="D1510" s="2">
        <v>31.824999999999999</v>
      </c>
      <c r="E1510" s="2">
        <v>1</v>
      </c>
      <c r="H1510" s="2">
        <v>2719.2797500000001</v>
      </c>
      <c r="I1510" s="1">
        <f>IF(AND(B170="male",E170="yes",F170="northeast"),$K$57+$K$58*$B1510+$K$59*$D1510+$K$60*$E1510,IF(AND(B170="male",E170="yes",F170="northwest"),M225+M226*$B1510+M227*$D1510+M228*$E1510,IF(AND(B170="male",E170="yes",F170="southeast"),O225+O226*$B1510+O227*$D1510+O228*$E1510,IF(AND(B170="male",E170="yes",F170="southwest"),Q225+Q226*$B1510+Q227*$D1510+Q228*$E1510,IF(AND(B170="female",E170="no",F170="southwest"),S225+S226*$B1510+S227*$D1510+S228*$E1510,IF(AND(B170="female",E170="no",F170="southeast"),U225+U226*$B1510+U227*$D1510+U228*$E1510,IF(AND(B170="female",E170="no",F170="northwest"),W225+W226*$B1510+W227*$D1510+W228*$E1510,IF(AND(B170="female",E170="no",F170="northeast"),Y225+Y226*$B1510+Y227*$D1510+Y228*$E1510,IF(AND(B170="male",E170="no",F170="northeast"),AA225+AA226*$B1510+AA227*$D1510+AA228*$E1510,IF(AND(B170="male",E170="no",F170="northwest"),AC225+AC226*$B1510+AC227*$D1510+AC228*$E1510,IF(AND(B170="male",E170="no",F170="southeast"),AE225+AE226*$B1510+AE227*$D1510+AE228*$E1510,IF(AND(B170="male",E170="no",F170="southwest"),AG225+AG226*$B1510+AG227*$D1510+AG228*$E1510,IF(AND(B170="male",E170="yes",F170="southwest"),AI225+AI226*$B1510+AI227*$D1510+AI228*$E1510,IF(AND(B170="male",E170="yes",F170="southeast"),AK225+AK226*$B1510+AK227*$D1510+AK228*$E1510,IF(AND(B170="male",E170="yes",F170="northwest"),AM225+AM226*$B1510+AM227*$D1510+AM228*$E1510,IF(AND(B170="male",E170="yes",F170="northeast"),AO225+AO226*$B1510+AO227*$D1510+AO228*$E1510,"Conditions not met"))))))))))))))))</f>
        <v>0</v>
      </c>
    </row>
    <row r="1511" spans="2:9" x14ac:dyDescent="0.45">
      <c r="B1511" s="2">
        <v>27</v>
      </c>
      <c r="D1511" s="2">
        <v>18.905000000000001</v>
      </c>
      <c r="E1511" s="2">
        <v>3</v>
      </c>
      <c r="H1511" s="2">
        <v>4827.9049500000001</v>
      </c>
      <c r="I1511" s="1">
        <f>IF(AND(B171="male",E171="yes",F171="northeast"),$K$57+$K$58*$B1511+$K$59*$D1511+$K$60*$E1511,IF(AND(B171="male",E171="yes",F171="northwest"),M226+M227*$B1511+M228*$D1511+M229*$E1511,IF(AND(B171="male",E171="yes",F171="southeast"),O226+O227*$B1511+O228*$D1511+O229*$E1511,IF(AND(B171="male",E171="yes",F171="southwest"),Q226+Q227*$B1511+Q228*$D1511+Q229*$E1511,IF(AND(B171="female",E171="no",F171="southwest"),S226+S227*$B1511+S228*$D1511+S229*$E1511,IF(AND(B171="female",E171="no",F171="southeast"),U226+U227*$B1511+U228*$D1511+U229*$E1511,IF(AND(B171="female",E171="no",F171="northwest"),W226+W227*$B1511+W228*$D1511+W229*$E1511,IF(AND(B171="female",E171="no",F171="northeast"),Y226+Y227*$B1511+Y228*$D1511+Y229*$E1511,IF(AND(B171="male",E171="no",F171="northeast"),AA226+AA227*$B1511+AA228*$D1511+AA229*$E1511,IF(AND(B171="male",E171="no",F171="northwest"),AC226+AC227*$B1511+AC228*$D1511+AC229*$E1511,IF(AND(B171="male",E171="no",F171="southeast"),AE226+AE227*$B1511+AE228*$D1511+AE229*$E1511,IF(AND(B171="male",E171="no",F171="southwest"),AG226+AG227*$B1511+AG228*$D1511+AG229*$E1511,IF(AND(B171="male",E171="yes",F171="southwest"),AI226+AI227*$B1511+AI228*$D1511+AI229*$E1511,IF(AND(B171="male",E171="yes",F171="southeast"),AK226+AK227*$B1511+AK228*$D1511+AK229*$E1511,IF(AND(B171="male",E171="yes",F171="northwest"),AM226+AM227*$B1511+AM228*$D1511+AM229*$E1511,IF(AND(B171="male",E171="yes",F171="northeast"),AO226+AO227*$B1511+AO228*$D1511+AO229*$E1511,"Conditions not met"))))))))))))))))</f>
        <v>0</v>
      </c>
    </row>
    <row r="1512" spans="2:9" x14ac:dyDescent="0.45">
      <c r="B1512" s="2">
        <v>63</v>
      </c>
      <c r="D1512" s="2">
        <v>41.47</v>
      </c>
      <c r="E1512" s="2">
        <v>0</v>
      </c>
      <c r="H1512" s="2">
        <v>13405.390299999999</v>
      </c>
      <c r="I1512" s="1">
        <f>IF(AND(B172="male",E172="yes",F172="northeast"),$K$57+$K$58*$B1512+$K$59*$D1512+$K$60*$E1512,IF(AND(B172="male",E172="yes",F172="northwest"),M227+M228*$B1512+M229*$D1512+M230*$E1512,IF(AND(B172="male",E172="yes",F172="southeast"),O227+O228*$B1512+O229*$D1512+O230*$E1512,IF(AND(B172="male",E172="yes",F172="southwest"),Q227+Q228*$B1512+Q229*$D1512+Q230*$E1512,IF(AND(B172="female",E172="no",F172="southwest"),S227+S228*$B1512+S229*$D1512+S230*$E1512,IF(AND(B172="female",E172="no",F172="southeast"),U227+U228*$B1512+U229*$D1512+U230*$E1512,IF(AND(B172="female",E172="no",F172="northwest"),W227+W228*$B1512+W229*$D1512+W230*$E1512,IF(AND(B172="female",E172="no",F172="northeast"),Y227+Y228*$B1512+Y229*$D1512+Y230*$E1512,IF(AND(B172="male",E172="no",F172="northeast"),AA227+AA228*$B1512+AA229*$D1512+AA230*$E1512,IF(AND(B172="male",E172="no",F172="northwest"),AC227+AC228*$B1512+AC229*$D1512+AC230*$E1512,IF(AND(B172="male",E172="no",F172="southeast"),AE227+AE228*$B1512+AE229*$D1512+AE230*$E1512,IF(AND(B172="male",E172="no",F172="southwest"),AG227+AG228*$B1512+AG229*$D1512+AG230*$E1512,IF(AND(B172="male",E172="yes",F172="southwest"),AI227+AI228*$B1512+AI229*$D1512+AI230*$E1512,IF(AND(B172="male",E172="yes",F172="southeast"),AK227+AK228*$B1512+AK229*$D1512+AK230*$E1512,IF(AND(B172="male",E172="yes",F172="northwest"),AM227+AM228*$B1512+AM229*$D1512+AM230*$E1512,IF(AND(B172="male",E172="yes",F172="northeast"),AO227+AO228*$B1512+AO229*$D1512+AO230*$E1512,"Conditions not met"))))))))))))))))</f>
        <v>0</v>
      </c>
    </row>
    <row r="1513" spans="2:9" x14ac:dyDescent="0.45">
      <c r="B1513" s="2">
        <v>49</v>
      </c>
      <c r="D1513" s="2">
        <v>30.3</v>
      </c>
      <c r="E1513" s="2">
        <v>0</v>
      </c>
      <c r="H1513" s="2">
        <v>8116.68</v>
      </c>
      <c r="I1513" s="1">
        <f>IF(AND(B173="male",E173="yes",F173="northeast"),$K$57+$K$58*$B1513+$K$59*$D1513+$K$60*$E1513,IF(AND(B173="male",E173="yes",F173="northwest"),M228+M229*$B1513+M230*$D1513+M231*$E1513,IF(AND(B173="male",E173="yes",F173="southeast"),O228+O229*$B1513+O230*$D1513+O231*$E1513,IF(AND(B173="male",E173="yes",F173="southwest"),Q228+Q229*$B1513+Q230*$D1513+Q231*$E1513,IF(AND(B173="female",E173="no",F173="southwest"),S228+S229*$B1513+S230*$D1513+S231*$E1513,IF(AND(B173="female",E173="no",F173="southeast"),U228+U229*$B1513+U230*$D1513+U231*$E1513,IF(AND(B173="female",E173="no",F173="northwest"),W228+W229*$B1513+W230*$D1513+W231*$E1513,IF(AND(B173="female",E173="no",F173="northeast"),Y228+Y229*$B1513+Y230*$D1513+Y231*$E1513,IF(AND(B173="male",E173="no",F173="northeast"),AA228+AA229*$B1513+AA230*$D1513+AA231*$E1513,IF(AND(B173="male",E173="no",F173="northwest"),AC228+AC229*$B1513+AC230*$D1513+AC231*$E1513,IF(AND(B173="male",E173="no",F173="southeast"),AE228+AE229*$B1513+AE230*$D1513+AE231*$E1513,IF(AND(B173="male",E173="no",F173="southwest"),AG228+AG229*$B1513+AG230*$D1513+AG231*$E1513,IF(AND(B173="male",E173="yes",F173="southwest"),AI228+AI229*$B1513+AI230*$D1513+AI231*$E1513,IF(AND(B173="male",E173="yes",F173="southeast"),AK228+AK229*$B1513+AK230*$D1513+AK231*$E1513,IF(AND(B173="male",E173="yes",F173="northwest"),AM228+AM229*$B1513+AM230*$D1513+AM231*$E1513,IF(AND(B173="male",E173="yes",F173="northeast"),AO228+AO229*$B1513+AO230*$D1513+AO231*$E1513,"Conditions not met"))))))))))))))))</f>
        <v>0</v>
      </c>
    </row>
    <row r="1514" spans="2:9" x14ac:dyDescent="0.45">
      <c r="B1514" s="2">
        <v>18</v>
      </c>
      <c r="D1514" s="2">
        <v>15.96</v>
      </c>
      <c r="E1514" s="2">
        <v>0</v>
      </c>
      <c r="H1514" s="2">
        <v>1694.7963999999999</v>
      </c>
      <c r="I1514" s="1">
        <f>IF(AND(B174="male",E174="yes",F174="northeast"),$K$57+$K$58*$B1514+$K$59*$D1514+$K$60*$E1514,IF(AND(B174="male",E174="yes",F174="northwest"),M229+M230*$B1514+M231*$D1514+M232*$E1514,IF(AND(B174="male",E174="yes",F174="southeast"),O229+O230*$B1514+O231*$D1514+O232*$E1514,IF(AND(B174="male",E174="yes",F174="southwest"),Q229+Q230*$B1514+Q231*$D1514+Q232*$E1514,IF(AND(B174="female",E174="no",F174="southwest"),S229+S230*$B1514+S231*$D1514+S232*$E1514,IF(AND(B174="female",E174="no",F174="southeast"),U229+U230*$B1514+U231*$D1514+U232*$E1514,IF(AND(B174="female",E174="no",F174="northwest"),W229+W230*$B1514+W231*$D1514+W232*$E1514,IF(AND(B174="female",E174="no",F174="northeast"),Y229+Y230*$B1514+Y231*$D1514+Y232*$E1514,IF(AND(B174="male",E174="no",F174="northeast"),AA229+AA230*$B1514+AA231*$D1514+AA232*$E1514,IF(AND(B174="male",E174="no",F174="northwest"),AC229+AC230*$B1514+AC231*$D1514+AC232*$E1514,IF(AND(B174="male",E174="no",F174="southeast"),AE229+AE230*$B1514+AE231*$D1514+AE232*$E1514,IF(AND(B174="male",E174="no",F174="southwest"),AG229+AG230*$B1514+AG231*$D1514+AG232*$E1514,IF(AND(B174="male",E174="yes",F174="southwest"),AI229+AI230*$B1514+AI231*$D1514+AI232*$E1514,IF(AND(B174="male",E174="yes",F174="southeast"),AK229+AK230*$B1514+AK231*$D1514+AK232*$E1514,IF(AND(B174="male",E174="yes",F174="northwest"),AM229+AM230*$B1514+AM231*$D1514+AM232*$E1514,IF(AND(B174="male",E174="yes",F174="northeast"),AO229+AO230*$B1514+AO231*$D1514+AO232*$E1514,"Conditions not met"))))))))))))))))</f>
        <v>0</v>
      </c>
    </row>
    <row r="1515" spans="2:9" x14ac:dyDescent="0.45">
      <c r="B1515" s="2">
        <v>35</v>
      </c>
      <c r="D1515" s="2">
        <v>34.799999999999997</v>
      </c>
      <c r="E1515" s="2">
        <v>1</v>
      </c>
      <c r="H1515" s="2">
        <v>5246.0469999999996</v>
      </c>
      <c r="I1515" s="1">
        <f>IF(AND(B175="male",E175="yes",F175="northeast"),$K$57+$K$58*$B1515+$K$59*$D1515+$K$60*$E1515,IF(AND(B175="male",E175="yes",F175="northwest"),M230+M231*$B1515+M232*$D1515+M233*$E1515,IF(AND(B175="male",E175="yes",F175="southeast"),O230+O231*$B1515+O232*$D1515+O233*$E1515,IF(AND(B175="male",E175="yes",F175="southwest"),Q230+Q231*$B1515+Q232*$D1515+Q233*$E1515,IF(AND(B175="female",E175="no",F175="southwest"),S230+S231*$B1515+S232*$D1515+S233*$E1515,IF(AND(B175="female",E175="no",F175="southeast"),U230+U231*$B1515+U232*$D1515+U233*$E1515,IF(AND(B175="female",E175="no",F175="northwest"),W230+W231*$B1515+W232*$D1515+W233*$E1515,IF(AND(B175="female",E175="no",F175="northeast"),Y230+Y231*$B1515+Y232*$D1515+Y233*$E1515,IF(AND(B175="male",E175="no",F175="northeast"),AA230+AA231*$B1515+AA232*$D1515+AA233*$E1515,IF(AND(B175="male",E175="no",F175="northwest"),AC230+AC231*$B1515+AC232*$D1515+AC233*$E1515,IF(AND(B175="male",E175="no",F175="southeast"),AE230+AE231*$B1515+AE232*$D1515+AE233*$E1515,IF(AND(B175="male",E175="no",F175="southwest"),AG230+AG231*$B1515+AG232*$D1515+AG233*$E1515,IF(AND(B175="male",E175="yes",F175="southwest"),AI230+AI231*$B1515+AI232*$D1515+AI233*$E1515,IF(AND(B175="male",E175="yes",F175="southeast"),AK230+AK231*$B1515+AK232*$D1515+AK233*$E1515,IF(AND(B175="male",E175="yes",F175="northwest"),AM230+AM231*$B1515+AM232*$D1515+AM233*$E1515,IF(AND(B175="male",E175="yes",F175="northeast"),AO230+AO231*$B1515+AO232*$D1515+AO233*$E1515,"Conditions not met"))))))))))))))))</f>
        <v>0</v>
      </c>
    </row>
    <row r="1516" spans="2:9" x14ac:dyDescent="0.45">
      <c r="B1516" s="2">
        <v>24</v>
      </c>
      <c r="D1516" s="2">
        <v>33.344999999999999</v>
      </c>
      <c r="E1516" s="2">
        <v>0</v>
      </c>
      <c r="H1516" s="2">
        <v>2855.4375500000001</v>
      </c>
      <c r="I1516" s="1">
        <f>IF(AND(B176="male",E176="yes",F176="northeast"),$K$57+$K$58*$B1516+$K$59*$D1516+$K$60*$E1516,IF(AND(B176="male",E176="yes",F176="northwest"),M231+M232*$B1516+M233*$D1516+M234*$E1516,IF(AND(B176="male",E176="yes",F176="southeast"),O231+O232*$B1516+O233*$D1516+O234*$E1516,IF(AND(B176="male",E176="yes",F176="southwest"),Q231+Q232*$B1516+Q233*$D1516+Q234*$E1516,IF(AND(B176="female",E176="no",F176="southwest"),S231+S232*$B1516+S233*$D1516+S234*$E1516,IF(AND(B176="female",E176="no",F176="southeast"),U231+U232*$B1516+U233*$D1516+U234*$E1516,IF(AND(B176="female",E176="no",F176="northwest"),W231+W232*$B1516+W233*$D1516+W234*$E1516,IF(AND(B176="female",E176="no",F176="northeast"),Y231+Y232*$B1516+Y233*$D1516+Y234*$E1516,IF(AND(B176="male",E176="no",F176="northeast"),AA231+AA232*$B1516+AA233*$D1516+AA234*$E1516,IF(AND(B176="male",E176="no",F176="northwest"),AC231+AC232*$B1516+AC233*$D1516+AC234*$E1516,IF(AND(B176="male",E176="no",F176="southeast"),AE231+AE232*$B1516+AE233*$D1516+AE234*$E1516,IF(AND(B176="male",E176="no",F176="southwest"),AG231+AG232*$B1516+AG233*$D1516+AG234*$E1516,IF(AND(B176="male",E176="yes",F176="southwest"),AI231+AI232*$B1516+AI233*$D1516+AI234*$E1516,IF(AND(B176="male",E176="yes",F176="southeast"),AK231+AK232*$B1516+AK233*$D1516+AK234*$E1516,IF(AND(B176="male",E176="yes",F176="northwest"),AM231+AM232*$B1516+AM233*$D1516+AM234*$E1516,IF(AND(B176="male",E176="yes",F176="northeast"),AO231+AO232*$B1516+AO233*$D1516+AO234*$E1516,"Conditions not met"))))))))))))))))</f>
        <v>0</v>
      </c>
    </row>
    <row r="1517" spans="2:9" x14ac:dyDescent="0.45">
      <c r="B1517" s="2">
        <v>63</v>
      </c>
      <c r="D1517" s="2">
        <v>37.700000000000003</v>
      </c>
      <c r="E1517" s="2">
        <v>0</v>
      </c>
      <c r="H1517" s="2">
        <v>48824.45</v>
      </c>
      <c r="I1517" s="1" t="str">
        <f>IF(AND(B177="male",E177="yes",F177="northeast"),$K$57+$K$58*$B1517+$K$59*$D1517+$K$60*$E1517,IF(AND(B177="male",E177="yes",F177="northwest"),M232+M233*$B1517+M234*$D1517+M235*$E1517,IF(AND(B177="male",E177="yes",F177="southeast"),O232+O233*$B1517+O234*$D1517+O235*$E1517,IF(AND(B177="male",E177="yes",F177="southwest"),Q232+Q233*$B1517+Q234*$D1517+Q235*$E1517,IF(AND(B177="female",E177="no",F177="southwest"),S232+S233*$B1517+S234*$D1517+S235*$E1517,IF(AND(B177="female",E177="no",F177="southeast"),U232+U233*$B1517+U234*$D1517+U235*$E1517,IF(AND(B177="female",E177="no",F177="northwest"),W232+W233*$B1517+W234*$D1517+W235*$E1517,IF(AND(B177="female",E177="no",F177="northeast"),Y232+Y233*$B1517+Y234*$D1517+Y235*$E1517,IF(AND(B177="male",E177="no",F177="northeast"),AA232+AA233*$B1517+AA234*$D1517+AA235*$E1517,IF(AND(B177="male",E177="no",F177="northwest"),AC232+AC233*$B1517+AC234*$D1517+AC235*$E1517,IF(AND(B177="male",E177="no",F177="southeast"),AE232+AE233*$B1517+AE234*$D1517+AE235*$E1517,IF(AND(B177="male",E177="no",F177="southwest"),AG232+AG233*$B1517+AG234*$D1517+AG235*$E1517,IF(AND(B177="male",E177="yes",F177="southwest"),AI232+AI233*$B1517+AI234*$D1517+AI235*$E1517,IF(AND(B177="male",E177="yes",F177="southeast"),AK232+AK233*$B1517+AK234*$D1517+AK235*$E1517,IF(AND(B177="male",E177="yes",F177="northwest"),AM232+AM233*$B1517+AM234*$D1517+AM235*$E1517,IF(AND(B177="male",E177="yes",F177="northeast"),AO232+AO233*$B1517+AO234*$D1517+AO235*$E1517,"Conditions not met"))))))))))))))))</f>
        <v>Conditions not met</v>
      </c>
    </row>
    <row r="1518" spans="2:9" x14ac:dyDescent="0.45">
      <c r="B1518" s="2">
        <v>38</v>
      </c>
      <c r="D1518" s="2">
        <v>27.835000000000001</v>
      </c>
      <c r="E1518" s="2">
        <v>2</v>
      </c>
      <c r="H1518" s="2">
        <v>6455.86265</v>
      </c>
      <c r="I1518" s="1">
        <f>IF(AND(B178="male",E178="yes",F178="northeast"),$K$57+$K$58*$B1518+$K$59*$D1518+$K$60*$E1518,IF(AND(B178="male",E178="yes",F178="northwest"),M233+M234*$B1518+M235*$D1518+M236*$E1518,IF(AND(B178="male",E178="yes",F178="southeast"),O233+O234*$B1518+O235*$D1518+O236*$E1518,IF(AND(B178="male",E178="yes",F178="southwest"),Q233+Q234*$B1518+Q235*$D1518+Q236*$E1518,IF(AND(B178="female",E178="no",F178="southwest"),S233+S234*$B1518+S235*$D1518+S236*$E1518,IF(AND(B178="female",E178="no",F178="southeast"),U233+U234*$B1518+U235*$D1518+U236*$E1518,IF(AND(B178="female",E178="no",F178="northwest"),W233+W234*$B1518+W235*$D1518+W236*$E1518,IF(AND(B178="female",E178="no",F178="northeast"),Y233+Y234*$B1518+Y235*$D1518+Y236*$E1518,IF(AND(B178="male",E178="no",F178="northeast"),AA233+AA234*$B1518+AA235*$D1518+AA236*$E1518,IF(AND(B178="male",E178="no",F178="northwest"),AC233+AC234*$B1518+AC235*$D1518+AC236*$E1518,IF(AND(B178="male",E178="no",F178="southeast"),AE233+AE234*$B1518+AE235*$D1518+AE236*$E1518,IF(AND(B178="male",E178="no",F178="southwest"),AG233+AG234*$B1518+AG235*$D1518+AG236*$E1518,IF(AND(B178="male",E178="yes",F178="southwest"),AI233+AI234*$B1518+AI235*$D1518+AI236*$E1518,IF(AND(B178="male",E178="yes",F178="southeast"),AK233+AK234*$B1518+AK235*$D1518+AK236*$E1518,IF(AND(B178="male",E178="yes",F178="northwest"),AM233+AM234*$B1518+AM235*$D1518+AM236*$E1518,IF(AND(B178="male",E178="yes",F178="northeast"),AO233+AO234*$B1518+AO235*$D1518+AO236*$E1518,"Conditions not met"))))))))))))))))</f>
        <v>0</v>
      </c>
    </row>
    <row r="1519" spans="2:9" x14ac:dyDescent="0.45">
      <c r="B1519" s="2">
        <v>54</v>
      </c>
      <c r="D1519" s="2">
        <v>29.2</v>
      </c>
      <c r="E1519" s="2">
        <v>1</v>
      </c>
      <c r="H1519" s="2">
        <v>10436.096</v>
      </c>
      <c r="I1519" s="1">
        <f>IF(AND(B179="male",E179="yes",F179="northeast"),$K$57+$K$58*$B1519+$K$59*$D1519+$K$60*$E1519,IF(AND(B179="male",E179="yes",F179="northwest"),M234+M235*$B1519+M236*$D1519+M237*$E1519,IF(AND(B179="male",E179="yes",F179="southeast"),O234+O235*$B1519+O236*$D1519+O237*$E1519,IF(AND(B179="male",E179="yes",F179="southwest"),Q234+Q235*$B1519+Q236*$D1519+Q237*$E1519,IF(AND(B179="female",E179="no",F179="southwest"),S234+S235*$B1519+S236*$D1519+S237*$E1519,IF(AND(B179="female",E179="no",F179="southeast"),U234+U235*$B1519+U236*$D1519+U237*$E1519,IF(AND(B179="female",E179="no",F179="northwest"),W234+W235*$B1519+W236*$D1519+W237*$E1519,IF(AND(B179="female",E179="no",F179="northeast"),Y234+Y235*$B1519+Y236*$D1519+Y237*$E1519,IF(AND(B179="male",E179="no",F179="northeast"),AA234+AA235*$B1519+AA236*$D1519+AA237*$E1519,IF(AND(B179="male",E179="no",F179="northwest"),AC234+AC235*$B1519+AC236*$D1519+AC237*$E1519,IF(AND(B179="male",E179="no",F179="southeast"),AE234+AE235*$B1519+AE236*$D1519+AE237*$E1519,IF(AND(B179="male",E179="no",F179="southwest"),AG234+AG235*$B1519+AG236*$D1519+AG237*$E1519,IF(AND(B179="male",E179="yes",F179="southwest"),AI234+AI235*$B1519+AI236*$D1519+AI237*$E1519,IF(AND(B179="male",E179="yes",F179="southeast"),AK234+AK235*$B1519+AK236*$D1519+AK237*$E1519,IF(AND(B179="male",E179="yes",F179="northwest"),AM234+AM235*$B1519+AM236*$D1519+AM237*$E1519,IF(AND(B179="male",E179="yes",F179="northeast"),AO234+AO235*$B1519+AO236*$D1519+AO237*$E1519,"Conditions not met"))))))))))))))))</f>
        <v>0</v>
      </c>
    </row>
    <row r="1520" spans="2:9" x14ac:dyDescent="0.45">
      <c r="B1520" s="2">
        <v>46</v>
      </c>
      <c r="D1520" s="2">
        <v>28.9</v>
      </c>
      <c r="E1520" s="2">
        <v>2</v>
      </c>
      <c r="H1520" s="2">
        <v>8823.2790000000005</v>
      </c>
      <c r="I1520" s="1">
        <f>IF(AND(B180="male",E180="yes",F180="northeast"),$K$57+$K$58*$B1520+$K$59*$D1520+$K$60*$E1520,IF(AND(B180="male",E180="yes",F180="northwest"),M235+M236*$B1520+M237*$D1520+M238*$E1520,IF(AND(B180="male",E180="yes",F180="southeast"),O235+O236*$B1520+O237*$D1520+O238*$E1520,IF(AND(B180="male",E180="yes",F180="southwest"),Q235+Q236*$B1520+Q237*$D1520+Q238*$E1520,IF(AND(B180="female",E180="no",F180="southwest"),S235+S236*$B1520+S237*$D1520+S238*$E1520,IF(AND(B180="female",E180="no",F180="southeast"),U235+U236*$B1520+U237*$D1520+U238*$E1520,IF(AND(B180="female",E180="no",F180="northwest"),W235+W236*$B1520+W237*$D1520+W238*$E1520,IF(AND(B180="female",E180="no",F180="northeast"),Y235+Y236*$B1520+Y237*$D1520+Y238*$E1520,IF(AND(B180="male",E180="no",F180="northeast"),AA235+AA236*$B1520+AA237*$D1520+AA238*$E1520,IF(AND(B180="male",E180="no",F180="northwest"),AC235+AC236*$B1520+AC237*$D1520+AC238*$E1520,IF(AND(B180="male",E180="no",F180="southeast"),AE235+AE236*$B1520+AE237*$D1520+AE238*$E1520,IF(AND(B180="male",E180="no",F180="southwest"),AG235+AG236*$B1520+AG237*$D1520+AG238*$E1520,IF(AND(B180="male",E180="yes",F180="southwest"),AI235+AI236*$B1520+AI237*$D1520+AI238*$E1520,IF(AND(B180="male",E180="yes",F180="southeast"),AK235+AK236*$B1520+AK237*$D1520+AK238*$E1520,IF(AND(B180="male",E180="yes",F180="northwest"),AM235+AM236*$B1520+AM237*$D1520+AM238*$E1520,IF(AND(B180="male",E180="yes",F180="northeast"),AO235+AO236*$B1520+AO237*$D1520+AO238*$E1520,"Conditions not met"))))))))))))))))</f>
        <v>0</v>
      </c>
    </row>
    <row r="1521" spans="2:9" x14ac:dyDescent="0.45">
      <c r="B1521" s="2">
        <v>41</v>
      </c>
      <c r="D1521" s="2">
        <v>33.155000000000001</v>
      </c>
      <c r="E1521" s="2">
        <v>3</v>
      </c>
      <c r="H1521" s="2">
        <v>8538.28845</v>
      </c>
      <c r="I1521" s="1">
        <f>IF(AND(B181="male",E181="yes",F181="northeast"),$K$57+$K$58*$B1521+$K$59*$D1521+$K$60*$E1521,IF(AND(B181="male",E181="yes",F181="northwest"),M236+M237*$B1521+M238*$D1521+M239*$E1521,IF(AND(B181="male",E181="yes",F181="southeast"),O236+O237*$B1521+O238*$D1521+O239*$E1521,IF(AND(B181="male",E181="yes",F181="southwest"),Q236+Q237*$B1521+Q238*$D1521+Q239*$E1521,IF(AND(B181="female",E181="no",F181="southwest"),S236+S237*$B1521+S238*$D1521+S239*$E1521,IF(AND(B181="female",E181="no",F181="southeast"),U236+U237*$B1521+U238*$D1521+U239*$E1521,IF(AND(B181="female",E181="no",F181="northwest"),W236+W237*$B1521+W238*$D1521+W239*$E1521,IF(AND(B181="female",E181="no",F181="northeast"),Y236+Y237*$B1521+Y238*$D1521+Y239*$E1521,IF(AND(B181="male",E181="no",F181="northeast"),AA236+AA237*$B1521+AA238*$D1521+AA239*$E1521,IF(AND(B181="male",E181="no",F181="northwest"),AC236+AC237*$B1521+AC238*$D1521+AC239*$E1521,IF(AND(B181="male",E181="no",F181="southeast"),AE236+AE237*$B1521+AE238*$D1521+AE239*$E1521,IF(AND(B181="male",E181="no",F181="southwest"),AG236+AG237*$B1521+AG238*$D1521+AG239*$E1521,IF(AND(B181="male",E181="yes",F181="southwest"),AI236+AI237*$B1521+AI238*$D1521+AI239*$E1521,IF(AND(B181="male",E181="yes",F181="southeast"),AK236+AK237*$B1521+AK238*$D1521+AK239*$E1521,IF(AND(B181="male",E181="yes",F181="northwest"),AM236+AM237*$B1521+AM238*$D1521+AM239*$E1521,IF(AND(B181="male",E181="yes",F181="northeast"),AO236+AO237*$B1521+AO238*$D1521+AO239*$E1521,"Conditions not met"))))))))))))))))</f>
        <v>0</v>
      </c>
    </row>
    <row r="1522" spans="2:9" x14ac:dyDescent="0.45">
      <c r="B1522" s="2">
        <v>58</v>
      </c>
      <c r="D1522" s="2">
        <v>28.594999999999999</v>
      </c>
      <c r="E1522" s="2">
        <v>0</v>
      </c>
      <c r="H1522" s="2">
        <v>11735.87905</v>
      </c>
      <c r="I1522" s="1">
        <f>IF(AND(B182="male",E182="yes",F182="northeast"),$K$57+$K$58*$B1522+$K$59*$D1522+$K$60*$E1522,IF(AND(B182="male",E182="yes",F182="northwest"),M237+M238*$B1522+M239*$D1522+M240*$E1522,IF(AND(B182="male",E182="yes",F182="southeast"),O237+O238*$B1522+O239*$D1522+O240*$E1522,IF(AND(B182="male",E182="yes",F182="southwest"),Q237+Q238*$B1522+Q239*$D1522+Q240*$E1522,IF(AND(B182="female",E182="no",F182="southwest"),S237+S238*$B1522+S239*$D1522+S240*$E1522,IF(AND(B182="female",E182="no",F182="southeast"),U237+U238*$B1522+U239*$D1522+U240*$E1522,IF(AND(B182="female",E182="no",F182="northwest"),W237+W238*$B1522+W239*$D1522+W240*$E1522,IF(AND(B182="female",E182="no",F182="northeast"),Y237+Y238*$B1522+Y239*$D1522+Y240*$E1522,IF(AND(B182="male",E182="no",F182="northeast"),AA237+AA238*$B1522+AA239*$D1522+AA240*$E1522,IF(AND(B182="male",E182="no",F182="northwest"),AC237+AC238*$B1522+AC239*$D1522+AC240*$E1522,IF(AND(B182="male",E182="no",F182="southeast"),AE237+AE238*$B1522+AE239*$D1522+AE240*$E1522,IF(AND(B182="male",E182="no",F182="southwest"),AG237+AG238*$B1522+AG239*$D1522+AG240*$E1522,IF(AND(B182="male",E182="yes",F182="southwest"),AI237+AI238*$B1522+AI239*$D1522+AI240*$E1522,IF(AND(B182="male",E182="yes",F182="southeast"),AK237+AK238*$B1522+AK239*$D1522+AK240*$E1522,IF(AND(B182="male",E182="yes",F182="northwest"),AM237+AM238*$B1522+AM239*$D1522+AM240*$E1522,IF(AND(B182="male",E182="yes",F182="northeast"),AO237+AO238*$B1522+AO239*$D1522+AO240*$E1522,"Conditions not met"))))))))))))))))</f>
        <v>0</v>
      </c>
    </row>
    <row r="1523" spans="2:9" x14ac:dyDescent="0.45">
      <c r="B1523" s="2">
        <v>18</v>
      </c>
      <c r="D1523" s="2">
        <v>38.28</v>
      </c>
      <c r="E1523" s="2">
        <v>0</v>
      </c>
      <c r="H1523" s="2">
        <v>1631.8212000000001</v>
      </c>
      <c r="I1523" s="1">
        <f>IF(AND(B183="male",E183="yes",F183="northeast"),$K$57+$K$58*$B1523+$K$59*$D1523+$K$60*$E1523,IF(AND(B183="male",E183="yes",F183="northwest"),M238+M239*$B1523+M240*$D1523+M241*$E1523,IF(AND(B183="male",E183="yes",F183="southeast"),O238+O239*$B1523+O240*$D1523+O241*$E1523,IF(AND(B183="male",E183="yes",F183="southwest"),Q238+Q239*$B1523+Q240*$D1523+Q241*$E1523,IF(AND(B183="female",E183="no",F183="southwest"),S238+S239*$B1523+S240*$D1523+S241*$E1523,IF(AND(B183="female",E183="no",F183="southeast"),U238+U239*$B1523+U240*$D1523+U241*$E1523,IF(AND(B183="female",E183="no",F183="northwest"),W238+W239*$B1523+W240*$D1523+W241*$E1523,IF(AND(B183="female",E183="no",F183="northeast"),Y238+Y239*$B1523+Y240*$D1523+Y241*$E1523,IF(AND(B183="male",E183="no",F183="northeast"),AA238+AA239*$B1523+AA240*$D1523+AA241*$E1523,IF(AND(B183="male",E183="no",F183="northwest"),AC238+AC239*$B1523+AC240*$D1523+AC241*$E1523,IF(AND(B183="male",E183="no",F183="southeast"),AE238+AE239*$B1523+AE240*$D1523+AE241*$E1523,IF(AND(B183="male",E183="no",F183="southwest"),AG238+AG239*$B1523+AG240*$D1523+AG241*$E1523,IF(AND(B183="male",E183="yes",F183="southwest"),AI238+AI239*$B1523+AI240*$D1523+AI241*$E1523,IF(AND(B183="male",E183="yes",F183="southeast"),AK238+AK239*$B1523+AK240*$D1523+AK241*$E1523,IF(AND(B183="male",E183="yes",F183="northwest"),AM238+AM239*$B1523+AM240*$D1523+AM241*$E1523,IF(AND(B183="male",E183="yes",F183="northeast"),AO238+AO239*$B1523+AO240*$D1523+AO241*$E1523,"Conditions not met"))))))))))))))))</f>
        <v>0</v>
      </c>
    </row>
    <row r="1524" spans="2:9" x14ac:dyDescent="0.45">
      <c r="B1524" s="2">
        <v>22</v>
      </c>
      <c r="D1524" s="2">
        <v>19.95</v>
      </c>
      <c r="E1524" s="2">
        <v>3</v>
      </c>
      <c r="H1524" s="2">
        <v>4005.4225000000001</v>
      </c>
      <c r="I1524" s="1">
        <f>IF(AND(B184="male",E184="yes",F184="northeast"),$K$57+$K$58*$B1524+$K$59*$D1524+$K$60*$E1524,IF(AND(B184="male",E184="yes",F184="northwest"),M239+M240*$B1524+M241*$D1524+M242*$E1524,IF(AND(B184="male",E184="yes",F184="southeast"),O239+O240*$B1524+O241*$D1524+O242*$E1524,IF(AND(B184="male",E184="yes",F184="southwest"),Q239+Q240*$B1524+Q241*$D1524+Q242*$E1524,IF(AND(B184="female",E184="no",F184="southwest"),S239+S240*$B1524+S241*$D1524+S242*$E1524,IF(AND(B184="female",E184="no",F184="southeast"),U239+U240*$B1524+U241*$D1524+U242*$E1524,IF(AND(B184="female",E184="no",F184="northwest"),W239+W240*$B1524+W241*$D1524+W242*$E1524,IF(AND(B184="female",E184="no",F184="northeast"),Y239+Y240*$B1524+Y241*$D1524+Y242*$E1524,IF(AND(B184="male",E184="no",F184="northeast"),AA239+AA240*$B1524+AA241*$D1524+AA242*$E1524,IF(AND(B184="male",E184="no",F184="northwest"),AC239+AC240*$B1524+AC241*$D1524+AC242*$E1524,IF(AND(B184="male",E184="no",F184="southeast"),AE239+AE240*$B1524+AE241*$D1524+AE242*$E1524,IF(AND(B184="male",E184="no",F184="southwest"),AG239+AG240*$B1524+AG241*$D1524+AG242*$E1524,IF(AND(B184="male",E184="yes",F184="southwest"),AI239+AI240*$B1524+AI241*$D1524+AI242*$E1524,IF(AND(B184="male",E184="yes",F184="southeast"),AK239+AK240*$B1524+AK241*$D1524+AK242*$E1524,IF(AND(B184="male",E184="yes",F184="northwest"),AM239+AM240*$B1524+AM241*$D1524+AM242*$E1524,IF(AND(B184="male",E184="yes",F184="northeast"),AO239+AO240*$B1524+AO241*$D1524+AO242*$E1524,"Conditions not met"))))))))))))))))</f>
        <v>0</v>
      </c>
    </row>
    <row r="1525" spans="2:9" x14ac:dyDescent="0.45">
      <c r="B1525" s="2">
        <v>44</v>
      </c>
      <c r="D1525" s="2">
        <v>26.41</v>
      </c>
      <c r="E1525" s="2">
        <v>0</v>
      </c>
      <c r="H1525" s="2">
        <v>7419.4778999999999</v>
      </c>
      <c r="I1525" s="1">
        <f>IF(AND(B185="male",E185="yes",F185="northeast"),$K$57+$K$58*$B1525+$K$59*$D1525+$K$60*$E1525,IF(AND(B185="male",E185="yes",F185="northwest"),M240+M241*$B1525+M242*$D1525+M243*$E1525,IF(AND(B185="male",E185="yes",F185="southeast"),O240+O241*$B1525+O242*$D1525+O243*$E1525,IF(AND(B185="male",E185="yes",F185="southwest"),Q240+Q241*$B1525+Q242*$D1525+Q243*$E1525,IF(AND(B185="female",E185="no",F185="southwest"),S240+S241*$B1525+S242*$D1525+S243*$E1525,IF(AND(B185="female",E185="no",F185="southeast"),U240+U241*$B1525+U242*$D1525+U243*$E1525,IF(AND(B185="female",E185="no",F185="northwest"),W240+W241*$B1525+W242*$D1525+W243*$E1525,IF(AND(B185="female",E185="no",F185="northeast"),Y240+Y241*$B1525+Y242*$D1525+Y243*$E1525,IF(AND(B185="male",E185="no",F185="northeast"),AA240+AA241*$B1525+AA242*$D1525+AA243*$E1525,IF(AND(B185="male",E185="no",F185="northwest"),AC240+AC241*$B1525+AC242*$D1525+AC243*$E1525,IF(AND(B185="male",E185="no",F185="southeast"),AE240+AE241*$B1525+AE242*$D1525+AE243*$E1525,IF(AND(B185="male",E185="no",F185="southwest"),AG240+AG241*$B1525+AG242*$D1525+AG243*$E1525,IF(AND(B185="male",E185="yes",F185="southwest"),AI240+AI241*$B1525+AI242*$D1525+AI243*$E1525,IF(AND(B185="male",E185="yes",F185="southeast"),AK240+AK241*$B1525+AK242*$D1525+AK243*$E1525,IF(AND(B185="male",E185="yes",F185="northwest"),AM240+AM241*$B1525+AM242*$D1525+AM243*$E1525,IF(AND(B185="male",E185="yes",F185="northeast"),AO240+AO241*$B1525+AO242*$D1525+AO243*$E1525,"Conditions not met"))))))))))))))))</f>
        <v>0</v>
      </c>
    </row>
    <row r="1526" spans="2:9" x14ac:dyDescent="0.45">
      <c r="B1526" s="2">
        <v>44</v>
      </c>
      <c r="D1526" s="2">
        <v>30.69</v>
      </c>
      <c r="E1526" s="2">
        <v>2</v>
      </c>
      <c r="H1526" s="2">
        <v>7731.4270999999999</v>
      </c>
      <c r="I1526" s="1">
        <f>IF(AND(B186="male",E186="yes",F186="northeast"),$K$57+$K$58*$B1526+$K$59*$D1526+$K$60*$E1526,IF(AND(B186="male",E186="yes",F186="northwest"),M241+M242*$B1526+M243*$D1526+M244*$E1526,IF(AND(B186="male",E186="yes",F186="southeast"),O241+O242*$B1526+O243*$D1526+O244*$E1526,IF(AND(B186="male",E186="yes",F186="southwest"),Q241+Q242*$B1526+Q243*$D1526+Q244*$E1526,IF(AND(B186="female",E186="no",F186="southwest"),S241+S242*$B1526+S243*$D1526+S244*$E1526,IF(AND(B186="female",E186="no",F186="southeast"),U241+U242*$B1526+U243*$D1526+U244*$E1526,IF(AND(B186="female",E186="no",F186="northwest"),W241+W242*$B1526+W243*$D1526+W244*$E1526,IF(AND(B186="female",E186="no",F186="northeast"),Y241+Y242*$B1526+Y243*$D1526+Y244*$E1526,IF(AND(B186="male",E186="no",F186="northeast"),AA241+AA242*$B1526+AA243*$D1526+AA244*$E1526,IF(AND(B186="male",E186="no",F186="northwest"),AC241+AC242*$B1526+AC243*$D1526+AC244*$E1526,IF(AND(B186="male",E186="no",F186="southeast"),AE241+AE242*$B1526+AE243*$D1526+AE244*$E1526,IF(AND(B186="male",E186="no",F186="southwest"),AG241+AG242*$B1526+AG243*$D1526+AG244*$E1526,IF(AND(B186="male",E186="yes",F186="southwest"),AI241+AI242*$B1526+AI243*$D1526+AI244*$E1526,IF(AND(B186="male",E186="yes",F186="southeast"),AK241+AK242*$B1526+AK243*$D1526+AK244*$E1526,IF(AND(B186="male",E186="yes",F186="northwest"),AM241+AM242*$B1526+AM243*$D1526+AM244*$E1526,IF(AND(B186="male",E186="yes",F186="northeast"),AO241+AO242*$B1526+AO243*$D1526+AO244*$E1526,"Conditions not met"))))))))))))))))</f>
        <v>0</v>
      </c>
    </row>
    <row r="1527" spans="2:9" x14ac:dyDescent="0.45">
      <c r="B1527" s="2">
        <v>36</v>
      </c>
      <c r="D1527" s="2">
        <v>41.895000000000003</v>
      </c>
      <c r="E1527" s="2">
        <v>3</v>
      </c>
      <c r="H1527" s="2">
        <v>43753.337050000002</v>
      </c>
      <c r="I1527" s="1">
        <f>IF(AND(B187="male",E187="yes",F187="northeast"),$K$57+$K$58*$B1527+$K$59*$D1527+$K$60*$E1527,IF(AND(B187="male",E187="yes",F187="northwest"),M242+M243*$B1527+M244*$D1527+M245*$E1527,IF(AND(B187="male",E187="yes",F187="southeast"),O242+O243*$B1527+O244*$D1527+O245*$E1527,IF(AND(B187="male",E187="yes",F187="southwest"),Q242+Q243*$B1527+Q244*$D1527+Q245*$E1527,IF(AND(B187="female",E187="no",F187="southwest"),S242+S243*$B1527+S244*$D1527+S245*$E1527,IF(AND(B187="female",E187="no",F187="southeast"),U242+U243*$B1527+U244*$D1527+U245*$E1527,IF(AND(B187="female",E187="no",F187="northwest"),W242+W243*$B1527+W244*$D1527+W245*$E1527,IF(AND(B187="female",E187="no",F187="northeast"),Y242+Y243*$B1527+Y244*$D1527+Y245*$E1527,IF(AND(B187="male",E187="no",F187="northeast"),AA242+AA243*$B1527+AA244*$D1527+AA245*$E1527,IF(AND(B187="male",E187="no",F187="northwest"),AC242+AC243*$B1527+AC244*$D1527+AC245*$E1527,IF(AND(B187="male",E187="no",F187="southeast"),AE242+AE243*$B1527+AE244*$D1527+AE245*$E1527,IF(AND(B187="male",E187="no",F187="southwest"),AG242+AG243*$B1527+AG244*$D1527+AG245*$E1527,IF(AND(B187="male",E187="yes",F187="southwest"),AI242+AI243*$B1527+AI244*$D1527+AI245*$E1527,IF(AND(B187="male",E187="yes",F187="southeast"),AK242+AK243*$B1527+AK244*$D1527+AK245*$E1527,IF(AND(B187="male",E187="yes",F187="northwest"),AM242+AM243*$B1527+AM244*$D1527+AM245*$E1527,IF(AND(B187="male",E187="yes",F187="northeast"),AO242+AO243*$B1527+AO244*$D1527+AO245*$E1527,"Conditions not met"))))))))))))))))</f>
        <v>52198.463475484081</v>
      </c>
    </row>
    <row r="1528" spans="2:9" x14ac:dyDescent="0.45">
      <c r="B1528" s="2">
        <v>26</v>
      </c>
      <c r="D1528" s="2">
        <v>29.92</v>
      </c>
      <c r="E1528" s="2">
        <v>2</v>
      </c>
      <c r="H1528" s="2">
        <v>3981.9767999999999</v>
      </c>
      <c r="I1528" s="1">
        <f>IF(AND(B188="male",E188="yes",F188="northeast"),$K$57+$K$58*$B1528+$K$59*$D1528+$K$60*$E1528,IF(AND(B188="male",E188="yes",F188="northwest"),M243+M244*$B1528+M245*$D1528+M246*$E1528,IF(AND(B188="male",E188="yes",F188="southeast"),O243+O244*$B1528+O245*$D1528+O246*$E1528,IF(AND(B188="male",E188="yes",F188="southwest"),Q243+Q244*$B1528+Q245*$D1528+Q246*$E1528,IF(AND(B188="female",E188="no",F188="southwest"),S243+S244*$B1528+S245*$D1528+S246*$E1528,IF(AND(B188="female",E188="no",F188="southeast"),U243+U244*$B1528+U245*$D1528+U246*$E1528,IF(AND(B188="female",E188="no",F188="northwest"),W243+W244*$B1528+W245*$D1528+W246*$E1528,IF(AND(B188="female",E188="no",F188="northeast"),Y243+Y244*$B1528+Y245*$D1528+Y246*$E1528,IF(AND(B188="male",E188="no",F188="northeast"),AA243+AA244*$B1528+AA245*$D1528+AA246*$E1528,IF(AND(B188="male",E188="no",F188="northwest"),AC243+AC244*$B1528+AC245*$D1528+AC246*$E1528,IF(AND(B188="male",E188="no",F188="southeast"),AE243+AE244*$B1528+AE245*$D1528+AE246*$E1528,IF(AND(B188="male",E188="no",F188="southwest"),AG243+AG244*$B1528+AG245*$D1528+AG246*$E1528,IF(AND(B188="male",E188="yes",F188="southwest"),AI243+AI244*$B1528+AI245*$D1528+AI246*$E1528,IF(AND(B188="male",E188="yes",F188="southeast"),AK243+AK244*$B1528+AK245*$D1528+AK246*$E1528,IF(AND(B188="male",E188="yes",F188="northwest"),AM243+AM244*$B1528+AM245*$D1528+AM246*$E1528,IF(AND(B188="male",E188="yes",F188="northeast"),AO243+AO244*$B1528+AO245*$D1528+AO246*$E1528,"Conditions not met"))))))))))))))))</f>
        <v>0</v>
      </c>
    </row>
    <row r="1529" spans="2:9" x14ac:dyDescent="0.45">
      <c r="B1529" s="2">
        <v>30</v>
      </c>
      <c r="D1529" s="2">
        <v>30.9</v>
      </c>
      <c r="E1529" s="2">
        <v>3</v>
      </c>
      <c r="H1529" s="2">
        <v>5325.6509999999998</v>
      </c>
      <c r="I1529" s="1">
        <f>IF(AND(B189="male",E189="yes",F189="northeast"),$K$57+$K$58*$B1529+$K$59*$D1529+$K$60*$E1529,IF(AND(B189="male",E189="yes",F189="northwest"),M244+M245*$B1529+M246*$D1529+M247*$E1529,IF(AND(B189="male",E189="yes",F189="southeast"),O244+O245*$B1529+O246*$D1529+O247*$E1529,IF(AND(B189="male",E189="yes",F189="southwest"),Q244+Q245*$B1529+Q246*$D1529+Q247*$E1529,IF(AND(B189="female",E189="no",F189="southwest"),S244+S245*$B1529+S246*$D1529+S247*$E1529,IF(AND(B189="female",E189="no",F189="southeast"),U244+U245*$B1529+U246*$D1529+U247*$E1529,IF(AND(B189="female",E189="no",F189="northwest"),W244+W245*$B1529+W246*$D1529+W247*$E1529,IF(AND(B189="female",E189="no",F189="northeast"),Y244+Y245*$B1529+Y246*$D1529+Y247*$E1529,IF(AND(B189="male",E189="no",F189="northeast"),AA244+AA245*$B1529+AA246*$D1529+AA247*$E1529,IF(AND(B189="male",E189="no",F189="northwest"),AC244+AC245*$B1529+AC246*$D1529+AC247*$E1529,IF(AND(B189="male",E189="no",F189="southeast"),AE244+AE245*$B1529+AE246*$D1529+AE247*$E1529,IF(AND(B189="male",E189="no",F189="southwest"),AG244+AG245*$B1529+AG246*$D1529+AG247*$E1529,IF(AND(B189="male",E189="yes",F189="southwest"),AI244+AI245*$B1529+AI246*$D1529+AI247*$E1529,IF(AND(B189="male",E189="yes",F189="southeast"),AK244+AK245*$B1529+AK246*$D1529+AK247*$E1529,IF(AND(B189="male",E189="yes",F189="northwest"),AM244+AM245*$B1529+AM246*$D1529+AM247*$E1529,IF(AND(B189="male",E189="yes",F189="northeast"),AO244+AO245*$B1529+AO246*$D1529+AO247*$E1529,"Conditions not met"))))))))))))))))</f>
        <v>0</v>
      </c>
    </row>
    <row r="1530" spans="2:9" x14ac:dyDescent="0.45">
      <c r="B1530" s="2">
        <v>41</v>
      </c>
      <c r="D1530" s="2">
        <v>32.200000000000003</v>
      </c>
      <c r="E1530" s="2">
        <v>1</v>
      </c>
      <c r="H1530" s="2">
        <v>6775.9610000000002</v>
      </c>
      <c r="I1530" s="1">
        <f>IF(AND(B190="male",E190="yes",F190="northeast"),$K$57+$K$58*$B1530+$K$59*$D1530+$K$60*$E1530,IF(AND(B190="male",E190="yes",F190="northwest"),M245+M246*$B1530+M247*$D1530+M248*$E1530,IF(AND(B190="male",E190="yes",F190="southeast"),O245+O246*$B1530+O247*$D1530+O248*$E1530,IF(AND(B190="male",E190="yes",F190="southwest"),Q245+Q246*$B1530+Q247*$D1530+Q248*$E1530,IF(AND(B190="female",E190="no",F190="southwest"),S245+S246*$B1530+S247*$D1530+S248*$E1530,IF(AND(B190="female",E190="no",F190="southeast"),U245+U246*$B1530+U247*$D1530+U248*$E1530,IF(AND(B190="female",E190="no",F190="northwest"),W245+W246*$B1530+W247*$D1530+W248*$E1530,IF(AND(B190="female",E190="no",F190="northeast"),Y245+Y246*$B1530+Y247*$D1530+Y248*$E1530,IF(AND(B190="male",E190="no",F190="northeast"),AA245+AA246*$B1530+AA247*$D1530+AA248*$E1530,IF(AND(B190="male",E190="no",F190="northwest"),AC245+AC246*$B1530+AC247*$D1530+AC248*$E1530,IF(AND(B190="male",E190="no",F190="southeast"),AE245+AE246*$B1530+AE247*$D1530+AE248*$E1530,IF(AND(B190="male",E190="no",F190="southwest"),AG245+AG246*$B1530+AG247*$D1530+AG248*$E1530,IF(AND(B190="male",E190="yes",F190="southwest"),AI245+AI246*$B1530+AI247*$D1530+AI248*$E1530,IF(AND(B190="male",E190="yes",F190="southeast"),AK245+AK246*$B1530+AK247*$D1530+AK248*$E1530,IF(AND(B190="male",E190="yes",F190="northwest"),AM245+AM246*$B1530+AM247*$D1530+AM248*$E1530,IF(AND(B190="male",E190="yes",F190="northeast"),AO245+AO246*$B1530+AO247*$D1530+AO248*$E1530,"Conditions not met"))))))))))))))))</f>
        <v>0</v>
      </c>
    </row>
    <row r="1531" spans="2:9" x14ac:dyDescent="0.45">
      <c r="B1531" s="2">
        <v>29</v>
      </c>
      <c r="D1531" s="2">
        <v>32.11</v>
      </c>
      <c r="E1531" s="2">
        <v>2</v>
      </c>
      <c r="H1531" s="2">
        <v>4922.9159</v>
      </c>
      <c r="I1531" s="1">
        <f>IF(AND(B191="male",E191="yes",F191="northeast"),$K$57+$K$58*$B1531+$K$59*$D1531+$K$60*$E1531,IF(AND(B191="male",E191="yes",F191="northwest"),M246+M247*$B1531+M248*$D1531+M249*$E1531,IF(AND(B191="male",E191="yes",F191="southeast"),O246+O247*$B1531+O248*$D1531+O249*$E1531,IF(AND(B191="male",E191="yes",F191="southwest"),Q246+Q247*$B1531+Q248*$D1531+Q249*$E1531,IF(AND(B191="female",E191="no",F191="southwest"),S246+S247*$B1531+S248*$D1531+S249*$E1531,IF(AND(B191="female",E191="no",F191="southeast"),U246+U247*$B1531+U248*$D1531+U249*$E1531,IF(AND(B191="female",E191="no",F191="northwest"),W246+W247*$B1531+W248*$D1531+W249*$E1531,IF(AND(B191="female",E191="no",F191="northeast"),Y246+Y247*$B1531+Y248*$D1531+Y249*$E1531,IF(AND(B191="male",E191="no",F191="northeast"),AA246+AA247*$B1531+AA248*$D1531+AA249*$E1531,IF(AND(B191="male",E191="no",F191="northwest"),AC246+AC247*$B1531+AC248*$D1531+AC249*$E1531,IF(AND(B191="male",E191="no",F191="southeast"),AE246+AE247*$B1531+AE248*$D1531+AE249*$E1531,IF(AND(B191="male",E191="no",F191="southwest"),AG246+AG247*$B1531+AG248*$D1531+AG249*$E1531,IF(AND(B191="male",E191="yes",F191="southwest"),AI246+AI247*$B1531+AI248*$D1531+AI249*$E1531,IF(AND(B191="male",E191="yes",F191="southeast"),AK246+AK247*$B1531+AK248*$D1531+AK249*$E1531,IF(AND(B191="male",E191="yes",F191="northwest"),AM246+AM247*$B1531+AM248*$D1531+AM249*$E1531,IF(AND(B191="male",E191="yes",F191="northeast"),AO246+AO247*$B1531+AO248*$D1531+AO249*$E1531,"Conditions not met"))))))))))))))))</f>
        <v>0</v>
      </c>
    </row>
    <row r="1532" spans="2:9" x14ac:dyDescent="0.45">
      <c r="B1532" s="2">
        <v>61</v>
      </c>
      <c r="D1532" s="2">
        <v>31.57</v>
      </c>
      <c r="E1532" s="2">
        <v>0</v>
      </c>
      <c r="H1532" s="2">
        <v>12557.605299999999</v>
      </c>
      <c r="I1532" s="1">
        <f>IF(AND(B192="male",E192="yes",F192="northeast"),$K$57+$K$58*$B1532+$K$59*$D1532+$K$60*$E1532,IF(AND(B192="male",E192="yes",F192="northwest"),M247+M248*$B1532+M249*$D1532+M250*$E1532,IF(AND(B192="male",E192="yes",F192="southeast"),O247+O248*$B1532+O249*$D1532+O250*$E1532,IF(AND(B192="male",E192="yes",F192="southwest"),Q247+Q248*$B1532+Q249*$D1532+Q250*$E1532,IF(AND(B192="female",E192="no",F192="southwest"),S247+S248*$B1532+S249*$D1532+S250*$E1532,IF(AND(B192="female",E192="no",F192="southeast"),U247+U248*$B1532+U249*$D1532+U250*$E1532,IF(AND(B192="female",E192="no",F192="northwest"),W247+W248*$B1532+W249*$D1532+W250*$E1532,IF(AND(B192="female",E192="no",F192="northeast"),Y247+Y248*$B1532+Y249*$D1532+Y250*$E1532,IF(AND(B192="male",E192="no",F192="northeast"),AA247+AA248*$B1532+AA249*$D1532+AA250*$E1532,IF(AND(B192="male",E192="no",F192="northwest"),AC247+AC248*$B1532+AC249*$D1532+AC250*$E1532,IF(AND(B192="male",E192="no",F192="southeast"),AE247+AE248*$B1532+AE249*$D1532+AE250*$E1532,IF(AND(B192="male",E192="no",F192="southwest"),AG247+AG248*$B1532+AG249*$D1532+AG250*$E1532,IF(AND(B192="male",E192="yes",F192="southwest"),AI247+AI248*$B1532+AI249*$D1532+AI250*$E1532,IF(AND(B192="male",E192="yes",F192="southeast"),AK247+AK248*$B1532+AK249*$D1532+AK250*$E1532,IF(AND(B192="male",E192="yes",F192="northwest"),AM247+AM248*$B1532+AM249*$D1532+AM250*$E1532,IF(AND(B192="male",E192="yes",F192="northeast"),AO247+AO248*$B1532+AO249*$D1532+AO250*$E1532,"Conditions not met"))))))))))))))))</f>
        <v>0</v>
      </c>
    </row>
    <row r="1533" spans="2:9" x14ac:dyDescent="0.45">
      <c r="B1533" s="2">
        <v>36</v>
      </c>
      <c r="D1533" s="2">
        <v>26.2</v>
      </c>
      <c r="E1533" s="2">
        <v>0</v>
      </c>
      <c r="H1533" s="2">
        <v>4883.866</v>
      </c>
      <c r="I1533" s="1">
        <f>IF(AND(B193="male",E193="yes",F193="northeast"),$K$57+$K$58*$B1533+$K$59*$D1533+$K$60*$E1533,IF(AND(B193="male",E193="yes",F193="northwest"),M248+M249*$B1533+M250*$D1533+M251*$E1533,IF(AND(B193="male",E193="yes",F193="southeast"),O248+O249*$B1533+O250*$D1533+O251*$E1533,IF(AND(B193="male",E193="yes",F193="southwest"),Q248+Q249*$B1533+Q250*$D1533+Q251*$E1533,IF(AND(B193="female",E193="no",F193="southwest"),S248+S249*$B1533+S250*$D1533+S251*$E1533,IF(AND(B193="female",E193="no",F193="southeast"),U248+U249*$B1533+U250*$D1533+U251*$E1533,IF(AND(B193="female",E193="no",F193="northwest"),W248+W249*$B1533+W250*$D1533+W251*$E1533,IF(AND(B193="female",E193="no",F193="northeast"),Y248+Y249*$B1533+Y250*$D1533+Y251*$E1533,IF(AND(B193="male",E193="no",F193="northeast"),AA248+AA249*$B1533+AA250*$D1533+AA251*$E1533,IF(AND(B193="male",E193="no",F193="northwest"),AC248+AC249*$B1533+AC250*$D1533+AC251*$E1533,IF(AND(B193="male",E193="no",F193="southeast"),AE248+AE249*$B1533+AE250*$D1533+AE251*$E1533,IF(AND(B193="male",E193="no",F193="southwest"),AG248+AG249*$B1533+AG250*$D1533+AG251*$E1533,IF(AND(B193="male",E193="yes",F193="southwest"),AI248+AI249*$B1533+AI250*$D1533+AI251*$E1533,IF(AND(B193="male",E193="yes",F193="southeast"),AK248+AK249*$B1533+AK250*$D1533+AK251*$E1533,IF(AND(B193="male",E193="yes",F193="northwest"),AM248+AM249*$B1533+AM250*$D1533+AM251*$E1533,IF(AND(B193="male",E193="yes",F193="northeast"),AO248+AO249*$B1533+AO250*$D1533+AO251*$E1533,"Conditions not met"))))))))))))))))</f>
        <v>0</v>
      </c>
    </row>
    <row r="1534" spans="2:9" x14ac:dyDescent="0.45">
      <c r="B1534" s="2">
        <v>25</v>
      </c>
      <c r="D1534" s="2">
        <v>25.74</v>
      </c>
      <c r="E1534" s="2">
        <v>0</v>
      </c>
      <c r="H1534" s="2">
        <v>2137.6536000000001</v>
      </c>
      <c r="I1534" s="1">
        <f>IF(AND(B194="male",E194="yes",F194="northeast"),$K$57+$K$58*$B1534+$K$59*$D1534+$K$60*$E1534,IF(AND(B194="male",E194="yes",F194="northwest"),M249+M250*$B1534+M251*$D1534+M252*$E1534,IF(AND(B194="male",E194="yes",F194="southeast"),O249+O250*$B1534+O251*$D1534+O252*$E1534,IF(AND(B194="male",E194="yes",F194="southwest"),Q249+Q250*$B1534+Q251*$D1534+Q252*$E1534,IF(AND(B194="female",E194="no",F194="southwest"),S249+S250*$B1534+S251*$D1534+S252*$E1534,IF(AND(B194="female",E194="no",F194="southeast"),U249+U250*$B1534+U251*$D1534+U252*$E1534,IF(AND(B194="female",E194="no",F194="northwest"),W249+W250*$B1534+W251*$D1534+W252*$E1534,IF(AND(B194="female",E194="no",F194="northeast"),Y249+Y250*$B1534+Y251*$D1534+Y252*$E1534,IF(AND(B194="male",E194="no",F194="northeast"),AA249+AA250*$B1534+AA251*$D1534+AA252*$E1534,IF(AND(B194="male",E194="no",F194="northwest"),AC249+AC250*$B1534+AC251*$D1534+AC252*$E1534,IF(AND(B194="male",E194="no",F194="southeast"),AE249+AE250*$B1534+AE251*$D1534+AE252*$E1534,IF(AND(B194="male",E194="no",F194="southwest"),AG249+AG250*$B1534+AG251*$D1534+AG252*$E1534,IF(AND(B194="male",E194="yes",F194="southwest"),AI249+AI250*$B1534+AI251*$D1534+AI252*$E1534,IF(AND(B194="male",E194="yes",F194="southeast"),AK249+AK250*$B1534+AK251*$D1534+AK252*$E1534,IF(AND(B194="male",E194="yes",F194="northwest"),AM249+AM250*$B1534+AM251*$D1534+AM252*$E1534,IF(AND(B194="male",E194="yes",F194="northeast"),AO249+AO250*$B1534+AO251*$D1534+AO252*$E1534,"Conditions not met"))))))))))))))))</f>
        <v>0</v>
      </c>
    </row>
    <row r="1535" spans="2:9" x14ac:dyDescent="0.45">
      <c r="B1535" s="2">
        <v>56</v>
      </c>
      <c r="D1535" s="2">
        <v>26.6</v>
      </c>
      <c r="E1535" s="2">
        <v>1</v>
      </c>
      <c r="H1535" s="2">
        <v>12044.342000000001</v>
      </c>
      <c r="I1535" s="1">
        <f>IF(AND(B195="male",E195="yes",F195="northeast"),$K$57+$K$58*$B1535+$K$59*$D1535+$K$60*$E1535,IF(AND(B195="male",E195="yes",F195="northwest"),M250+M251*$B1535+M252*$D1535+M253*$E1535,IF(AND(B195="male",E195="yes",F195="southeast"),O250+O251*$B1535+O252*$D1535+O253*$E1535,IF(AND(B195="male",E195="yes",F195="southwest"),Q250+Q251*$B1535+Q252*$D1535+Q253*$E1535,IF(AND(B195="female",E195="no",F195="southwest"),S250+S251*$B1535+S252*$D1535+S253*$E1535,IF(AND(B195="female",E195="no",F195="southeast"),U250+U251*$B1535+U252*$D1535+U253*$E1535,IF(AND(B195="female",E195="no",F195="northwest"),W250+W251*$B1535+W252*$D1535+W253*$E1535,IF(AND(B195="female",E195="no",F195="northeast"),Y250+Y251*$B1535+Y252*$D1535+Y253*$E1535,IF(AND(B195="male",E195="no",F195="northeast"),AA250+AA251*$B1535+AA252*$D1535+AA253*$E1535,IF(AND(B195="male",E195="no",F195="northwest"),AC250+AC251*$B1535+AC252*$D1535+AC253*$E1535,IF(AND(B195="male",E195="no",F195="southeast"),AE250+AE251*$B1535+AE252*$D1535+AE253*$E1535,IF(AND(B195="male",E195="no",F195="southwest"),AG250+AG251*$B1535+AG252*$D1535+AG253*$E1535,IF(AND(B195="male",E195="yes",F195="southwest"),AI250+AI251*$B1535+AI252*$D1535+AI253*$E1535,IF(AND(B195="male",E195="yes",F195="southeast"),AK250+AK251*$B1535+AK252*$D1535+AK253*$E1535,IF(AND(B195="male",E195="yes",F195="northwest"),AM250+AM251*$B1535+AM252*$D1535+AM253*$E1535,IF(AND(B195="male",E195="yes",F195="northeast"),AO250+AO251*$B1535+AO252*$D1535+AO253*$E1535,"Conditions not met"))))))))))))))))</f>
        <v>0</v>
      </c>
    </row>
    <row r="1536" spans="2:9" x14ac:dyDescent="0.45">
      <c r="B1536" s="2">
        <v>18</v>
      </c>
      <c r="D1536" s="2">
        <v>34.43</v>
      </c>
      <c r="E1536" s="2">
        <v>0</v>
      </c>
      <c r="H1536" s="2">
        <v>1137.4697000000001</v>
      </c>
      <c r="I1536" s="1">
        <f>IF(AND(B196="male",E196="yes",F196="northeast"),$K$57+$K$58*$B1536+$K$59*$D1536+$K$60*$E1536,IF(AND(B196="male",E196="yes",F196="northwest"),M251+M252*$B1536+M253*$D1536+M254*$E1536,IF(AND(B196="male",E196="yes",F196="southeast"),O251+O252*$B1536+O253*$D1536+O254*$E1536,IF(AND(B196="male",E196="yes",F196="southwest"),Q251+Q252*$B1536+Q253*$D1536+Q254*$E1536,IF(AND(B196="female",E196="no",F196="southwest"),S251+S252*$B1536+S253*$D1536+S254*$E1536,IF(AND(B196="female",E196="no",F196="southeast"),U251+U252*$B1536+U253*$D1536+U254*$E1536,IF(AND(B196="female",E196="no",F196="northwest"),W251+W252*$B1536+W253*$D1536+W254*$E1536,IF(AND(B196="female",E196="no",F196="northeast"),Y251+Y252*$B1536+Y253*$D1536+Y254*$E1536,IF(AND(B196="male",E196="no",F196="northeast"),AA251+AA252*$B1536+AA253*$D1536+AA254*$E1536,IF(AND(B196="male",E196="no",F196="northwest"),AC251+AC252*$B1536+AC253*$D1536+AC254*$E1536,IF(AND(B196="male",E196="no",F196="southeast"),AE251+AE252*$B1536+AE253*$D1536+AE254*$E1536,IF(AND(B196="male",E196="no",F196="southwest"),AG251+AG252*$B1536+AG253*$D1536+AG254*$E1536,IF(AND(B196="male",E196="yes",F196="southwest"),AI251+AI252*$B1536+AI253*$D1536+AI254*$E1536,IF(AND(B196="male",E196="yes",F196="southeast"),AK251+AK252*$B1536+AK253*$D1536+AK254*$E1536,IF(AND(B196="male",E196="yes",F196="northwest"),AM251+AM252*$B1536+AM253*$D1536+AM254*$E1536,IF(AND(B196="male",E196="yes",F196="northeast"),AO251+AO252*$B1536+AO253*$D1536+AO254*$E1536,"Conditions not met"))))))))))))))))</f>
        <v>0</v>
      </c>
    </row>
    <row r="1537" spans="2:9" x14ac:dyDescent="0.45">
      <c r="B1537" s="2">
        <v>19</v>
      </c>
      <c r="D1537" s="2">
        <v>30.59</v>
      </c>
      <c r="E1537" s="2">
        <v>0</v>
      </c>
      <c r="H1537" s="2">
        <v>1639.5631000000001</v>
      </c>
      <c r="I1537" s="1">
        <f>IF(AND(B197="male",E197="yes",F197="northeast"),$K$57+$K$58*$B1537+$K$59*$D1537+$K$60*$E1537,IF(AND(B197="male",E197="yes",F197="northwest"),M252+M253*$B1537+M254*$D1537+M255*$E1537,IF(AND(B197="male",E197="yes",F197="southeast"),O252+O253*$B1537+O254*$D1537+O255*$E1537,IF(AND(B197="male",E197="yes",F197="southwest"),Q252+Q253*$B1537+Q254*$D1537+Q255*$E1537,IF(AND(B197="female",E197="no",F197="southwest"),S252+S253*$B1537+S254*$D1537+S255*$E1537,IF(AND(B197="female",E197="no",F197="southeast"),U252+U253*$B1537+U254*$D1537+U255*$E1537,IF(AND(B197="female",E197="no",F197="northwest"),W252+W253*$B1537+W254*$D1537+W255*$E1537,IF(AND(B197="female",E197="no",F197="northeast"),Y252+Y253*$B1537+Y254*$D1537+Y255*$E1537,IF(AND(B197="male",E197="no",F197="northeast"),AA252+AA253*$B1537+AA254*$D1537+AA255*$E1537,IF(AND(B197="male",E197="no",F197="northwest"),AC252+AC253*$B1537+AC254*$D1537+AC255*$E1537,IF(AND(B197="male",E197="no",F197="southeast"),AE252+AE253*$B1537+AE254*$D1537+AE255*$E1537,IF(AND(B197="male",E197="no",F197="southwest"),AG252+AG253*$B1537+AG254*$D1537+AG255*$E1537,IF(AND(B197="male",E197="yes",F197="southwest"),AI252+AI253*$B1537+AI254*$D1537+AI255*$E1537,IF(AND(B197="male",E197="yes",F197="southeast"),AK252+AK253*$B1537+AK254*$D1537+AK255*$E1537,IF(AND(B197="male",E197="yes",F197="northwest"),AM252+AM253*$B1537+AM254*$D1537+AM255*$E1537,IF(AND(B197="male",E197="yes",F197="northeast"),AO252+AO253*$B1537+AO254*$D1537+AO255*$E1537,"Conditions not met"))))))))))))))))</f>
        <v>0</v>
      </c>
    </row>
    <row r="1538" spans="2:9" x14ac:dyDescent="0.45">
      <c r="B1538" s="2">
        <v>39</v>
      </c>
      <c r="D1538" s="2">
        <v>32.799999999999997</v>
      </c>
      <c r="E1538" s="2">
        <v>0</v>
      </c>
      <c r="H1538" s="2">
        <v>5649.7150000000001</v>
      </c>
      <c r="I1538" s="1">
        <f>IF(AND(B198="male",E198="yes",F198="northeast"),$K$57+$K$58*$B1538+$K$59*$D1538+$K$60*$E1538,IF(AND(B198="male",E198="yes",F198="northwest"),M253+M254*$B1538+M255*$D1538+M256*$E1538,IF(AND(B198="male",E198="yes",F198="southeast"),O253+O254*$B1538+O255*$D1538+O256*$E1538,IF(AND(B198="male",E198="yes",F198="southwest"),Q253+Q254*$B1538+Q255*$D1538+Q256*$E1538,IF(AND(B198="female",E198="no",F198="southwest"),S253+S254*$B1538+S255*$D1538+S256*$E1538,IF(AND(B198="female",E198="no",F198="southeast"),U253+U254*$B1538+U255*$D1538+U256*$E1538,IF(AND(B198="female",E198="no",F198="northwest"),W253+W254*$B1538+W255*$D1538+W256*$E1538,IF(AND(B198="female",E198="no",F198="northeast"),Y253+Y254*$B1538+Y255*$D1538+Y256*$E1538,IF(AND(B198="male",E198="no",F198="northeast"),AA253+AA254*$B1538+AA255*$D1538+AA256*$E1538,IF(AND(B198="male",E198="no",F198="northwest"),AC253+AC254*$B1538+AC255*$D1538+AC256*$E1538,IF(AND(B198="male",E198="no",F198="southeast"),AE253+AE254*$B1538+AE255*$D1538+AE256*$E1538,IF(AND(B198="male",E198="no",F198="southwest"),AG253+AG254*$B1538+AG255*$D1538+AG256*$E1538,IF(AND(B198="male",E198="yes",F198="southwest"),AI253+AI254*$B1538+AI255*$D1538+AI256*$E1538,IF(AND(B198="male",E198="yes",F198="southeast"),AK253+AK254*$B1538+AK255*$D1538+AK256*$E1538,IF(AND(B198="male",E198="yes",F198="northwest"),AM253+AM254*$B1538+AM255*$D1538+AM256*$E1538,IF(AND(B198="male",E198="yes",F198="northeast"),AO253+AO254*$B1538+AO255*$D1538+AO256*$E1538,"Conditions not met"))))))))))))))))</f>
        <v>0</v>
      </c>
    </row>
    <row r="1539" spans="2:9" x14ac:dyDescent="0.45">
      <c r="B1539" s="2">
        <v>45</v>
      </c>
      <c r="D1539" s="2">
        <v>28.6</v>
      </c>
      <c r="E1539" s="2">
        <v>2</v>
      </c>
      <c r="H1539" s="2">
        <v>8516.8289999999997</v>
      </c>
      <c r="I1539" s="1">
        <f>IF(AND(B199="male",E199="yes",F199="northeast"),$K$57+$K$58*$B1539+$K$59*$D1539+$K$60*$E1539,IF(AND(B199="male",E199="yes",F199="northwest"),M254+M255*$B1539+M256*$D1539+M257*$E1539,IF(AND(B199="male",E199="yes",F199="southeast"),O254+O255*$B1539+O256*$D1539+O257*$E1539,IF(AND(B199="male",E199="yes",F199="southwest"),Q254+Q255*$B1539+Q256*$D1539+Q257*$E1539,IF(AND(B199="female",E199="no",F199="southwest"),S254+S255*$B1539+S256*$D1539+S257*$E1539,IF(AND(B199="female",E199="no",F199="southeast"),U254+U255*$B1539+U256*$D1539+U257*$E1539,IF(AND(B199="female",E199="no",F199="northwest"),W254+W255*$B1539+W256*$D1539+W257*$E1539,IF(AND(B199="female",E199="no",F199="northeast"),Y254+Y255*$B1539+Y256*$D1539+Y257*$E1539,IF(AND(B199="male",E199="no",F199="northeast"),AA254+AA255*$B1539+AA256*$D1539+AA257*$E1539,IF(AND(B199="male",E199="no",F199="northwest"),AC254+AC255*$B1539+AC256*$D1539+AC257*$E1539,IF(AND(B199="male",E199="no",F199="southeast"),AE254+AE255*$B1539+AE256*$D1539+AE257*$E1539,IF(AND(B199="male",E199="no",F199="southwest"),AG254+AG255*$B1539+AG256*$D1539+AG257*$E1539,IF(AND(B199="male",E199="yes",F199="southwest"),AI254+AI255*$B1539+AI256*$D1539+AI257*$E1539,IF(AND(B199="male",E199="yes",F199="southeast"),AK254+AK255*$B1539+AK256*$D1539+AK257*$E1539,IF(AND(B199="male",E199="yes",F199="northwest"),AM254+AM255*$B1539+AM256*$D1539+AM257*$E1539,IF(AND(B199="male",E199="yes",F199="northeast"),AO254+AO255*$B1539+AO256*$D1539+AO257*$E1539,"Conditions not met"))))))))))))))))</f>
        <v>0</v>
      </c>
    </row>
    <row r="1540" spans="2:9" x14ac:dyDescent="0.45">
      <c r="B1540" s="2">
        <v>51</v>
      </c>
      <c r="D1540" s="2">
        <v>18.05</v>
      </c>
      <c r="E1540" s="2">
        <v>0</v>
      </c>
      <c r="H1540" s="2">
        <v>9644.2525000000005</v>
      </c>
      <c r="I1540" s="1">
        <f>IF(AND(B200="male",E200="yes",F200="northeast"),$K$57+$K$58*$B1540+$K$59*$D1540+$K$60*$E1540,IF(AND(B200="male",E200="yes",F200="northwest"),M255+M256*$B1540+M257*$D1540+M258*$E1540,IF(AND(B200="male",E200="yes",F200="southeast"),O255+O256*$B1540+O257*$D1540+O258*$E1540,IF(AND(B200="male",E200="yes",F200="southwest"),Q255+Q256*$B1540+Q257*$D1540+Q258*$E1540,IF(AND(B200="female",E200="no",F200="southwest"),S255+S256*$B1540+S257*$D1540+S258*$E1540,IF(AND(B200="female",E200="no",F200="southeast"),U255+U256*$B1540+U257*$D1540+U258*$E1540,IF(AND(B200="female",E200="no",F200="northwest"),W255+W256*$B1540+W257*$D1540+W258*$E1540,IF(AND(B200="female",E200="no",F200="northeast"),Y255+Y256*$B1540+Y257*$D1540+Y258*$E1540,IF(AND(B200="male",E200="no",F200="northeast"),AA255+AA256*$B1540+AA257*$D1540+AA258*$E1540,IF(AND(B200="male",E200="no",F200="northwest"),AC255+AC256*$B1540+AC257*$D1540+AC258*$E1540,IF(AND(B200="male",E200="no",F200="southeast"),AE255+AE256*$B1540+AE257*$D1540+AE258*$E1540,IF(AND(B200="male",E200="no",F200="southwest"),AG255+AG256*$B1540+AG257*$D1540+AG258*$E1540,IF(AND(B200="male",E200="yes",F200="southwest"),AI255+AI256*$B1540+AI257*$D1540+AI258*$E1540,IF(AND(B200="male",E200="yes",F200="southeast"),AK255+AK256*$B1540+AK257*$D1540+AK258*$E1540,IF(AND(B200="male",E200="yes",F200="northwest"),AM255+AM256*$B1540+AM257*$D1540+AM258*$E1540,IF(AND(B200="male",E200="yes",F200="northeast"),AO255+AO256*$B1540+AO257*$D1540+AO258*$E1540,"Conditions not met"))))))))))))))))</f>
        <v>0</v>
      </c>
    </row>
    <row r="1541" spans="2:9" x14ac:dyDescent="0.45">
      <c r="B1541" s="2">
        <v>64</v>
      </c>
      <c r="D1541" s="2">
        <v>39.33</v>
      </c>
      <c r="E1541" s="2">
        <v>0</v>
      </c>
      <c r="H1541" s="2">
        <v>14901.5167</v>
      </c>
      <c r="I1541" s="1">
        <f>IF(AND(B201="male",E201="yes",F201="northeast"),$K$57+$K$58*$B1541+$K$59*$D1541+$K$60*$E1541,IF(AND(B201="male",E201="yes",F201="northwest"),M256+M257*$B1541+M258*$D1541+M259*$E1541,IF(AND(B201="male",E201="yes",F201="southeast"),O256+O257*$B1541+O258*$D1541+O259*$E1541,IF(AND(B201="male",E201="yes",F201="southwest"),Q256+Q257*$B1541+Q258*$D1541+Q259*$E1541,IF(AND(B201="female",E201="no",F201="southwest"),S256+S257*$B1541+S258*$D1541+S259*$E1541,IF(AND(B201="female",E201="no",F201="southeast"),U256+U257*$B1541+U258*$D1541+U259*$E1541,IF(AND(B201="female",E201="no",F201="northwest"),W256+W257*$B1541+W258*$D1541+W259*$E1541,IF(AND(B201="female",E201="no",F201="northeast"),Y256+Y257*$B1541+Y258*$D1541+Y259*$E1541,IF(AND(B201="male",E201="no",F201="northeast"),AA256+AA257*$B1541+AA258*$D1541+AA259*$E1541,IF(AND(B201="male",E201="no",F201="northwest"),AC256+AC257*$B1541+AC258*$D1541+AC259*$E1541,IF(AND(B201="male",E201="no",F201="southeast"),AE256+AE257*$B1541+AE258*$D1541+AE259*$E1541,IF(AND(B201="male",E201="no",F201="southwest"),AG256+AG257*$B1541+AG258*$D1541+AG259*$E1541,IF(AND(B201="male",E201="yes",F201="southwest"),AI256+AI257*$B1541+AI258*$D1541+AI259*$E1541,IF(AND(B201="male",E201="yes",F201="southeast"),AK256+AK257*$B1541+AK258*$D1541+AK259*$E1541,IF(AND(B201="male",E201="yes",F201="northwest"),AM256+AM257*$B1541+AM258*$D1541+AM259*$E1541,IF(AND(B201="male",E201="yes",F201="northeast"),AO256+AO257*$B1541+AO258*$D1541+AO259*$E1541,"Conditions not met"))))))))))))))))</f>
        <v>0</v>
      </c>
    </row>
    <row r="1542" spans="2:9" x14ac:dyDescent="0.45">
      <c r="B1542" s="2">
        <v>19</v>
      </c>
      <c r="D1542" s="2">
        <v>32.11</v>
      </c>
      <c r="E1542" s="2">
        <v>0</v>
      </c>
      <c r="H1542" s="2">
        <v>2130.6759000000002</v>
      </c>
      <c r="I1542" s="1">
        <f>IF(AND(B202="male",E202="yes",F202="northeast"),$K$57+$K$58*$B1542+$K$59*$D1542+$K$60*$E1542,IF(AND(B202="male",E202="yes",F202="northwest"),M257+M258*$B1542+M259*$D1542+M260*$E1542,IF(AND(B202="male",E202="yes",F202="southeast"),O257+O258*$B1542+O259*$D1542+O260*$E1542,IF(AND(B202="male",E202="yes",F202="southwest"),Q257+Q258*$B1542+Q259*$D1542+Q260*$E1542,IF(AND(B202="female",E202="no",F202="southwest"),S257+S258*$B1542+S259*$D1542+S260*$E1542,IF(AND(B202="female",E202="no",F202="southeast"),U257+U258*$B1542+U259*$D1542+U260*$E1542,IF(AND(B202="female",E202="no",F202="northwest"),W257+W258*$B1542+W259*$D1542+W260*$E1542,IF(AND(B202="female",E202="no",F202="northeast"),Y257+Y258*$B1542+Y259*$D1542+Y260*$E1542,IF(AND(B202="male",E202="no",F202="northeast"),AA257+AA258*$B1542+AA259*$D1542+AA260*$E1542,IF(AND(B202="male",E202="no",F202="northwest"),AC257+AC258*$B1542+AC259*$D1542+AC260*$E1542,IF(AND(B202="male",E202="no",F202="southeast"),AE257+AE258*$B1542+AE259*$D1542+AE260*$E1542,IF(AND(B202="male",E202="no",F202="southwest"),AG257+AG258*$B1542+AG259*$D1542+AG260*$E1542,IF(AND(B202="male",E202="yes",F202="southwest"),AI257+AI258*$B1542+AI259*$D1542+AI260*$E1542,IF(AND(B202="male",E202="yes",F202="southeast"),AK257+AK258*$B1542+AK259*$D1542+AK260*$E1542,IF(AND(B202="male",E202="yes",F202="northwest"),AM257+AM258*$B1542+AM259*$D1542+AM260*$E1542,IF(AND(B202="male",E202="yes",F202="northeast"),AO257+AO258*$B1542+AO259*$D1542+AO260*$E1542,"Conditions not met"))))))))))))))))</f>
        <v>0</v>
      </c>
    </row>
    <row r="1543" spans="2:9" x14ac:dyDescent="0.45">
      <c r="B1543" s="2">
        <v>48</v>
      </c>
      <c r="D1543" s="2">
        <v>32.229999999999997</v>
      </c>
      <c r="E1543" s="2">
        <v>1</v>
      </c>
      <c r="H1543" s="2">
        <v>8871.1517000000003</v>
      </c>
      <c r="I1543" s="1">
        <f>IF(AND(B203="male",E203="yes",F203="northeast"),$K$57+$K$58*$B1543+$K$59*$D1543+$K$60*$E1543,IF(AND(B203="male",E203="yes",F203="northwest"),M258+M259*$B1543+M260*$D1543+M261*$E1543,IF(AND(B203="male",E203="yes",F203="southeast"),O258+O259*$B1543+O260*$D1543+O261*$E1543,IF(AND(B203="male",E203="yes",F203="southwest"),Q258+Q259*$B1543+Q260*$D1543+Q261*$E1543,IF(AND(B203="female",E203="no",F203="southwest"),S258+S259*$B1543+S260*$D1543+S261*$E1543,IF(AND(B203="female",E203="no",F203="southeast"),U258+U259*$B1543+U260*$D1543+U261*$E1543,IF(AND(B203="female",E203="no",F203="northwest"),W258+W259*$B1543+W260*$D1543+W261*$E1543,IF(AND(B203="female",E203="no",F203="northeast"),Y258+Y259*$B1543+Y260*$D1543+Y261*$E1543,IF(AND(B203="male",E203="no",F203="northeast"),AA258+AA259*$B1543+AA260*$D1543+AA261*$E1543,IF(AND(B203="male",E203="no",F203="northwest"),AC258+AC259*$B1543+AC260*$D1543+AC261*$E1543,IF(AND(B203="male",E203="no",F203="southeast"),AE258+AE259*$B1543+AE260*$D1543+AE261*$E1543,IF(AND(B203="male",E203="no",F203="southwest"),AG258+AG259*$B1543+AG260*$D1543+AG261*$E1543,IF(AND(B203="male",E203="yes",F203="southwest"),AI258+AI259*$B1543+AI260*$D1543+AI261*$E1543,IF(AND(B203="male",E203="yes",F203="southeast"),AK258+AK259*$B1543+AK260*$D1543+AK261*$E1543,IF(AND(B203="male",E203="yes",F203="northwest"),AM258+AM259*$B1543+AM260*$D1543+AM261*$E1543,IF(AND(B203="male",E203="yes",F203="northeast"),AO258+AO259*$B1543+AO260*$D1543+AO261*$E1543,"Conditions not met"))))))))))))))))</f>
        <v>0</v>
      </c>
    </row>
    <row r="1544" spans="2:9" x14ac:dyDescent="0.45">
      <c r="B1544" s="2">
        <v>60</v>
      </c>
      <c r="D1544" s="2">
        <v>24.035</v>
      </c>
      <c r="E1544" s="2">
        <v>0</v>
      </c>
      <c r="H1544" s="2">
        <v>13012.20865</v>
      </c>
      <c r="I1544" s="1">
        <f>IF(AND(B204="male",E204="yes",F204="northeast"),$K$57+$K$58*$B1544+$K$59*$D1544+$K$60*$E1544,IF(AND(B204="male",E204="yes",F204="northwest"),M259+M260*$B1544+M261*$D1544+M262*$E1544,IF(AND(B204="male",E204="yes",F204="southeast"),O259+O260*$B1544+O261*$D1544+O262*$E1544,IF(AND(B204="male",E204="yes",F204="southwest"),Q259+Q260*$B1544+Q261*$D1544+Q262*$E1544,IF(AND(B204="female",E204="no",F204="southwest"),S259+S260*$B1544+S261*$D1544+S262*$E1544,IF(AND(B204="female",E204="no",F204="southeast"),U259+U260*$B1544+U261*$D1544+U262*$E1544,IF(AND(B204="female",E204="no",F204="northwest"),W259+W260*$B1544+W261*$D1544+W262*$E1544,IF(AND(B204="female",E204="no",F204="northeast"),Y259+Y260*$B1544+Y261*$D1544+Y262*$E1544,IF(AND(B204="male",E204="no",F204="northeast"),AA259+AA260*$B1544+AA261*$D1544+AA262*$E1544,IF(AND(B204="male",E204="no",F204="northwest"),AC259+AC260*$B1544+AC261*$D1544+AC262*$E1544,IF(AND(B204="male",E204="no",F204="southeast"),AE259+AE260*$B1544+AE261*$D1544+AE262*$E1544,IF(AND(B204="male",E204="no",F204="southwest"),AG259+AG260*$B1544+AG261*$D1544+AG262*$E1544,IF(AND(B204="male",E204="yes",F204="southwest"),AI259+AI260*$B1544+AI261*$D1544+AI262*$E1544,IF(AND(B204="male",E204="yes",F204="southeast"),AK259+AK260*$B1544+AK261*$D1544+AK262*$E1544,IF(AND(B204="male",E204="yes",F204="northwest"),AM259+AM260*$B1544+AM261*$D1544+AM262*$E1544,IF(AND(B204="male",E204="yes",F204="northeast"),AO259+AO260*$B1544+AO261*$D1544+AO262*$E1544,"Conditions not met"))))))))))))))))</f>
        <v>0</v>
      </c>
    </row>
    <row r="1545" spans="2:9" x14ac:dyDescent="0.45">
      <c r="B1545" s="2">
        <v>27</v>
      </c>
      <c r="D1545" s="2">
        <v>36.08</v>
      </c>
      <c r="E1545" s="2">
        <v>0</v>
      </c>
      <c r="H1545" s="2">
        <v>37133.898200000003</v>
      </c>
      <c r="I1545" s="1" t="str">
        <f>IF(AND(B205="male",E205="yes",F205="northeast"),$K$57+$K$58*$B1545+$K$59*$D1545+$K$60*$E1545,IF(AND(B205="male",E205="yes",F205="northwest"),M260+M261*$B1545+M262*$D1545+M263*$E1545,IF(AND(B205="male",E205="yes",F205="southeast"),O260+O261*$B1545+O262*$D1545+O263*$E1545,IF(AND(B205="male",E205="yes",F205="southwest"),Q260+Q261*$B1545+Q262*$D1545+Q263*$E1545,IF(AND(B205="female",E205="no",F205="southwest"),S260+S261*$B1545+S262*$D1545+S263*$E1545,IF(AND(B205="female",E205="no",F205="southeast"),U260+U261*$B1545+U262*$D1545+U263*$E1545,IF(AND(B205="female",E205="no",F205="northwest"),W260+W261*$B1545+W262*$D1545+W263*$E1545,IF(AND(B205="female",E205="no",F205="northeast"),Y260+Y261*$B1545+Y262*$D1545+Y263*$E1545,IF(AND(B205="male",E205="no",F205="northeast"),AA260+AA261*$B1545+AA262*$D1545+AA263*$E1545,IF(AND(B205="male",E205="no",F205="northwest"),AC260+AC261*$B1545+AC262*$D1545+AC263*$E1545,IF(AND(B205="male",E205="no",F205="southeast"),AE260+AE261*$B1545+AE262*$D1545+AE263*$E1545,IF(AND(B205="male",E205="no",F205="southwest"),AG260+AG261*$B1545+AG262*$D1545+AG263*$E1545,IF(AND(B205="male",E205="yes",F205="southwest"),AI260+AI261*$B1545+AI262*$D1545+AI263*$E1545,IF(AND(B205="male",E205="yes",F205="southeast"),AK260+AK261*$B1545+AK262*$D1545+AK263*$E1545,IF(AND(B205="male",E205="yes",F205="northwest"),AM260+AM261*$B1545+AM262*$D1545+AM263*$E1545,IF(AND(B205="male",E205="yes",F205="northeast"),AO260+AO261*$B1545+AO262*$D1545+AO263*$E1545,"Conditions not met"))))))))))))))))</f>
        <v>Conditions not met</v>
      </c>
    </row>
    <row r="1546" spans="2:9" x14ac:dyDescent="0.45">
      <c r="B1546" s="2">
        <v>46</v>
      </c>
      <c r="D1546" s="2">
        <v>22.3</v>
      </c>
      <c r="E1546" s="2">
        <v>0</v>
      </c>
      <c r="H1546" s="2">
        <v>7147.1049999999996</v>
      </c>
      <c r="I1546" s="1">
        <f>IF(AND(B206="male",E206="yes",F206="northeast"),$K$57+$K$58*$B1546+$K$59*$D1546+$K$60*$E1546,IF(AND(B206="male",E206="yes",F206="northwest"),M261+M262*$B1546+M263*$D1546+M264*$E1546,IF(AND(B206="male",E206="yes",F206="southeast"),O261+O262*$B1546+O263*$D1546+O264*$E1546,IF(AND(B206="male",E206="yes",F206="southwest"),Q261+Q262*$B1546+Q263*$D1546+Q264*$E1546,IF(AND(B206="female",E206="no",F206="southwest"),S261+S262*$B1546+S263*$D1546+S264*$E1546,IF(AND(B206="female",E206="no",F206="southeast"),U261+U262*$B1546+U263*$D1546+U264*$E1546,IF(AND(B206="female",E206="no",F206="northwest"),W261+W262*$B1546+W263*$D1546+W264*$E1546,IF(AND(B206="female",E206="no",F206="northeast"),Y261+Y262*$B1546+Y263*$D1546+Y264*$E1546,IF(AND(B206="male",E206="no",F206="northeast"),AA261+AA262*$B1546+AA263*$D1546+AA264*$E1546,IF(AND(B206="male",E206="no",F206="northwest"),AC261+AC262*$B1546+AC263*$D1546+AC264*$E1546,IF(AND(B206="male",E206="no",F206="southeast"),AE261+AE262*$B1546+AE263*$D1546+AE264*$E1546,IF(AND(B206="male",E206="no",F206="southwest"),AG261+AG262*$B1546+AG263*$D1546+AG264*$E1546,IF(AND(B206="male",E206="yes",F206="southwest"),AI261+AI262*$B1546+AI263*$D1546+AI264*$E1546,IF(AND(B206="male",E206="yes",F206="southeast"),AK261+AK262*$B1546+AK263*$D1546+AK264*$E1546,IF(AND(B206="male",E206="yes",F206="northwest"),AM261+AM262*$B1546+AM263*$D1546+AM264*$E1546,IF(AND(B206="male",E206="yes",F206="northeast"),AO261+AO262*$B1546+AO263*$D1546+AO264*$E1546,"Conditions not met"))))))))))))))))</f>
        <v>0</v>
      </c>
    </row>
    <row r="1547" spans="2:9" x14ac:dyDescent="0.45">
      <c r="B1547" s="2">
        <v>28</v>
      </c>
      <c r="D1547" s="2">
        <v>28.88</v>
      </c>
      <c r="E1547" s="2">
        <v>1</v>
      </c>
      <c r="H1547" s="2">
        <v>4337.7352000000001</v>
      </c>
      <c r="I1547" s="1">
        <f>IF(AND(B207="male",E207="yes",F207="northeast"),$K$57+$K$58*$B1547+$K$59*$D1547+$K$60*$E1547,IF(AND(B207="male",E207="yes",F207="northwest"),M262+M263*$B1547+M264*$D1547+M265*$E1547,IF(AND(B207="male",E207="yes",F207="southeast"),O262+O263*$B1547+O264*$D1547+O265*$E1547,IF(AND(B207="male",E207="yes",F207="southwest"),Q262+Q263*$B1547+Q264*$D1547+Q265*$E1547,IF(AND(B207="female",E207="no",F207="southwest"),S262+S263*$B1547+S264*$D1547+S265*$E1547,IF(AND(B207="female",E207="no",F207="southeast"),U262+U263*$B1547+U264*$D1547+U265*$E1547,IF(AND(B207="female",E207="no",F207="northwest"),W262+W263*$B1547+W264*$D1547+W265*$E1547,IF(AND(B207="female",E207="no",F207="northeast"),Y262+Y263*$B1547+Y264*$D1547+Y265*$E1547,IF(AND(B207="male",E207="no",F207="northeast"),AA262+AA263*$B1547+AA264*$D1547+AA265*$E1547,IF(AND(B207="male",E207="no",F207="northwest"),AC262+AC263*$B1547+AC264*$D1547+AC265*$E1547,IF(AND(B207="male",E207="no",F207="southeast"),AE262+AE263*$B1547+AE264*$D1547+AE265*$E1547,IF(AND(B207="male",E207="no",F207="southwest"),AG262+AG263*$B1547+AG264*$D1547+AG265*$E1547,IF(AND(B207="male",E207="yes",F207="southwest"),AI262+AI263*$B1547+AI264*$D1547+AI265*$E1547,IF(AND(B207="male",E207="yes",F207="southeast"),AK262+AK263*$B1547+AK264*$D1547+AK265*$E1547,IF(AND(B207="male",E207="yes",F207="northwest"),AM262+AM263*$B1547+AM264*$D1547+AM265*$E1547,IF(AND(B207="male",E207="yes",F207="northeast"),AO262+AO263*$B1547+AO264*$D1547+AO265*$E1547,"Conditions not met"))))))))))))))))</f>
        <v>0</v>
      </c>
    </row>
    <row r="1548" spans="2:9" x14ac:dyDescent="0.45">
      <c r="B1548" s="2">
        <v>59</v>
      </c>
      <c r="D1548" s="2">
        <v>26.4</v>
      </c>
      <c r="E1548" s="2">
        <v>0</v>
      </c>
      <c r="H1548" s="2">
        <v>11743.299000000001</v>
      </c>
      <c r="I1548" s="1">
        <f>IF(AND(B208="male",E208="yes",F208="northeast"),$K$57+$K$58*$B1548+$K$59*$D1548+$K$60*$E1548,IF(AND(B208="male",E208="yes",F208="northwest"),M263+M264*$B1548+M265*$D1548+M266*$E1548,IF(AND(B208="male",E208="yes",F208="southeast"),O263+O264*$B1548+O265*$D1548+O266*$E1548,IF(AND(B208="male",E208="yes",F208="southwest"),Q263+Q264*$B1548+Q265*$D1548+Q266*$E1548,IF(AND(B208="female",E208="no",F208="southwest"),S263+S264*$B1548+S265*$D1548+S266*$E1548,IF(AND(B208="female",E208="no",F208="southeast"),U263+U264*$B1548+U265*$D1548+U266*$E1548,IF(AND(B208="female",E208="no",F208="northwest"),W263+W264*$B1548+W265*$D1548+W266*$E1548,IF(AND(B208="female",E208="no",F208="northeast"),Y263+Y264*$B1548+Y265*$D1548+Y266*$E1548,IF(AND(B208="male",E208="no",F208="northeast"),AA263+AA264*$B1548+AA265*$D1548+AA266*$E1548,IF(AND(B208="male",E208="no",F208="northwest"),AC263+AC264*$B1548+AC265*$D1548+AC266*$E1548,IF(AND(B208="male",E208="no",F208="southeast"),AE263+AE264*$B1548+AE265*$D1548+AE266*$E1548,IF(AND(B208="male",E208="no",F208="southwest"),AG263+AG264*$B1548+AG265*$D1548+AG266*$E1548,IF(AND(B208="male",E208="yes",F208="southwest"),AI263+AI264*$B1548+AI265*$D1548+AI266*$E1548,IF(AND(B208="male",E208="yes",F208="southeast"),AK263+AK264*$B1548+AK265*$D1548+AK266*$E1548,IF(AND(B208="male",E208="yes",F208="northwest"),AM263+AM264*$B1548+AM265*$D1548+AM266*$E1548,IF(AND(B208="male",E208="yes",F208="northeast"),AO263+AO264*$B1548+AO265*$D1548+AO266*$E1548,"Conditions not met"))))))))))))))))</f>
        <v>0</v>
      </c>
    </row>
    <row r="1549" spans="2:9" x14ac:dyDescent="0.45">
      <c r="B1549" s="2">
        <v>35</v>
      </c>
      <c r="D1549" s="2">
        <v>27.74</v>
      </c>
      <c r="E1549" s="2">
        <v>2</v>
      </c>
      <c r="H1549" s="2">
        <v>20984.0936</v>
      </c>
      <c r="I1549" s="1">
        <f>IF(AND(B209="male",E209="yes",F209="northeast"),$K$57+$K$58*$B1549+$K$59*$D1549+$K$60*$E1549,IF(AND(B209="male",E209="yes",F209="northwest"),M264+M265*$B1549+M266*$D1549+M267*$E1549,IF(AND(B209="male",E209="yes",F209="southeast"),O264+O265*$B1549+O266*$D1549+O267*$E1549,IF(AND(B209="male",E209="yes",F209="southwest"),Q264+Q265*$B1549+Q266*$D1549+Q267*$E1549,IF(AND(B209="female",E209="no",F209="southwest"),S264+S265*$B1549+S266*$D1549+S267*$E1549,IF(AND(B209="female",E209="no",F209="southeast"),U264+U265*$B1549+U266*$D1549+U267*$E1549,IF(AND(B209="female",E209="no",F209="northwest"),W264+W265*$B1549+W266*$D1549+W267*$E1549,IF(AND(B209="female",E209="no",F209="northeast"),Y264+Y265*$B1549+Y266*$D1549+Y267*$E1549,IF(AND(B209="male",E209="no",F209="northeast"),AA264+AA265*$B1549+AA266*$D1549+AA267*$E1549,IF(AND(B209="male",E209="no",F209="northwest"),AC264+AC265*$B1549+AC266*$D1549+AC267*$E1549,IF(AND(B209="male",E209="no",F209="southeast"),AE264+AE265*$B1549+AE266*$D1549+AE267*$E1549,IF(AND(B209="male",E209="no",F209="southwest"),AG264+AG265*$B1549+AG266*$D1549+AG267*$E1549,IF(AND(B209="male",E209="yes",F209="southwest"),AI264+AI265*$B1549+AI266*$D1549+AI267*$E1549,IF(AND(B209="male",E209="yes",F209="southeast"),AK264+AK265*$B1549+AK266*$D1549+AK267*$E1549,IF(AND(B209="male",E209="yes",F209="northwest"),AM264+AM265*$B1549+AM266*$D1549+AM267*$E1549,IF(AND(B209="male",E209="yes",F209="northeast"),AO264+AO265*$B1549+AO266*$D1549+AO267*$E1549,"Conditions not met"))))))))))))))))</f>
        <v>28729.120515049355</v>
      </c>
    </row>
    <row r="1550" spans="2:9" x14ac:dyDescent="0.45">
      <c r="B1550" s="2">
        <v>63</v>
      </c>
      <c r="D1550" s="2">
        <v>31.8</v>
      </c>
      <c r="E1550" s="2">
        <v>0</v>
      </c>
      <c r="H1550" s="2">
        <v>13880.949000000001</v>
      </c>
      <c r="I1550" s="1">
        <f>IF(AND(B210="male",E210="yes",F210="northeast"),$K$57+$K$58*$B1550+$K$59*$D1550+$K$60*$E1550,IF(AND(B210="male",E210="yes",F210="northwest"),M265+M266*$B1550+M267*$D1550+M268*$E1550,IF(AND(B210="male",E210="yes",F210="southeast"),O265+O266*$B1550+O267*$D1550+O268*$E1550,IF(AND(B210="male",E210="yes",F210="southwest"),Q265+Q266*$B1550+Q267*$D1550+Q268*$E1550,IF(AND(B210="female",E210="no",F210="southwest"),S265+S266*$B1550+S267*$D1550+S268*$E1550,IF(AND(B210="female",E210="no",F210="southeast"),U265+U266*$B1550+U267*$D1550+U268*$E1550,IF(AND(B210="female",E210="no",F210="northwest"),W265+W266*$B1550+W267*$D1550+W268*$E1550,IF(AND(B210="female",E210="no",F210="northeast"),Y265+Y266*$B1550+Y267*$D1550+Y268*$E1550,IF(AND(B210="male",E210="no",F210="northeast"),AA265+AA266*$B1550+AA267*$D1550+AA268*$E1550,IF(AND(B210="male",E210="no",F210="northwest"),AC265+AC266*$B1550+AC267*$D1550+AC268*$E1550,IF(AND(B210="male",E210="no",F210="southeast"),AE265+AE266*$B1550+AE267*$D1550+AE268*$E1550,IF(AND(B210="male",E210="no",F210="southwest"),AG265+AG266*$B1550+AG267*$D1550+AG268*$E1550,IF(AND(B210="male",E210="yes",F210="southwest"),AI265+AI266*$B1550+AI267*$D1550+AI268*$E1550,IF(AND(B210="male",E210="yes",F210="southeast"),AK265+AK266*$B1550+AK267*$D1550+AK268*$E1550,IF(AND(B210="male",E210="yes",F210="northwest"),AM265+AM266*$B1550+AM267*$D1550+AM268*$E1550,IF(AND(B210="male",E210="yes",F210="northeast"),AO265+AO266*$B1550+AO267*$D1550+AO268*$E1550,"Conditions not met"))))))))))))))))</f>
        <v>0</v>
      </c>
    </row>
    <row r="1551" spans="2:9" x14ac:dyDescent="0.45">
      <c r="B1551" s="2">
        <v>40</v>
      </c>
      <c r="D1551" s="2">
        <v>41.23</v>
      </c>
      <c r="E1551" s="2">
        <v>1</v>
      </c>
      <c r="H1551" s="2">
        <v>6610.1097</v>
      </c>
      <c r="I1551" s="1">
        <f>IF(AND(B211="male",E211="yes",F211="northeast"),$K$57+$K$58*$B1551+$K$59*$D1551+$K$60*$E1551,IF(AND(B211="male",E211="yes",F211="northwest"),M266+M267*$B1551+M268*$D1551+M269*$E1551,IF(AND(B211="male",E211="yes",F211="southeast"),O266+O267*$B1551+O268*$D1551+O269*$E1551,IF(AND(B211="male",E211="yes",F211="southwest"),Q266+Q267*$B1551+Q268*$D1551+Q269*$E1551,IF(AND(B211="female",E211="no",F211="southwest"),S266+S267*$B1551+S268*$D1551+S269*$E1551,IF(AND(B211="female",E211="no",F211="southeast"),U266+U267*$B1551+U268*$D1551+U269*$E1551,IF(AND(B211="female",E211="no",F211="northwest"),W266+W267*$B1551+W268*$D1551+W269*$E1551,IF(AND(B211="female",E211="no",F211="northeast"),Y266+Y267*$B1551+Y268*$D1551+Y269*$E1551,IF(AND(B211="male",E211="no",F211="northeast"),AA266+AA267*$B1551+AA268*$D1551+AA269*$E1551,IF(AND(B211="male",E211="no",F211="northwest"),AC266+AC267*$B1551+AC268*$D1551+AC269*$E1551,IF(AND(B211="male",E211="no",F211="southeast"),AE266+AE267*$B1551+AE268*$D1551+AE269*$E1551,IF(AND(B211="male",E211="no",F211="southwest"),AG266+AG267*$B1551+AG268*$D1551+AG269*$E1551,IF(AND(B211="male",E211="yes",F211="southwest"),AI266+AI267*$B1551+AI268*$D1551+AI269*$E1551,IF(AND(B211="male",E211="yes",F211="southeast"),AK266+AK267*$B1551+AK268*$D1551+AK269*$E1551,IF(AND(B211="male",E211="yes",F211="northwest"),AM266+AM267*$B1551+AM268*$D1551+AM269*$E1551,IF(AND(B211="male",E211="yes",F211="northeast"),AO266+AO267*$B1551+AO268*$D1551+AO269*$E1551,"Conditions not met"))))))))))))))))</f>
        <v>0</v>
      </c>
    </row>
    <row r="1552" spans="2:9" x14ac:dyDescent="0.45">
      <c r="B1552" s="2">
        <v>20</v>
      </c>
      <c r="D1552" s="2">
        <v>33</v>
      </c>
      <c r="E1552" s="2">
        <v>1</v>
      </c>
      <c r="H1552" s="2">
        <v>1980.07</v>
      </c>
      <c r="I1552" s="1">
        <f>IF(AND(B212="male",E212="yes",F212="northeast"),$K$57+$K$58*$B1552+$K$59*$D1552+$K$60*$E1552,IF(AND(B212="male",E212="yes",F212="northwest"),M267+M268*$B1552+M269*$D1552+M270*$E1552,IF(AND(B212="male",E212="yes",F212="southeast"),O267+O268*$B1552+O269*$D1552+O270*$E1552,IF(AND(B212="male",E212="yes",F212="southwest"),Q267+Q268*$B1552+Q269*$D1552+Q270*$E1552,IF(AND(B212="female",E212="no",F212="southwest"),S267+S268*$B1552+S269*$D1552+S270*$E1552,IF(AND(B212="female",E212="no",F212="southeast"),U267+U268*$B1552+U269*$D1552+U270*$E1552,IF(AND(B212="female",E212="no",F212="northwest"),W267+W268*$B1552+W269*$D1552+W270*$E1552,IF(AND(B212="female",E212="no",F212="northeast"),Y267+Y268*$B1552+Y269*$D1552+Y270*$E1552,IF(AND(B212="male",E212="no",F212="northeast"),AA267+AA268*$B1552+AA269*$D1552+AA270*$E1552,IF(AND(B212="male",E212="no",F212="northwest"),AC267+AC268*$B1552+AC269*$D1552+AC270*$E1552,IF(AND(B212="male",E212="no",F212="southeast"),AE267+AE268*$B1552+AE269*$D1552+AE270*$E1552,IF(AND(B212="male",E212="no",F212="southwest"),AG267+AG268*$B1552+AG269*$D1552+AG270*$E1552,IF(AND(B212="male",E212="yes",F212="southwest"),AI267+AI268*$B1552+AI269*$D1552+AI270*$E1552,IF(AND(B212="male",E212="yes",F212="southeast"),AK267+AK268*$B1552+AK269*$D1552+AK270*$E1552,IF(AND(B212="male",E212="yes",F212="northwest"),AM267+AM268*$B1552+AM269*$D1552+AM270*$E1552,IF(AND(B212="male",E212="yes",F212="northeast"),AO267+AO268*$B1552+AO269*$D1552+AO270*$E1552,"Conditions not met"))))))))))))))))</f>
        <v>0</v>
      </c>
    </row>
    <row r="1553" spans="2:9" x14ac:dyDescent="0.45">
      <c r="B1553" s="2">
        <v>40</v>
      </c>
      <c r="D1553" s="2">
        <v>30.875</v>
      </c>
      <c r="E1553" s="2">
        <v>4</v>
      </c>
      <c r="H1553" s="2">
        <v>8162.7162500000004</v>
      </c>
      <c r="I1553" s="1">
        <f>IF(AND(B213="male",E213="yes",F213="northeast"),$K$57+$K$58*$B1553+$K$59*$D1553+$K$60*$E1553,IF(AND(B213="male",E213="yes",F213="northwest"),M268+M269*$B1553+M270*$D1553+M271*$E1553,IF(AND(B213="male",E213="yes",F213="southeast"),O268+O269*$B1553+O270*$D1553+O271*$E1553,IF(AND(B213="male",E213="yes",F213="southwest"),Q268+Q269*$B1553+Q270*$D1553+Q271*$E1553,IF(AND(B213="female",E213="no",F213="southwest"),S268+S269*$B1553+S270*$D1553+S271*$E1553,IF(AND(B213="female",E213="no",F213="southeast"),U268+U269*$B1553+U270*$D1553+U271*$E1553,IF(AND(B213="female",E213="no",F213="northwest"),W268+W269*$B1553+W270*$D1553+W271*$E1553,IF(AND(B213="female",E213="no",F213="northeast"),Y268+Y269*$B1553+Y270*$D1553+Y271*$E1553,IF(AND(B213="male",E213="no",F213="northeast"),AA268+AA269*$B1553+AA270*$D1553+AA271*$E1553,IF(AND(B213="male",E213="no",F213="northwest"),AC268+AC269*$B1553+AC270*$D1553+AC271*$E1553,IF(AND(B213="male",E213="no",F213="southeast"),AE268+AE269*$B1553+AE270*$D1553+AE271*$E1553,IF(AND(B213="male",E213="no",F213="southwest"),AG268+AG269*$B1553+AG270*$D1553+AG271*$E1553,IF(AND(B213="male",E213="yes",F213="southwest"),AI268+AI269*$B1553+AI270*$D1553+AI271*$E1553,IF(AND(B213="male",E213="yes",F213="southeast"),AK268+AK269*$B1553+AK270*$D1553+AK271*$E1553,IF(AND(B213="male",E213="yes",F213="northwest"),AM268+AM269*$B1553+AM270*$D1553+AM271*$E1553,IF(AND(B213="male",E213="yes",F213="northeast"),AO268+AO269*$B1553+AO270*$D1553+AO271*$E1553,"Conditions not met"))))))))))))))))</f>
        <v>0</v>
      </c>
    </row>
    <row r="1554" spans="2:9" x14ac:dyDescent="0.45">
      <c r="B1554" s="2">
        <v>24</v>
      </c>
      <c r="D1554" s="2">
        <v>28.5</v>
      </c>
      <c r="E1554" s="2">
        <v>2</v>
      </c>
      <c r="H1554" s="2">
        <v>3537.703</v>
      </c>
      <c r="I1554" s="1">
        <f>IF(AND(B214="male",E214="yes",F214="northeast"),$K$57+$K$58*$B1554+$K$59*$D1554+$K$60*$E1554,IF(AND(B214="male",E214="yes",F214="northwest"),M269+M270*$B1554+M271*$D1554+M272*$E1554,IF(AND(B214="male",E214="yes",F214="southeast"),O269+O270*$B1554+O271*$D1554+O272*$E1554,IF(AND(B214="male",E214="yes",F214="southwest"),Q269+Q270*$B1554+Q271*$D1554+Q272*$E1554,IF(AND(B214="female",E214="no",F214="southwest"),S269+S270*$B1554+S271*$D1554+S272*$E1554,IF(AND(B214="female",E214="no",F214="southeast"),U269+U270*$B1554+U271*$D1554+U272*$E1554,IF(AND(B214="female",E214="no",F214="northwest"),W269+W270*$B1554+W271*$D1554+W272*$E1554,IF(AND(B214="female",E214="no",F214="northeast"),Y269+Y270*$B1554+Y271*$D1554+Y272*$E1554,IF(AND(B214="male",E214="no",F214="northeast"),AA269+AA270*$B1554+AA271*$D1554+AA272*$E1554,IF(AND(B214="male",E214="no",F214="northwest"),AC269+AC270*$B1554+AC271*$D1554+AC272*$E1554,IF(AND(B214="male",E214="no",F214="southeast"),AE269+AE270*$B1554+AE271*$D1554+AE272*$E1554,IF(AND(B214="male",E214="no",F214="southwest"),AG269+AG270*$B1554+AG271*$D1554+AG272*$E1554,IF(AND(B214="male",E214="yes",F214="southwest"),AI269+AI270*$B1554+AI271*$D1554+AI272*$E1554,IF(AND(B214="male",E214="yes",F214="southeast"),AK269+AK270*$B1554+AK271*$D1554+AK272*$E1554,IF(AND(B214="male",E214="yes",F214="northwest"),AM269+AM270*$B1554+AM271*$D1554+AM272*$E1554,IF(AND(B214="male",E214="yes",F214="northeast"),AO269+AO270*$B1554+AO271*$D1554+AO272*$E1554,"Conditions not met"))))))))))))))))</f>
        <v>0</v>
      </c>
    </row>
    <row r="1555" spans="2:9" x14ac:dyDescent="0.45">
      <c r="B1555" s="2">
        <v>34</v>
      </c>
      <c r="D1555" s="2">
        <v>26.73</v>
      </c>
      <c r="E1555" s="2">
        <v>1</v>
      </c>
      <c r="H1555" s="2">
        <v>5002.7826999999997</v>
      </c>
      <c r="I1555" s="1">
        <f>IF(AND(B215="male",E215="yes",F215="northeast"),$K$57+$K$58*$B1555+$K$59*$D1555+$K$60*$E1555,IF(AND(B215="male",E215="yes",F215="northwest"),M270+M271*$B1555+M272*$D1555+M273*$E1555,IF(AND(B215="male",E215="yes",F215="southeast"),O270+O271*$B1555+O272*$D1555+O273*$E1555,IF(AND(B215="male",E215="yes",F215="southwest"),Q270+Q271*$B1555+Q272*$D1555+Q273*$E1555,IF(AND(B215="female",E215="no",F215="southwest"),S270+S271*$B1555+S272*$D1555+S273*$E1555,IF(AND(B215="female",E215="no",F215="southeast"),U270+U271*$B1555+U272*$D1555+U273*$E1555,IF(AND(B215="female",E215="no",F215="northwest"),W270+W271*$B1555+W272*$D1555+W273*$E1555,IF(AND(B215="female",E215="no",F215="northeast"),Y270+Y271*$B1555+Y272*$D1555+Y273*$E1555,IF(AND(B215="male",E215="no",F215="northeast"),AA270+AA271*$B1555+AA272*$D1555+AA273*$E1555,IF(AND(B215="male",E215="no",F215="northwest"),AC270+AC271*$B1555+AC272*$D1555+AC273*$E1555,IF(AND(B215="male",E215="no",F215="southeast"),AE270+AE271*$B1555+AE272*$D1555+AE273*$E1555,IF(AND(B215="male",E215="no",F215="southwest"),AG270+AG271*$B1555+AG272*$D1555+AG273*$E1555,IF(AND(B215="male",E215="yes",F215="southwest"),AI270+AI271*$B1555+AI272*$D1555+AI273*$E1555,IF(AND(B215="male",E215="yes",F215="southeast"),AK270+AK271*$B1555+AK272*$D1555+AK273*$E1555,IF(AND(B215="male",E215="yes",F215="northwest"),AM270+AM271*$B1555+AM272*$D1555+AM273*$E1555,IF(AND(B215="male",E215="yes",F215="northeast"),AO270+AO271*$B1555+AO272*$D1555+AO273*$E1555,"Conditions not met"))))))))))))))))</f>
        <v>0</v>
      </c>
    </row>
    <row r="1556" spans="2:9" x14ac:dyDescent="0.45">
      <c r="B1556" s="2">
        <v>45</v>
      </c>
      <c r="D1556" s="2">
        <v>30.9</v>
      </c>
      <c r="E1556" s="2">
        <v>2</v>
      </c>
      <c r="H1556" s="2">
        <v>8520.0259999999998</v>
      </c>
      <c r="I1556" s="1">
        <f>IF(AND(B216="male",E216="yes",F216="northeast"),$K$57+$K$58*$B1556+$K$59*$D1556+$K$60*$E1556,IF(AND(B216="male",E216="yes",F216="northwest"),M271+M272*$B1556+M273*$D1556+M274*$E1556,IF(AND(B216="male",E216="yes",F216="southeast"),O271+O272*$B1556+O273*$D1556+O274*$E1556,IF(AND(B216="male",E216="yes",F216="southwest"),Q271+Q272*$B1556+Q273*$D1556+Q274*$E1556,IF(AND(B216="female",E216="no",F216="southwest"),S271+S272*$B1556+S273*$D1556+S274*$E1556,IF(AND(B216="female",E216="no",F216="southeast"),U271+U272*$B1556+U273*$D1556+U274*$E1556,IF(AND(B216="female",E216="no",F216="northwest"),W271+W272*$B1556+W273*$D1556+W274*$E1556,IF(AND(B216="female",E216="no",F216="northeast"),Y271+Y272*$B1556+Y273*$D1556+Y274*$E1556,IF(AND(B216="male",E216="no",F216="northeast"),AA271+AA272*$B1556+AA273*$D1556+AA274*$E1556,IF(AND(B216="male",E216="no",F216="northwest"),AC271+AC272*$B1556+AC273*$D1556+AC274*$E1556,IF(AND(B216="male",E216="no",F216="southeast"),AE271+AE272*$B1556+AE273*$D1556+AE274*$E1556,IF(AND(B216="male",E216="no",F216="southwest"),AG271+AG272*$B1556+AG273*$D1556+AG274*$E1556,IF(AND(B216="male",E216="yes",F216="southwest"),AI271+AI272*$B1556+AI273*$D1556+AI274*$E1556,IF(AND(B216="male",E216="yes",F216="southeast"),AK271+AK272*$B1556+AK273*$D1556+AK274*$E1556,IF(AND(B216="male",E216="yes",F216="northwest"),AM271+AM272*$B1556+AM273*$D1556+AM274*$E1556,IF(AND(B216="male",E216="yes",F216="northeast"),AO271+AO272*$B1556+AO273*$D1556+AO274*$E1556,"Conditions not met"))))))))))))))))</f>
        <v>0</v>
      </c>
    </row>
    <row r="1557" spans="2:9" x14ac:dyDescent="0.45">
      <c r="B1557" s="2">
        <v>41</v>
      </c>
      <c r="D1557" s="2">
        <v>37.1</v>
      </c>
      <c r="E1557" s="2">
        <v>2</v>
      </c>
      <c r="H1557" s="2">
        <v>7371.7719999999999</v>
      </c>
      <c r="I1557" s="1">
        <f>IF(AND(B217="male",E217="yes",F217="northeast"),$K$57+$K$58*$B1557+$K$59*$D1557+$K$60*$E1557,IF(AND(B217="male",E217="yes",F217="northwest"),M272+M273*$B1557+M274*$D1557+M275*$E1557,IF(AND(B217="male",E217="yes",F217="southeast"),O272+O273*$B1557+O274*$D1557+O275*$E1557,IF(AND(B217="male",E217="yes",F217="southwest"),Q272+Q273*$B1557+Q274*$D1557+Q275*$E1557,IF(AND(B217="female",E217="no",F217="southwest"),S272+S273*$B1557+S274*$D1557+S275*$E1557,IF(AND(B217="female",E217="no",F217="southeast"),U272+U273*$B1557+U274*$D1557+U275*$E1557,IF(AND(B217="female",E217="no",F217="northwest"),W272+W273*$B1557+W274*$D1557+W275*$E1557,IF(AND(B217="female",E217="no",F217="northeast"),Y272+Y273*$B1557+Y274*$D1557+Y275*$E1557,IF(AND(B217="male",E217="no",F217="northeast"),AA272+AA273*$B1557+AA274*$D1557+AA275*$E1557,IF(AND(B217="male",E217="no",F217="northwest"),AC272+AC273*$B1557+AC274*$D1557+AC275*$E1557,IF(AND(B217="male",E217="no",F217="southeast"),AE272+AE273*$B1557+AE274*$D1557+AE275*$E1557,IF(AND(B217="male",E217="no",F217="southwest"),AG272+AG273*$B1557+AG274*$D1557+AG275*$E1557,IF(AND(B217="male",E217="yes",F217="southwest"),AI272+AI273*$B1557+AI274*$D1557+AI275*$E1557,IF(AND(B217="male",E217="yes",F217="southeast"),AK272+AK273*$B1557+AK274*$D1557+AK275*$E1557,IF(AND(B217="male",E217="yes",F217="northwest"),AM272+AM273*$B1557+AM274*$D1557+AM275*$E1557,IF(AND(B217="male",E217="yes",F217="northeast"),AO272+AO273*$B1557+AO274*$D1557+AO275*$E1557,"Conditions not met"))))))))))))))))</f>
        <v>0</v>
      </c>
    </row>
    <row r="1558" spans="2:9" x14ac:dyDescent="0.45">
      <c r="B1558" s="2">
        <v>53</v>
      </c>
      <c r="D1558" s="2">
        <v>26.6</v>
      </c>
      <c r="E1558" s="2">
        <v>0</v>
      </c>
      <c r="H1558" s="2">
        <v>10355.641</v>
      </c>
      <c r="I1558" s="1">
        <f>IF(AND(B218="male",E218="yes",F218="northeast"),$K$57+$K$58*$B1558+$K$59*$D1558+$K$60*$E1558,IF(AND(B218="male",E218="yes",F218="northwest"),M273+M274*$B1558+M275*$D1558+M276*$E1558,IF(AND(B218="male",E218="yes",F218="southeast"),O273+O274*$B1558+O275*$D1558+O276*$E1558,IF(AND(B218="male",E218="yes",F218="southwest"),Q273+Q274*$B1558+Q275*$D1558+Q276*$E1558,IF(AND(B218="female",E218="no",F218="southwest"),S273+S274*$B1558+S275*$D1558+S276*$E1558,IF(AND(B218="female",E218="no",F218="southeast"),U273+U274*$B1558+U275*$D1558+U276*$E1558,IF(AND(B218="female",E218="no",F218="northwest"),W273+W274*$B1558+W275*$D1558+W276*$E1558,IF(AND(B218="female",E218="no",F218="northeast"),Y273+Y274*$B1558+Y275*$D1558+Y276*$E1558,IF(AND(B218="male",E218="no",F218="northeast"),AA273+AA274*$B1558+AA275*$D1558+AA276*$E1558,IF(AND(B218="male",E218="no",F218="northwest"),AC273+AC274*$B1558+AC275*$D1558+AC276*$E1558,IF(AND(B218="male",E218="no",F218="southeast"),AE273+AE274*$B1558+AE275*$D1558+AE276*$E1558,IF(AND(B218="male",E218="no",F218="southwest"),AG273+AG274*$B1558+AG275*$D1558+AG276*$E1558,IF(AND(B218="male",E218="yes",F218="southwest"),AI273+AI274*$B1558+AI275*$D1558+AI276*$E1558,IF(AND(B218="male",E218="yes",F218="southeast"),AK273+AK274*$B1558+AK275*$D1558+AK276*$E1558,IF(AND(B218="male",E218="yes",F218="northwest"),AM273+AM274*$B1558+AM275*$D1558+AM276*$E1558,IF(AND(B218="male",E218="yes",F218="northeast"),AO273+AO274*$B1558+AO275*$D1558+AO276*$E1558,"Conditions not met"))))))))))))))))</f>
        <v>0</v>
      </c>
    </row>
    <row r="1559" spans="2:9" x14ac:dyDescent="0.45">
      <c r="B1559" s="2">
        <v>27</v>
      </c>
      <c r="D1559" s="2">
        <v>23.1</v>
      </c>
      <c r="E1559" s="2">
        <v>0</v>
      </c>
      <c r="H1559" s="2">
        <v>2483.7359999999999</v>
      </c>
      <c r="I1559" s="1">
        <f>IF(AND(B219="male",E219="yes",F219="northeast"),$K$57+$K$58*$B1559+$K$59*$D1559+$K$60*$E1559,IF(AND(B219="male",E219="yes",F219="northwest"),M274+M275*$B1559+M276*$D1559+M277*$E1559,IF(AND(B219="male",E219="yes",F219="southeast"),O274+O275*$B1559+O276*$D1559+O277*$E1559,IF(AND(B219="male",E219="yes",F219="southwest"),Q274+Q275*$B1559+Q276*$D1559+Q277*$E1559,IF(AND(B219="female",E219="no",F219="southwest"),S274+S275*$B1559+S276*$D1559+S277*$E1559,IF(AND(B219="female",E219="no",F219="southeast"),U274+U275*$B1559+U276*$D1559+U277*$E1559,IF(AND(B219="female",E219="no",F219="northwest"),W274+W275*$B1559+W276*$D1559+W277*$E1559,IF(AND(B219="female",E219="no",F219="northeast"),Y274+Y275*$B1559+Y276*$D1559+Y277*$E1559,IF(AND(B219="male",E219="no",F219="northeast"),AA274+AA275*$B1559+AA276*$D1559+AA277*$E1559,IF(AND(B219="male",E219="no",F219="northwest"),AC274+AC275*$B1559+AC276*$D1559+AC277*$E1559,IF(AND(B219="male",E219="no",F219="southeast"),AE274+AE275*$B1559+AE276*$D1559+AE277*$E1559,IF(AND(B219="male",E219="no",F219="southwest"),AG274+AG275*$B1559+AG276*$D1559+AG277*$E1559,IF(AND(B219="male",E219="yes",F219="southwest"),AI274+AI275*$B1559+AI276*$D1559+AI277*$E1559,IF(AND(B219="male",E219="yes",F219="southeast"),AK274+AK275*$B1559+AK276*$D1559+AK277*$E1559,IF(AND(B219="male",E219="yes",F219="northwest"),AM274+AM275*$B1559+AM276*$D1559+AM277*$E1559,IF(AND(B219="male",E219="yes",F219="northeast"),AO274+AO275*$B1559+AO276*$D1559+AO277*$E1559,"Conditions not met"))))))))))))))))</f>
        <v>0</v>
      </c>
    </row>
    <row r="1560" spans="2:9" x14ac:dyDescent="0.45">
      <c r="B1560" s="2">
        <v>26</v>
      </c>
      <c r="D1560" s="2">
        <v>29.92</v>
      </c>
      <c r="E1560" s="2">
        <v>1</v>
      </c>
      <c r="H1560" s="2">
        <v>3392.9767999999999</v>
      </c>
      <c r="I1560" s="1">
        <f>IF(AND(B220="male",E220="yes",F220="northeast"),$K$57+$K$58*$B1560+$K$59*$D1560+$K$60*$E1560,IF(AND(B220="male",E220="yes",F220="northwest"),M275+M276*$B1560+M277*$D1560+M278*$E1560,IF(AND(B220="male",E220="yes",F220="southeast"),O275+O276*$B1560+O277*$D1560+O278*$E1560,IF(AND(B220="male",E220="yes",F220="southwest"),Q275+Q276*$B1560+Q277*$D1560+Q278*$E1560,IF(AND(B220="female",E220="no",F220="southwest"),S275+S276*$B1560+S277*$D1560+S278*$E1560,IF(AND(B220="female",E220="no",F220="southeast"),U275+U276*$B1560+U277*$D1560+U278*$E1560,IF(AND(B220="female",E220="no",F220="northwest"),W275+W276*$B1560+W277*$D1560+W278*$E1560,IF(AND(B220="female",E220="no",F220="northeast"),Y275+Y276*$B1560+Y277*$D1560+Y278*$E1560,IF(AND(B220="male",E220="no",F220="northeast"),AA275+AA276*$B1560+AA277*$D1560+AA278*$E1560,IF(AND(B220="male",E220="no",F220="northwest"),AC275+AC276*$B1560+AC277*$D1560+AC278*$E1560,IF(AND(B220="male",E220="no",F220="southeast"),AE275+AE276*$B1560+AE277*$D1560+AE278*$E1560,IF(AND(B220="male",E220="no",F220="southwest"),AG275+AG276*$B1560+AG277*$D1560+AG278*$E1560,IF(AND(B220="male",E220="yes",F220="southwest"),AI275+AI276*$B1560+AI277*$D1560+AI278*$E1560,IF(AND(B220="male",E220="yes",F220="southeast"),AK275+AK276*$B1560+AK277*$D1560+AK278*$E1560,IF(AND(B220="male",E220="yes",F220="northwest"),AM275+AM276*$B1560+AM277*$D1560+AM278*$E1560,IF(AND(B220="male",E220="yes",F220="northeast"),AO275+AO276*$B1560+AO277*$D1560+AO278*$E1560,"Conditions not met"))))))))))))))))</f>
        <v>0</v>
      </c>
    </row>
    <row r="1561" spans="2:9" x14ac:dyDescent="0.45">
      <c r="B1561" s="2">
        <v>24</v>
      </c>
      <c r="D1561" s="2">
        <v>23.21</v>
      </c>
      <c r="E1561" s="2">
        <v>0</v>
      </c>
      <c r="H1561" s="2">
        <v>25081.76784</v>
      </c>
      <c r="I1561" s="1">
        <f>IF(AND(B221="male",E221="yes",F221="northeast"),$K$57+$K$58*$B1561+$K$59*$D1561+$K$60*$E1561,IF(AND(B221="male",E221="yes",F221="northwest"),M276+M277*$B1561+M278*$D1561+M279*$E1561,IF(AND(B221="male",E221="yes",F221="southeast"),O276+O277*$B1561+O278*$D1561+O279*$E1561,IF(AND(B221="male",E221="yes",F221="southwest"),Q276+Q277*$B1561+Q278*$D1561+Q279*$E1561,IF(AND(B221="female",E221="no",F221="southwest"),S276+S277*$B1561+S278*$D1561+S279*$E1561,IF(AND(B221="female",E221="no",F221="southeast"),U276+U277*$B1561+U278*$D1561+U279*$E1561,IF(AND(B221="female",E221="no",F221="northwest"),W276+W277*$B1561+W278*$D1561+W279*$E1561,IF(AND(B221="female",E221="no",F221="northeast"),Y276+Y277*$B1561+Y278*$D1561+Y279*$E1561,IF(AND(B221="male",E221="no",F221="northeast"),AA276+AA277*$B1561+AA278*$D1561+AA279*$E1561,IF(AND(B221="male",E221="no",F221="northwest"),AC276+AC277*$B1561+AC278*$D1561+AC279*$E1561,IF(AND(B221="male",E221="no",F221="southeast"),AE276+AE277*$B1561+AE278*$D1561+AE279*$E1561,IF(AND(B221="male",E221="no",F221="southwest"),AG276+AG277*$B1561+AG278*$D1561+AG279*$E1561,IF(AND(B221="male",E221="yes",F221="southwest"),AI276+AI277*$B1561+AI278*$D1561+AI279*$E1561,IF(AND(B221="male",E221="yes",F221="southeast"),AK276+AK277*$B1561+AK278*$D1561+AK279*$E1561,IF(AND(B221="male",E221="yes",F221="northwest"),AM276+AM277*$B1561+AM278*$D1561+AM279*$E1561,IF(AND(B221="male",E221="yes",F221="northeast"),AO276+AO277*$B1561+AO278*$D1561+AO279*$E1561,"Conditions not met"))))))))))))))))</f>
        <v>0</v>
      </c>
    </row>
    <row r="1562" spans="2:9" x14ac:dyDescent="0.45">
      <c r="B1562" s="2">
        <v>34</v>
      </c>
      <c r="D1562" s="2">
        <v>33.700000000000003</v>
      </c>
      <c r="E1562" s="2">
        <v>1</v>
      </c>
      <c r="H1562" s="2">
        <v>5012.4709999999995</v>
      </c>
      <c r="I1562" s="1">
        <f>IF(AND(B222="male",E222="yes",F222="northeast"),$K$57+$K$58*$B1562+$K$59*$D1562+$K$60*$E1562,IF(AND(B222="male",E222="yes",F222="northwest"),M277+M278*$B1562+M279*$D1562+M280*$E1562,IF(AND(B222="male",E222="yes",F222="southeast"),O277+O278*$B1562+O279*$D1562+O280*$E1562,IF(AND(B222="male",E222="yes",F222="southwest"),Q277+Q278*$B1562+Q279*$D1562+Q280*$E1562,IF(AND(B222="female",E222="no",F222="southwest"),S277+S278*$B1562+S279*$D1562+S280*$E1562,IF(AND(B222="female",E222="no",F222="southeast"),U277+U278*$B1562+U279*$D1562+U280*$E1562,IF(AND(B222="female",E222="no",F222="northwest"),W277+W278*$B1562+W279*$D1562+W280*$E1562,IF(AND(B222="female",E222="no",F222="northeast"),Y277+Y278*$B1562+Y279*$D1562+Y280*$E1562,IF(AND(B222="male",E222="no",F222="northeast"),AA277+AA278*$B1562+AA279*$D1562+AA280*$E1562,IF(AND(B222="male",E222="no",F222="northwest"),AC277+AC278*$B1562+AC279*$D1562+AC280*$E1562,IF(AND(B222="male",E222="no",F222="southeast"),AE277+AE278*$B1562+AE279*$D1562+AE280*$E1562,IF(AND(B222="male",E222="no",F222="southwest"),AG277+AG278*$B1562+AG279*$D1562+AG280*$E1562,IF(AND(B222="male",E222="yes",F222="southwest"),AI277+AI278*$B1562+AI279*$D1562+AI280*$E1562,IF(AND(B222="male",E222="yes",F222="southeast"),AK277+AK278*$B1562+AK279*$D1562+AK280*$E1562,IF(AND(B222="male",E222="yes",F222="northwest"),AM277+AM278*$B1562+AM279*$D1562+AM280*$E1562,IF(AND(B222="male",E222="yes",F222="northeast"),AO277+AO278*$B1562+AO279*$D1562+AO280*$E1562,"Conditions not met"))))))))))))))))</f>
        <v>0</v>
      </c>
    </row>
    <row r="1563" spans="2:9" x14ac:dyDescent="0.45">
      <c r="B1563" s="2">
        <v>53</v>
      </c>
      <c r="D1563" s="2">
        <v>33.25</v>
      </c>
      <c r="E1563" s="2">
        <v>0</v>
      </c>
      <c r="H1563" s="2">
        <v>10564.8845</v>
      </c>
      <c r="I1563" s="1">
        <f>IF(AND(B223="male",E223="yes",F223="northeast"),$K$57+$K$58*$B1563+$K$59*$D1563+$K$60*$E1563,IF(AND(B223="male",E223="yes",F223="northwest"),M278+M279*$B1563+M280*$D1563+M281*$E1563,IF(AND(B223="male",E223="yes",F223="southeast"),O278+O279*$B1563+O280*$D1563+O281*$E1563,IF(AND(B223="male",E223="yes",F223="southwest"),Q278+Q279*$B1563+Q280*$D1563+Q281*$E1563,IF(AND(B223="female",E223="no",F223="southwest"),S278+S279*$B1563+S280*$D1563+S281*$E1563,IF(AND(B223="female",E223="no",F223="southeast"),U278+U279*$B1563+U280*$D1563+U281*$E1563,IF(AND(B223="female",E223="no",F223="northwest"),W278+W279*$B1563+W280*$D1563+W281*$E1563,IF(AND(B223="female",E223="no",F223="northeast"),Y278+Y279*$B1563+Y280*$D1563+Y281*$E1563,IF(AND(B223="male",E223="no",F223="northeast"),AA278+AA279*$B1563+AA280*$D1563+AA281*$E1563,IF(AND(B223="male",E223="no",F223="northwest"),AC278+AC279*$B1563+AC280*$D1563+AC281*$E1563,IF(AND(B223="male",E223="no",F223="southeast"),AE278+AE279*$B1563+AE280*$D1563+AE281*$E1563,IF(AND(B223="male",E223="no",F223="southwest"),AG278+AG279*$B1563+AG280*$D1563+AG281*$E1563,IF(AND(B223="male",E223="yes",F223="southwest"),AI278+AI279*$B1563+AI280*$D1563+AI281*$E1563,IF(AND(B223="male",E223="yes",F223="southeast"),AK278+AK279*$B1563+AK280*$D1563+AK281*$E1563,IF(AND(B223="male",E223="yes",F223="northwest"),AM278+AM279*$B1563+AM280*$D1563+AM281*$E1563,IF(AND(B223="male",E223="yes",F223="northeast"),AO278+AO279*$B1563+AO280*$D1563+AO281*$E1563,"Conditions not met"))))))))))))))))</f>
        <v>0</v>
      </c>
    </row>
    <row r="1564" spans="2:9" x14ac:dyDescent="0.45">
      <c r="B1564" s="2">
        <v>32</v>
      </c>
      <c r="D1564" s="2">
        <v>30.8</v>
      </c>
      <c r="E1564" s="2">
        <v>3</v>
      </c>
      <c r="H1564" s="2">
        <v>5253.5240000000003</v>
      </c>
      <c r="I1564" s="1">
        <f>IF(AND(B224="male",E224="yes",F224="northeast"),$K$57+$K$58*$B1564+$K$59*$D1564+$K$60*$E1564,IF(AND(B224="male",E224="yes",F224="northwest"),M279+M280*$B1564+M281*$D1564+M282*$E1564,IF(AND(B224="male",E224="yes",F224="southeast"),O279+O280*$B1564+O281*$D1564+O282*$E1564,IF(AND(B224="male",E224="yes",F224="southwest"),Q279+Q280*$B1564+Q281*$D1564+Q282*$E1564,IF(AND(B224="female",E224="no",F224="southwest"),S279+S280*$B1564+S281*$D1564+S282*$E1564,IF(AND(B224="female",E224="no",F224="southeast"),U279+U280*$B1564+U281*$D1564+U282*$E1564,IF(AND(B224="female",E224="no",F224="northwest"),W279+W280*$B1564+W281*$D1564+W282*$E1564,IF(AND(B224="female",E224="no",F224="northeast"),Y279+Y280*$B1564+Y281*$D1564+Y282*$E1564,IF(AND(B224="male",E224="no",F224="northeast"),AA279+AA280*$B1564+AA281*$D1564+AA282*$E1564,IF(AND(B224="male",E224="no",F224="northwest"),AC279+AC280*$B1564+AC281*$D1564+AC282*$E1564,IF(AND(B224="male",E224="no",F224="southeast"),AE279+AE280*$B1564+AE281*$D1564+AE282*$E1564,IF(AND(B224="male",E224="no",F224="southwest"),AG279+AG280*$B1564+AG281*$D1564+AG282*$E1564,IF(AND(B224="male",E224="yes",F224="southwest"),AI279+AI280*$B1564+AI281*$D1564+AI282*$E1564,IF(AND(B224="male",E224="yes",F224="southeast"),AK279+AK280*$B1564+AK281*$D1564+AK282*$E1564,IF(AND(B224="male",E224="yes",F224="northwest"),AM279+AM280*$B1564+AM281*$D1564+AM282*$E1564,IF(AND(B224="male",E224="yes",F224="northeast"),AO279+AO280*$B1564+AO281*$D1564+AO282*$E1564,"Conditions not met"))))))))))))))))</f>
        <v>0</v>
      </c>
    </row>
    <row r="1565" spans="2:9" x14ac:dyDescent="0.45">
      <c r="B1565" s="2">
        <v>19</v>
      </c>
      <c r="D1565" s="2">
        <v>34.799999999999997</v>
      </c>
      <c r="E1565" s="2">
        <v>0</v>
      </c>
      <c r="H1565" s="2">
        <v>34779.614999999998</v>
      </c>
      <c r="I1565" s="1">
        <f>IF(AND(B225="male",E225="yes",F225="northeast"),$K$57+$K$58*$B1565+$K$59*$D1565+$K$60*$E1565,IF(AND(B225="male",E225="yes",F225="northwest"),M280+M281*$B1565+M282*$D1565+M283*$E1565,IF(AND(B225="male",E225="yes",F225="southeast"),O280+O281*$B1565+O282*$D1565+O283*$E1565,IF(AND(B225="male",E225="yes",F225="southwest"),Q280+Q281*$B1565+Q282*$D1565+Q283*$E1565,IF(AND(B225="female",E225="no",F225="southwest"),S280+S281*$B1565+S282*$D1565+S283*$E1565,IF(AND(B225="female",E225="no",F225="southeast"),U280+U281*$B1565+U282*$D1565+U283*$E1565,IF(AND(B225="female",E225="no",F225="northwest"),W280+W281*$B1565+W282*$D1565+W283*$E1565,IF(AND(B225="female",E225="no",F225="northeast"),Y280+Y281*$B1565+Y282*$D1565+Y283*$E1565,IF(AND(B225="male",E225="no",F225="northeast"),AA280+AA281*$B1565+AA282*$D1565+AA283*$E1565,IF(AND(B225="male",E225="no",F225="northwest"),AC280+AC281*$B1565+AC282*$D1565+AC283*$E1565,IF(AND(B225="male",E225="no",F225="southeast"),AE280+AE281*$B1565+AE282*$D1565+AE283*$E1565,IF(AND(B225="male",E225="no",F225="southwest"),AG280+AG281*$B1565+AG282*$D1565+AG283*$E1565,IF(AND(B225="male",E225="yes",F225="southwest"),AI280+AI281*$B1565+AI282*$D1565+AI283*$E1565,IF(AND(B225="male",E225="yes",F225="southeast"),AK280+AK281*$B1565+AK282*$D1565+AK283*$E1565,IF(AND(B225="male",E225="yes",F225="northwest"),AM280+AM281*$B1565+AM282*$D1565+AM283*$E1565,IF(AND(B225="male",E225="yes",F225="northeast"),AO280+AO281*$B1565+AO282*$D1565+AO283*$E1565,"Conditions not met"))))))))))))))))</f>
        <v>0</v>
      </c>
    </row>
    <row r="1566" spans="2:9" x14ac:dyDescent="0.45">
      <c r="B1566" s="2">
        <v>42</v>
      </c>
      <c r="D1566" s="2">
        <v>24.64</v>
      </c>
      <c r="E1566" s="2">
        <v>0</v>
      </c>
      <c r="H1566" s="2">
        <v>19515.5416</v>
      </c>
      <c r="I1566" s="1">
        <f>IF(AND(B226="male",E226="yes",F226="northeast"),$K$57+$K$58*$B1566+$K$59*$D1566+$K$60*$E1566,IF(AND(B226="male",E226="yes",F226="northwest"),M281+M282*$B1566+M283*$D1566+M284*$E1566,IF(AND(B226="male",E226="yes",F226="southeast"),O281+O282*$B1566+O283*$D1566+O284*$E1566,IF(AND(B226="male",E226="yes",F226="southwest"),Q281+Q282*$B1566+Q283*$D1566+Q284*$E1566,IF(AND(B226="female",E226="no",F226="southwest"),S281+S282*$B1566+S283*$D1566+S284*$E1566,IF(AND(B226="female",E226="no",F226="southeast"),U281+U282*$B1566+U283*$D1566+U284*$E1566,IF(AND(B226="female",E226="no",F226="northwest"),W281+W282*$B1566+W283*$D1566+W284*$E1566,IF(AND(B226="female",E226="no",F226="northeast"),Y281+Y282*$B1566+Y283*$D1566+Y284*$E1566,IF(AND(B226="male",E226="no",F226="northeast"),AA281+AA282*$B1566+AA283*$D1566+AA284*$E1566,IF(AND(B226="male",E226="no",F226="northwest"),AC281+AC282*$B1566+AC283*$D1566+AC284*$E1566,IF(AND(B226="male",E226="no",F226="southeast"),AE281+AE282*$B1566+AE283*$D1566+AE284*$E1566,IF(AND(B226="male",E226="no",F226="southwest"),AG281+AG282*$B1566+AG283*$D1566+AG284*$E1566,IF(AND(B226="male",E226="yes",F226="southwest"),AI281+AI282*$B1566+AI283*$D1566+AI284*$E1566,IF(AND(B226="male",E226="yes",F226="southeast"),AK281+AK282*$B1566+AK283*$D1566+AK284*$E1566,IF(AND(B226="male",E226="yes",F226="northwest"),AM281+AM282*$B1566+AM283*$D1566+AM284*$E1566,IF(AND(B226="male",E226="yes",F226="northeast"),AO281+AO282*$B1566+AO283*$D1566+AO284*$E1566,"Conditions not met"))))))))))))))))</f>
        <v>0</v>
      </c>
    </row>
    <row r="1567" spans="2:9" x14ac:dyDescent="0.45">
      <c r="B1567" s="2">
        <v>55</v>
      </c>
      <c r="D1567" s="2">
        <v>33.880000000000003</v>
      </c>
      <c r="E1567" s="2">
        <v>3</v>
      </c>
      <c r="H1567" s="2">
        <v>11987.1682</v>
      </c>
      <c r="I1567" s="1">
        <f>IF(AND(B227="male",E227="yes",F227="northeast"),$K$57+$K$58*$B1567+$K$59*$D1567+$K$60*$E1567,IF(AND(B227="male",E227="yes",F227="northwest"),M282+M283*$B1567+M284*$D1567+M285*$E1567,IF(AND(B227="male",E227="yes",F227="southeast"),O282+O283*$B1567+O284*$D1567+O285*$E1567,IF(AND(B227="male",E227="yes",F227="southwest"),Q282+Q283*$B1567+Q284*$D1567+Q285*$E1567,IF(AND(B227="female",E227="no",F227="southwest"),S282+S283*$B1567+S284*$D1567+S285*$E1567,IF(AND(B227="female",E227="no",F227="southeast"),U282+U283*$B1567+U284*$D1567+U285*$E1567,IF(AND(B227="female",E227="no",F227="northwest"),W282+W283*$B1567+W284*$D1567+W285*$E1567,IF(AND(B227="female",E227="no",F227="northeast"),Y282+Y283*$B1567+Y284*$D1567+Y285*$E1567,IF(AND(B227="male",E227="no",F227="northeast"),AA282+AA283*$B1567+AA284*$D1567+AA285*$E1567,IF(AND(B227="male",E227="no",F227="northwest"),AC282+AC283*$B1567+AC284*$D1567+AC285*$E1567,IF(AND(B227="male",E227="no",F227="southeast"),AE282+AE283*$B1567+AE284*$D1567+AE285*$E1567,IF(AND(B227="male",E227="no",F227="southwest"),AG282+AG283*$B1567+AG284*$D1567+AG285*$E1567,IF(AND(B227="male",E227="yes",F227="southwest"),AI282+AI283*$B1567+AI284*$D1567+AI285*$E1567,IF(AND(B227="male",E227="yes",F227="southeast"),AK282+AK283*$B1567+AK284*$D1567+AK285*$E1567,IF(AND(B227="male",E227="yes",F227="northwest"),AM282+AM283*$B1567+AM284*$D1567+AM285*$E1567,IF(AND(B227="male",E227="yes",F227="northeast"),AO282+AO283*$B1567+AO284*$D1567+AO285*$E1567,"Conditions not met"))))))))))))))))</f>
        <v>0</v>
      </c>
    </row>
    <row r="1568" spans="2:9" x14ac:dyDescent="0.45">
      <c r="B1568" s="2">
        <v>28</v>
      </c>
      <c r="D1568" s="2">
        <v>38.06</v>
      </c>
      <c r="E1568" s="2">
        <v>0</v>
      </c>
      <c r="H1568" s="2">
        <v>2689.4953999999998</v>
      </c>
      <c r="I1568" s="1">
        <f>IF(AND(B228="male",E228="yes",F228="northeast"),$K$57+$K$58*$B1568+$K$59*$D1568+$K$60*$E1568,IF(AND(B228="male",E228="yes",F228="northwest"),M283+M284*$B1568+M285*$D1568+M286*$E1568,IF(AND(B228="male",E228="yes",F228="southeast"),O283+O284*$B1568+O285*$D1568+O286*$E1568,IF(AND(B228="male",E228="yes",F228="southwest"),Q283+Q284*$B1568+Q285*$D1568+Q286*$E1568,IF(AND(B228="female",E228="no",F228="southwest"),S283+S284*$B1568+S285*$D1568+S286*$E1568,IF(AND(B228="female",E228="no",F228="southeast"),U283+U284*$B1568+U285*$D1568+U286*$E1568,IF(AND(B228="female",E228="no",F228="northwest"),W283+W284*$B1568+W285*$D1568+W286*$E1568,IF(AND(B228="female",E228="no",F228="northeast"),Y283+Y284*$B1568+Y285*$D1568+Y286*$E1568,IF(AND(B228="male",E228="no",F228="northeast"),AA283+AA284*$B1568+AA285*$D1568+AA286*$E1568,IF(AND(B228="male",E228="no",F228="northwest"),AC283+AC284*$B1568+AC285*$D1568+AC286*$E1568,IF(AND(B228="male",E228="no",F228="southeast"),AE283+AE284*$B1568+AE285*$D1568+AE286*$E1568,IF(AND(B228="male",E228="no",F228="southwest"),AG283+AG284*$B1568+AG285*$D1568+AG286*$E1568,IF(AND(B228="male",E228="yes",F228="southwest"),AI283+AI284*$B1568+AI285*$D1568+AI286*$E1568,IF(AND(B228="male",E228="yes",F228="southeast"),AK283+AK284*$B1568+AK285*$D1568+AK286*$E1568,IF(AND(B228="male",E228="yes",F228="northwest"),AM283+AM284*$B1568+AM285*$D1568+AM286*$E1568,IF(AND(B228="male",E228="yes",F228="northeast"),AO283+AO284*$B1568+AO285*$D1568+AO286*$E1568,"Conditions not met"))))))))))))))))</f>
        <v>0</v>
      </c>
    </row>
    <row r="1569" spans="2:9" x14ac:dyDescent="0.45">
      <c r="B1569" s="2">
        <v>58</v>
      </c>
      <c r="D1569" s="2">
        <v>41.91</v>
      </c>
      <c r="E1569" s="2">
        <v>0</v>
      </c>
      <c r="H1569" s="2">
        <v>24227.337240000001</v>
      </c>
      <c r="I1569" s="1">
        <f>IF(AND(B229="male",E229="yes",F229="northeast"),$K$57+$K$58*$B1569+$K$59*$D1569+$K$60*$E1569,IF(AND(B229="male",E229="yes",F229="northwest"),M284+M285*$B1569+M286*$D1569+M287*$E1569,IF(AND(B229="male",E229="yes",F229="southeast"),O284+O285*$B1569+O286*$D1569+O287*$E1569,IF(AND(B229="male",E229="yes",F229="southwest"),Q284+Q285*$B1569+Q286*$D1569+Q287*$E1569,IF(AND(B229="female",E229="no",F229="southwest"),S284+S285*$B1569+S286*$D1569+S287*$E1569,IF(AND(B229="female",E229="no",F229="southeast"),U284+U285*$B1569+U286*$D1569+U287*$E1569,IF(AND(B229="female",E229="no",F229="northwest"),W284+W285*$B1569+W286*$D1569+W287*$E1569,IF(AND(B229="female",E229="no",F229="northeast"),Y284+Y285*$B1569+Y286*$D1569+Y287*$E1569,IF(AND(B229="male",E229="no",F229="northeast"),AA284+AA285*$B1569+AA286*$D1569+AA287*$E1569,IF(AND(B229="male",E229="no",F229="northwest"),AC284+AC285*$B1569+AC286*$D1569+AC287*$E1569,IF(AND(B229="male",E229="no",F229="southeast"),AE284+AE285*$B1569+AE286*$D1569+AE287*$E1569,IF(AND(B229="male",E229="no",F229="southwest"),AG284+AG285*$B1569+AG286*$D1569+AG287*$E1569,IF(AND(B229="male",E229="yes",F229="southwest"),AI284+AI285*$B1569+AI286*$D1569+AI287*$E1569,IF(AND(B229="male",E229="yes",F229="southeast"),AK284+AK285*$B1569+AK286*$D1569+AK287*$E1569,IF(AND(B229="male",E229="yes",F229="northwest"),AM284+AM285*$B1569+AM286*$D1569+AM287*$E1569,IF(AND(B229="male",E229="yes",F229="northeast"),AO284+AO285*$B1569+AO286*$D1569+AO287*$E1569,"Conditions not met"))))))))))))))))</f>
        <v>0</v>
      </c>
    </row>
    <row r="1570" spans="2:9" x14ac:dyDescent="0.45">
      <c r="B1570" s="2">
        <v>41</v>
      </c>
      <c r="D1570" s="2">
        <v>31.635000000000002</v>
      </c>
      <c r="E1570" s="2">
        <v>1</v>
      </c>
      <c r="H1570" s="2">
        <v>7358.1756500000001</v>
      </c>
      <c r="I1570" s="1">
        <f>IF(AND(B230="male",E230="yes",F230="northeast"),$K$57+$K$58*$B1570+$K$59*$D1570+$K$60*$E1570,IF(AND(B230="male",E230="yes",F230="northwest"),M285+M286*$B1570+M287*$D1570+M288*$E1570,IF(AND(B230="male",E230="yes",F230="southeast"),O285+O286*$B1570+O287*$D1570+O288*$E1570,IF(AND(B230="male",E230="yes",F230="southwest"),Q285+Q286*$B1570+Q287*$D1570+Q288*$E1570,IF(AND(B230="female",E230="no",F230="southwest"),S285+S286*$B1570+S287*$D1570+S288*$E1570,IF(AND(B230="female",E230="no",F230="southeast"),U285+U286*$B1570+U287*$D1570+U288*$E1570,IF(AND(B230="female",E230="no",F230="northwest"),W285+W286*$B1570+W287*$D1570+W288*$E1570,IF(AND(B230="female",E230="no",F230="northeast"),Y285+Y286*$B1570+Y287*$D1570+Y288*$E1570,IF(AND(B230="male",E230="no",F230="northeast"),AA285+AA286*$B1570+AA287*$D1570+AA288*$E1570,IF(AND(B230="male",E230="no",F230="northwest"),AC285+AC286*$B1570+AC287*$D1570+AC288*$E1570,IF(AND(B230="male",E230="no",F230="southeast"),AE285+AE286*$B1570+AE287*$D1570+AE288*$E1570,IF(AND(B230="male",E230="no",F230="southwest"),AG285+AG286*$B1570+AG287*$D1570+AG288*$E1570,IF(AND(B230="male",E230="yes",F230="southwest"),AI285+AI286*$B1570+AI287*$D1570+AI288*$E1570,IF(AND(B230="male",E230="yes",F230="southeast"),AK285+AK286*$B1570+AK287*$D1570+AK288*$E1570,IF(AND(B230="male",E230="yes",F230="northwest"),AM285+AM286*$B1570+AM287*$D1570+AM288*$E1570,IF(AND(B230="male",E230="yes",F230="northeast"),AO285+AO286*$B1570+AO287*$D1570+AO288*$E1570,"Conditions not met"))))))))))))))))</f>
        <v>0</v>
      </c>
    </row>
    <row r="1571" spans="2:9" x14ac:dyDescent="0.45">
      <c r="B1571" s="2">
        <v>47</v>
      </c>
      <c r="D1571" s="2">
        <v>25.46</v>
      </c>
      <c r="E1571" s="2">
        <v>2</v>
      </c>
      <c r="H1571" s="2">
        <v>9225.2564000000002</v>
      </c>
      <c r="I1571" s="1">
        <f>IF(AND(B231="male",E231="yes",F231="northeast"),$K$57+$K$58*$B1571+$K$59*$D1571+$K$60*$E1571,IF(AND(B231="male",E231="yes",F231="northwest"),M286+M287*$B1571+M288*$D1571+M289*$E1571,IF(AND(B231="male",E231="yes",F231="southeast"),O286+O287*$B1571+O288*$D1571+O289*$E1571,IF(AND(B231="male",E231="yes",F231="southwest"),Q286+Q287*$B1571+Q288*$D1571+Q289*$E1571,IF(AND(B231="female",E231="no",F231="southwest"),S286+S287*$B1571+S288*$D1571+S289*$E1571,IF(AND(B231="female",E231="no",F231="southeast"),U286+U287*$B1571+U288*$D1571+U289*$E1571,IF(AND(B231="female",E231="no",F231="northwest"),W286+W287*$B1571+W288*$D1571+W289*$E1571,IF(AND(B231="female",E231="no",F231="northeast"),Y286+Y287*$B1571+Y288*$D1571+Y289*$E1571,IF(AND(B231="male",E231="no",F231="northeast"),AA286+AA287*$B1571+AA288*$D1571+AA289*$E1571,IF(AND(B231="male",E231="no",F231="northwest"),AC286+AC287*$B1571+AC288*$D1571+AC289*$E1571,IF(AND(B231="male",E231="no",F231="southeast"),AE286+AE287*$B1571+AE288*$D1571+AE289*$E1571,IF(AND(B231="male",E231="no",F231="southwest"),AG286+AG287*$B1571+AG288*$D1571+AG289*$E1571,IF(AND(B231="male",E231="yes",F231="southwest"),AI286+AI287*$B1571+AI288*$D1571+AI289*$E1571,IF(AND(B231="male",E231="yes",F231="southeast"),AK286+AK287*$B1571+AK288*$D1571+AK289*$E1571,IF(AND(B231="male",E231="yes",F231="northwest"),AM286+AM287*$B1571+AM288*$D1571+AM289*$E1571,IF(AND(B231="male",E231="yes",F231="northeast"),AO286+AO287*$B1571+AO288*$D1571+AO289*$E1571,"Conditions not met"))))))))))))))))</f>
        <v>0</v>
      </c>
    </row>
    <row r="1572" spans="2:9" x14ac:dyDescent="0.45">
      <c r="B1572" s="2">
        <v>42</v>
      </c>
      <c r="D1572" s="2">
        <v>36.195</v>
      </c>
      <c r="E1572" s="2">
        <v>1</v>
      </c>
      <c r="H1572" s="2">
        <v>7443.6430499999997</v>
      </c>
      <c r="I1572" s="1">
        <f>IF(AND(B232="male",E232="yes",F232="northeast"),$K$57+$K$58*$B1572+$K$59*$D1572+$K$60*$E1572,IF(AND(B232="male",E232="yes",F232="northwest"),M287+M288*$B1572+M289*$D1572+M290*$E1572,IF(AND(B232="male",E232="yes",F232="southeast"),O287+O288*$B1572+O289*$D1572+O290*$E1572,IF(AND(B232="male",E232="yes",F232="southwest"),Q287+Q288*$B1572+Q289*$D1572+Q290*$E1572,IF(AND(B232="female",E232="no",F232="southwest"),S287+S288*$B1572+S289*$D1572+S290*$E1572,IF(AND(B232="female",E232="no",F232="southeast"),U287+U288*$B1572+U289*$D1572+U290*$E1572,IF(AND(B232="female",E232="no",F232="northwest"),W287+W288*$B1572+W289*$D1572+W290*$E1572,IF(AND(B232="female",E232="no",F232="northeast"),Y287+Y288*$B1572+Y289*$D1572+Y290*$E1572,IF(AND(B232="male",E232="no",F232="northeast"),AA287+AA288*$B1572+AA289*$D1572+AA290*$E1572,IF(AND(B232="male",E232="no",F232="northwest"),AC287+AC288*$B1572+AC289*$D1572+AC290*$E1572,IF(AND(B232="male",E232="no",F232="southeast"),AE287+AE288*$B1572+AE289*$D1572+AE290*$E1572,IF(AND(B232="male",E232="no",F232="southwest"),AG287+AG288*$B1572+AG289*$D1572+AG290*$E1572,IF(AND(B232="male",E232="yes",F232="southwest"),AI287+AI288*$B1572+AI289*$D1572+AI290*$E1572,IF(AND(B232="male",E232="yes",F232="southeast"),AK287+AK288*$B1572+AK289*$D1572+AK290*$E1572,IF(AND(B232="male",E232="yes",F232="northwest"),AM287+AM288*$B1572+AM289*$D1572+AM290*$E1572,IF(AND(B232="male",E232="yes",F232="northeast"),AO287+AO288*$B1572+AO289*$D1572+AO290*$E1572,"Conditions not met"))))))))))))))))</f>
        <v>0</v>
      </c>
    </row>
    <row r="1573" spans="2:9" x14ac:dyDescent="0.45">
      <c r="B1573" s="2">
        <v>59</v>
      </c>
      <c r="D1573" s="2">
        <v>27.83</v>
      </c>
      <c r="E1573" s="2">
        <v>3</v>
      </c>
      <c r="H1573" s="2">
        <v>14001.286700000001</v>
      </c>
      <c r="I1573" s="1">
        <f>IF(AND(B233="male",E233="yes",F233="northeast"),$K$57+$K$58*$B1573+$K$59*$D1573+$K$60*$E1573,IF(AND(B233="male",E233="yes",F233="northwest"),M288+M289*$B1573+M290*$D1573+M291*$E1573,IF(AND(B233="male",E233="yes",F233="southeast"),O288+O289*$B1573+O290*$D1573+O291*$E1573,IF(AND(B233="male",E233="yes",F233="southwest"),Q288+Q289*$B1573+Q290*$D1573+Q291*$E1573,IF(AND(B233="female",E233="no",F233="southwest"),S288+S289*$B1573+S290*$D1573+S291*$E1573,IF(AND(B233="female",E233="no",F233="southeast"),U288+U289*$B1573+U290*$D1573+U291*$E1573,IF(AND(B233="female",E233="no",F233="northwest"),W288+W289*$B1573+W290*$D1573+W291*$E1573,IF(AND(B233="female",E233="no",F233="northeast"),Y288+Y289*$B1573+Y290*$D1573+Y291*$E1573,IF(AND(B233="male",E233="no",F233="northeast"),AA288+AA289*$B1573+AA290*$D1573+AA291*$E1573,IF(AND(B233="male",E233="no",F233="northwest"),AC288+AC289*$B1573+AC290*$D1573+AC291*$E1573,IF(AND(B233="male",E233="no",F233="southeast"),AE288+AE289*$B1573+AE290*$D1573+AE291*$E1573,IF(AND(B233="male",E233="no",F233="southwest"),AG288+AG289*$B1573+AG290*$D1573+AG291*$E1573,IF(AND(B233="male",E233="yes",F233="southwest"),AI288+AI289*$B1573+AI290*$D1573+AI291*$E1573,IF(AND(B233="male",E233="yes",F233="southeast"),AK288+AK289*$B1573+AK290*$D1573+AK291*$E1573,IF(AND(B233="male",E233="yes",F233="northwest"),AM288+AM289*$B1573+AM290*$D1573+AM291*$E1573,IF(AND(B233="male",E233="yes",F233="northeast"),AO288+AO289*$B1573+AO290*$D1573+AO291*$E1573,"Conditions not met"))))))))))))))))</f>
        <v>0</v>
      </c>
    </row>
    <row r="1574" spans="2:9" x14ac:dyDescent="0.45">
      <c r="B1574" s="2">
        <v>19</v>
      </c>
      <c r="D1574" s="2">
        <v>17.8</v>
      </c>
      <c r="E1574" s="2">
        <v>0</v>
      </c>
      <c r="H1574" s="2">
        <v>1727.7850000000001</v>
      </c>
      <c r="I1574" s="1">
        <f>IF(AND(B234="male",E234="yes",F234="northeast"),$K$57+$K$58*$B1574+$K$59*$D1574+$K$60*$E1574,IF(AND(B234="male",E234="yes",F234="northwest"),M289+M290*$B1574+M291*$D1574+M292*$E1574,IF(AND(B234="male",E234="yes",F234="southeast"),O289+O290*$B1574+O291*$D1574+O292*$E1574,IF(AND(B234="male",E234="yes",F234="southwest"),Q289+Q290*$B1574+Q291*$D1574+Q292*$E1574,IF(AND(B234="female",E234="no",F234="southwest"),S289+S290*$B1574+S291*$D1574+S292*$E1574,IF(AND(B234="female",E234="no",F234="southeast"),U289+U290*$B1574+U291*$D1574+U292*$E1574,IF(AND(B234="female",E234="no",F234="northwest"),W289+W290*$B1574+W291*$D1574+W292*$E1574,IF(AND(B234="female",E234="no",F234="northeast"),Y289+Y290*$B1574+Y291*$D1574+Y292*$E1574,IF(AND(B234="male",E234="no",F234="northeast"),AA289+AA290*$B1574+AA291*$D1574+AA292*$E1574,IF(AND(B234="male",E234="no",F234="northwest"),AC289+AC290*$B1574+AC291*$D1574+AC292*$E1574,IF(AND(B234="male",E234="no",F234="southeast"),AE289+AE290*$B1574+AE291*$D1574+AE292*$E1574,IF(AND(B234="male",E234="no",F234="southwest"),AG289+AG290*$B1574+AG291*$D1574+AG292*$E1574,IF(AND(B234="male",E234="yes",F234="southwest"),AI289+AI290*$B1574+AI291*$D1574+AI292*$E1574,IF(AND(B234="male",E234="yes",F234="southeast"),AK289+AK290*$B1574+AK291*$D1574+AK292*$E1574,IF(AND(B234="male",E234="yes",F234="northwest"),AM289+AM290*$B1574+AM291*$D1574+AM292*$E1574,IF(AND(B234="male",E234="yes",F234="northeast"),AO289+AO290*$B1574+AO291*$D1574+AO292*$E1574,"Conditions not met"))))))))))))))))</f>
        <v>0</v>
      </c>
    </row>
    <row r="1575" spans="2:9" x14ac:dyDescent="0.45">
      <c r="B1575" s="2">
        <v>59</v>
      </c>
      <c r="D1575" s="2">
        <v>27.5</v>
      </c>
      <c r="E1575" s="2">
        <v>1</v>
      </c>
      <c r="H1575" s="2">
        <v>12333.828</v>
      </c>
      <c r="I1575" s="1">
        <f>IF(AND(B235="male",E235="yes",F235="northeast"),$K$57+$K$58*$B1575+$K$59*$D1575+$K$60*$E1575,IF(AND(B235="male",E235="yes",F235="northwest"),M290+M291*$B1575+M292*$D1575+M293*$E1575,IF(AND(B235="male",E235="yes",F235="southeast"),O290+O291*$B1575+O292*$D1575+O293*$E1575,IF(AND(B235="male",E235="yes",F235="southwest"),Q290+Q291*$B1575+Q292*$D1575+Q293*$E1575,IF(AND(B235="female",E235="no",F235="southwest"),S290+S291*$B1575+S292*$D1575+S293*$E1575,IF(AND(B235="female",E235="no",F235="southeast"),U290+U291*$B1575+U292*$D1575+U293*$E1575,IF(AND(B235="female",E235="no",F235="northwest"),W290+W291*$B1575+W292*$D1575+W293*$E1575,IF(AND(B235="female",E235="no",F235="northeast"),Y290+Y291*$B1575+Y292*$D1575+Y293*$E1575,IF(AND(B235="male",E235="no",F235="northeast"),AA290+AA291*$B1575+AA292*$D1575+AA293*$E1575,IF(AND(B235="male",E235="no",F235="northwest"),AC290+AC291*$B1575+AC292*$D1575+AC293*$E1575,IF(AND(B235="male",E235="no",F235="southeast"),AE290+AE291*$B1575+AE292*$D1575+AE293*$E1575,IF(AND(B235="male",E235="no",F235="southwest"),AG290+AG291*$B1575+AG292*$D1575+AG293*$E1575,IF(AND(B235="male",E235="yes",F235="southwest"),AI290+AI291*$B1575+AI292*$D1575+AI293*$E1575,IF(AND(B235="male",E235="yes",F235="southeast"),AK290+AK291*$B1575+AK292*$D1575+AK293*$E1575,IF(AND(B235="male",E235="yes",F235="northwest"),AM290+AM291*$B1575+AM292*$D1575+AM293*$E1575,IF(AND(B235="male",E235="yes",F235="northeast"),AO290+AO291*$B1575+AO292*$D1575+AO293*$E1575,"Conditions not met"))))))))))))))))</f>
        <v>0</v>
      </c>
    </row>
    <row r="1576" spans="2:9" x14ac:dyDescent="0.45">
      <c r="B1576" s="2">
        <v>39</v>
      </c>
      <c r="D1576" s="2">
        <v>24.51</v>
      </c>
      <c r="E1576" s="2">
        <v>2</v>
      </c>
      <c r="H1576" s="2">
        <v>6710.1918999999998</v>
      </c>
      <c r="I1576" s="1">
        <f>IF(AND(B236="male",E236="yes",F236="northeast"),$K$57+$K$58*$B1576+$K$59*$D1576+$K$60*$E1576,IF(AND(B236="male",E236="yes",F236="northwest"),M291+M292*$B1576+M293*$D1576+M294*$E1576,IF(AND(B236="male",E236="yes",F236="southeast"),O291+O292*$B1576+O293*$D1576+O294*$E1576,IF(AND(B236="male",E236="yes",F236="southwest"),Q291+Q292*$B1576+Q293*$D1576+Q294*$E1576,IF(AND(B236="female",E236="no",F236="southwest"),S291+S292*$B1576+S293*$D1576+S294*$E1576,IF(AND(B236="female",E236="no",F236="southeast"),U291+U292*$B1576+U293*$D1576+U294*$E1576,IF(AND(B236="female",E236="no",F236="northwest"),W291+W292*$B1576+W293*$D1576+W294*$E1576,IF(AND(B236="female",E236="no",F236="northeast"),Y291+Y292*$B1576+Y293*$D1576+Y294*$E1576,IF(AND(B236="male",E236="no",F236="northeast"),AA291+AA292*$B1576+AA293*$D1576+AA294*$E1576,IF(AND(B236="male",E236="no",F236="northwest"),AC291+AC292*$B1576+AC293*$D1576+AC294*$E1576,IF(AND(B236="male",E236="no",F236="southeast"),AE291+AE292*$B1576+AE293*$D1576+AE294*$E1576,IF(AND(B236="male",E236="no",F236="southwest"),AG291+AG292*$B1576+AG293*$D1576+AG294*$E1576,IF(AND(B236="male",E236="yes",F236="southwest"),AI291+AI292*$B1576+AI293*$D1576+AI294*$E1576,IF(AND(B236="male",E236="yes",F236="southeast"),AK291+AK292*$B1576+AK293*$D1576+AK294*$E1576,IF(AND(B236="male",E236="yes",F236="northwest"),AM291+AM292*$B1576+AM293*$D1576+AM294*$E1576,IF(AND(B236="male",E236="yes",F236="northeast"),AO291+AO292*$B1576+AO293*$D1576+AO294*$E1576,"Conditions not met"))))))))))))))))</f>
        <v>0</v>
      </c>
    </row>
    <row r="1577" spans="2:9" x14ac:dyDescent="0.45">
      <c r="B1577" s="2">
        <v>40</v>
      </c>
      <c r="D1577" s="2">
        <v>22.22</v>
      </c>
      <c r="E1577" s="2">
        <v>2</v>
      </c>
      <c r="H1577" s="2">
        <v>19444.265800000001</v>
      </c>
      <c r="I1577" s="1" t="str">
        <f>IF(AND(B237="male",E237="yes",F237="northeast"),$K$57+$K$58*$B1577+$K$59*$D1577+$K$60*$E1577,IF(AND(B237="male",E237="yes",F237="northwest"),M292+M293*$B1577+M294*$D1577+M295*$E1577,IF(AND(B237="male",E237="yes",F237="southeast"),O292+O293*$B1577+O294*$D1577+O295*$E1577,IF(AND(B237="male",E237="yes",F237="southwest"),Q292+Q293*$B1577+Q294*$D1577+Q295*$E1577,IF(AND(B237="female",E237="no",F237="southwest"),S292+S293*$B1577+S294*$D1577+S295*$E1577,IF(AND(B237="female",E237="no",F237="southeast"),U292+U293*$B1577+U294*$D1577+U295*$E1577,IF(AND(B237="female",E237="no",F237="northwest"),W292+W293*$B1577+W294*$D1577+W295*$E1577,IF(AND(B237="female",E237="no",F237="northeast"),Y292+Y293*$B1577+Y294*$D1577+Y295*$E1577,IF(AND(B237="male",E237="no",F237="northeast"),AA292+AA293*$B1577+AA294*$D1577+AA295*$E1577,IF(AND(B237="male",E237="no",F237="northwest"),AC292+AC293*$B1577+AC294*$D1577+AC295*$E1577,IF(AND(B237="male",E237="no",F237="southeast"),AE292+AE293*$B1577+AE294*$D1577+AE295*$E1577,IF(AND(B237="male",E237="no",F237="southwest"),AG292+AG293*$B1577+AG294*$D1577+AG295*$E1577,IF(AND(B237="male",E237="yes",F237="southwest"),AI292+AI293*$B1577+AI294*$D1577+AI295*$E1577,IF(AND(B237="male",E237="yes",F237="southeast"),AK292+AK293*$B1577+AK294*$D1577+AK295*$E1577,IF(AND(B237="male",E237="yes",F237="northwest"),AM292+AM293*$B1577+AM294*$D1577+AM295*$E1577,IF(AND(B237="male",E237="yes",F237="northeast"),AO292+AO293*$B1577+AO294*$D1577+AO295*$E1577,"Conditions not met"))))))))))))))))</f>
        <v>Conditions not met</v>
      </c>
    </row>
    <row r="1578" spans="2:9" x14ac:dyDescent="0.45">
      <c r="B1578" s="2">
        <v>18</v>
      </c>
      <c r="D1578" s="2">
        <v>26.73</v>
      </c>
      <c r="E1578" s="2">
        <v>0</v>
      </c>
      <c r="H1578" s="2">
        <v>1615.7666999999999</v>
      </c>
      <c r="I1578" s="1">
        <f>IF(AND(B238="male",E238="yes",F238="northeast"),$K$57+$K$58*$B1578+$K$59*$D1578+$K$60*$E1578,IF(AND(B238="male",E238="yes",F238="northwest"),M293+M294*$B1578+M295*$D1578+M296*$E1578,IF(AND(B238="male",E238="yes",F238="southeast"),O293+O294*$B1578+O295*$D1578+O296*$E1578,IF(AND(B238="male",E238="yes",F238="southwest"),Q293+Q294*$B1578+Q295*$D1578+Q296*$E1578,IF(AND(B238="female",E238="no",F238="southwest"),S293+S294*$B1578+S295*$D1578+S296*$E1578,IF(AND(B238="female",E238="no",F238="southeast"),U293+U294*$B1578+U295*$D1578+U296*$E1578,IF(AND(B238="female",E238="no",F238="northwest"),W293+W294*$B1578+W295*$D1578+W296*$E1578,IF(AND(B238="female",E238="no",F238="northeast"),Y293+Y294*$B1578+Y295*$D1578+Y296*$E1578,IF(AND(B238="male",E238="no",F238="northeast"),AA293+AA294*$B1578+AA295*$D1578+AA296*$E1578,IF(AND(B238="male",E238="no",F238="northwest"),AC293+AC294*$B1578+AC295*$D1578+AC296*$E1578,IF(AND(B238="male",E238="no",F238="southeast"),AE293+AE294*$B1578+AE295*$D1578+AE296*$E1578,IF(AND(B238="male",E238="no",F238="southwest"),AG293+AG294*$B1578+AG295*$D1578+AG296*$E1578,IF(AND(B238="male",E238="yes",F238="southwest"),AI293+AI294*$B1578+AI295*$D1578+AI296*$E1578,IF(AND(B238="male",E238="yes",F238="southeast"),AK293+AK294*$B1578+AK295*$D1578+AK296*$E1578,IF(AND(B238="male",E238="yes",F238="northwest"),AM293+AM294*$B1578+AM295*$D1578+AM296*$E1578,IF(AND(B238="male",E238="yes",F238="northeast"),AO293+AO294*$B1578+AO295*$D1578+AO296*$E1578,"Conditions not met"))))))))))))))))</f>
        <v>0</v>
      </c>
    </row>
    <row r="1579" spans="2:9" x14ac:dyDescent="0.45">
      <c r="B1579" s="2">
        <v>31</v>
      </c>
      <c r="D1579" s="2">
        <v>38.39</v>
      </c>
      <c r="E1579" s="2">
        <v>2</v>
      </c>
      <c r="H1579" s="2">
        <v>4463.2051000000001</v>
      </c>
      <c r="I1579" s="1">
        <f>IF(AND(B239="male",E239="yes",F239="northeast"),$K$57+$K$58*$B1579+$K$59*$D1579+$K$60*$E1579,IF(AND(B239="male",E239="yes",F239="northwest"),M294+M295*$B1579+M296*$D1579+M297*$E1579,IF(AND(B239="male",E239="yes",F239="southeast"),O294+O295*$B1579+O296*$D1579+O297*$E1579,IF(AND(B239="male",E239="yes",F239="southwest"),Q294+Q295*$B1579+Q296*$D1579+Q297*$E1579,IF(AND(B239="female",E239="no",F239="southwest"),S294+S295*$B1579+S296*$D1579+S297*$E1579,IF(AND(B239="female",E239="no",F239="southeast"),U294+U295*$B1579+U296*$D1579+U297*$E1579,IF(AND(B239="female",E239="no",F239="northwest"),W294+W295*$B1579+W296*$D1579+W297*$E1579,IF(AND(B239="female",E239="no",F239="northeast"),Y294+Y295*$B1579+Y296*$D1579+Y297*$E1579,IF(AND(B239="male",E239="no",F239="northeast"),AA294+AA295*$B1579+AA296*$D1579+AA297*$E1579,IF(AND(B239="male",E239="no",F239="northwest"),AC294+AC295*$B1579+AC296*$D1579+AC297*$E1579,IF(AND(B239="male",E239="no",F239="southeast"),AE294+AE295*$B1579+AE296*$D1579+AE297*$E1579,IF(AND(B239="male",E239="no",F239="southwest"),AG294+AG295*$B1579+AG296*$D1579+AG297*$E1579,IF(AND(B239="male",E239="yes",F239="southwest"),AI294+AI295*$B1579+AI296*$D1579+AI297*$E1579,IF(AND(B239="male",E239="yes",F239="southeast"),AK294+AK295*$B1579+AK296*$D1579+AK297*$E1579,IF(AND(B239="male",E239="yes",F239="northwest"),AM294+AM295*$B1579+AM296*$D1579+AM297*$E1579,IF(AND(B239="male",E239="yes",F239="northeast"),AO294+AO295*$B1579+AO296*$D1579+AO297*$E1579,"Conditions not met"))))))))))))))))</f>
        <v>0</v>
      </c>
    </row>
    <row r="1580" spans="2:9" x14ac:dyDescent="0.45">
      <c r="B1580" s="2">
        <v>19</v>
      </c>
      <c r="D1580" s="2">
        <v>29.07</v>
      </c>
      <c r="E1580" s="2">
        <v>0</v>
      </c>
      <c r="H1580" s="2">
        <v>17352.6803</v>
      </c>
      <c r="I1580" s="1">
        <f>IF(AND(B240="male",E240="yes",F240="northeast"),$K$57+$K$58*$B1580+$K$59*$D1580+$K$60*$E1580,IF(AND(B240="male",E240="yes",F240="northwest"),M295+M296*$B1580+M297*$D1580+M298*$E1580,IF(AND(B240="male",E240="yes",F240="southeast"),O295+O296*$B1580+O297*$D1580+O298*$E1580,IF(AND(B240="male",E240="yes",F240="southwest"),Q295+Q296*$B1580+Q297*$D1580+Q298*$E1580,IF(AND(B240="female",E240="no",F240="southwest"),S295+S296*$B1580+S297*$D1580+S298*$E1580,IF(AND(B240="female",E240="no",F240="southeast"),U295+U296*$B1580+U297*$D1580+U298*$E1580,IF(AND(B240="female",E240="no",F240="northwest"),W295+W296*$B1580+W297*$D1580+W298*$E1580,IF(AND(B240="female",E240="no",F240="northeast"),Y295+Y296*$B1580+Y297*$D1580+Y298*$E1580,IF(AND(B240="male",E240="no",F240="northeast"),AA295+AA296*$B1580+AA297*$D1580+AA298*$E1580,IF(AND(B240="male",E240="no",F240="northwest"),AC295+AC296*$B1580+AC297*$D1580+AC298*$E1580,IF(AND(B240="male",E240="no",F240="southeast"),AE295+AE296*$B1580+AE297*$D1580+AE298*$E1580,IF(AND(B240="male",E240="no",F240="southwest"),AG295+AG296*$B1580+AG297*$D1580+AG298*$E1580,IF(AND(B240="male",E240="yes",F240="southwest"),AI295+AI296*$B1580+AI297*$D1580+AI298*$E1580,IF(AND(B240="male",E240="yes",F240="southeast"),AK295+AK296*$B1580+AK297*$D1580+AK298*$E1580,IF(AND(B240="male",E240="yes",F240="northwest"),AM295+AM296*$B1580+AM297*$D1580+AM298*$E1580,IF(AND(B240="male",E240="yes",F240="northeast"),AO295+AO296*$B1580+AO297*$D1580+AO298*$E1580,"Conditions not met"))))))))))))))))</f>
        <v>0</v>
      </c>
    </row>
    <row r="1581" spans="2:9" x14ac:dyDescent="0.45">
      <c r="B1581" s="2">
        <v>44</v>
      </c>
      <c r="D1581" s="2">
        <v>38.06</v>
      </c>
      <c r="E1581" s="2">
        <v>1</v>
      </c>
      <c r="H1581" s="2">
        <v>7152.6714000000002</v>
      </c>
      <c r="I1581" s="1">
        <f>IF(AND(B241="male",E241="yes",F241="northeast"),$K$57+$K$58*$B1581+$K$59*$D1581+$K$60*$E1581,IF(AND(B241="male",E241="yes",F241="northwest"),M296+M297*$B1581+M298*$D1581+M299*$E1581,IF(AND(B241="male",E241="yes",F241="southeast"),O296+O297*$B1581+O298*$D1581+O299*$E1581,IF(AND(B241="male",E241="yes",F241="southwest"),Q296+Q297*$B1581+Q298*$D1581+Q299*$E1581,IF(AND(B241="female",E241="no",F241="southwest"),S296+S297*$B1581+S298*$D1581+S299*$E1581,IF(AND(B241="female",E241="no",F241="southeast"),U296+U297*$B1581+U298*$D1581+U299*$E1581,IF(AND(B241="female",E241="no",F241="northwest"),W296+W297*$B1581+W298*$D1581+W299*$E1581,IF(AND(B241="female",E241="no",F241="northeast"),Y296+Y297*$B1581+Y298*$D1581+Y299*$E1581,IF(AND(B241="male",E241="no",F241="northeast"),AA296+AA297*$B1581+AA298*$D1581+AA299*$E1581,IF(AND(B241="male",E241="no",F241="northwest"),AC296+AC297*$B1581+AC298*$D1581+AC299*$E1581,IF(AND(B241="male",E241="no",F241="southeast"),AE296+AE297*$B1581+AE298*$D1581+AE299*$E1581,IF(AND(B241="male",E241="no",F241="southwest"),AG296+AG297*$B1581+AG298*$D1581+AG299*$E1581,IF(AND(B241="male",E241="yes",F241="southwest"),AI296+AI297*$B1581+AI298*$D1581+AI299*$E1581,IF(AND(B241="male",E241="yes",F241="southeast"),AK296+AK297*$B1581+AK298*$D1581+AK299*$E1581,IF(AND(B241="male",E241="yes",F241="northwest"),AM296+AM297*$B1581+AM298*$D1581+AM299*$E1581,IF(AND(B241="male",E241="yes",F241="northeast"),AO296+AO297*$B1581+AO298*$D1581+AO299*$E1581,"Conditions not met"))))))))))))))))</f>
        <v>0</v>
      </c>
    </row>
    <row r="1582" spans="2:9" x14ac:dyDescent="0.45">
      <c r="B1582" s="2">
        <v>23</v>
      </c>
      <c r="D1582" s="2">
        <v>36.67</v>
      </c>
      <c r="E1582" s="2">
        <v>2</v>
      </c>
      <c r="H1582" s="2">
        <v>38511.628299999997</v>
      </c>
      <c r="I1582" s="1" t="str">
        <f>IF(AND(B242="male",E242="yes",F242="northeast"),$K$57+$K$58*$B1582+$K$59*$D1582+$K$60*$E1582,IF(AND(B242="male",E242="yes",F242="northwest"),M297+M298*$B1582+M299*$D1582+M300*$E1582,IF(AND(B242="male",E242="yes",F242="southeast"),O297+O298*$B1582+O299*$D1582+O300*$E1582,IF(AND(B242="male",E242="yes",F242="southwest"),Q297+Q298*$B1582+Q299*$D1582+Q300*$E1582,IF(AND(B242="female",E242="no",F242="southwest"),S297+S298*$B1582+S299*$D1582+S300*$E1582,IF(AND(B242="female",E242="no",F242="southeast"),U297+U298*$B1582+U299*$D1582+U300*$E1582,IF(AND(B242="female",E242="no",F242="northwest"),W297+W298*$B1582+W299*$D1582+W300*$E1582,IF(AND(B242="female",E242="no",F242="northeast"),Y297+Y298*$B1582+Y299*$D1582+Y300*$E1582,IF(AND(B242="male",E242="no",F242="northeast"),AA297+AA298*$B1582+AA299*$D1582+AA300*$E1582,IF(AND(B242="male",E242="no",F242="northwest"),AC297+AC298*$B1582+AC299*$D1582+AC300*$E1582,IF(AND(B242="male",E242="no",F242="southeast"),AE297+AE298*$B1582+AE299*$D1582+AE300*$E1582,IF(AND(B242="male",E242="no",F242="southwest"),AG297+AG298*$B1582+AG299*$D1582+AG300*$E1582,IF(AND(B242="male",E242="yes",F242="southwest"),AI297+AI298*$B1582+AI299*$D1582+AI300*$E1582,IF(AND(B242="male",E242="yes",F242="southeast"),AK297+AK298*$B1582+AK299*$D1582+AK300*$E1582,IF(AND(B242="male",E242="yes",F242="northwest"),AM297+AM298*$B1582+AM299*$D1582+AM300*$E1582,IF(AND(B242="male",E242="yes",F242="northeast"),AO297+AO298*$B1582+AO299*$D1582+AO300*$E1582,"Conditions not met"))))))))))))))))</f>
        <v>Conditions not met</v>
      </c>
    </row>
    <row r="1583" spans="2:9" x14ac:dyDescent="0.45">
      <c r="B1583" s="2">
        <v>33</v>
      </c>
      <c r="D1583" s="2">
        <v>22.135000000000002</v>
      </c>
      <c r="E1583" s="2">
        <v>1</v>
      </c>
      <c r="H1583" s="2">
        <v>5354.0746499999996</v>
      </c>
      <c r="I1583" s="1">
        <f>IF(AND(B243="male",E243="yes",F243="northeast"),$K$57+$K$58*$B1583+$K$59*$D1583+$K$60*$E1583,IF(AND(B243="male",E243="yes",F243="northwest"),M298+M299*$B1583+M300*$D1583+M301*$E1583,IF(AND(B243="male",E243="yes",F243="southeast"),O298+O299*$B1583+O300*$D1583+O301*$E1583,IF(AND(B243="male",E243="yes",F243="southwest"),Q298+Q299*$B1583+Q300*$D1583+Q301*$E1583,IF(AND(B243="female",E243="no",F243="southwest"),S298+S299*$B1583+S300*$D1583+S301*$E1583,IF(AND(B243="female",E243="no",F243="southeast"),U298+U299*$B1583+U300*$D1583+U301*$E1583,IF(AND(B243="female",E243="no",F243="northwest"),W298+W299*$B1583+W300*$D1583+W301*$E1583,IF(AND(B243="female",E243="no",F243="northeast"),Y298+Y299*$B1583+Y300*$D1583+Y301*$E1583,IF(AND(B243="male",E243="no",F243="northeast"),AA298+AA299*$B1583+AA300*$D1583+AA301*$E1583,IF(AND(B243="male",E243="no",F243="northwest"),AC298+AC299*$B1583+AC300*$D1583+AC301*$E1583,IF(AND(B243="male",E243="no",F243="southeast"),AE298+AE299*$B1583+AE300*$D1583+AE301*$E1583,IF(AND(B243="male",E243="no",F243="southwest"),AG298+AG299*$B1583+AG300*$D1583+AG301*$E1583,IF(AND(B243="male",E243="yes",F243="southwest"),AI298+AI299*$B1583+AI300*$D1583+AI301*$E1583,IF(AND(B243="male",E243="yes",F243="southeast"),AK298+AK299*$B1583+AK300*$D1583+AK301*$E1583,IF(AND(B243="male",E243="yes",F243="northwest"),AM298+AM299*$B1583+AM300*$D1583+AM301*$E1583,IF(AND(B243="male",E243="yes",F243="northeast"),AO298+AO299*$B1583+AO300*$D1583+AO301*$E1583,"Conditions not met"))))))))))))))))</f>
        <v>0</v>
      </c>
    </row>
    <row r="1584" spans="2:9" x14ac:dyDescent="0.45">
      <c r="B1584" s="2">
        <v>55</v>
      </c>
      <c r="D1584" s="2">
        <v>26.8</v>
      </c>
      <c r="E1584" s="2">
        <v>1</v>
      </c>
      <c r="H1584" s="2">
        <v>35160.134570000002</v>
      </c>
      <c r="I1584" s="1">
        <f>IF(AND(B244="male",E244="yes",F244="northeast"),$K$57+$K$58*$B1584+$K$59*$D1584+$K$60*$E1584,IF(AND(B244="male",E244="yes",F244="northwest"),M299+M300*$B1584+M301*$D1584+M302*$E1584,IF(AND(B244="male",E244="yes",F244="southeast"),O299+O300*$B1584+O301*$D1584+O302*$E1584,IF(AND(B244="male",E244="yes",F244="southwest"),Q299+Q300*$B1584+Q301*$D1584+Q302*$E1584,IF(AND(B244="female",E244="no",F244="southwest"),S299+S300*$B1584+S301*$D1584+S302*$E1584,IF(AND(B244="female",E244="no",F244="southeast"),U299+U300*$B1584+U301*$D1584+U302*$E1584,IF(AND(B244="female",E244="no",F244="northwest"),W299+W300*$B1584+W301*$D1584+W302*$E1584,IF(AND(B244="female",E244="no",F244="northeast"),Y299+Y300*$B1584+Y301*$D1584+Y302*$E1584,IF(AND(B244="male",E244="no",F244="northeast"),AA299+AA300*$B1584+AA301*$D1584+AA302*$E1584,IF(AND(B244="male",E244="no",F244="northwest"),AC299+AC300*$B1584+AC301*$D1584+AC302*$E1584,IF(AND(B244="male",E244="no",F244="southeast"),AE299+AE300*$B1584+AE301*$D1584+AE302*$E1584,IF(AND(B244="male",E244="no",F244="southwest"),AG299+AG300*$B1584+AG301*$D1584+AG302*$E1584,IF(AND(B244="male",E244="yes",F244="southwest"),AI299+AI300*$B1584+AI301*$D1584+AI302*$E1584,IF(AND(B244="male",E244="yes",F244="southeast"),AK299+AK300*$B1584+AK301*$D1584+AK302*$E1584,IF(AND(B244="male",E244="yes",F244="northwest"),AM299+AM300*$B1584+AM301*$D1584+AM302*$E1584,IF(AND(B244="male",E244="yes",F244="northeast"),AO299+AO300*$B1584+AO301*$D1584+AO302*$E1584,"Conditions not met"))))))))))))))))</f>
        <v>0</v>
      </c>
    </row>
    <row r="1585" spans="2:9" x14ac:dyDescent="0.45">
      <c r="B1585" s="2">
        <v>40</v>
      </c>
      <c r="D1585" s="2">
        <v>35.299999999999997</v>
      </c>
      <c r="E1585" s="2">
        <v>3</v>
      </c>
      <c r="H1585" s="2">
        <v>7196.8670000000002</v>
      </c>
      <c r="I1585" s="1">
        <f>IF(AND(B245="male",E245="yes",F245="northeast"),$K$57+$K$58*$B1585+$K$59*$D1585+$K$60*$E1585,IF(AND(B245="male",E245="yes",F245="northwest"),M300+M301*$B1585+M302*$D1585+M303*$E1585,IF(AND(B245="male",E245="yes",F245="southeast"),O300+O301*$B1585+O302*$D1585+O303*$E1585,IF(AND(B245="male",E245="yes",F245="southwest"),Q300+Q301*$B1585+Q302*$D1585+Q303*$E1585,IF(AND(B245="female",E245="no",F245="southwest"),S300+S301*$B1585+S302*$D1585+S303*$E1585,IF(AND(B245="female",E245="no",F245="southeast"),U300+U301*$B1585+U302*$D1585+U303*$E1585,IF(AND(B245="female",E245="no",F245="northwest"),W300+W301*$B1585+W302*$D1585+W303*$E1585,IF(AND(B245="female",E245="no",F245="northeast"),Y300+Y301*$B1585+Y302*$D1585+Y303*$E1585,IF(AND(B245="male",E245="no",F245="northeast"),AA300+AA301*$B1585+AA302*$D1585+AA303*$E1585,IF(AND(B245="male",E245="no",F245="northwest"),AC300+AC301*$B1585+AC302*$D1585+AC303*$E1585,IF(AND(B245="male",E245="no",F245="southeast"),AE300+AE301*$B1585+AE302*$D1585+AE303*$E1585,IF(AND(B245="male",E245="no",F245="southwest"),AG300+AG301*$B1585+AG302*$D1585+AG303*$E1585,IF(AND(B245="male",E245="yes",F245="southwest"),AI300+AI301*$B1585+AI302*$D1585+AI303*$E1585,IF(AND(B245="male",E245="yes",F245="southeast"),AK300+AK301*$B1585+AK302*$D1585+AK303*$E1585,IF(AND(B245="male",E245="yes",F245="northwest"),AM300+AM301*$B1585+AM302*$D1585+AM303*$E1585,IF(AND(B245="male",E245="yes",F245="northeast"),AO300+AO301*$B1585+AO302*$D1585+AO303*$E1585,"Conditions not met"))))))))))))))))</f>
        <v>0</v>
      </c>
    </row>
    <row r="1586" spans="2:9" x14ac:dyDescent="0.45">
      <c r="B1586" s="2">
        <v>63</v>
      </c>
      <c r="D1586" s="2">
        <v>27.74</v>
      </c>
      <c r="E1586" s="2">
        <v>0</v>
      </c>
      <c r="H1586" s="2">
        <v>29523.1656</v>
      </c>
      <c r="I1586" s="1" t="str">
        <f>IF(AND(B246="male",E246="yes",F246="northeast"),$K$57+$K$58*$B1586+$K$59*$D1586+$K$60*$E1586,IF(AND(B246="male",E246="yes",F246="northwest"),M301+M302*$B1586+M303*$D1586+M304*$E1586,IF(AND(B246="male",E246="yes",F246="southeast"),O301+O302*$B1586+O303*$D1586+O304*$E1586,IF(AND(B246="male",E246="yes",F246="southwest"),Q301+Q302*$B1586+Q303*$D1586+Q304*$E1586,IF(AND(B246="female",E246="no",F246="southwest"),S301+S302*$B1586+S303*$D1586+S304*$E1586,IF(AND(B246="female",E246="no",F246="southeast"),U301+U302*$B1586+U303*$D1586+U304*$E1586,IF(AND(B246="female",E246="no",F246="northwest"),W301+W302*$B1586+W303*$D1586+W304*$E1586,IF(AND(B246="female",E246="no",F246="northeast"),Y301+Y302*$B1586+Y303*$D1586+Y304*$E1586,IF(AND(B246="male",E246="no",F246="northeast"),AA301+AA302*$B1586+AA303*$D1586+AA304*$E1586,IF(AND(B246="male",E246="no",F246="northwest"),AC301+AC302*$B1586+AC303*$D1586+AC304*$E1586,IF(AND(B246="male",E246="no",F246="southeast"),AE301+AE302*$B1586+AE303*$D1586+AE304*$E1586,IF(AND(B246="male",E246="no",F246="southwest"),AG301+AG302*$B1586+AG303*$D1586+AG304*$E1586,IF(AND(B246="male",E246="yes",F246="southwest"),AI301+AI302*$B1586+AI303*$D1586+AI304*$E1586,IF(AND(B246="male",E246="yes",F246="southeast"),AK301+AK302*$B1586+AK303*$D1586+AK304*$E1586,IF(AND(B246="male",E246="yes",F246="northwest"),AM301+AM302*$B1586+AM303*$D1586+AM304*$E1586,IF(AND(B246="male",E246="yes",F246="northeast"),AO301+AO302*$B1586+AO303*$D1586+AO304*$E1586,"Conditions not met"))))))))))))))))</f>
        <v>Conditions not met</v>
      </c>
    </row>
    <row r="1587" spans="2:9" x14ac:dyDescent="0.45">
      <c r="B1587" s="2">
        <v>54</v>
      </c>
      <c r="D1587" s="2">
        <v>30.02</v>
      </c>
      <c r="E1587" s="2">
        <v>0</v>
      </c>
      <c r="H1587" s="2">
        <v>24476.478510000001</v>
      </c>
      <c r="I1587" s="1">
        <f>IF(AND(B247="male",E247="yes",F247="northeast"),$K$57+$K$58*$B1587+$K$59*$D1587+$K$60*$E1587,IF(AND(B247="male",E247="yes",F247="northwest"),M302+M303*$B1587+M304*$D1587+M305*$E1587,IF(AND(B247="male",E247="yes",F247="southeast"),O302+O303*$B1587+O304*$D1587+O305*$E1587,IF(AND(B247="male",E247="yes",F247="southwest"),Q302+Q303*$B1587+Q304*$D1587+Q305*$E1587,IF(AND(B247="female",E247="no",F247="southwest"),S302+S303*$B1587+S304*$D1587+S305*$E1587,IF(AND(B247="female",E247="no",F247="southeast"),U302+U303*$B1587+U304*$D1587+U305*$E1587,IF(AND(B247="female",E247="no",F247="northwest"),W302+W303*$B1587+W304*$D1587+W305*$E1587,IF(AND(B247="female",E247="no",F247="northeast"),Y302+Y303*$B1587+Y304*$D1587+Y305*$E1587,IF(AND(B247="male",E247="no",F247="northeast"),AA302+AA303*$B1587+AA304*$D1587+AA305*$E1587,IF(AND(B247="male",E247="no",F247="northwest"),AC302+AC303*$B1587+AC304*$D1587+AC305*$E1587,IF(AND(B247="male",E247="no",F247="southeast"),AE302+AE303*$B1587+AE304*$D1587+AE305*$E1587,IF(AND(B247="male",E247="no",F247="southwest"),AG302+AG303*$B1587+AG304*$D1587+AG305*$E1587,IF(AND(B247="male",E247="yes",F247="southwest"),AI302+AI303*$B1587+AI304*$D1587+AI305*$E1587,IF(AND(B247="male",E247="yes",F247="southeast"),AK302+AK303*$B1587+AK304*$D1587+AK305*$E1587,IF(AND(B247="male",E247="yes",F247="northwest"),AM302+AM303*$B1587+AM304*$D1587+AM305*$E1587,IF(AND(B247="male",E247="yes",F247="northeast"),AO302+AO303*$B1587+AO304*$D1587+AO305*$E1587,"Conditions not met"))))))))))))))))</f>
        <v>0</v>
      </c>
    </row>
    <row r="1588" spans="2:9" x14ac:dyDescent="0.45">
      <c r="B1588" s="2">
        <v>60</v>
      </c>
      <c r="D1588" s="2">
        <v>38.06</v>
      </c>
      <c r="E1588" s="2">
        <v>0</v>
      </c>
      <c r="H1588" s="2">
        <v>12648.7034</v>
      </c>
      <c r="I1588" s="1">
        <f>IF(AND(B248="male",E248="yes",F248="northeast"),$K$57+$K$58*$B1588+$K$59*$D1588+$K$60*$E1588,IF(AND(B248="male",E248="yes",F248="northwest"),M303+M304*$B1588+M305*$D1588+M306*$E1588,IF(AND(B248="male",E248="yes",F248="southeast"),O303+O304*$B1588+O305*$D1588+O306*$E1588,IF(AND(B248="male",E248="yes",F248="southwest"),Q303+Q304*$B1588+Q305*$D1588+Q306*$E1588,IF(AND(B248="female",E248="no",F248="southwest"),S303+S304*$B1588+S305*$D1588+S306*$E1588,IF(AND(B248="female",E248="no",F248="southeast"),U303+U304*$B1588+U305*$D1588+U306*$E1588,IF(AND(B248="female",E248="no",F248="northwest"),W303+W304*$B1588+W305*$D1588+W306*$E1588,IF(AND(B248="female",E248="no",F248="northeast"),Y303+Y304*$B1588+Y305*$D1588+Y306*$E1588,IF(AND(B248="male",E248="no",F248="northeast"),AA303+AA304*$B1588+AA305*$D1588+AA306*$E1588,IF(AND(B248="male",E248="no",F248="northwest"),AC303+AC304*$B1588+AC305*$D1588+AC306*$E1588,IF(AND(B248="male",E248="no",F248="southeast"),AE303+AE304*$B1588+AE305*$D1588+AE306*$E1588,IF(AND(B248="male",E248="no",F248="southwest"),AG303+AG304*$B1588+AG305*$D1588+AG306*$E1588,IF(AND(B248="male",E248="yes",F248="southwest"),AI303+AI304*$B1588+AI305*$D1588+AI306*$E1588,IF(AND(B248="male",E248="yes",F248="southeast"),AK303+AK304*$B1588+AK305*$D1588+AK306*$E1588,IF(AND(B248="male",E248="yes",F248="northwest"),AM303+AM304*$B1588+AM305*$D1588+AM306*$E1588,IF(AND(B248="male",E248="yes",F248="northeast"),AO303+AO304*$B1588+AO305*$D1588+AO306*$E1588,"Conditions not met"))))))))))))))))</f>
        <v>0</v>
      </c>
    </row>
    <row r="1589" spans="2:9" x14ac:dyDescent="0.45">
      <c r="B1589" s="2">
        <v>24</v>
      </c>
      <c r="D1589" s="2">
        <v>35.86</v>
      </c>
      <c r="E1589" s="2">
        <v>0</v>
      </c>
      <c r="H1589" s="2">
        <v>1986.9333999999999</v>
      </c>
      <c r="I1589" s="1">
        <f>IF(AND(B249="male",E249="yes",F249="northeast"),$K$57+$K$58*$B1589+$K$59*$D1589+$K$60*$E1589,IF(AND(B249="male",E249="yes",F249="northwest"),M304+M305*$B1589+M306*$D1589+M307*$E1589,IF(AND(B249="male",E249="yes",F249="southeast"),O304+O305*$B1589+O306*$D1589+O307*$E1589,IF(AND(B249="male",E249="yes",F249="southwest"),Q304+Q305*$B1589+Q306*$D1589+Q307*$E1589,IF(AND(B249="female",E249="no",F249="southwest"),S304+S305*$B1589+S306*$D1589+S307*$E1589,IF(AND(B249="female",E249="no",F249="southeast"),U304+U305*$B1589+U306*$D1589+U307*$E1589,IF(AND(B249="female",E249="no",F249="northwest"),W304+W305*$B1589+W306*$D1589+W307*$E1589,IF(AND(B249="female",E249="no",F249="northeast"),Y304+Y305*$B1589+Y306*$D1589+Y307*$E1589,IF(AND(B249="male",E249="no",F249="northeast"),AA304+AA305*$B1589+AA306*$D1589+AA307*$E1589,IF(AND(B249="male",E249="no",F249="northwest"),AC304+AC305*$B1589+AC306*$D1589+AC307*$E1589,IF(AND(B249="male",E249="no",F249="southeast"),AE304+AE305*$B1589+AE306*$D1589+AE307*$E1589,IF(AND(B249="male",E249="no",F249="southwest"),AG304+AG305*$B1589+AG306*$D1589+AG307*$E1589,IF(AND(B249="male",E249="yes",F249="southwest"),AI304+AI305*$B1589+AI306*$D1589+AI307*$E1589,IF(AND(B249="male",E249="yes",F249="southeast"),AK304+AK305*$B1589+AK306*$D1589+AK307*$E1589,IF(AND(B249="male",E249="yes",F249="northwest"),AM304+AM305*$B1589+AM306*$D1589+AM307*$E1589,IF(AND(B249="male",E249="yes",F249="northeast"),AO304+AO305*$B1589+AO306*$D1589+AO307*$E1589,"Conditions not met"))))))))))))))))</f>
        <v>0</v>
      </c>
    </row>
    <row r="1590" spans="2:9" x14ac:dyDescent="0.45">
      <c r="B1590" s="2">
        <v>19</v>
      </c>
      <c r="D1590" s="2">
        <v>20.9</v>
      </c>
      <c r="E1590" s="2">
        <v>1</v>
      </c>
      <c r="H1590" s="2">
        <v>1832.0940000000001</v>
      </c>
      <c r="I1590" s="1">
        <f>IF(AND(B250="male",E250="yes",F250="northeast"),$K$57+$K$58*$B1590+$K$59*$D1590+$K$60*$E1590,IF(AND(B250="male",E250="yes",F250="northwest"),M305+M306*$B1590+M307*$D1590+M308*$E1590,IF(AND(B250="male",E250="yes",F250="southeast"),O305+O306*$B1590+O307*$D1590+O308*$E1590,IF(AND(B250="male",E250="yes",F250="southwest"),Q305+Q306*$B1590+Q307*$D1590+Q308*$E1590,IF(AND(B250="female",E250="no",F250="southwest"),S305+S306*$B1590+S307*$D1590+S308*$E1590,IF(AND(B250="female",E250="no",F250="southeast"),U305+U306*$B1590+U307*$D1590+U308*$E1590,IF(AND(B250="female",E250="no",F250="northwest"),W305+W306*$B1590+W307*$D1590+W308*$E1590,IF(AND(B250="female",E250="no",F250="northeast"),Y305+Y306*$B1590+Y307*$D1590+Y308*$E1590,IF(AND(B250="male",E250="no",F250="northeast"),AA305+AA306*$B1590+AA307*$D1590+AA308*$E1590,IF(AND(B250="male",E250="no",F250="northwest"),AC305+AC306*$B1590+AC307*$D1590+AC308*$E1590,IF(AND(B250="male",E250="no",F250="southeast"),AE305+AE306*$B1590+AE307*$D1590+AE308*$E1590,IF(AND(B250="male",E250="no",F250="southwest"),AG305+AG306*$B1590+AG307*$D1590+AG308*$E1590,IF(AND(B250="male",E250="yes",F250="southwest"),AI305+AI306*$B1590+AI307*$D1590+AI308*$E1590,IF(AND(B250="male",E250="yes",F250="southeast"),AK305+AK306*$B1590+AK307*$D1590+AK308*$E1590,IF(AND(B250="male",E250="yes",F250="northwest"),AM305+AM306*$B1590+AM307*$D1590+AM308*$E1590,IF(AND(B250="male",E250="yes",F250="northeast"),AO305+AO306*$B1590+AO307*$D1590+AO308*$E1590,"Conditions not met"))))))))))))))))</f>
        <v>0</v>
      </c>
    </row>
    <row r="1591" spans="2:9" x14ac:dyDescent="0.45">
      <c r="B1591" s="2">
        <v>29</v>
      </c>
      <c r="D1591" s="2">
        <v>28.975000000000001</v>
      </c>
      <c r="E1591" s="2">
        <v>1</v>
      </c>
      <c r="H1591" s="2">
        <v>4040.55825</v>
      </c>
      <c r="I1591" s="1">
        <f>IF(AND(B251="male",E251="yes",F251="northeast"),$K$57+$K$58*$B1591+$K$59*$D1591+$K$60*$E1591,IF(AND(B251="male",E251="yes",F251="northwest"),M306+M307*$B1591+M308*$D1591+M309*$E1591,IF(AND(B251="male",E251="yes",F251="southeast"),O306+O307*$B1591+O308*$D1591+O309*$E1591,IF(AND(B251="male",E251="yes",F251="southwest"),Q306+Q307*$B1591+Q308*$D1591+Q309*$E1591,IF(AND(B251="female",E251="no",F251="southwest"),S306+S307*$B1591+S308*$D1591+S309*$E1591,IF(AND(B251="female",E251="no",F251="southeast"),U306+U307*$B1591+U308*$D1591+U309*$E1591,IF(AND(B251="female",E251="no",F251="northwest"),W306+W307*$B1591+W308*$D1591+W309*$E1591,IF(AND(B251="female",E251="no",F251="northeast"),Y306+Y307*$B1591+Y308*$D1591+Y309*$E1591,IF(AND(B251="male",E251="no",F251="northeast"),AA306+AA307*$B1591+AA308*$D1591+AA309*$E1591,IF(AND(B251="male",E251="no",F251="northwest"),AC306+AC307*$B1591+AC308*$D1591+AC309*$E1591,IF(AND(B251="male",E251="no",F251="southeast"),AE306+AE307*$B1591+AE308*$D1591+AE309*$E1591,IF(AND(B251="male",E251="no",F251="southwest"),AG306+AG307*$B1591+AG308*$D1591+AG309*$E1591,IF(AND(B251="male",E251="yes",F251="southwest"),AI306+AI307*$B1591+AI308*$D1591+AI309*$E1591,IF(AND(B251="male",E251="yes",F251="southeast"),AK306+AK307*$B1591+AK308*$D1591+AK309*$E1591,IF(AND(B251="male",E251="yes",F251="northwest"),AM306+AM307*$B1591+AM308*$D1591+AM309*$E1591,IF(AND(B251="male",E251="yes",F251="northeast"),AO306+AO307*$B1591+AO308*$D1591+AO309*$E1591,"Conditions not met"))))))))))))))))</f>
        <v>0</v>
      </c>
    </row>
    <row r="1592" spans="2:9" x14ac:dyDescent="0.45">
      <c r="B1592" s="2">
        <v>18</v>
      </c>
      <c r="D1592" s="2">
        <v>17.29</v>
      </c>
      <c r="E1592" s="2">
        <v>2</v>
      </c>
      <c r="H1592" s="2">
        <v>12829.455099999999</v>
      </c>
      <c r="I1592" s="1">
        <f>IF(AND(B252="male",E252="yes",F252="northeast"),$K$57+$K$58*$B1592+$K$59*$D1592+$K$60*$E1592,IF(AND(B252="male",E252="yes",F252="northwest"),M307+M308*$B1592+M309*$D1592+M310*$E1592,IF(AND(B252="male",E252="yes",F252="southeast"),O307+O308*$B1592+O309*$D1592+O310*$E1592,IF(AND(B252="male",E252="yes",F252="southwest"),Q307+Q308*$B1592+Q309*$D1592+Q310*$E1592,IF(AND(B252="female",E252="no",F252="southwest"),S307+S308*$B1592+S309*$D1592+S310*$E1592,IF(AND(B252="female",E252="no",F252="southeast"),U307+U308*$B1592+U309*$D1592+U310*$E1592,IF(AND(B252="female",E252="no",F252="northwest"),W307+W308*$B1592+W309*$D1592+W310*$E1592,IF(AND(B252="female",E252="no",F252="northeast"),Y307+Y308*$B1592+Y309*$D1592+Y310*$E1592,IF(AND(B252="male",E252="no",F252="northeast"),AA307+AA308*$B1592+AA309*$D1592+AA310*$E1592,IF(AND(B252="male",E252="no",F252="northwest"),AC307+AC308*$B1592+AC309*$D1592+AC310*$E1592,IF(AND(B252="male",E252="no",F252="southeast"),AE307+AE308*$B1592+AE309*$D1592+AE310*$E1592,IF(AND(B252="male",E252="no",F252="southwest"),AG307+AG308*$B1592+AG309*$D1592+AG310*$E1592,IF(AND(B252="male",E252="yes",F252="southwest"),AI307+AI308*$B1592+AI309*$D1592+AI310*$E1592,IF(AND(B252="male",E252="yes",F252="southeast"),AK307+AK308*$B1592+AK309*$D1592+AK310*$E1592,IF(AND(B252="male",E252="yes",F252="northwest"),AM307+AM308*$B1592+AM309*$D1592+AM310*$E1592,IF(AND(B252="male",E252="yes",F252="northeast"),AO307+AO308*$B1592+AO309*$D1592+AO310*$E1592,"Conditions not met"))))))))))))))))</f>
        <v>9312.1002739823398</v>
      </c>
    </row>
    <row r="1593" spans="2:9" x14ac:dyDescent="0.45">
      <c r="B1593" s="2">
        <v>63</v>
      </c>
      <c r="D1593" s="2">
        <v>32.200000000000003</v>
      </c>
      <c r="E1593" s="2">
        <v>2</v>
      </c>
      <c r="H1593" s="2">
        <v>47305.305</v>
      </c>
      <c r="I1593" s="1" t="str">
        <f>IF(AND(B253="male",E253="yes",F253="northeast"),$K$57+$K$58*$B1593+$K$59*$D1593+$K$60*$E1593,IF(AND(B253="male",E253="yes",F253="northwest"),M308+M309*$B1593+M310*$D1593+M311*$E1593,IF(AND(B253="male",E253="yes",F253="southeast"),O308+O309*$B1593+O310*$D1593+O311*$E1593,IF(AND(B253="male",E253="yes",F253="southwest"),Q308+Q309*$B1593+Q310*$D1593+Q311*$E1593,IF(AND(B253="female",E253="no",F253="southwest"),S308+S309*$B1593+S310*$D1593+S311*$E1593,IF(AND(B253="female",E253="no",F253="southeast"),U308+U309*$B1593+U310*$D1593+U311*$E1593,IF(AND(B253="female",E253="no",F253="northwest"),W308+W309*$B1593+W310*$D1593+W311*$E1593,IF(AND(B253="female",E253="no",F253="northeast"),Y308+Y309*$B1593+Y310*$D1593+Y311*$E1593,IF(AND(B253="male",E253="no",F253="northeast"),AA308+AA309*$B1593+AA310*$D1593+AA311*$E1593,IF(AND(B253="male",E253="no",F253="northwest"),AC308+AC309*$B1593+AC310*$D1593+AC311*$E1593,IF(AND(B253="male",E253="no",F253="southeast"),AE308+AE309*$B1593+AE310*$D1593+AE311*$E1593,IF(AND(B253="male",E253="no",F253="southwest"),AG308+AG309*$B1593+AG310*$D1593+AG311*$E1593,IF(AND(B253="male",E253="yes",F253="southwest"),AI308+AI309*$B1593+AI310*$D1593+AI311*$E1593,IF(AND(B253="male",E253="yes",F253="southeast"),AK308+AK309*$B1593+AK310*$D1593+AK311*$E1593,IF(AND(B253="male",E253="yes",F253="northwest"),AM308+AM309*$B1593+AM310*$D1593+AM311*$E1593,IF(AND(B253="male",E253="yes",F253="northeast"),AO308+AO309*$B1593+AO310*$D1593+AO311*$E1593,"Conditions not met"))))))))))))))))</f>
        <v>Conditions not met</v>
      </c>
    </row>
    <row r="1594" spans="2:9" x14ac:dyDescent="0.45">
      <c r="B1594" s="2">
        <v>54</v>
      </c>
      <c r="D1594" s="2">
        <v>34.21</v>
      </c>
      <c r="E1594" s="2">
        <v>2</v>
      </c>
      <c r="H1594" s="2">
        <v>44260.749900000003</v>
      </c>
      <c r="I1594" s="1">
        <f>IF(AND(B254="male",E254="yes",F254="northeast"),$K$57+$K$58*$B1594+$K$59*$D1594+$K$60*$E1594,IF(AND(B254="male",E254="yes",F254="northwest"),M309+M310*$B1594+M311*$D1594+M312*$E1594,IF(AND(B254="male",E254="yes",F254="southeast"),O309+O310*$B1594+O311*$D1594+O312*$E1594,IF(AND(B254="male",E254="yes",F254="southwest"),Q309+Q310*$B1594+Q311*$D1594+Q312*$E1594,IF(AND(B254="female",E254="no",F254="southwest"),S309+S310*$B1594+S311*$D1594+S312*$E1594,IF(AND(B254="female",E254="no",F254="southeast"),U309+U310*$B1594+U311*$D1594+U312*$E1594,IF(AND(B254="female",E254="no",F254="northwest"),W309+W310*$B1594+W311*$D1594+W312*$E1594,IF(AND(B254="female",E254="no",F254="northeast"),Y309+Y310*$B1594+Y311*$D1594+Y312*$E1594,IF(AND(B254="male",E254="no",F254="northeast"),AA309+AA310*$B1594+AA311*$D1594+AA312*$E1594,IF(AND(B254="male",E254="no",F254="northwest"),AC309+AC310*$B1594+AC311*$D1594+AC312*$E1594,IF(AND(B254="male",E254="no",F254="southeast"),AE309+AE310*$B1594+AE311*$D1594+AE312*$E1594,IF(AND(B254="male",E254="no",F254="southwest"),AG309+AG310*$B1594+AG311*$D1594+AG312*$E1594,IF(AND(B254="male",E254="yes",F254="southwest"),AI309+AI310*$B1594+AI311*$D1594+AI312*$E1594,IF(AND(B254="male",E254="yes",F254="southeast"),AK309+AK310*$B1594+AK311*$D1594+AK312*$E1594,IF(AND(B254="male",E254="yes",F254="northwest"),AM309+AM310*$B1594+AM311*$D1594+AM312*$E1594,IF(AND(B254="male",E254="yes",F254="northeast"),AO309+AO310*$B1594+AO311*$D1594+AO312*$E1594,"Conditions not met"))))))))))))))))</f>
        <v>0</v>
      </c>
    </row>
    <row r="1595" spans="2:9" x14ac:dyDescent="0.45">
      <c r="B1595" s="2">
        <v>27</v>
      </c>
      <c r="D1595" s="2">
        <v>30.3</v>
      </c>
      <c r="E1595" s="2">
        <v>3</v>
      </c>
      <c r="H1595" s="2">
        <v>4260.7439999999997</v>
      </c>
      <c r="I1595" s="1">
        <f>IF(AND(B255="male",E255="yes",F255="northeast"),$K$57+$K$58*$B1595+$K$59*$D1595+$K$60*$E1595,IF(AND(B255="male",E255="yes",F255="northwest"),M310+M311*$B1595+M312*$D1595+M313*$E1595,IF(AND(B255="male",E255="yes",F255="southeast"),O310+O311*$B1595+O312*$D1595+O313*$E1595,IF(AND(B255="male",E255="yes",F255="southwest"),Q310+Q311*$B1595+Q312*$D1595+Q313*$E1595,IF(AND(B255="female",E255="no",F255="southwest"),S310+S311*$B1595+S312*$D1595+S313*$E1595,IF(AND(B255="female",E255="no",F255="southeast"),U310+U311*$B1595+U312*$D1595+U313*$E1595,IF(AND(B255="female",E255="no",F255="northwest"),W310+W311*$B1595+W312*$D1595+W313*$E1595,IF(AND(B255="female",E255="no",F255="northeast"),Y310+Y311*$B1595+Y312*$D1595+Y313*$E1595,IF(AND(B255="male",E255="no",F255="northeast"),AA310+AA311*$B1595+AA312*$D1595+AA313*$E1595,IF(AND(B255="male",E255="no",F255="northwest"),AC310+AC311*$B1595+AC312*$D1595+AC313*$E1595,IF(AND(B255="male",E255="no",F255="southeast"),AE310+AE311*$B1595+AE312*$D1595+AE313*$E1595,IF(AND(B255="male",E255="no",F255="southwest"),AG310+AG311*$B1595+AG312*$D1595+AG313*$E1595,IF(AND(B255="male",E255="yes",F255="southwest"),AI310+AI311*$B1595+AI312*$D1595+AI313*$E1595,IF(AND(B255="male",E255="yes",F255="southeast"),AK310+AK311*$B1595+AK312*$D1595+AK313*$E1595,IF(AND(B255="male",E255="yes",F255="northwest"),AM310+AM311*$B1595+AM312*$D1595+AM313*$E1595,IF(AND(B255="male",E255="yes",F255="northeast"),AO310+AO311*$B1595+AO312*$D1595+AO313*$E1595,"Conditions not met"))))))))))))))))</f>
        <v>0</v>
      </c>
    </row>
    <row r="1596" spans="2:9" x14ac:dyDescent="0.45">
      <c r="B1596" s="2">
        <v>50</v>
      </c>
      <c r="D1596" s="2">
        <v>31.824999999999999</v>
      </c>
      <c r="E1596" s="2">
        <v>0</v>
      </c>
      <c r="H1596" s="2">
        <v>41097.161749999999</v>
      </c>
      <c r="I1596" s="1">
        <f>IF(AND(B256="male",E256="yes",F256="northeast"),$K$57+$K$58*$B1596+$K$59*$D1596+$K$60*$E1596,IF(AND(B256="male",E256="yes",F256="northwest"),M311+M312*$B1596+M313*$D1596+M314*$E1596,IF(AND(B256="male",E256="yes",F256="southeast"),O311+O312*$B1596+O313*$D1596+O314*$E1596,IF(AND(B256="male",E256="yes",F256="southwest"),Q311+Q312*$B1596+Q313*$D1596+Q314*$E1596,IF(AND(B256="female",E256="no",F256="southwest"),S311+S312*$B1596+S313*$D1596+S314*$E1596,IF(AND(B256="female",E256="no",F256="southeast"),U311+U312*$B1596+U313*$D1596+U314*$E1596,IF(AND(B256="female",E256="no",F256="northwest"),W311+W312*$B1596+W313*$D1596+W314*$E1596,IF(AND(B256="female",E256="no",F256="northeast"),Y311+Y312*$B1596+Y313*$D1596+Y314*$E1596,IF(AND(B256="male",E256="no",F256="northeast"),AA311+AA312*$B1596+AA313*$D1596+AA314*$E1596,IF(AND(B256="male",E256="no",F256="northwest"),AC311+AC312*$B1596+AC313*$D1596+AC314*$E1596,IF(AND(B256="male",E256="no",F256="southeast"),AE311+AE312*$B1596+AE313*$D1596+AE314*$E1596,IF(AND(B256="male",E256="no",F256="southwest"),AG311+AG312*$B1596+AG313*$D1596+AG314*$E1596,IF(AND(B256="male",E256="yes",F256="southwest"),AI311+AI312*$B1596+AI313*$D1596+AI314*$E1596,IF(AND(B256="male",E256="yes",F256="southeast"),AK311+AK312*$B1596+AK313*$D1596+AK314*$E1596,IF(AND(B256="male",E256="yes",F256="northwest"),AM311+AM312*$B1596+AM313*$D1596+AM314*$E1596,IF(AND(B256="male",E256="yes",F256="northeast"),AO311+AO312*$B1596+AO313*$D1596+AO314*$E1596,"Conditions not met"))))))))))))))))</f>
        <v>36261.183424130984</v>
      </c>
    </row>
    <row r="1597" spans="2:9" x14ac:dyDescent="0.45">
      <c r="B1597" s="2">
        <v>55</v>
      </c>
      <c r="D1597" s="2">
        <v>25.364999999999998</v>
      </c>
      <c r="E1597" s="2">
        <v>3</v>
      </c>
      <c r="H1597" s="2">
        <v>13047.332350000001</v>
      </c>
      <c r="I1597" s="1">
        <f>IF(AND(B257="male",E257="yes",F257="northeast"),$K$57+$K$58*$B1597+$K$59*$D1597+$K$60*$E1597,IF(AND(B257="male",E257="yes",F257="northwest"),M312+M313*$B1597+M314*$D1597+M315*$E1597,IF(AND(B257="male",E257="yes",F257="southeast"),O312+O313*$B1597+O314*$D1597+O315*$E1597,IF(AND(B257="male",E257="yes",F257="southwest"),Q312+Q313*$B1597+Q314*$D1597+Q315*$E1597,IF(AND(B257="female",E257="no",F257="southwest"),S312+S313*$B1597+S314*$D1597+S315*$E1597,IF(AND(B257="female",E257="no",F257="southeast"),U312+U313*$B1597+U314*$D1597+U315*$E1597,IF(AND(B257="female",E257="no",F257="northwest"),W312+W313*$B1597+W314*$D1597+W315*$E1597,IF(AND(B257="female",E257="no",F257="northeast"),Y312+Y313*$B1597+Y314*$D1597+Y315*$E1597,IF(AND(B257="male",E257="no",F257="northeast"),AA312+AA313*$B1597+AA314*$D1597+AA315*$E1597,IF(AND(B257="male",E257="no",F257="northwest"),AC312+AC313*$B1597+AC314*$D1597+AC315*$E1597,IF(AND(B257="male",E257="no",F257="southeast"),AE312+AE313*$B1597+AE314*$D1597+AE315*$E1597,IF(AND(B257="male",E257="no",F257="southwest"),AG312+AG313*$B1597+AG314*$D1597+AG315*$E1597,IF(AND(B257="male",E257="yes",F257="southwest"),AI312+AI313*$B1597+AI314*$D1597+AI315*$E1597,IF(AND(B257="male",E257="yes",F257="southeast"),AK312+AK313*$B1597+AK314*$D1597+AK315*$E1597,IF(AND(B257="male",E257="yes",F257="northwest"),AM312+AM313*$B1597+AM314*$D1597+AM315*$E1597,IF(AND(B257="male",E257="yes",F257="northeast"),AO312+AO313*$B1597+AO314*$D1597+AO315*$E1597,"Conditions not met"))))))))))))))))</f>
        <v>0</v>
      </c>
    </row>
    <row r="1598" spans="2:9" x14ac:dyDescent="0.45">
      <c r="B1598" s="2">
        <v>56</v>
      </c>
      <c r="D1598" s="2">
        <v>33.630000000000003</v>
      </c>
      <c r="E1598" s="2">
        <v>0</v>
      </c>
      <c r="H1598" s="2">
        <v>43921.183700000001</v>
      </c>
      <c r="I1598" s="1">
        <f>IF(AND(B258="male",E258="yes",F258="northeast"),$K$57+$K$58*$B1598+$K$59*$D1598+$K$60*$E1598,IF(AND(B258="male",E258="yes",F258="northwest"),M313+M314*$B1598+M315*$D1598+M316*$E1598,IF(AND(B258="male",E258="yes",F258="southeast"),O313+O314*$B1598+O315*$D1598+O316*$E1598,IF(AND(B258="male",E258="yes",F258="southwest"),Q313+Q314*$B1598+Q315*$D1598+Q316*$E1598,IF(AND(B258="female",E258="no",F258="southwest"),S313+S314*$B1598+S315*$D1598+S316*$E1598,IF(AND(B258="female",E258="no",F258="southeast"),U313+U314*$B1598+U315*$D1598+U316*$E1598,IF(AND(B258="female",E258="no",F258="northwest"),W313+W314*$B1598+W315*$D1598+W316*$E1598,IF(AND(B258="female",E258="no",F258="northeast"),Y313+Y314*$B1598+Y315*$D1598+Y316*$E1598,IF(AND(B258="male",E258="no",F258="northeast"),AA313+AA314*$B1598+AA315*$D1598+AA316*$E1598,IF(AND(B258="male",E258="no",F258="northwest"),AC313+AC314*$B1598+AC315*$D1598+AC316*$E1598,IF(AND(B258="male",E258="no",F258="southeast"),AE313+AE314*$B1598+AE315*$D1598+AE316*$E1598,IF(AND(B258="male",E258="no",F258="southwest"),AG313+AG314*$B1598+AG315*$D1598+AG316*$E1598,IF(AND(B258="male",E258="yes",F258="southwest"),AI313+AI314*$B1598+AI315*$D1598+AI316*$E1598,IF(AND(B258="male",E258="yes",F258="southeast"),AK313+AK314*$B1598+AK315*$D1598+AK316*$E1598,IF(AND(B258="male",E258="yes",F258="northwest"),AM313+AM314*$B1598+AM315*$D1598+AM316*$E1598,IF(AND(B258="male",E258="yes",F258="northeast"),AO313+AO314*$B1598+AO315*$D1598+AO316*$E1598,"Conditions not met"))))))))))))))))</f>
        <v>0</v>
      </c>
    </row>
    <row r="1599" spans="2:9" x14ac:dyDescent="0.45">
      <c r="B1599" s="2">
        <v>38</v>
      </c>
      <c r="D1599" s="2">
        <v>40.15</v>
      </c>
      <c r="E1599" s="2">
        <v>0</v>
      </c>
      <c r="H1599" s="2">
        <v>5400.9804999999997</v>
      </c>
      <c r="I1599" s="1">
        <f>IF(AND(B259="male",E259="yes",F259="northeast"),$K$57+$K$58*$B1599+$K$59*$D1599+$K$60*$E1599,IF(AND(B259="male",E259="yes",F259="northwest"),M314+M315*$B1599+M316*$D1599+M317*$E1599,IF(AND(B259="male",E259="yes",F259="southeast"),O314+O315*$B1599+O316*$D1599+O317*$E1599,IF(AND(B259="male",E259="yes",F259="southwest"),Q314+Q315*$B1599+Q316*$D1599+Q317*$E1599,IF(AND(B259="female",E259="no",F259="southwest"),S314+S315*$B1599+S316*$D1599+S317*$E1599,IF(AND(B259="female",E259="no",F259="southeast"),U314+U315*$B1599+U316*$D1599+U317*$E1599,IF(AND(B259="female",E259="no",F259="northwest"),W314+W315*$B1599+W316*$D1599+W317*$E1599,IF(AND(B259="female",E259="no",F259="northeast"),Y314+Y315*$B1599+Y316*$D1599+Y317*$E1599,IF(AND(B259="male",E259="no",F259="northeast"),AA314+AA315*$B1599+AA316*$D1599+AA317*$E1599,IF(AND(B259="male",E259="no",F259="northwest"),AC314+AC315*$B1599+AC316*$D1599+AC317*$E1599,IF(AND(B259="male",E259="no",F259="southeast"),AE314+AE315*$B1599+AE316*$D1599+AE317*$E1599,IF(AND(B259="male",E259="no",F259="southwest"),AG314+AG315*$B1599+AG316*$D1599+AG317*$E1599,IF(AND(B259="male",E259="yes",F259="southwest"),AI314+AI315*$B1599+AI316*$D1599+AI317*$E1599,IF(AND(B259="male",E259="yes",F259="southeast"),AK314+AK315*$B1599+AK316*$D1599+AK317*$E1599,IF(AND(B259="male",E259="yes",F259="northwest"),AM314+AM315*$B1599+AM316*$D1599+AM317*$E1599,IF(AND(B259="male",E259="yes",F259="northeast"),AO314+AO315*$B1599+AO316*$D1599+AO317*$E1599,"Conditions not met"))))))))))))))))</f>
        <v>0</v>
      </c>
    </row>
    <row r="1600" spans="2:9" x14ac:dyDescent="0.45">
      <c r="B1600" s="2">
        <v>51</v>
      </c>
      <c r="D1600" s="2">
        <v>24.414999999999999</v>
      </c>
      <c r="E1600" s="2">
        <v>4</v>
      </c>
      <c r="H1600" s="2">
        <v>11520.099850000001</v>
      </c>
      <c r="I1600" s="1">
        <f>IF(AND(B260="male",E260="yes",F260="northeast"),$K$57+$K$58*$B1600+$K$59*$D1600+$K$60*$E1600,IF(AND(B260="male",E260="yes",F260="northwest"),M315+M316*$B1600+M317*$D1600+M318*$E1600,IF(AND(B260="male",E260="yes",F260="southeast"),O315+O316*$B1600+O317*$D1600+O318*$E1600,IF(AND(B260="male",E260="yes",F260="southwest"),Q315+Q316*$B1600+Q317*$D1600+Q318*$E1600,IF(AND(B260="female",E260="no",F260="southwest"),S315+S316*$B1600+S317*$D1600+S318*$E1600,IF(AND(B260="female",E260="no",F260="southeast"),U315+U316*$B1600+U317*$D1600+U318*$E1600,IF(AND(B260="female",E260="no",F260="northwest"),W315+W316*$B1600+W317*$D1600+W318*$E1600,IF(AND(B260="female",E260="no",F260="northeast"),Y315+Y316*$B1600+Y317*$D1600+Y318*$E1600,IF(AND(B260="male",E260="no",F260="northeast"),AA315+AA316*$B1600+AA317*$D1600+AA318*$E1600,IF(AND(B260="male",E260="no",F260="northwest"),AC315+AC316*$B1600+AC317*$D1600+AC318*$E1600,IF(AND(B260="male",E260="no",F260="southeast"),AE315+AE316*$B1600+AE317*$D1600+AE318*$E1600,IF(AND(B260="male",E260="no",F260="southwest"),AG315+AG316*$B1600+AG317*$D1600+AG318*$E1600,IF(AND(B260="male",E260="yes",F260="southwest"),AI315+AI316*$B1600+AI317*$D1600+AI318*$E1600,IF(AND(B260="male",E260="yes",F260="southeast"),AK315+AK316*$B1600+AK317*$D1600+AK318*$E1600,IF(AND(B260="male",E260="yes",F260="northwest"),AM315+AM316*$B1600+AM317*$D1600+AM318*$E1600,IF(AND(B260="male",E260="yes",F260="northeast"),AO315+AO316*$B1600+AO317*$D1600+AO318*$E1600,"Conditions not met"))))))))))))))))</f>
        <v>0</v>
      </c>
    </row>
    <row r="1601" spans="2:9" x14ac:dyDescent="0.45">
      <c r="B1601" s="2">
        <v>19</v>
      </c>
      <c r="D1601" s="2">
        <v>31.92</v>
      </c>
      <c r="E1601" s="2">
        <v>0</v>
      </c>
      <c r="H1601" s="2">
        <v>33750.291799999999</v>
      </c>
      <c r="I1601" s="1">
        <f>IF(AND(B261="male",E261="yes",F261="northeast"),$K$57+$K$58*$B1601+$K$59*$D1601+$K$60*$E1601,IF(AND(B261="male",E261="yes",F261="northwest"),M316+M317*$B1601+M318*$D1601+M319*$E1601,IF(AND(B261="male",E261="yes",F261="southeast"),O316+O317*$B1601+O318*$D1601+O319*$E1601,IF(AND(B261="male",E261="yes",F261="southwest"),Q316+Q317*$B1601+Q318*$D1601+Q319*$E1601,IF(AND(B261="female",E261="no",F261="southwest"),S316+S317*$B1601+S318*$D1601+S319*$E1601,IF(AND(B261="female",E261="no",F261="southeast"),U316+U317*$B1601+U318*$D1601+U319*$E1601,IF(AND(B261="female",E261="no",F261="northwest"),W316+W317*$B1601+W318*$D1601+W319*$E1601,IF(AND(B261="female",E261="no",F261="northeast"),Y316+Y317*$B1601+Y318*$D1601+Y319*$E1601,IF(AND(B261="male",E261="no",F261="northeast"),AA316+AA317*$B1601+AA318*$D1601+AA319*$E1601,IF(AND(B261="male",E261="no",F261="northwest"),AC316+AC317*$B1601+AC318*$D1601+AC319*$E1601,IF(AND(B261="male",E261="no",F261="southeast"),AE316+AE317*$B1601+AE318*$D1601+AE319*$E1601,IF(AND(B261="male",E261="no",F261="southwest"),AG316+AG317*$B1601+AG318*$D1601+AG319*$E1601,IF(AND(B261="male",E261="yes",F261="southwest"),AI316+AI317*$B1601+AI318*$D1601+AI319*$E1601,IF(AND(B261="male",E261="yes",F261="southeast"),AK316+AK317*$B1601+AK318*$D1601+AK319*$E1601,IF(AND(B261="male",E261="yes",F261="northwest"),AM316+AM317*$B1601+AM318*$D1601+AM319*$E1601,IF(AND(B261="male",E261="yes",F261="northeast"),AO316+AO317*$B1601+AO318*$D1601+AO319*$E1601,"Conditions not met"))))))))))))))))</f>
        <v>0</v>
      </c>
    </row>
    <row r="1602" spans="2:9" x14ac:dyDescent="0.45">
      <c r="B1602" s="2">
        <v>58</v>
      </c>
      <c r="D1602" s="2">
        <v>25.2</v>
      </c>
      <c r="E1602" s="2">
        <v>0</v>
      </c>
      <c r="H1602" s="2">
        <v>11837.16</v>
      </c>
      <c r="I1602" s="1">
        <f>IF(AND(B262="male",E262="yes",F262="northeast"),$K$57+$K$58*$B1602+$K$59*$D1602+$K$60*$E1602,IF(AND(B262="male",E262="yes",F262="northwest"),M317+M318*$B1602+M319*$D1602+M320*$E1602,IF(AND(B262="male",E262="yes",F262="southeast"),O317+O318*$B1602+O319*$D1602+O320*$E1602,IF(AND(B262="male",E262="yes",F262="southwest"),Q317+Q318*$B1602+Q319*$D1602+Q320*$E1602,IF(AND(B262="female",E262="no",F262="southwest"),S317+S318*$B1602+S319*$D1602+S320*$E1602,IF(AND(B262="female",E262="no",F262="southeast"),U317+U318*$B1602+U319*$D1602+U320*$E1602,IF(AND(B262="female",E262="no",F262="northwest"),W317+W318*$B1602+W319*$D1602+W320*$E1602,IF(AND(B262="female",E262="no",F262="northeast"),Y317+Y318*$B1602+Y319*$D1602+Y320*$E1602,IF(AND(B262="male",E262="no",F262="northeast"),AA317+AA318*$B1602+AA319*$D1602+AA320*$E1602,IF(AND(B262="male",E262="no",F262="northwest"),AC317+AC318*$B1602+AC319*$D1602+AC320*$E1602,IF(AND(B262="male",E262="no",F262="southeast"),AE317+AE318*$B1602+AE319*$D1602+AE320*$E1602,IF(AND(B262="male",E262="no",F262="southwest"),AG317+AG318*$B1602+AG319*$D1602+AG320*$E1602,IF(AND(B262="male",E262="yes",F262="southwest"),AI317+AI318*$B1602+AI319*$D1602+AI320*$E1602,IF(AND(B262="male",E262="yes",F262="southeast"),AK317+AK318*$B1602+AK319*$D1602+AK320*$E1602,IF(AND(B262="male",E262="yes",F262="northwest"),AM317+AM318*$B1602+AM319*$D1602+AM320*$E1602,IF(AND(B262="male",E262="yes",F262="northeast"),AO317+AO318*$B1602+AO319*$D1602+AO320*$E1602,"Conditions not met"))))))))))))))))</f>
        <v>0</v>
      </c>
    </row>
    <row r="1603" spans="2:9" x14ac:dyDescent="0.45">
      <c r="B1603" s="2">
        <v>20</v>
      </c>
      <c r="D1603" s="2">
        <v>26.84</v>
      </c>
      <c r="E1603" s="2">
        <v>1</v>
      </c>
      <c r="H1603" s="2">
        <v>17085.267599999999</v>
      </c>
      <c r="I1603" s="1" t="str">
        <f>IF(AND(B263="male",E263="yes",F263="northeast"),$K$57+$K$58*$B1603+$K$59*$D1603+$K$60*$E1603,IF(AND(B263="male",E263="yes",F263="northwest"),M318+M319*$B1603+M320*$D1603+M321*$E1603,IF(AND(B263="male",E263="yes",F263="southeast"),O318+O319*$B1603+O320*$D1603+O321*$E1603,IF(AND(B263="male",E263="yes",F263="southwest"),Q318+Q319*$B1603+Q320*$D1603+Q321*$E1603,IF(AND(B263="female",E263="no",F263="southwest"),S318+S319*$B1603+S320*$D1603+S321*$E1603,IF(AND(B263="female",E263="no",F263="southeast"),U318+U319*$B1603+U320*$D1603+U321*$E1603,IF(AND(B263="female",E263="no",F263="northwest"),W318+W319*$B1603+W320*$D1603+W321*$E1603,IF(AND(B263="female",E263="no",F263="northeast"),Y318+Y319*$B1603+Y320*$D1603+Y321*$E1603,IF(AND(B263="male",E263="no",F263="northeast"),AA318+AA319*$B1603+AA320*$D1603+AA321*$E1603,IF(AND(B263="male",E263="no",F263="northwest"),AC318+AC319*$B1603+AC320*$D1603+AC321*$E1603,IF(AND(B263="male",E263="no",F263="southeast"),AE318+AE319*$B1603+AE320*$D1603+AE321*$E1603,IF(AND(B263="male",E263="no",F263="southwest"),AG318+AG319*$B1603+AG320*$D1603+AG321*$E1603,IF(AND(B263="male",E263="yes",F263="southwest"),AI318+AI319*$B1603+AI320*$D1603+AI321*$E1603,IF(AND(B263="male",E263="yes",F263="southeast"),AK318+AK319*$B1603+AK320*$D1603+AK321*$E1603,IF(AND(B263="male",E263="yes",F263="northwest"),AM318+AM319*$B1603+AM320*$D1603+AM321*$E1603,IF(AND(B263="male",E263="yes",F263="northeast"),AO318+AO319*$B1603+AO320*$D1603+AO321*$E1603,"Conditions not met"))))))))))))))))</f>
        <v>Conditions not met</v>
      </c>
    </row>
    <row r="1604" spans="2:9" x14ac:dyDescent="0.45">
      <c r="B1604" s="2">
        <v>52</v>
      </c>
      <c r="D1604" s="2">
        <v>24.32</v>
      </c>
      <c r="E1604" s="2">
        <v>3</v>
      </c>
      <c r="H1604" s="2">
        <v>24869.836800000001</v>
      </c>
      <c r="I1604" s="1">
        <f>IF(AND(B264="male",E264="yes",F264="northeast"),$K$57+$K$58*$B1604+$K$59*$D1604+$K$60*$E1604,IF(AND(B264="male",E264="yes",F264="northwest"),M319+M320*$B1604+M321*$D1604+M322*$E1604,IF(AND(B264="male",E264="yes",F264="southeast"),O319+O320*$B1604+O321*$D1604+O322*$E1604,IF(AND(B264="male",E264="yes",F264="southwest"),Q319+Q320*$B1604+Q321*$D1604+Q322*$E1604,IF(AND(B264="female",E264="no",F264="southwest"),S319+S320*$B1604+S321*$D1604+S322*$E1604,IF(AND(B264="female",E264="no",F264="southeast"),U319+U320*$B1604+U321*$D1604+U322*$E1604,IF(AND(B264="female",E264="no",F264="northwest"),W319+W320*$B1604+W321*$D1604+W322*$E1604,IF(AND(B264="female",E264="no",F264="northeast"),Y319+Y320*$B1604+Y321*$D1604+Y322*$E1604,IF(AND(B264="male",E264="no",F264="northeast"),AA319+AA320*$B1604+AA321*$D1604+AA322*$E1604,IF(AND(B264="male",E264="no",F264="northwest"),AC319+AC320*$B1604+AC321*$D1604+AC322*$E1604,IF(AND(B264="male",E264="no",F264="southeast"),AE319+AE320*$B1604+AE321*$D1604+AE322*$E1604,IF(AND(B264="male",E264="no",F264="southwest"),AG319+AG320*$B1604+AG321*$D1604+AG322*$E1604,IF(AND(B264="male",E264="yes",F264="southwest"),AI319+AI320*$B1604+AI321*$D1604+AI322*$E1604,IF(AND(B264="male",E264="yes",F264="southeast"),AK319+AK320*$B1604+AK321*$D1604+AK322*$E1604,IF(AND(B264="male",E264="yes",F264="northwest"),AM319+AM320*$B1604+AM321*$D1604+AM322*$E1604,IF(AND(B264="male",E264="yes",F264="northeast"),AO319+AO320*$B1604+AO321*$D1604+AO322*$E1604,"Conditions not met"))))))))))))))))</f>
        <v>26689.619086002916</v>
      </c>
    </row>
    <row r="1605" spans="2:9" x14ac:dyDescent="0.45">
      <c r="B1605" s="2">
        <v>19</v>
      </c>
      <c r="D1605" s="2">
        <v>36.954999999999998</v>
      </c>
      <c r="E1605" s="2">
        <v>0</v>
      </c>
      <c r="H1605" s="2">
        <v>36219.405449999998</v>
      </c>
      <c r="I1605" s="1">
        <f>IF(AND(B265="male",E265="yes",F265="northeast"),$K$57+$K$58*$B1605+$K$59*$D1605+$K$60*$E1605,IF(AND(B265="male",E265="yes",F265="northwest"),M320+M321*$B1605+M322*$D1605+M323*$E1605,IF(AND(B265="male",E265="yes",F265="southeast"),O320+O321*$B1605+O322*$D1605+O323*$E1605,IF(AND(B265="male",E265="yes",F265="southwest"),Q320+Q321*$B1605+Q322*$D1605+Q323*$E1605,IF(AND(B265="female",E265="no",F265="southwest"),S320+S321*$B1605+S322*$D1605+S323*$E1605,IF(AND(B265="female",E265="no",F265="southeast"),U320+U321*$B1605+U322*$D1605+U323*$E1605,IF(AND(B265="female",E265="no",F265="northwest"),W320+W321*$B1605+W322*$D1605+W323*$E1605,IF(AND(B265="female",E265="no",F265="northeast"),Y320+Y321*$B1605+Y322*$D1605+Y323*$E1605,IF(AND(B265="male",E265="no",F265="northeast"),AA320+AA321*$B1605+AA322*$D1605+AA323*$E1605,IF(AND(B265="male",E265="no",F265="northwest"),AC320+AC321*$B1605+AC322*$D1605+AC323*$E1605,IF(AND(B265="male",E265="no",F265="southeast"),AE320+AE321*$B1605+AE322*$D1605+AE323*$E1605,IF(AND(B265="male",E265="no",F265="southwest"),AG320+AG321*$B1605+AG322*$D1605+AG323*$E1605,IF(AND(B265="male",E265="yes",F265="southwest"),AI320+AI321*$B1605+AI322*$D1605+AI323*$E1605,IF(AND(B265="male",E265="yes",F265="southeast"),AK320+AK321*$B1605+AK322*$D1605+AK323*$E1605,IF(AND(B265="male",E265="yes",F265="northwest"),AM320+AM321*$B1605+AM322*$D1605+AM323*$E1605,IF(AND(B265="male",E265="yes",F265="northeast"),AO320+AO321*$B1605+AO322*$D1605+AO323*$E1605,"Conditions not met"))))))))))))))))</f>
        <v>0</v>
      </c>
    </row>
    <row r="1606" spans="2:9" x14ac:dyDescent="0.45">
      <c r="B1606" s="2">
        <v>53</v>
      </c>
      <c r="D1606" s="2">
        <v>38.06</v>
      </c>
      <c r="E1606" s="2">
        <v>3</v>
      </c>
      <c r="H1606" s="2">
        <v>20462.997660000001</v>
      </c>
      <c r="I1606" s="1">
        <f>IF(AND(B266="male",E266="yes",F266="northeast"),$K$57+$K$58*$B1606+$K$59*$D1606+$K$60*$E1606,IF(AND(B266="male",E266="yes",F266="northwest"),M321+M322*$B1606+M323*$D1606+M324*$E1606,IF(AND(B266="male",E266="yes",F266="southeast"),O321+O322*$B1606+O323*$D1606+O324*$E1606,IF(AND(B266="male",E266="yes",F266="southwest"),Q321+Q322*$B1606+Q323*$D1606+Q324*$E1606,IF(AND(B266="female",E266="no",F266="southwest"),S321+S322*$B1606+S323*$D1606+S324*$E1606,IF(AND(B266="female",E266="no",F266="southeast"),U321+U322*$B1606+U323*$D1606+U324*$E1606,IF(AND(B266="female",E266="no",F266="northwest"),W321+W322*$B1606+W323*$D1606+W324*$E1606,IF(AND(B266="female",E266="no",F266="northeast"),Y321+Y322*$B1606+Y323*$D1606+Y324*$E1606,IF(AND(B266="male",E266="no",F266="northeast"),AA321+AA322*$B1606+AA323*$D1606+AA324*$E1606,IF(AND(B266="male",E266="no",F266="northwest"),AC321+AC322*$B1606+AC323*$D1606+AC324*$E1606,IF(AND(B266="male",E266="no",F266="southeast"),AE321+AE322*$B1606+AE323*$D1606+AE324*$E1606,IF(AND(B266="male",E266="no",F266="southwest"),AG321+AG322*$B1606+AG323*$D1606+AG324*$E1606,IF(AND(B266="male",E266="yes",F266="southwest"),AI321+AI322*$B1606+AI323*$D1606+AI324*$E1606,IF(AND(B266="male",E266="yes",F266="southeast"),AK321+AK322*$B1606+AK323*$D1606+AK324*$E1606,IF(AND(B266="male",E266="yes",F266="northwest"),AM321+AM322*$B1606+AM323*$D1606+AM324*$E1606,IF(AND(B266="male",E266="yes",F266="northeast"),AO321+AO322*$B1606+AO323*$D1606+AO324*$E1606,"Conditions not met"))))))))))))))))</f>
        <v>0</v>
      </c>
    </row>
    <row r="1607" spans="2:9" x14ac:dyDescent="0.45">
      <c r="B1607" s="2">
        <v>46</v>
      </c>
      <c r="D1607" s="2">
        <v>42.35</v>
      </c>
      <c r="E1607" s="2">
        <v>3</v>
      </c>
      <c r="H1607" s="2">
        <v>46151.124499999998</v>
      </c>
      <c r="I1607" s="1">
        <f>IF(AND(B267="male",E267="yes",F267="northeast"),$K$57+$K$58*$B1607+$K$59*$D1607+$K$60*$E1607,IF(AND(B267="male",E267="yes",F267="northwest"),M322+M323*$B1607+M324*$D1607+M325*$E1607,IF(AND(B267="male",E267="yes",F267="southeast"),O322+O323*$B1607+O324*$D1607+O325*$E1607,IF(AND(B267="male",E267="yes",F267="southwest"),Q322+Q323*$B1607+Q324*$D1607+Q325*$E1607,IF(AND(B267="female",E267="no",F267="southwest"),S322+S323*$B1607+S324*$D1607+S325*$E1607,IF(AND(B267="female",E267="no",F267="southeast"),U322+U323*$B1607+U324*$D1607+U325*$E1607,IF(AND(B267="female",E267="no",F267="northwest"),W322+W323*$B1607+W324*$D1607+W325*$E1607,IF(AND(B267="female",E267="no",F267="northeast"),Y322+Y323*$B1607+Y324*$D1607+Y325*$E1607,IF(AND(B267="male",E267="no",F267="northeast"),AA322+AA323*$B1607+AA324*$D1607+AA325*$E1607,IF(AND(B267="male",E267="no",F267="northwest"),AC322+AC323*$B1607+AC324*$D1607+AC325*$E1607,IF(AND(B267="male",E267="no",F267="southeast"),AE322+AE323*$B1607+AE324*$D1607+AE325*$E1607,IF(AND(B267="male",E267="no",F267="southwest"),AG322+AG323*$B1607+AG324*$D1607+AG325*$E1607,IF(AND(B267="male",E267="yes",F267="southwest"),AI322+AI323*$B1607+AI324*$D1607+AI325*$E1607,IF(AND(B267="male",E267="yes",F267="southeast"),AK322+AK323*$B1607+AK324*$D1607+AK325*$E1607,IF(AND(B267="male",E267="yes",F267="northwest"),AM322+AM323*$B1607+AM324*$D1607+AM325*$E1607,IF(AND(B267="male",E267="yes",F267="northeast"),AO322+AO323*$B1607+AO324*$D1607+AO325*$E1607,"Conditions not met"))))))))))))))))</f>
        <v>0</v>
      </c>
    </row>
    <row r="1608" spans="2:9" x14ac:dyDescent="0.45">
      <c r="B1608" s="2">
        <v>40</v>
      </c>
      <c r="D1608" s="2">
        <v>19.8</v>
      </c>
      <c r="E1608" s="2">
        <v>1</v>
      </c>
      <c r="H1608" s="2">
        <v>17179.522000000001</v>
      </c>
      <c r="I1608" s="1">
        <f>IF(AND(B268="male",E268="yes",F268="northeast"),$K$57+$K$58*$B1608+$K$59*$D1608+$K$60*$E1608,IF(AND(B268="male",E268="yes",F268="northwest"),M323+M324*$B1608+M325*$D1608+M326*$E1608,IF(AND(B268="male",E268="yes",F268="southeast"),O323+O324*$B1608+O325*$D1608+O326*$E1608,IF(AND(B268="male",E268="yes",F268="southwest"),Q323+Q324*$B1608+Q325*$D1608+Q326*$E1608,IF(AND(B268="female",E268="no",F268="southwest"),S323+S324*$B1608+S325*$D1608+S326*$E1608,IF(AND(B268="female",E268="no",F268="southeast"),U323+U324*$B1608+U325*$D1608+U326*$E1608,IF(AND(B268="female",E268="no",F268="northwest"),W323+W324*$B1608+W325*$D1608+W326*$E1608,IF(AND(B268="female",E268="no",F268="northeast"),Y323+Y324*$B1608+Y325*$D1608+Y326*$E1608,IF(AND(B268="male",E268="no",F268="northeast"),AA323+AA324*$B1608+AA325*$D1608+AA326*$E1608,IF(AND(B268="male",E268="no",F268="northwest"),AC323+AC324*$B1608+AC325*$D1608+AC326*$E1608,IF(AND(B268="male",E268="no",F268="southeast"),AE323+AE324*$B1608+AE325*$D1608+AE326*$E1608,IF(AND(B268="male",E268="no",F268="southwest"),AG323+AG324*$B1608+AG325*$D1608+AG326*$E1608,IF(AND(B268="male",E268="yes",F268="southwest"),AI323+AI324*$B1608+AI325*$D1608+AI326*$E1608,IF(AND(B268="male",E268="yes",F268="southeast"),AK323+AK324*$B1608+AK325*$D1608+AK326*$E1608,IF(AND(B268="male",E268="yes",F268="northwest"),AM323+AM324*$B1608+AM325*$D1608+AM326*$E1608,IF(AND(B268="male",E268="yes",F268="northeast"),AO323+AO324*$B1608+AO325*$D1608+AO326*$E1608,"Conditions not met"))))))))))))))))</f>
        <v>0</v>
      </c>
    </row>
    <row r="1609" spans="2:9" x14ac:dyDescent="0.45">
      <c r="B1609" s="2">
        <v>59</v>
      </c>
      <c r="D1609" s="2">
        <v>32.395000000000003</v>
      </c>
      <c r="E1609" s="2">
        <v>3</v>
      </c>
      <c r="H1609" s="2">
        <v>14590.63205</v>
      </c>
      <c r="I1609" s="1">
        <f>IF(AND(B269="male",E269="yes",F269="northeast"),$K$57+$K$58*$B1609+$K$59*$D1609+$K$60*$E1609,IF(AND(B269="male",E269="yes",F269="northwest"),M324+M325*$B1609+M326*$D1609+M327*$E1609,IF(AND(B269="male",E269="yes",F269="southeast"),O324+O325*$B1609+O326*$D1609+O327*$E1609,IF(AND(B269="male",E269="yes",F269="southwest"),Q324+Q325*$B1609+Q326*$D1609+Q327*$E1609,IF(AND(B269="female",E269="no",F269="southwest"),S324+S325*$B1609+S326*$D1609+S327*$E1609,IF(AND(B269="female",E269="no",F269="southeast"),U324+U325*$B1609+U326*$D1609+U327*$E1609,IF(AND(B269="female",E269="no",F269="northwest"),W324+W325*$B1609+W326*$D1609+W327*$E1609,IF(AND(B269="female",E269="no",F269="northeast"),Y324+Y325*$B1609+Y326*$D1609+Y327*$E1609,IF(AND(B269="male",E269="no",F269="northeast"),AA324+AA325*$B1609+AA326*$D1609+AA327*$E1609,IF(AND(B269="male",E269="no",F269="northwest"),AC324+AC325*$B1609+AC326*$D1609+AC327*$E1609,IF(AND(B269="male",E269="no",F269="southeast"),AE324+AE325*$B1609+AE326*$D1609+AE327*$E1609,IF(AND(B269="male",E269="no",F269="southwest"),AG324+AG325*$B1609+AG326*$D1609+AG327*$E1609,IF(AND(B269="male",E269="yes",F269="southwest"),AI324+AI325*$B1609+AI326*$D1609+AI327*$E1609,IF(AND(B269="male",E269="yes",F269="southeast"),AK324+AK325*$B1609+AK326*$D1609+AK327*$E1609,IF(AND(B269="male",E269="yes",F269="northwest"),AM324+AM325*$B1609+AM326*$D1609+AM327*$E1609,IF(AND(B269="male",E269="yes",F269="northeast"),AO324+AO325*$B1609+AO326*$D1609+AO327*$E1609,"Conditions not met"))))))))))))))))</f>
        <v>0</v>
      </c>
    </row>
    <row r="1610" spans="2:9" x14ac:dyDescent="0.45">
      <c r="B1610" s="2">
        <v>45</v>
      </c>
      <c r="D1610" s="2">
        <v>30.2</v>
      </c>
      <c r="E1610" s="2">
        <v>1</v>
      </c>
      <c r="H1610" s="2">
        <v>7441.0529999999999</v>
      </c>
      <c r="I1610" s="1">
        <f>IF(AND(B270="male",E270="yes",F270="northeast"),$K$57+$K$58*$B1610+$K$59*$D1610+$K$60*$E1610,IF(AND(B270="male",E270="yes",F270="northwest"),M325+M326*$B1610+M327*$D1610+M328*$E1610,IF(AND(B270="male",E270="yes",F270="southeast"),O325+O326*$B1610+O327*$D1610+O328*$E1610,IF(AND(B270="male",E270="yes",F270="southwest"),Q325+Q326*$B1610+Q327*$D1610+Q328*$E1610,IF(AND(B270="female",E270="no",F270="southwest"),S325+S326*$B1610+S327*$D1610+S328*$E1610,IF(AND(B270="female",E270="no",F270="southeast"),U325+U326*$B1610+U327*$D1610+U328*$E1610,IF(AND(B270="female",E270="no",F270="northwest"),W325+W326*$B1610+W327*$D1610+W328*$E1610,IF(AND(B270="female",E270="no",F270="northeast"),Y325+Y326*$B1610+Y327*$D1610+Y328*$E1610,IF(AND(B270="male",E270="no",F270="northeast"),AA325+AA326*$B1610+AA327*$D1610+AA328*$E1610,IF(AND(B270="male",E270="no",F270="northwest"),AC325+AC326*$B1610+AC327*$D1610+AC328*$E1610,IF(AND(B270="male",E270="no",F270="southeast"),AE325+AE326*$B1610+AE327*$D1610+AE328*$E1610,IF(AND(B270="male",E270="no",F270="southwest"),AG325+AG326*$B1610+AG327*$D1610+AG328*$E1610,IF(AND(B270="male",E270="yes",F270="southwest"),AI325+AI326*$B1610+AI327*$D1610+AI328*$E1610,IF(AND(B270="male",E270="yes",F270="southeast"),AK325+AK326*$B1610+AK327*$D1610+AK328*$E1610,IF(AND(B270="male",E270="yes",F270="northwest"),AM325+AM326*$B1610+AM327*$D1610+AM328*$E1610,IF(AND(B270="male",E270="yes",F270="northeast"),AO325+AO326*$B1610+AO327*$D1610+AO328*$E1610,"Conditions not met"))))))))))))))))</f>
        <v>0</v>
      </c>
    </row>
    <row r="1611" spans="2:9" x14ac:dyDescent="0.45">
      <c r="B1611" s="2">
        <v>49</v>
      </c>
      <c r="D1611" s="2">
        <v>25.84</v>
      </c>
      <c r="E1611" s="2">
        <v>1</v>
      </c>
      <c r="H1611" s="2">
        <v>9282.4806000000008</v>
      </c>
      <c r="I1611" s="1">
        <f>IF(AND(B271="male",E271="yes",F271="northeast"),$K$57+$K$58*$B1611+$K$59*$D1611+$K$60*$E1611,IF(AND(B271="male",E271="yes",F271="northwest"),M326+M327*$B1611+M328*$D1611+M329*$E1611,IF(AND(B271="male",E271="yes",F271="southeast"),O326+O327*$B1611+O328*$D1611+O329*$E1611,IF(AND(B271="male",E271="yes",F271="southwest"),Q326+Q327*$B1611+Q328*$D1611+Q329*$E1611,IF(AND(B271="female",E271="no",F271="southwest"),S326+S327*$B1611+S328*$D1611+S329*$E1611,IF(AND(B271="female",E271="no",F271="southeast"),U326+U327*$B1611+U328*$D1611+U329*$E1611,IF(AND(B271="female",E271="no",F271="northwest"),W326+W327*$B1611+W328*$D1611+W329*$E1611,IF(AND(B271="female",E271="no",F271="northeast"),Y326+Y327*$B1611+Y328*$D1611+Y329*$E1611,IF(AND(B271="male",E271="no",F271="northeast"),AA326+AA327*$B1611+AA328*$D1611+AA329*$E1611,IF(AND(B271="male",E271="no",F271="northwest"),AC326+AC327*$B1611+AC328*$D1611+AC329*$E1611,IF(AND(B271="male",E271="no",F271="southeast"),AE326+AE327*$B1611+AE328*$D1611+AE329*$E1611,IF(AND(B271="male",E271="no",F271="southwest"),AG326+AG327*$B1611+AG328*$D1611+AG329*$E1611,IF(AND(B271="male",E271="yes",F271="southwest"),AI326+AI327*$B1611+AI328*$D1611+AI329*$E1611,IF(AND(B271="male",E271="yes",F271="southeast"),AK326+AK327*$B1611+AK328*$D1611+AK329*$E1611,IF(AND(B271="male",E271="yes",F271="northwest"),AM326+AM327*$B1611+AM328*$D1611+AM329*$E1611,IF(AND(B271="male",E271="yes",F271="northeast"),AO326+AO327*$B1611+AO328*$D1611+AO329*$E1611,"Conditions not met"))))))))))))))))</f>
        <v>0</v>
      </c>
    </row>
    <row r="1612" spans="2:9" x14ac:dyDescent="0.45">
      <c r="B1612" s="2">
        <v>18</v>
      </c>
      <c r="D1612" s="2">
        <v>29.37</v>
      </c>
      <c r="E1612" s="2">
        <v>1</v>
      </c>
      <c r="H1612" s="2">
        <v>1719.4363000000001</v>
      </c>
      <c r="I1612" s="1">
        <f>IF(AND(B272="male",E272="yes",F272="northeast"),$K$57+$K$58*$B1612+$K$59*$D1612+$K$60*$E1612,IF(AND(B272="male",E272="yes",F272="northwest"),M327+M328*$B1612+M329*$D1612+M330*$E1612,IF(AND(B272="male",E272="yes",F272="southeast"),O327+O328*$B1612+O329*$D1612+O330*$E1612,IF(AND(B272="male",E272="yes",F272="southwest"),Q327+Q328*$B1612+Q329*$D1612+Q330*$E1612,IF(AND(B272="female",E272="no",F272="southwest"),S327+S328*$B1612+S329*$D1612+S330*$E1612,IF(AND(B272="female",E272="no",F272="southeast"),U327+U328*$B1612+U329*$D1612+U330*$E1612,IF(AND(B272="female",E272="no",F272="northwest"),W327+W328*$B1612+W329*$D1612+W330*$E1612,IF(AND(B272="female",E272="no",F272="northeast"),Y327+Y328*$B1612+Y329*$D1612+Y330*$E1612,IF(AND(B272="male",E272="no",F272="northeast"),AA327+AA328*$B1612+AA329*$D1612+AA330*$E1612,IF(AND(B272="male",E272="no",F272="northwest"),AC327+AC328*$B1612+AC329*$D1612+AC330*$E1612,IF(AND(B272="male",E272="no",F272="southeast"),AE327+AE328*$B1612+AE329*$D1612+AE330*$E1612,IF(AND(B272="male",E272="no",F272="southwest"),AG327+AG328*$B1612+AG329*$D1612+AG330*$E1612,IF(AND(B272="male",E272="yes",F272="southwest"),AI327+AI328*$B1612+AI329*$D1612+AI330*$E1612,IF(AND(B272="male",E272="yes",F272="southeast"),AK327+AK328*$B1612+AK329*$D1612+AK330*$E1612,IF(AND(B272="male",E272="yes",F272="northwest"),AM327+AM328*$B1612+AM329*$D1612+AM330*$E1612,IF(AND(B272="male",E272="yes",F272="northeast"),AO327+AO328*$B1612+AO329*$D1612+AO330*$E1612,"Conditions not met"))))))))))))))))</f>
        <v>0</v>
      </c>
    </row>
    <row r="1613" spans="2:9" x14ac:dyDescent="0.45">
      <c r="B1613" s="2">
        <v>50</v>
      </c>
      <c r="D1613" s="2">
        <v>34.200000000000003</v>
      </c>
      <c r="E1613" s="2">
        <v>2</v>
      </c>
      <c r="H1613" s="2">
        <v>42856.838000000003</v>
      </c>
      <c r="I1613" s="1">
        <f>IF(AND(B273="male",E273="yes",F273="northeast"),$K$57+$K$58*$B1613+$K$59*$D1613+$K$60*$E1613,IF(AND(B273="male",E273="yes",F273="northwest"),M328+M329*$B1613+M330*$D1613+M331*$E1613,IF(AND(B273="male",E273="yes",F273="southeast"),O328+O329*$B1613+O330*$D1613+O331*$E1613,IF(AND(B273="male",E273="yes",F273="southwest"),Q328+Q329*$B1613+Q330*$D1613+Q331*$E1613,IF(AND(B273="female",E273="no",F273="southwest"),S328+S329*$B1613+S330*$D1613+S331*$E1613,IF(AND(B273="female",E273="no",F273="southeast"),U328+U329*$B1613+U330*$D1613+U331*$E1613,IF(AND(B273="female",E273="no",F273="northwest"),W328+W329*$B1613+W330*$D1613+W331*$E1613,IF(AND(B273="female",E273="no",F273="northeast"),Y328+Y329*$B1613+Y330*$D1613+Y331*$E1613,IF(AND(B273="male",E273="no",F273="northeast"),AA328+AA329*$B1613+AA330*$D1613+AA331*$E1613,IF(AND(B273="male",E273="no",F273="northwest"),AC328+AC329*$B1613+AC330*$D1613+AC331*$E1613,IF(AND(B273="male",E273="no",F273="southeast"),AE328+AE329*$B1613+AE330*$D1613+AE331*$E1613,IF(AND(B273="male",E273="no",F273="southwest"),AG328+AG329*$B1613+AG330*$D1613+AG331*$E1613,IF(AND(B273="male",E273="yes",F273="southwest"),AI328+AI329*$B1613+AI330*$D1613+AI331*$E1613,IF(AND(B273="male",E273="yes",F273="southeast"),AK328+AK329*$B1613+AK330*$D1613+AK331*$E1613,IF(AND(B273="male",E273="yes",F273="northwest"),AM328+AM329*$B1613+AM330*$D1613+AM331*$E1613,IF(AND(B273="male",E273="yes",F273="northeast"),AO328+AO329*$B1613+AO330*$D1613+AO331*$E1613,"Conditions not met"))))))))))))))))</f>
        <v>0</v>
      </c>
    </row>
    <row r="1614" spans="2:9" x14ac:dyDescent="0.45">
      <c r="B1614" s="2">
        <v>41</v>
      </c>
      <c r="D1614" s="2">
        <v>37.049999999999997</v>
      </c>
      <c r="E1614" s="2">
        <v>2</v>
      </c>
      <c r="H1614" s="2">
        <v>7265.7025000000003</v>
      </c>
      <c r="I1614" s="1">
        <f>IF(AND(B274="male",E274="yes",F274="northeast"),$K$57+$K$58*$B1614+$K$59*$D1614+$K$60*$E1614,IF(AND(B274="male",E274="yes",F274="northwest"),M329+M330*$B1614+M331*$D1614+M332*$E1614,IF(AND(B274="male",E274="yes",F274="southeast"),O329+O330*$B1614+O331*$D1614+O332*$E1614,IF(AND(B274="male",E274="yes",F274="southwest"),Q329+Q330*$B1614+Q331*$D1614+Q332*$E1614,IF(AND(B274="female",E274="no",F274="southwest"),S329+S330*$B1614+S331*$D1614+S332*$E1614,IF(AND(B274="female",E274="no",F274="southeast"),U329+U330*$B1614+U331*$D1614+U332*$E1614,IF(AND(B274="female",E274="no",F274="northwest"),W329+W330*$B1614+W331*$D1614+W332*$E1614,IF(AND(B274="female",E274="no",F274="northeast"),Y329+Y330*$B1614+Y331*$D1614+Y332*$E1614,IF(AND(B274="male",E274="no",F274="northeast"),AA329+AA330*$B1614+AA331*$D1614+AA332*$E1614,IF(AND(B274="male",E274="no",F274="northwest"),AC329+AC330*$B1614+AC331*$D1614+AC332*$E1614,IF(AND(B274="male",E274="no",F274="southeast"),AE329+AE330*$B1614+AE331*$D1614+AE332*$E1614,IF(AND(B274="male",E274="no",F274="southwest"),AG329+AG330*$B1614+AG331*$D1614+AG332*$E1614,IF(AND(B274="male",E274="yes",F274="southwest"),AI329+AI330*$B1614+AI331*$D1614+AI332*$E1614,IF(AND(B274="male",E274="yes",F274="southeast"),AK329+AK330*$B1614+AK331*$D1614+AK332*$E1614,IF(AND(B274="male",E274="yes",F274="northwest"),AM329+AM330*$B1614+AM331*$D1614+AM332*$E1614,IF(AND(B274="male",E274="yes",F274="northeast"),AO329+AO330*$B1614+AO331*$D1614+AO332*$E1614,"Conditions not met"))))))))))))))))</f>
        <v>0</v>
      </c>
    </row>
    <row r="1615" spans="2:9" x14ac:dyDescent="0.45">
      <c r="B1615" s="2">
        <v>50</v>
      </c>
      <c r="D1615" s="2">
        <v>27.454999999999998</v>
      </c>
      <c r="E1615" s="2">
        <v>1</v>
      </c>
      <c r="H1615" s="2">
        <v>9617.6624499999998</v>
      </c>
      <c r="I1615" s="1">
        <f>IF(AND(B275="male",E275="yes",F275="northeast"),$K$57+$K$58*$B1615+$K$59*$D1615+$K$60*$E1615,IF(AND(B275="male",E275="yes",F275="northwest"),M330+M331*$B1615+M332*$D1615+M333*$E1615,IF(AND(B275="male",E275="yes",F275="southeast"),O330+O331*$B1615+O332*$D1615+O333*$E1615,IF(AND(B275="male",E275="yes",F275="southwest"),Q330+Q331*$B1615+Q332*$D1615+Q333*$E1615,IF(AND(B275="female",E275="no",F275="southwest"),S330+S331*$B1615+S332*$D1615+S333*$E1615,IF(AND(B275="female",E275="no",F275="southeast"),U330+U331*$B1615+U332*$D1615+U333*$E1615,IF(AND(B275="female",E275="no",F275="northwest"),W330+W331*$B1615+W332*$D1615+W333*$E1615,IF(AND(B275="female",E275="no",F275="northeast"),Y330+Y331*$B1615+Y332*$D1615+Y333*$E1615,IF(AND(B275="male",E275="no",F275="northeast"),AA330+AA331*$B1615+AA332*$D1615+AA333*$E1615,IF(AND(B275="male",E275="no",F275="northwest"),AC330+AC331*$B1615+AC332*$D1615+AC333*$E1615,IF(AND(B275="male",E275="no",F275="southeast"),AE330+AE331*$B1615+AE332*$D1615+AE333*$E1615,IF(AND(B275="male",E275="no",F275="southwest"),AG330+AG331*$B1615+AG332*$D1615+AG333*$E1615,IF(AND(B275="male",E275="yes",F275="southwest"),AI330+AI331*$B1615+AI332*$D1615+AI333*$E1615,IF(AND(B275="male",E275="yes",F275="southeast"),AK330+AK331*$B1615+AK332*$D1615+AK333*$E1615,IF(AND(B275="male",E275="yes",F275="northwest"),AM330+AM331*$B1615+AM332*$D1615+AM333*$E1615,IF(AND(B275="male",E275="yes",F275="northeast"),AO330+AO331*$B1615+AO332*$D1615+AO333*$E1615,"Conditions not met"))))))))))))))))</f>
        <v>0</v>
      </c>
    </row>
    <row r="1616" spans="2:9" x14ac:dyDescent="0.45">
      <c r="B1616" s="2">
        <v>25</v>
      </c>
      <c r="D1616" s="2">
        <v>27.55</v>
      </c>
      <c r="E1616" s="2">
        <v>0</v>
      </c>
      <c r="H1616" s="2">
        <v>2523.1695</v>
      </c>
      <c r="I1616" s="1">
        <f>IF(AND(B276="male",E276="yes",F276="northeast"),$K$57+$K$58*$B1616+$K$59*$D1616+$K$60*$E1616,IF(AND(B276="male",E276="yes",F276="northwest"),M331+M332*$B1616+M333*$D1616+M334*$E1616,IF(AND(B276="male",E276="yes",F276="southeast"),O331+O332*$B1616+O333*$D1616+O334*$E1616,IF(AND(B276="male",E276="yes",F276="southwest"),Q331+Q332*$B1616+Q333*$D1616+Q334*$E1616,IF(AND(B276="female",E276="no",F276="southwest"),S331+S332*$B1616+S333*$D1616+S334*$E1616,IF(AND(B276="female",E276="no",F276="southeast"),U331+U332*$B1616+U333*$D1616+U334*$E1616,IF(AND(B276="female",E276="no",F276="northwest"),W331+W332*$B1616+W333*$D1616+W334*$E1616,IF(AND(B276="female",E276="no",F276="northeast"),Y331+Y332*$B1616+Y333*$D1616+Y334*$E1616,IF(AND(B276="male",E276="no",F276="northeast"),AA331+AA332*$B1616+AA333*$D1616+AA334*$E1616,IF(AND(B276="male",E276="no",F276="northwest"),AC331+AC332*$B1616+AC333*$D1616+AC334*$E1616,IF(AND(B276="male",E276="no",F276="southeast"),AE331+AE332*$B1616+AE333*$D1616+AE334*$E1616,IF(AND(B276="male",E276="no",F276="southwest"),AG331+AG332*$B1616+AG333*$D1616+AG334*$E1616,IF(AND(B276="male",E276="yes",F276="southwest"),AI331+AI332*$B1616+AI333*$D1616+AI334*$E1616,IF(AND(B276="male",E276="yes",F276="southeast"),AK331+AK332*$B1616+AK333*$D1616+AK334*$E1616,IF(AND(B276="male",E276="yes",F276="northwest"),AM331+AM332*$B1616+AM333*$D1616+AM334*$E1616,IF(AND(B276="male",E276="yes",F276="northeast"),AO331+AO332*$B1616+AO333*$D1616+AO334*$E1616,"Conditions not met"))))))))))))))))</f>
        <v>0</v>
      </c>
    </row>
    <row r="1617" spans="2:9" x14ac:dyDescent="0.45">
      <c r="B1617" s="2">
        <v>47</v>
      </c>
      <c r="D1617" s="2">
        <v>26.6</v>
      </c>
      <c r="E1617" s="2">
        <v>2</v>
      </c>
      <c r="H1617" s="2">
        <v>9715.8410000000003</v>
      </c>
      <c r="I1617" s="1">
        <f>IF(AND(B277="male",E277="yes",F277="northeast"),$K$57+$K$58*$B1617+$K$59*$D1617+$K$60*$E1617,IF(AND(B277="male",E277="yes",F277="northwest"),M332+M333*$B1617+M334*$D1617+M335*$E1617,IF(AND(B277="male",E277="yes",F277="southeast"),O332+O333*$B1617+O334*$D1617+O335*$E1617,IF(AND(B277="male",E277="yes",F277="southwest"),Q332+Q333*$B1617+Q334*$D1617+Q335*$E1617,IF(AND(B277="female",E277="no",F277="southwest"),S332+S333*$B1617+S334*$D1617+S335*$E1617,IF(AND(B277="female",E277="no",F277="southeast"),U332+U333*$B1617+U334*$D1617+U335*$E1617,IF(AND(B277="female",E277="no",F277="northwest"),W332+W333*$B1617+W334*$D1617+W335*$E1617,IF(AND(B277="female",E277="no",F277="northeast"),Y332+Y333*$B1617+Y334*$D1617+Y335*$E1617,IF(AND(B277="male",E277="no",F277="northeast"),AA332+AA333*$B1617+AA334*$D1617+AA335*$E1617,IF(AND(B277="male",E277="no",F277="northwest"),AC332+AC333*$B1617+AC334*$D1617+AC335*$E1617,IF(AND(B277="male",E277="no",F277="southeast"),AE332+AE333*$B1617+AE334*$D1617+AE335*$E1617,IF(AND(B277="male",E277="no",F277="southwest"),AG332+AG333*$B1617+AG334*$D1617+AG335*$E1617,IF(AND(B277="male",E277="yes",F277="southwest"),AI332+AI333*$B1617+AI334*$D1617+AI335*$E1617,IF(AND(B277="male",E277="yes",F277="southeast"),AK332+AK333*$B1617+AK334*$D1617+AK335*$E1617,IF(AND(B277="male",E277="yes",F277="northwest"),AM332+AM333*$B1617+AM334*$D1617+AM335*$E1617,IF(AND(B277="male",E277="yes",F277="northeast"),AO332+AO333*$B1617+AO334*$D1617+AO335*$E1617,"Conditions not met"))))))))))))))))</f>
        <v>0</v>
      </c>
    </row>
    <row r="1618" spans="2:9" x14ac:dyDescent="0.45">
      <c r="B1618" s="2">
        <v>19</v>
      </c>
      <c r="D1618" s="2">
        <v>20.614999999999998</v>
      </c>
      <c r="E1618" s="2">
        <v>2</v>
      </c>
      <c r="H1618" s="2">
        <v>2803.69785</v>
      </c>
      <c r="I1618" s="1">
        <f>IF(AND(B278="male",E278="yes",F278="northeast"),$K$57+$K$58*$B1618+$K$59*$D1618+$K$60*$E1618,IF(AND(B278="male",E278="yes",F278="northwest"),M333+M334*$B1618+M335*$D1618+M336*$E1618,IF(AND(B278="male",E278="yes",F278="southeast"),O333+O334*$B1618+O335*$D1618+O336*$E1618,IF(AND(B278="male",E278="yes",F278="southwest"),Q333+Q334*$B1618+Q335*$D1618+Q336*$E1618,IF(AND(B278="female",E278="no",F278="southwest"),S333+S334*$B1618+S335*$D1618+S336*$E1618,IF(AND(B278="female",E278="no",F278="southeast"),U333+U334*$B1618+U335*$D1618+U336*$E1618,IF(AND(B278="female",E278="no",F278="northwest"),W333+W334*$B1618+W335*$D1618+W336*$E1618,IF(AND(B278="female",E278="no",F278="northeast"),Y333+Y334*$B1618+Y335*$D1618+Y336*$E1618,IF(AND(B278="male",E278="no",F278="northeast"),AA333+AA334*$B1618+AA335*$D1618+AA336*$E1618,IF(AND(B278="male",E278="no",F278="northwest"),AC333+AC334*$B1618+AC335*$D1618+AC336*$E1618,IF(AND(B278="male",E278="no",F278="southeast"),AE333+AE334*$B1618+AE335*$D1618+AE336*$E1618,IF(AND(B278="male",E278="no",F278="southwest"),AG333+AG334*$B1618+AG335*$D1618+AG336*$E1618,IF(AND(B278="male",E278="yes",F278="southwest"),AI333+AI334*$B1618+AI335*$D1618+AI336*$E1618,IF(AND(B278="male",E278="yes",F278="southeast"),AK333+AK334*$B1618+AK335*$D1618+AK336*$E1618,IF(AND(B278="male",E278="yes",F278="northwest"),AM333+AM334*$B1618+AM335*$D1618+AM336*$E1618,IF(AND(B278="male",E278="yes",F278="northeast"),AO333+AO334*$B1618+AO335*$D1618+AO336*$E1618,"Conditions not met"))))))))))))))))</f>
        <v>0</v>
      </c>
    </row>
    <row r="1619" spans="2:9" x14ac:dyDescent="0.45">
      <c r="B1619" s="2">
        <v>22</v>
      </c>
      <c r="D1619" s="2">
        <v>24.3</v>
      </c>
      <c r="E1619" s="2">
        <v>0</v>
      </c>
      <c r="H1619" s="2">
        <v>2150.4690000000001</v>
      </c>
      <c r="I1619" s="1">
        <f>IF(AND(B279="male",E279="yes",F279="northeast"),$K$57+$K$58*$B1619+$K$59*$D1619+$K$60*$E1619,IF(AND(B279="male",E279="yes",F279="northwest"),M334+M335*$B1619+M336*$D1619+M337*$E1619,IF(AND(B279="male",E279="yes",F279="southeast"),O334+O335*$B1619+O336*$D1619+O337*$E1619,IF(AND(B279="male",E279="yes",F279="southwest"),Q334+Q335*$B1619+Q336*$D1619+Q337*$E1619,IF(AND(B279="female",E279="no",F279="southwest"),S334+S335*$B1619+S336*$D1619+S337*$E1619,IF(AND(B279="female",E279="no",F279="southeast"),U334+U335*$B1619+U336*$D1619+U337*$E1619,IF(AND(B279="female",E279="no",F279="northwest"),W334+W335*$B1619+W336*$D1619+W337*$E1619,IF(AND(B279="female",E279="no",F279="northeast"),Y334+Y335*$B1619+Y336*$D1619+Y337*$E1619,IF(AND(B279="male",E279="no",F279="northeast"),AA334+AA335*$B1619+AA336*$D1619+AA337*$E1619,IF(AND(B279="male",E279="no",F279="northwest"),AC334+AC335*$B1619+AC336*$D1619+AC337*$E1619,IF(AND(B279="male",E279="no",F279="southeast"),AE334+AE335*$B1619+AE336*$D1619+AE337*$E1619,IF(AND(B279="male",E279="no",F279="southwest"),AG334+AG335*$B1619+AG336*$D1619+AG337*$E1619,IF(AND(B279="male",E279="yes",F279="southwest"),AI334+AI335*$B1619+AI336*$D1619+AI337*$E1619,IF(AND(B279="male",E279="yes",F279="southeast"),AK334+AK335*$B1619+AK336*$D1619+AK337*$E1619,IF(AND(B279="male",E279="yes",F279="northwest"),AM334+AM335*$B1619+AM336*$D1619+AM337*$E1619,IF(AND(B279="male",E279="yes",F279="northeast"),AO334+AO335*$B1619+AO336*$D1619+AO337*$E1619,"Conditions not met"))))))))))))))))</f>
        <v>0</v>
      </c>
    </row>
    <row r="1620" spans="2:9" x14ac:dyDescent="0.45">
      <c r="B1620" s="2">
        <v>59</v>
      </c>
      <c r="D1620" s="2">
        <v>31.79</v>
      </c>
      <c r="E1620" s="2">
        <v>2</v>
      </c>
      <c r="H1620" s="2">
        <v>12928.7911</v>
      </c>
      <c r="I1620" s="1">
        <f>IF(AND(B280="male",E280="yes",F280="northeast"),$K$57+$K$58*$B1620+$K$59*$D1620+$K$60*$E1620,IF(AND(B280="male",E280="yes",F280="northwest"),M335+M336*$B1620+M337*$D1620+M338*$E1620,IF(AND(B280="male",E280="yes",F280="southeast"),O335+O336*$B1620+O337*$D1620+O338*$E1620,IF(AND(B280="male",E280="yes",F280="southwest"),Q335+Q336*$B1620+Q337*$D1620+Q338*$E1620,IF(AND(B280="female",E280="no",F280="southwest"),S335+S336*$B1620+S337*$D1620+S338*$E1620,IF(AND(B280="female",E280="no",F280="southeast"),U335+U336*$B1620+U337*$D1620+U338*$E1620,IF(AND(B280="female",E280="no",F280="northwest"),W335+W336*$B1620+W337*$D1620+W338*$E1620,IF(AND(B280="female",E280="no",F280="northeast"),Y335+Y336*$B1620+Y337*$D1620+Y338*$E1620,IF(AND(B280="male",E280="no",F280="northeast"),AA335+AA336*$B1620+AA337*$D1620+AA338*$E1620,IF(AND(B280="male",E280="no",F280="northwest"),AC335+AC336*$B1620+AC337*$D1620+AC338*$E1620,IF(AND(B280="male",E280="no",F280="southeast"),AE335+AE336*$B1620+AE337*$D1620+AE338*$E1620,IF(AND(B280="male",E280="no",F280="southwest"),AG335+AG336*$B1620+AG337*$D1620+AG338*$E1620,IF(AND(B280="male",E280="yes",F280="southwest"),AI335+AI336*$B1620+AI337*$D1620+AI338*$E1620,IF(AND(B280="male",E280="yes",F280="southeast"),AK335+AK336*$B1620+AK337*$D1620+AK338*$E1620,IF(AND(B280="male",E280="yes",F280="northwest"),AM335+AM336*$B1620+AM337*$D1620+AM338*$E1620,IF(AND(B280="male",E280="yes",F280="northeast"),AO335+AO336*$B1620+AO337*$D1620+AO338*$E1620,"Conditions not met"))))))))))))))))</f>
        <v>0</v>
      </c>
    </row>
    <row r="1621" spans="2:9" x14ac:dyDescent="0.45">
      <c r="B1621" s="2">
        <v>51</v>
      </c>
      <c r="D1621" s="2">
        <v>21.56</v>
      </c>
      <c r="E1621" s="2">
        <v>1</v>
      </c>
      <c r="H1621" s="2">
        <v>9855.1314000000002</v>
      </c>
      <c r="I1621" s="1">
        <f>IF(AND(B281="male",E281="yes",F281="northeast"),$K$57+$K$58*$B1621+$K$59*$D1621+$K$60*$E1621,IF(AND(B281="male",E281="yes",F281="northwest"),M336+M337*$B1621+M338*$D1621+M339*$E1621,IF(AND(B281="male",E281="yes",F281="southeast"),O336+O337*$B1621+O338*$D1621+O339*$E1621,IF(AND(B281="male",E281="yes",F281="southwest"),Q336+Q337*$B1621+Q338*$D1621+Q339*$E1621,IF(AND(B281="female",E281="no",F281="southwest"),S336+S337*$B1621+S338*$D1621+S339*$E1621,IF(AND(B281="female",E281="no",F281="southeast"),U336+U337*$B1621+U338*$D1621+U339*$E1621,IF(AND(B281="female",E281="no",F281="northwest"),W336+W337*$B1621+W338*$D1621+W339*$E1621,IF(AND(B281="female",E281="no",F281="northeast"),Y336+Y337*$B1621+Y338*$D1621+Y339*$E1621,IF(AND(B281="male",E281="no",F281="northeast"),AA336+AA337*$B1621+AA338*$D1621+AA339*$E1621,IF(AND(B281="male",E281="no",F281="northwest"),AC336+AC337*$B1621+AC338*$D1621+AC339*$E1621,IF(AND(B281="male",E281="no",F281="southeast"),AE336+AE337*$B1621+AE338*$D1621+AE339*$E1621,IF(AND(B281="male",E281="no",F281="southwest"),AG336+AG337*$B1621+AG338*$D1621+AG339*$E1621,IF(AND(B281="male",E281="yes",F281="southwest"),AI336+AI337*$B1621+AI338*$D1621+AI339*$E1621,IF(AND(B281="male",E281="yes",F281="southeast"),AK336+AK337*$B1621+AK338*$D1621+AK339*$E1621,IF(AND(B281="male",E281="yes",F281="northwest"),AM336+AM337*$B1621+AM338*$D1621+AM339*$E1621,IF(AND(B281="male",E281="yes",F281="northeast"),AO336+AO337*$B1621+AO338*$D1621+AO339*$E1621,"Conditions not met"))))))))))))))))</f>
        <v>0</v>
      </c>
    </row>
    <row r="1622" spans="2:9" x14ac:dyDescent="0.45">
      <c r="B1622" s="2">
        <v>40</v>
      </c>
      <c r="D1622" s="2">
        <v>28.12</v>
      </c>
      <c r="E1622" s="2">
        <v>1</v>
      </c>
      <c r="H1622" s="2">
        <v>22331.566800000001</v>
      </c>
      <c r="I1622" s="1" t="str">
        <f>IF(AND(B282="male",E282="yes",F282="northeast"),$K$57+$K$58*$B1622+$K$59*$D1622+$K$60*$E1622,IF(AND(B282="male",E282="yes",F282="northwest"),M337+M338*$B1622+M339*$D1622+M340*$E1622,IF(AND(B282="male",E282="yes",F282="southeast"),O337+O338*$B1622+O339*$D1622+O340*$E1622,IF(AND(B282="male",E282="yes",F282="southwest"),Q337+Q338*$B1622+Q339*$D1622+Q340*$E1622,IF(AND(B282="female",E282="no",F282="southwest"),S337+S338*$B1622+S339*$D1622+S340*$E1622,IF(AND(B282="female",E282="no",F282="southeast"),U337+U338*$B1622+U339*$D1622+U340*$E1622,IF(AND(B282="female",E282="no",F282="northwest"),W337+W338*$B1622+W339*$D1622+W340*$E1622,IF(AND(B282="female",E282="no",F282="northeast"),Y337+Y338*$B1622+Y339*$D1622+Y340*$E1622,IF(AND(B282="male",E282="no",F282="northeast"),AA337+AA338*$B1622+AA339*$D1622+AA340*$E1622,IF(AND(B282="male",E282="no",F282="northwest"),AC337+AC338*$B1622+AC339*$D1622+AC340*$E1622,IF(AND(B282="male",E282="no",F282="southeast"),AE337+AE338*$B1622+AE339*$D1622+AE340*$E1622,IF(AND(B282="male",E282="no",F282="southwest"),AG337+AG338*$B1622+AG339*$D1622+AG340*$E1622,IF(AND(B282="male",E282="yes",F282="southwest"),AI337+AI338*$B1622+AI339*$D1622+AI340*$E1622,IF(AND(B282="male",E282="yes",F282="southeast"),AK337+AK338*$B1622+AK339*$D1622+AK340*$E1622,IF(AND(B282="male",E282="yes",F282="northwest"),AM337+AM338*$B1622+AM339*$D1622+AM340*$E1622,IF(AND(B282="male",E282="yes",F282="northeast"),AO337+AO338*$B1622+AO339*$D1622+AO340*$E1622,"Conditions not met"))))))))))))))))</f>
        <v>Conditions not met</v>
      </c>
    </row>
    <row r="1623" spans="2:9" x14ac:dyDescent="0.45">
      <c r="B1623" s="2">
        <v>54</v>
      </c>
      <c r="D1623" s="2">
        <v>40.564999999999998</v>
      </c>
      <c r="E1623" s="2">
        <v>3</v>
      </c>
      <c r="H1623" s="2">
        <v>48549.178350000002</v>
      </c>
      <c r="I1623" s="1">
        <f>IF(AND(B283="male",E283="yes",F283="northeast"),$K$57+$K$58*$B1623+$K$59*$D1623+$K$60*$E1623,IF(AND(B283="male",E283="yes",F283="northwest"),M338+M339*$B1623+M340*$D1623+M341*$E1623,IF(AND(B283="male",E283="yes",F283="southeast"),O338+O339*$B1623+O340*$D1623+O341*$E1623,IF(AND(B283="male",E283="yes",F283="southwest"),Q338+Q339*$B1623+Q340*$D1623+Q341*$E1623,IF(AND(B283="female",E283="no",F283="southwest"),S338+S339*$B1623+S340*$D1623+S341*$E1623,IF(AND(B283="female",E283="no",F283="southeast"),U338+U339*$B1623+U340*$D1623+U341*$E1623,IF(AND(B283="female",E283="no",F283="northwest"),W338+W339*$B1623+W340*$D1623+W341*$E1623,IF(AND(B283="female",E283="no",F283="northeast"),Y338+Y339*$B1623+Y340*$D1623+Y341*$E1623,IF(AND(B283="male",E283="no",F283="northeast"),AA338+AA339*$B1623+AA340*$D1623+AA341*$E1623,IF(AND(B283="male",E283="no",F283="northwest"),AC338+AC339*$B1623+AC340*$D1623+AC341*$E1623,IF(AND(B283="male",E283="no",F283="southeast"),AE338+AE339*$B1623+AE340*$D1623+AE341*$E1623,IF(AND(B283="male",E283="no",F283="southwest"),AG338+AG339*$B1623+AG340*$D1623+AG341*$E1623,IF(AND(B283="male",E283="yes",F283="southwest"),AI338+AI339*$B1623+AI340*$D1623+AI341*$E1623,IF(AND(B283="male",E283="yes",F283="southeast"),AK338+AK339*$B1623+AK340*$D1623+AK341*$E1623,IF(AND(B283="male",E283="yes",F283="northwest"),AM338+AM339*$B1623+AM340*$D1623+AM341*$E1623,IF(AND(B283="male",E283="yes",F283="northeast"),AO338+AO339*$B1623+AO340*$D1623+AO341*$E1623,"Conditions not met"))))))))))))))))</f>
        <v>52959.044110119132</v>
      </c>
    </row>
    <row r="1624" spans="2:9" x14ac:dyDescent="0.45">
      <c r="B1624" s="2">
        <v>30</v>
      </c>
      <c r="D1624" s="2">
        <v>27.645</v>
      </c>
      <c r="E1624" s="2">
        <v>1</v>
      </c>
      <c r="H1624" s="2">
        <v>4237.12655</v>
      </c>
      <c r="I1624" s="1">
        <f>IF(AND(B284="male",E284="yes",F284="northeast"),$K$57+$K$58*$B1624+$K$59*$D1624+$K$60*$E1624,IF(AND(B284="male",E284="yes",F284="northwest"),M339+M340*$B1624+M341*$D1624+M342*$E1624,IF(AND(B284="male",E284="yes",F284="southeast"),O339+O340*$B1624+O341*$D1624+O342*$E1624,IF(AND(B284="male",E284="yes",F284="southwest"),Q339+Q340*$B1624+Q341*$D1624+Q342*$E1624,IF(AND(B284="female",E284="no",F284="southwest"),S339+S340*$B1624+S341*$D1624+S342*$E1624,IF(AND(B284="female",E284="no",F284="southeast"),U339+U340*$B1624+U341*$D1624+U342*$E1624,IF(AND(B284="female",E284="no",F284="northwest"),W339+W340*$B1624+W341*$D1624+W342*$E1624,IF(AND(B284="female",E284="no",F284="northeast"),Y339+Y340*$B1624+Y341*$D1624+Y342*$E1624,IF(AND(B284="male",E284="no",F284="northeast"),AA339+AA340*$B1624+AA341*$D1624+AA342*$E1624,IF(AND(B284="male",E284="no",F284="northwest"),AC339+AC340*$B1624+AC341*$D1624+AC342*$E1624,IF(AND(B284="male",E284="no",F284="southeast"),AE339+AE340*$B1624+AE341*$D1624+AE342*$E1624,IF(AND(B284="male",E284="no",F284="southwest"),AG339+AG340*$B1624+AG341*$D1624+AG342*$E1624,IF(AND(B284="male",E284="yes",F284="southwest"),AI339+AI340*$B1624+AI341*$D1624+AI342*$E1624,IF(AND(B284="male",E284="yes",F284="southeast"),AK339+AK340*$B1624+AK341*$D1624+AK342*$E1624,IF(AND(B284="male",E284="yes",F284="northwest"),AM339+AM340*$B1624+AM341*$D1624+AM342*$E1624,IF(AND(B284="male",E284="yes",F284="northeast"),AO339+AO340*$B1624+AO341*$D1624+AO342*$E1624,"Conditions not met"))))))))))))))))</f>
        <v>0</v>
      </c>
    </row>
    <row r="1625" spans="2:9" x14ac:dyDescent="0.45">
      <c r="B1625" s="2">
        <v>55</v>
      </c>
      <c r="D1625" s="2">
        <v>32.395000000000003</v>
      </c>
      <c r="E1625" s="2">
        <v>1</v>
      </c>
      <c r="H1625" s="2">
        <v>11879.10405</v>
      </c>
      <c r="I1625" s="1">
        <f>IF(AND(B285="male",E285="yes",F285="northeast"),$K$57+$K$58*$B1625+$K$59*$D1625+$K$60*$E1625,IF(AND(B285="male",E285="yes",F285="northwest"),M340+M341*$B1625+M342*$D1625+M343*$E1625,IF(AND(B285="male",E285="yes",F285="southeast"),O340+O341*$B1625+O342*$D1625+O343*$E1625,IF(AND(B285="male",E285="yes",F285="southwest"),Q340+Q341*$B1625+Q342*$D1625+Q343*$E1625,IF(AND(B285="female",E285="no",F285="southwest"),S340+S341*$B1625+S342*$D1625+S343*$E1625,IF(AND(B285="female",E285="no",F285="southeast"),U340+U341*$B1625+U342*$D1625+U343*$E1625,IF(AND(B285="female",E285="no",F285="northwest"),W340+W341*$B1625+W342*$D1625+W343*$E1625,IF(AND(B285="female",E285="no",F285="northeast"),Y340+Y341*$B1625+Y342*$D1625+Y343*$E1625,IF(AND(B285="male",E285="no",F285="northeast"),AA340+AA341*$B1625+AA342*$D1625+AA343*$E1625,IF(AND(B285="male",E285="no",F285="northwest"),AC340+AC341*$B1625+AC342*$D1625+AC343*$E1625,IF(AND(B285="male",E285="no",F285="southeast"),AE340+AE341*$B1625+AE342*$D1625+AE343*$E1625,IF(AND(B285="male",E285="no",F285="southwest"),AG340+AG341*$B1625+AG342*$D1625+AG343*$E1625,IF(AND(B285="male",E285="yes",F285="southwest"),AI340+AI341*$B1625+AI342*$D1625+AI343*$E1625,IF(AND(B285="male",E285="yes",F285="southeast"),AK340+AK341*$B1625+AK342*$D1625+AK343*$E1625,IF(AND(B285="male",E285="yes",F285="northwest"),AM340+AM341*$B1625+AM342*$D1625+AM343*$E1625,IF(AND(B285="male",E285="yes",F285="northeast"),AO340+AO341*$B1625+AO342*$D1625+AO343*$E1625,"Conditions not met"))))))))))))))))</f>
        <v>0</v>
      </c>
    </row>
    <row r="1626" spans="2:9" x14ac:dyDescent="0.45">
      <c r="B1626" s="2">
        <v>52</v>
      </c>
      <c r="D1626" s="2">
        <v>31.2</v>
      </c>
      <c r="E1626" s="2">
        <v>0</v>
      </c>
      <c r="H1626" s="2">
        <v>9625.92</v>
      </c>
      <c r="I1626" s="1">
        <f>IF(AND(B286="male",E286="yes",F286="northeast"),$K$57+$K$58*$B1626+$K$59*$D1626+$K$60*$E1626,IF(AND(B286="male",E286="yes",F286="northwest"),M341+M342*$B1626+M343*$D1626+M344*$E1626,IF(AND(B286="male",E286="yes",F286="southeast"),O341+O342*$B1626+O343*$D1626+O344*$E1626,IF(AND(B286="male",E286="yes",F286="southwest"),Q341+Q342*$B1626+Q343*$D1626+Q344*$E1626,IF(AND(B286="female",E286="no",F286="southwest"),S341+S342*$B1626+S343*$D1626+S344*$E1626,IF(AND(B286="female",E286="no",F286="southeast"),U341+U342*$B1626+U343*$D1626+U344*$E1626,IF(AND(B286="female",E286="no",F286="northwest"),W341+W342*$B1626+W343*$D1626+W344*$E1626,IF(AND(B286="female",E286="no",F286="northeast"),Y341+Y342*$B1626+Y343*$D1626+Y344*$E1626,IF(AND(B286="male",E286="no",F286="northeast"),AA341+AA342*$B1626+AA343*$D1626+AA344*$E1626,IF(AND(B286="male",E286="no",F286="northwest"),AC341+AC342*$B1626+AC343*$D1626+AC344*$E1626,IF(AND(B286="male",E286="no",F286="southeast"),AE341+AE342*$B1626+AE343*$D1626+AE344*$E1626,IF(AND(B286="male",E286="no",F286="southwest"),AG341+AG342*$B1626+AG343*$D1626+AG344*$E1626,IF(AND(B286="male",E286="yes",F286="southwest"),AI341+AI342*$B1626+AI343*$D1626+AI344*$E1626,IF(AND(B286="male",E286="yes",F286="southeast"),AK341+AK342*$B1626+AK343*$D1626+AK344*$E1626,IF(AND(B286="male",E286="yes",F286="northwest"),AM341+AM342*$B1626+AM343*$D1626+AM344*$E1626,IF(AND(B286="male",E286="yes",F286="northeast"),AO341+AO342*$B1626+AO343*$D1626+AO344*$E1626,"Conditions not met"))))))))))))))))</f>
        <v>0</v>
      </c>
    </row>
    <row r="1627" spans="2:9" x14ac:dyDescent="0.45">
      <c r="B1627" s="2">
        <v>46</v>
      </c>
      <c r="D1627" s="2">
        <v>26.62</v>
      </c>
      <c r="E1627" s="2">
        <v>1</v>
      </c>
      <c r="H1627" s="2">
        <v>7742.1098000000002</v>
      </c>
      <c r="I1627" s="1">
        <f>IF(AND(B287="male",E287="yes",F287="northeast"),$K$57+$K$58*$B1627+$K$59*$D1627+$K$60*$E1627,IF(AND(B287="male",E287="yes",F287="northwest"),M342+M343*$B1627+M344*$D1627+M345*$E1627,IF(AND(B287="male",E287="yes",F287="southeast"),O342+O343*$B1627+O344*$D1627+O345*$E1627,IF(AND(B287="male",E287="yes",F287="southwest"),Q342+Q343*$B1627+Q344*$D1627+Q345*$E1627,IF(AND(B287="female",E287="no",F287="southwest"),S342+S343*$B1627+S344*$D1627+S345*$E1627,IF(AND(B287="female",E287="no",F287="southeast"),U342+U343*$B1627+U344*$D1627+U345*$E1627,IF(AND(B287="female",E287="no",F287="northwest"),W342+W343*$B1627+W344*$D1627+W345*$E1627,IF(AND(B287="female",E287="no",F287="northeast"),Y342+Y343*$B1627+Y344*$D1627+Y345*$E1627,IF(AND(B287="male",E287="no",F287="northeast"),AA342+AA343*$B1627+AA344*$D1627+AA345*$E1627,IF(AND(B287="male",E287="no",F287="northwest"),AC342+AC343*$B1627+AC344*$D1627+AC345*$E1627,IF(AND(B287="male",E287="no",F287="southeast"),AE342+AE343*$B1627+AE344*$D1627+AE345*$E1627,IF(AND(B287="male",E287="no",F287="southwest"),AG342+AG343*$B1627+AG344*$D1627+AG345*$E1627,IF(AND(B287="male",E287="yes",F287="southwest"),AI342+AI343*$B1627+AI344*$D1627+AI345*$E1627,IF(AND(B287="male",E287="yes",F287="southeast"),AK342+AK343*$B1627+AK344*$D1627+AK345*$E1627,IF(AND(B287="male",E287="yes",F287="northwest"),AM342+AM343*$B1627+AM344*$D1627+AM345*$E1627,IF(AND(B287="male",E287="yes",F287="northeast"),AO342+AO343*$B1627+AO344*$D1627+AO345*$E1627,"Conditions not met"))))))))))))))))</f>
        <v>0</v>
      </c>
    </row>
    <row r="1628" spans="2:9" x14ac:dyDescent="0.45">
      <c r="B1628" s="2">
        <v>46</v>
      </c>
      <c r="D1628" s="2">
        <v>48.07</v>
      </c>
      <c r="E1628" s="2">
        <v>2</v>
      </c>
      <c r="H1628" s="2">
        <v>9432.9253000000008</v>
      </c>
      <c r="I1628" s="1">
        <f>IF(AND(B288="male",E288="yes",F288="northeast"),$K$57+$K$58*$B1628+$K$59*$D1628+$K$60*$E1628,IF(AND(B288="male",E288="yes",F288="northwest"),M343+M344*$B1628+M345*$D1628+M346*$E1628,IF(AND(B288="male",E288="yes",F288="southeast"),O343+O344*$B1628+O345*$D1628+O346*$E1628,IF(AND(B288="male",E288="yes",F288="southwest"),Q343+Q344*$B1628+Q345*$D1628+Q346*$E1628,IF(AND(B288="female",E288="no",F288="southwest"),S343+S344*$B1628+S345*$D1628+S346*$E1628,IF(AND(B288="female",E288="no",F288="southeast"),U343+U344*$B1628+U345*$D1628+U346*$E1628,IF(AND(B288="female",E288="no",F288="northwest"),W343+W344*$B1628+W345*$D1628+W346*$E1628,IF(AND(B288="female",E288="no",F288="northeast"),Y343+Y344*$B1628+Y345*$D1628+Y346*$E1628,IF(AND(B288="male",E288="no",F288="northeast"),AA343+AA344*$B1628+AA345*$D1628+AA346*$E1628,IF(AND(B288="male",E288="no",F288="northwest"),AC343+AC344*$B1628+AC345*$D1628+AC346*$E1628,IF(AND(B288="male",E288="no",F288="southeast"),AE343+AE344*$B1628+AE345*$D1628+AE346*$E1628,IF(AND(B288="male",E288="no",F288="southwest"),AG343+AG344*$B1628+AG345*$D1628+AG346*$E1628,IF(AND(B288="male",E288="yes",F288="southwest"),AI343+AI344*$B1628+AI345*$D1628+AI346*$E1628,IF(AND(B288="male",E288="yes",F288="southeast"),AK343+AK344*$B1628+AK345*$D1628+AK346*$E1628,IF(AND(B288="male",E288="yes",F288="northwest"),AM343+AM344*$B1628+AM345*$D1628+AM346*$E1628,IF(AND(B288="male",E288="yes",F288="northeast"),AO343+AO344*$B1628+AO345*$D1628+AO346*$E1628,"Conditions not met"))))))))))))))))</f>
        <v>0</v>
      </c>
    </row>
    <row r="1629" spans="2:9" x14ac:dyDescent="0.45">
      <c r="B1629" s="2">
        <v>63</v>
      </c>
      <c r="D1629" s="2">
        <v>26.22</v>
      </c>
      <c r="E1629" s="2">
        <v>0</v>
      </c>
      <c r="H1629" s="2">
        <v>14256.192800000001</v>
      </c>
      <c r="I1629" s="1">
        <f>IF(AND(B289="male",E289="yes",F289="northeast"),$K$57+$K$58*$B1629+$K$59*$D1629+$K$60*$E1629,IF(AND(B289="male",E289="yes",F289="northwest"),M344+M345*$B1629+M346*$D1629+M347*$E1629,IF(AND(B289="male",E289="yes",F289="southeast"),O344+O345*$B1629+O346*$D1629+O347*$E1629,IF(AND(B289="male",E289="yes",F289="southwest"),Q344+Q345*$B1629+Q346*$D1629+Q347*$E1629,IF(AND(B289="female",E289="no",F289="southwest"),S344+S345*$B1629+S346*$D1629+S347*$E1629,IF(AND(B289="female",E289="no",F289="southeast"),U344+U345*$B1629+U346*$D1629+U347*$E1629,IF(AND(B289="female",E289="no",F289="northwest"),W344+W345*$B1629+W346*$D1629+W347*$E1629,IF(AND(B289="female",E289="no",F289="northeast"),Y344+Y345*$B1629+Y346*$D1629+Y347*$E1629,IF(AND(B289="male",E289="no",F289="northeast"),AA344+AA345*$B1629+AA346*$D1629+AA347*$E1629,IF(AND(B289="male",E289="no",F289="northwest"),AC344+AC345*$B1629+AC346*$D1629+AC347*$E1629,IF(AND(B289="male",E289="no",F289="southeast"),AE344+AE345*$B1629+AE346*$D1629+AE347*$E1629,IF(AND(B289="male",E289="no",F289="southwest"),AG344+AG345*$B1629+AG346*$D1629+AG347*$E1629,IF(AND(B289="male",E289="yes",F289="southwest"),AI344+AI345*$B1629+AI346*$D1629+AI347*$E1629,IF(AND(B289="male",E289="yes",F289="southeast"),AK344+AK345*$B1629+AK346*$D1629+AK347*$E1629,IF(AND(B289="male",E289="yes",F289="northwest"),AM344+AM345*$B1629+AM346*$D1629+AM347*$E1629,IF(AND(B289="male",E289="yes",F289="northeast"),AO344+AO345*$B1629+AO346*$D1629+AO347*$E1629,"Conditions not met"))))))))))))))))</f>
        <v>0</v>
      </c>
    </row>
    <row r="1630" spans="2:9" x14ac:dyDescent="0.45">
      <c r="B1630" s="2">
        <v>59</v>
      </c>
      <c r="D1630" s="2">
        <v>36.765000000000001</v>
      </c>
      <c r="E1630" s="2">
        <v>1</v>
      </c>
      <c r="H1630" s="2">
        <v>47896.79135</v>
      </c>
      <c r="I1630" s="1" t="str">
        <f>IF(AND(B290="male",E290="yes",F290="northeast"),$K$57+$K$58*$B1630+$K$59*$D1630+$K$60*$E1630,IF(AND(B290="male",E290="yes",F290="northwest"),M345+M346*$B1630+M347*$D1630+M348*$E1630,IF(AND(B290="male",E290="yes",F290="southeast"),O345+O346*$B1630+O347*$D1630+O348*$E1630,IF(AND(B290="male",E290="yes",F290="southwest"),Q345+Q346*$B1630+Q347*$D1630+Q348*$E1630,IF(AND(B290="female",E290="no",F290="southwest"),S345+S346*$B1630+S347*$D1630+S348*$E1630,IF(AND(B290="female",E290="no",F290="southeast"),U345+U346*$B1630+U347*$D1630+U348*$E1630,IF(AND(B290="female",E290="no",F290="northwest"),W345+W346*$B1630+W347*$D1630+W348*$E1630,IF(AND(B290="female",E290="no",F290="northeast"),Y345+Y346*$B1630+Y347*$D1630+Y348*$E1630,IF(AND(B290="male",E290="no",F290="northeast"),AA345+AA346*$B1630+AA347*$D1630+AA348*$E1630,IF(AND(B290="male",E290="no",F290="northwest"),AC345+AC346*$B1630+AC347*$D1630+AC348*$E1630,IF(AND(B290="male",E290="no",F290="southeast"),AE345+AE346*$B1630+AE347*$D1630+AE348*$E1630,IF(AND(B290="male",E290="no",F290="southwest"),AG345+AG346*$B1630+AG347*$D1630+AG348*$E1630,IF(AND(B290="male",E290="yes",F290="southwest"),AI345+AI346*$B1630+AI347*$D1630+AI348*$E1630,IF(AND(B290="male",E290="yes",F290="southeast"),AK345+AK346*$B1630+AK347*$D1630+AK348*$E1630,IF(AND(B290="male",E290="yes",F290="northwest"),AM345+AM346*$B1630+AM347*$D1630+AM348*$E1630,IF(AND(B290="male",E290="yes",F290="northeast"),AO345+AO346*$B1630+AO347*$D1630+AO348*$E1630,"Conditions not met"))))))))))))))))</f>
        <v>Conditions not met</v>
      </c>
    </row>
    <row r="1631" spans="2:9" x14ac:dyDescent="0.45">
      <c r="B1631" s="2">
        <v>52</v>
      </c>
      <c r="D1631" s="2">
        <v>26.4</v>
      </c>
      <c r="E1631" s="2">
        <v>3</v>
      </c>
      <c r="H1631" s="2">
        <v>25992.821039999999</v>
      </c>
      <c r="I1631" s="1">
        <f>IF(AND(B291="male",E291="yes",F291="northeast"),$K$57+$K$58*$B1631+$K$59*$D1631+$K$60*$E1631,IF(AND(B291="male",E291="yes",F291="northwest"),M346+M347*$B1631+M348*$D1631+M349*$E1631,IF(AND(B291="male",E291="yes",F291="southeast"),O346+O347*$B1631+O348*$D1631+O349*$E1631,IF(AND(B291="male",E291="yes",F291="southwest"),Q346+Q347*$B1631+Q348*$D1631+Q349*$E1631,IF(AND(B291="female",E291="no",F291="southwest"),S346+S347*$B1631+S348*$D1631+S349*$E1631,IF(AND(B291="female",E291="no",F291="southeast"),U346+U347*$B1631+U348*$D1631+U349*$E1631,IF(AND(B291="female",E291="no",F291="northwest"),W346+W347*$B1631+W348*$D1631+W349*$E1631,IF(AND(B291="female",E291="no",F291="northeast"),Y346+Y347*$B1631+Y348*$D1631+Y349*$E1631,IF(AND(B291="male",E291="no",F291="northeast"),AA346+AA347*$B1631+AA348*$D1631+AA349*$E1631,IF(AND(B291="male",E291="no",F291="northwest"),AC346+AC347*$B1631+AC348*$D1631+AC349*$E1631,IF(AND(B291="male",E291="no",F291="southeast"),AE346+AE347*$B1631+AE348*$D1631+AE349*$E1631,IF(AND(B291="male",E291="no",F291="southwest"),AG346+AG347*$B1631+AG348*$D1631+AG349*$E1631,IF(AND(B291="male",E291="yes",F291="southwest"),AI346+AI347*$B1631+AI348*$D1631+AI349*$E1631,IF(AND(B291="male",E291="yes",F291="southeast"),AK346+AK347*$B1631+AK348*$D1631+AK349*$E1631,IF(AND(B291="male",E291="yes",F291="northwest"),AM346+AM347*$B1631+AM348*$D1631+AM349*$E1631,IF(AND(B291="male",E291="yes",F291="northeast"),AO346+AO347*$B1631+AO348*$D1631+AO349*$E1631,"Conditions not met"))))))))))))))))</f>
        <v>0</v>
      </c>
    </row>
    <row r="1632" spans="2:9" x14ac:dyDescent="0.45">
      <c r="B1632" s="2">
        <v>28</v>
      </c>
      <c r="D1632" s="2">
        <v>33.4</v>
      </c>
      <c r="E1632" s="2">
        <v>0</v>
      </c>
      <c r="H1632" s="2">
        <v>3172.018</v>
      </c>
      <c r="I1632" s="1">
        <f>IF(AND(B292="male",E292="yes",F292="northeast"),$K$57+$K$58*$B1632+$K$59*$D1632+$K$60*$E1632,IF(AND(B292="male",E292="yes",F292="northwest"),M347+M348*$B1632+M349*$D1632+M350*$E1632,IF(AND(B292="male",E292="yes",F292="southeast"),O347+O348*$B1632+O349*$D1632+O350*$E1632,IF(AND(B292="male",E292="yes",F292="southwest"),Q347+Q348*$B1632+Q349*$D1632+Q350*$E1632,IF(AND(B292="female",E292="no",F292="southwest"),S347+S348*$B1632+S349*$D1632+S350*$E1632,IF(AND(B292="female",E292="no",F292="southeast"),U347+U348*$B1632+U349*$D1632+U350*$E1632,IF(AND(B292="female",E292="no",F292="northwest"),W347+W348*$B1632+W349*$D1632+W350*$E1632,IF(AND(B292="female",E292="no",F292="northeast"),Y347+Y348*$B1632+Y349*$D1632+Y350*$E1632,IF(AND(B292="male",E292="no",F292="northeast"),AA347+AA348*$B1632+AA349*$D1632+AA350*$E1632,IF(AND(B292="male",E292="no",F292="northwest"),AC347+AC348*$B1632+AC349*$D1632+AC350*$E1632,IF(AND(B292="male",E292="no",F292="southeast"),AE347+AE348*$B1632+AE349*$D1632+AE350*$E1632,IF(AND(B292="male",E292="no",F292="southwest"),AG347+AG348*$B1632+AG349*$D1632+AG350*$E1632,IF(AND(B292="male",E292="yes",F292="southwest"),AI347+AI348*$B1632+AI349*$D1632+AI350*$E1632,IF(AND(B292="male",E292="yes",F292="southeast"),AK347+AK348*$B1632+AK349*$D1632+AK350*$E1632,IF(AND(B292="male",E292="yes",F292="northwest"),AM347+AM348*$B1632+AM349*$D1632+AM350*$E1632,IF(AND(B292="male",E292="yes",F292="northeast"),AO347+AO348*$B1632+AO349*$D1632+AO350*$E1632,"Conditions not met"))))))))))))))))</f>
        <v>0</v>
      </c>
    </row>
    <row r="1633" spans="2:9" x14ac:dyDescent="0.45">
      <c r="B1633" s="2">
        <v>29</v>
      </c>
      <c r="D1633" s="2">
        <v>29.64</v>
      </c>
      <c r="E1633" s="2">
        <v>1</v>
      </c>
      <c r="H1633" s="2">
        <v>20277.807509999999</v>
      </c>
      <c r="I1633" s="1">
        <f>IF(AND(B293="male",E293="yes",F293="northeast"),$K$57+$K$58*$B1633+$K$59*$D1633+$K$60*$E1633,IF(AND(B293="male",E293="yes",F293="northwest"),M348+M349*$B1633+M350*$D1633+M351*$E1633,IF(AND(B293="male",E293="yes",F293="southeast"),O348+O349*$B1633+O350*$D1633+O351*$E1633,IF(AND(B293="male",E293="yes",F293="southwest"),Q348+Q349*$B1633+Q350*$D1633+Q351*$E1633,IF(AND(B293="female",E293="no",F293="southwest"),S348+S349*$B1633+S350*$D1633+S351*$E1633,IF(AND(B293="female",E293="no",F293="southeast"),U348+U349*$B1633+U350*$D1633+U351*$E1633,IF(AND(B293="female",E293="no",F293="northwest"),W348+W349*$B1633+W350*$D1633+W351*$E1633,IF(AND(B293="female",E293="no",F293="northeast"),Y348+Y349*$B1633+Y350*$D1633+Y351*$E1633,IF(AND(B293="male",E293="no",F293="northeast"),AA348+AA349*$B1633+AA350*$D1633+AA351*$E1633,IF(AND(B293="male",E293="no",F293="northwest"),AC348+AC349*$B1633+AC350*$D1633+AC351*$E1633,IF(AND(B293="male",E293="no",F293="southeast"),AE348+AE349*$B1633+AE350*$D1633+AE351*$E1633,IF(AND(B293="male",E293="no",F293="southwest"),AG348+AG349*$B1633+AG350*$D1633+AG351*$E1633,IF(AND(B293="male",E293="yes",F293="southwest"),AI348+AI349*$B1633+AI350*$D1633+AI351*$E1633,IF(AND(B293="male",E293="yes",F293="southeast"),AK348+AK349*$B1633+AK350*$D1633+AK351*$E1633,IF(AND(B293="male",E293="yes",F293="northwest"),AM348+AM349*$B1633+AM350*$D1633+AM351*$E1633,IF(AND(B293="male",E293="yes",F293="northeast"),AO348+AO349*$B1633+AO350*$D1633+AO351*$E1633,"Conditions not met"))))))))))))))))</f>
        <v>0</v>
      </c>
    </row>
    <row r="1634" spans="2:9" x14ac:dyDescent="0.45">
      <c r="B1634" s="2">
        <v>25</v>
      </c>
      <c r="D1634" s="2">
        <v>45.54</v>
      </c>
      <c r="E1634" s="2">
        <v>2</v>
      </c>
      <c r="H1634" s="2">
        <v>42112.2356</v>
      </c>
      <c r="I1634" s="1">
        <f>IF(AND(B294="male",E294="yes",F294="northeast"),$K$57+$K$58*$B1634+$K$59*$D1634+$K$60*$E1634,IF(AND(B294="male",E294="yes",F294="northwest"),M349+M350*$B1634+M351*$D1634+M352*$E1634,IF(AND(B294="male",E294="yes",F294="southeast"),O349+O350*$B1634+O351*$D1634+O352*$E1634,IF(AND(B294="male",E294="yes",F294="southwest"),Q349+Q350*$B1634+Q351*$D1634+Q352*$E1634,IF(AND(B294="female",E294="no",F294="southwest"),S349+S350*$B1634+S351*$D1634+S352*$E1634,IF(AND(B294="female",E294="no",F294="southeast"),U349+U350*$B1634+U351*$D1634+U352*$E1634,IF(AND(B294="female",E294="no",F294="northwest"),W349+W350*$B1634+W351*$D1634+W352*$E1634,IF(AND(B294="female",E294="no",F294="northeast"),Y349+Y350*$B1634+Y351*$D1634+Y352*$E1634,IF(AND(B294="male",E294="no",F294="northeast"),AA349+AA350*$B1634+AA351*$D1634+AA352*$E1634,IF(AND(B294="male",E294="no",F294="northwest"),AC349+AC350*$B1634+AC351*$D1634+AC352*$E1634,IF(AND(B294="male",E294="no",F294="southeast"),AE349+AE350*$B1634+AE351*$D1634+AE352*$E1634,IF(AND(B294="male",E294="no",F294="southwest"),AG349+AG350*$B1634+AG351*$D1634+AG352*$E1634,IF(AND(B294="male",E294="yes",F294="southwest"),AI349+AI350*$B1634+AI351*$D1634+AI352*$E1634,IF(AND(B294="male",E294="yes",F294="southeast"),AK349+AK350*$B1634+AK351*$D1634+AK352*$E1634,IF(AND(B294="male",E294="yes",F294="northwest"),AM349+AM350*$B1634+AM351*$D1634+AM352*$E1634,IF(AND(B294="male",E294="yes",F294="northeast"),AO349+AO350*$B1634+AO351*$D1634+AO352*$E1634,"Conditions not met"))))))))))))))))</f>
        <v>0</v>
      </c>
    </row>
    <row r="1635" spans="2:9" x14ac:dyDescent="0.45">
      <c r="B1635" s="2">
        <v>22</v>
      </c>
      <c r="D1635" s="2">
        <v>28.82</v>
      </c>
      <c r="E1635" s="2">
        <v>0</v>
      </c>
      <c r="H1635" s="2">
        <v>2156.7518</v>
      </c>
      <c r="I1635" s="1">
        <f>IF(AND(B295="male",E295="yes",F295="northeast"),$K$57+$K$58*$B1635+$K$59*$D1635+$K$60*$E1635,IF(AND(B295="male",E295="yes",F295="northwest"),M350+M351*$B1635+M352*$D1635+M353*$E1635,IF(AND(B295="male",E295="yes",F295="southeast"),O350+O351*$B1635+O352*$D1635+O353*$E1635,IF(AND(B295="male",E295="yes",F295="southwest"),Q350+Q351*$B1635+Q352*$D1635+Q353*$E1635,IF(AND(B295="female",E295="no",F295="southwest"),S350+S351*$B1635+S352*$D1635+S353*$E1635,IF(AND(B295="female",E295="no",F295="southeast"),U350+U351*$B1635+U352*$D1635+U353*$E1635,IF(AND(B295="female",E295="no",F295="northwest"),W350+W351*$B1635+W352*$D1635+W353*$E1635,IF(AND(B295="female",E295="no",F295="northeast"),Y350+Y351*$B1635+Y352*$D1635+Y353*$E1635,IF(AND(B295="male",E295="no",F295="northeast"),AA350+AA351*$B1635+AA352*$D1635+AA353*$E1635,IF(AND(B295="male",E295="no",F295="northwest"),AC350+AC351*$B1635+AC352*$D1635+AC353*$E1635,IF(AND(B295="male",E295="no",F295="southeast"),AE350+AE351*$B1635+AE352*$D1635+AE353*$E1635,IF(AND(B295="male",E295="no",F295="southwest"),AG350+AG351*$B1635+AG352*$D1635+AG353*$E1635,IF(AND(B295="male",E295="yes",F295="southwest"),AI350+AI351*$B1635+AI352*$D1635+AI353*$E1635,IF(AND(B295="male",E295="yes",F295="southeast"),AK350+AK351*$B1635+AK352*$D1635+AK353*$E1635,IF(AND(B295="male",E295="yes",F295="northwest"),AM350+AM351*$B1635+AM352*$D1635+AM353*$E1635,IF(AND(B295="male",E295="yes",F295="northeast"),AO350+AO351*$B1635+AO352*$D1635+AO353*$E1635,"Conditions not met"))))))))))))))))</f>
        <v>0</v>
      </c>
    </row>
    <row r="1636" spans="2:9" x14ac:dyDescent="0.45">
      <c r="B1636" s="2">
        <v>25</v>
      </c>
      <c r="D1636" s="2">
        <v>26.8</v>
      </c>
      <c r="E1636" s="2">
        <v>3</v>
      </c>
      <c r="H1636" s="2">
        <v>3906.127</v>
      </c>
      <c r="I1636" s="1">
        <f>IF(AND(B296="male",E296="yes",F296="northeast"),$K$57+$K$58*$B1636+$K$59*$D1636+$K$60*$E1636,IF(AND(B296="male",E296="yes",F296="northwest"),M351+M352*$B1636+M353*$D1636+M354*$E1636,IF(AND(B296="male",E296="yes",F296="southeast"),O351+O352*$B1636+O353*$D1636+O354*$E1636,IF(AND(B296="male",E296="yes",F296="southwest"),Q351+Q352*$B1636+Q353*$D1636+Q354*$E1636,IF(AND(B296="female",E296="no",F296="southwest"),S351+S352*$B1636+S353*$D1636+S354*$E1636,IF(AND(B296="female",E296="no",F296="southeast"),U351+U352*$B1636+U353*$D1636+U354*$E1636,IF(AND(B296="female",E296="no",F296="northwest"),W351+W352*$B1636+W353*$D1636+W354*$E1636,IF(AND(B296="female",E296="no",F296="northeast"),Y351+Y352*$B1636+Y353*$D1636+Y354*$E1636,IF(AND(B296="male",E296="no",F296="northeast"),AA351+AA352*$B1636+AA353*$D1636+AA354*$E1636,IF(AND(B296="male",E296="no",F296="northwest"),AC351+AC352*$B1636+AC353*$D1636+AC354*$E1636,IF(AND(B296="male",E296="no",F296="southeast"),AE351+AE352*$B1636+AE353*$D1636+AE354*$E1636,IF(AND(B296="male",E296="no",F296="southwest"),AG351+AG352*$B1636+AG353*$D1636+AG354*$E1636,IF(AND(B296="male",E296="yes",F296="southwest"),AI351+AI352*$B1636+AI353*$D1636+AI354*$E1636,IF(AND(B296="male",E296="yes",F296="southeast"),AK351+AK352*$B1636+AK353*$D1636+AK354*$E1636,IF(AND(B296="male",E296="yes",F296="northwest"),AM351+AM352*$B1636+AM353*$D1636+AM354*$E1636,IF(AND(B296="male",E296="yes",F296="northeast"),AO351+AO352*$B1636+AO353*$D1636+AO354*$E1636,"Conditions not met"))))))))))))))))</f>
        <v>0</v>
      </c>
    </row>
    <row r="1637" spans="2:9" x14ac:dyDescent="0.45">
      <c r="B1637" s="2">
        <v>18</v>
      </c>
      <c r="D1637" s="2">
        <v>22.99</v>
      </c>
      <c r="E1637" s="2">
        <v>0</v>
      </c>
      <c r="H1637" s="2">
        <v>1704.5681</v>
      </c>
      <c r="I1637" s="1">
        <f>IF(AND(B297="male",E297="yes",F297="northeast"),$K$57+$K$58*$B1637+$K$59*$D1637+$K$60*$E1637,IF(AND(B297="male",E297="yes",F297="northwest"),M352+M353*$B1637+M354*$D1637+M355*$E1637,IF(AND(B297="male",E297="yes",F297="southeast"),O352+O353*$B1637+O354*$D1637+O355*$E1637,IF(AND(B297="male",E297="yes",F297="southwest"),Q352+Q353*$B1637+Q354*$D1637+Q355*$E1637,IF(AND(B297="female",E297="no",F297="southwest"),S352+S353*$B1637+S354*$D1637+S355*$E1637,IF(AND(B297="female",E297="no",F297="southeast"),U352+U353*$B1637+U354*$D1637+U355*$E1637,IF(AND(B297="female",E297="no",F297="northwest"),W352+W353*$B1637+W354*$D1637+W355*$E1637,IF(AND(B297="female",E297="no",F297="northeast"),Y352+Y353*$B1637+Y354*$D1637+Y355*$E1637,IF(AND(B297="male",E297="no",F297="northeast"),AA352+AA353*$B1637+AA354*$D1637+AA355*$E1637,IF(AND(B297="male",E297="no",F297="northwest"),AC352+AC353*$B1637+AC354*$D1637+AC355*$E1637,IF(AND(B297="male",E297="no",F297="southeast"),AE352+AE353*$B1637+AE354*$D1637+AE355*$E1637,IF(AND(B297="male",E297="no",F297="southwest"),AG352+AG353*$B1637+AG354*$D1637+AG355*$E1637,IF(AND(B297="male",E297="yes",F297="southwest"),AI352+AI353*$B1637+AI354*$D1637+AI355*$E1637,IF(AND(B297="male",E297="yes",F297="southeast"),AK352+AK353*$B1637+AK354*$D1637+AK355*$E1637,IF(AND(B297="male",E297="yes",F297="northwest"),AM352+AM353*$B1637+AM354*$D1637+AM355*$E1637,IF(AND(B297="male",E297="yes",F297="northeast"),AO352+AO353*$B1637+AO354*$D1637+AO355*$E1637,"Conditions not met"))))))))))))))))</f>
        <v>0</v>
      </c>
    </row>
    <row r="1638" spans="2:9" x14ac:dyDescent="0.45">
      <c r="B1638" s="2">
        <v>19</v>
      </c>
      <c r="D1638" s="2">
        <v>27.7</v>
      </c>
      <c r="E1638" s="2">
        <v>0</v>
      </c>
      <c r="H1638" s="2">
        <v>16297.846</v>
      </c>
      <c r="I1638" s="1">
        <f>IF(AND(B298="male",E298="yes",F298="northeast"),$K$57+$K$58*$B1638+$K$59*$D1638+$K$60*$E1638,IF(AND(B298="male",E298="yes",F298="northwest"),M353+M354*$B1638+M355*$D1638+M356*$E1638,IF(AND(B298="male",E298="yes",F298="southeast"),O353+O354*$B1638+O355*$D1638+O356*$E1638,IF(AND(B298="male",E298="yes",F298="southwest"),Q353+Q354*$B1638+Q355*$D1638+Q356*$E1638,IF(AND(B298="female",E298="no",F298="southwest"),S353+S354*$B1638+S355*$D1638+S356*$E1638,IF(AND(B298="female",E298="no",F298="southeast"),U353+U354*$B1638+U355*$D1638+U356*$E1638,IF(AND(B298="female",E298="no",F298="northwest"),W353+W354*$B1638+W355*$D1638+W356*$E1638,IF(AND(B298="female",E298="no",F298="northeast"),Y353+Y354*$B1638+Y355*$D1638+Y356*$E1638,IF(AND(B298="male",E298="no",F298="northeast"),AA353+AA354*$B1638+AA355*$D1638+AA356*$E1638,IF(AND(B298="male",E298="no",F298="northwest"),AC353+AC354*$B1638+AC355*$D1638+AC356*$E1638,IF(AND(B298="male",E298="no",F298="southeast"),AE353+AE354*$B1638+AE355*$D1638+AE356*$E1638,IF(AND(B298="male",E298="no",F298="southwest"),AG353+AG354*$B1638+AG355*$D1638+AG356*$E1638,IF(AND(B298="male",E298="yes",F298="southwest"),AI353+AI354*$B1638+AI355*$D1638+AI356*$E1638,IF(AND(B298="male",E298="yes",F298="southeast"),AK353+AK354*$B1638+AK355*$D1638+AK356*$E1638,IF(AND(B298="male",E298="yes",F298="northwest"),AM353+AM354*$B1638+AM355*$D1638+AM356*$E1638,IF(AND(B298="male",E298="yes",F298="northeast"),AO353+AO354*$B1638+AO355*$D1638+AO356*$E1638,"Conditions not met"))))))))))))))))</f>
        <v>0</v>
      </c>
    </row>
    <row r="1639" spans="2:9" x14ac:dyDescent="0.45">
      <c r="B1639" s="2">
        <v>47</v>
      </c>
      <c r="D1639" s="2">
        <v>25.41</v>
      </c>
      <c r="E1639" s="2">
        <v>1</v>
      </c>
      <c r="H1639" s="2">
        <v>21978.676899999999</v>
      </c>
      <c r="I1639" s="1">
        <f>IF(AND(B299="male",E299="yes",F299="northeast"),$K$57+$K$58*$B1639+$K$59*$D1639+$K$60*$E1639,IF(AND(B299="male",E299="yes",F299="northwest"),M354+M355*$B1639+M356*$D1639+M357*$E1639,IF(AND(B299="male",E299="yes",F299="southeast"),O354+O355*$B1639+O356*$D1639+O357*$E1639,IF(AND(B299="male",E299="yes",F299="southwest"),Q354+Q355*$B1639+Q356*$D1639+Q357*$E1639,IF(AND(B299="female",E299="no",F299="southwest"),S354+S355*$B1639+S356*$D1639+S357*$E1639,IF(AND(B299="female",E299="no",F299="southeast"),U354+U355*$B1639+U356*$D1639+U357*$E1639,IF(AND(B299="female",E299="no",F299="northwest"),W354+W355*$B1639+W356*$D1639+W357*$E1639,IF(AND(B299="female",E299="no",F299="northeast"),Y354+Y355*$B1639+Y356*$D1639+Y357*$E1639,IF(AND(B299="male",E299="no",F299="northeast"),AA354+AA355*$B1639+AA356*$D1639+AA357*$E1639,IF(AND(B299="male",E299="no",F299="northwest"),AC354+AC355*$B1639+AC356*$D1639+AC357*$E1639,IF(AND(B299="male",E299="no",F299="southeast"),AE354+AE355*$B1639+AE356*$D1639+AE357*$E1639,IF(AND(B299="male",E299="no",F299="southwest"),AG354+AG355*$B1639+AG356*$D1639+AG357*$E1639,IF(AND(B299="male",E299="yes",F299="southwest"),AI354+AI355*$B1639+AI356*$D1639+AI357*$E1639,IF(AND(B299="male",E299="yes",F299="southeast"),AK354+AK355*$B1639+AK356*$D1639+AK357*$E1639,IF(AND(B299="male",E299="yes",F299="northwest"),AM354+AM355*$B1639+AM356*$D1639+AM357*$E1639,IF(AND(B299="male",E299="yes",F299="northeast"),AO354+AO355*$B1639+AO356*$D1639+AO357*$E1639,"Conditions not met"))))))))))))))))</f>
        <v>0</v>
      </c>
    </row>
    <row r="1640" spans="2:9" x14ac:dyDescent="0.45">
      <c r="B1640" s="2">
        <v>31</v>
      </c>
      <c r="D1640" s="2">
        <v>34.39</v>
      </c>
      <c r="E1640" s="2">
        <v>3</v>
      </c>
      <c r="H1640" s="2">
        <v>38746.355100000001</v>
      </c>
      <c r="I1640" s="1">
        <f>IF(AND(B300="male",E300="yes",F300="northeast"),$K$57+$K$58*$B1640+$K$59*$D1640+$K$60*$E1640,IF(AND(B300="male",E300="yes",F300="northwest"),M355+M356*$B1640+M357*$D1640+M358*$E1640,IF(AND(B300="male",E300="yes",F300="southeast"),O355+O356*$B1640+O357*$D1640+O358*$E1640,IF(AND(B300="male",E300="yes",F300="southwest"),Q355+Q356*$B1640+Q357*$D1640+Q358*$E1640,IF(AND(B300="female",E300="no",F300="southwest"),S355+S356*$B1640+S357*$D1640+S358*$E1640,IF(AND(B300="female",E300="no",F300="southeast"),U355+U356*$B1640+U357*$D1640+U358*$E1640,IF(AND(B300="female",E300="no",F300="northwest"),W355+W356*$B1640+W357*$D1640+W358*$E1640,IF(AND(B300="female",E300="no",F300="northeast"),Y355+Y356*$B1640+Y357*$D1640+Y358*$E1640,IF(AND(B300="male",E300="no",F300="northeast"),AA355+AA356*$B1640+AA357*$D1640+AA358*$E1640,IF(AND(B300="male",E300="no",F300="northwest"),AC355+AC356*$B1640+AC357*$D1640+AC358*$E1640,IF(AND(B300="male",E300="no",F300="southeast"),AE355+AE356*$B1640+AE357*$D1640+AE358*$E1640,IF(AND(B300="male",E300="no",F300="southwest"),AG355+AG356*$B1640+AG357*$D1640+AG358*$E1640,IF(AND(B300="male",E300="yes",F300="southwest"),AI355+AI356*$B1640+AI357*$D1640+AI358*$E1640,IF(AND(B300="male",E300="yes",F300="southeast"),AK355+AK356*$B1640+AK357*$D1640+AK358*$E1640,IF(AND(B300="male",E300="yes",F300="northwest"),AM355+AM356*$B1640+AM357*$D1640+AM358*$E1640,IF(AND(B300="male",E300="yes",F300="northeast"),AO355+AO356*$B1640+AO357*$D1640+AO358*$E1640,"Conditions not met"))))))))))))))))</f>
        <v>0</v>
      </c>
    </row>
    <row r="1641" spans="2:9" x14ac:dyDescent="0.45">
      <c r="B1641" s="2">
        <v>48</v>
      </c>
      <c r="D1641" s="2">
        <v>28.88</v>
      </c>
      <c r="E1641" s="2">
        <v>1</v>
      </c>
      <c r="H1641" s="2">
        <v>9249.4951999999994</v>
      </c>
      <c r="I1641" s="1">
        <f>IF(AND(B301="male",E301="yes",F301="northeast"),$K$57+$K$58*$B1641+$K$59*$D1641+$K$60*$E1641,IF(AND(B301="male",E301="yes",F301="northwest"),M356+M357*$B1641+M358*$D1641+M359*$E1641,IF(AND(B301="male",E301="yes",F301="southeast"),O356+O357*$B1641+O358*$D1641+O359*$E1641,IF(AND(B301="male",E301="yes",F301="southwest"),Q356+Q357*$B1641+Q358*$D1641+Q359*$E1641,IF(AND(B301="female",E301="no",F301="southwest"),S356+S357*$B1641+S358*$D1641+S359*$E1641,IF(AND(B301="female",E301="no",F301="southeast"),U356+U357*$B1641+U358*$D1641+U359*$E1641,IF(AND(B301="female",E301="no",F301="northwest"),W356+W357*$B1641+W358*$D1641+W359*$E1641,IF(AND(B301="female",E301="no",F301="northeast"),Y356+Y357*$B1641+Y358*$D1641+Y359*$E1641,IF(AND(B301="male",E301="no",F301="northeast"),AA356+AA357*$B1641+AA358*$D1641+AA359*$E1641,IF(AND(B301="male",E301="no",F301="northwest"),AC356+AC357*$B1641+AC358*$D1641+AC359*$E1641,IF(AND(B301="male",E301="no",F301="southeast"),AE356+AE357*$B1641+AE358*$D1641+AE359*$E1641,IF(AND(B301="male",E301="no",F301="southwest"),AG356+AG357*$B1641+AG358*$D1641+AG359*$E1641,IF(AND(B301="male",E301="yes",F301="southwest"),AI356+AI357*$B1641+AI358*$D1641+AI359*$E1641,IF(AND(B301="male",E301="yes",F301="southeast"),AK356+AK357*$B1641+AK358*$D1641+AK359*$E1641,IF(AND(B301="male",E301="yes",F301="northwest"),AM356+AM357*$B1641+AM358*$D1641+AM359*$E1641,IF(AND(B301="male",E301="yes",F301="northeast"),AO356+AO357*$B1641+AO358*$D1641+AO359*$E1641,"Conditions not met"))))))))))))))))</f>
        <v>0</v>
      </c>
    </row>
    <row r="1642" spans="2:9" x14ac:dyDescent="0.45">
      <c r="B1642" s="2">
        <v>36</v>
      </c>
      <c r="D1642" s="2">
        <v>27.55</v>
      </c>
      <c r="E1642" s="2">
        <v>3</v>
      </c>
      <c r="H1642" s="2">
        <v>6746.7425000000003</v>
      </c>
      <c r="I1642" s="1">
        <f>IF(AND(B302="male",E302="yes",F302="northeast"),$K$57+$K$58*$B1642+$K$59*$D1642+$K$60*$E1642,IF(AND(B302="male",E302="yes",F302="northwest"),M357+M358*$B1642+M359*$D1642+M360*$E1642,IF(AND(B302="male",E302="yes",F302="southeast"),O357+O358*$B1642+O359*$D1642+O360*$E1642,IF(AND(B302="male",E302="yes",F302="southwest"),Q357+Q358*$B1642+Q359*$D1642+Q360*$E1642,IF(AND(B302="female",E302="no",F302="southwest"),S357+S358*$B1642+S359*$D1642+S360*$E1642,IF(AND(B302="female",E302="no",F302="southeast"),U357+U358*$B1642+U359*$D1642+U360*$E1642,IF(AND(B302="female",E302="no",F302="northwest"),W357+W358*$B1642+W359*$D1642+W360*$E1642,IF(AND(B302="female",E302="no",F302="northeast"),Y357+Y358*$B1642+Y359*$D1642+Y360*$E1642,IF(AND(B302="male",E302="no",F302="northeast"),AA357+AA358*$B1642+AA359*$D1642+AA360*$E1642,IF(AND(B302="male",E302="no",F302="northwest"),AC357+AC358*$B1642+AC359*$D1642+AC360*$E1642,IF(AND(B302="male",E302="no",F302="southeast"),AE357+AE358*$B1642+AE359*$D1642+AE360*$E1642,IF(AND(B302="male",E302="no",F302="southwest"),AG357+AG358*$B1642+AG359*$D1642+AG360*$E1642,IF(AND(B302="male",E302="yes",F302="southwest"),AI357+AI358*$B1642+AI359*$D1642+AI360*$E1642,IF(AND(B302="male",E302="yes",F302="southeast"),AK357+AK358*$B1642+AK359*$D1642+AK360*$E1642,IF(AND(B302="male",E302="yes",F302="northwest"),AM357+AM358*$B1642+AM359*$D1642+AM360*$E1642,IF(AND(B302="male",E302="yes",F302="northeast"),AO357+AO358*$B1642+AO359*$D1642+AO360*$E1642,"Conditions not met"))))))))))))))))</f>
        <v>0</v>
      </c>
    </row>
    <row r="1643" spans="2:9" x14ac:dyDescent="0.45">
      <c r="B1643" s="2">
        <v>53</v>
      </c>
      <c r="D1643" s="2">
        <v>22.61</v>
      </c>
      <c r="E1643" s="2">
        <v>3</v>
      </c>
      <c r="H1643" s="2">
        <v>24873.384900000001</v>
      </c>
      <c r="I1643" s="1" t="str">
        <f>IF(AND(B303="male",E303="yes",F303="northeast"),$K$57+$K$58*$B1643+$K$59*$D1643+$K$60*$E1643,IF(AND(B303="male",E303="yes",F303="northwest"),M358+M359*$B1643+M360*$D1643+M361*$E1643,IF(AND(B303="male",E303="yes",F303="southeast"),O358+O359*$B1643+O360*$D1643+O361*$E1643,IF(AND(B303="male",E303="yes",F303="southwest"),Q358+Q359*$B1643+Q360*$D1643+Q361*$E1643,IF(AND(B303="female",E303="no",F303="southwest"),S358+S359*$B1643+S360*$D1643+S361*$E1643,IF(AND(B303="female",E303="no",F303="southeast"),U358+U359*$B1643+U360*$D1643+U361*$E1643,IF(AND(B303="female",E303="no",F303="northwest"),W358+W359*$B1643+W360*$D1643+W361*$E1643,IF(AND(B303="female",E303="no",F303="northeast"),Y358+Y359*$B1643+Y360*$D1643+Y361*$E1643,IF(AND(B303="male",E303="no",F303="northeast"),AA358+AA359*$B1643+AA360*$D1643+AA361*$E1643,IF(AND(B303="male",E303="no",F303="northwest"),AC358+AC359*$B1643+AC360*$D1643+AC361*$E1643,IF(AND(B303="male",E303="no",F303="southeast"),AE358+AE359*$B1643+AE360*$D1643+AE361*$E1643,IF(AND(B303="male",E303="no",F303="southwest"),AG358+AG359*$B1643+AG360*$D1643+AG361*$E1643,IF(AND(B303="male",E303="yes",F303="southwest"),AI358+AI359*$B1643+AI360*$D1643+AI361*$E1643,IF(AND(B303="male",E303="yes",F303="southeast"),AK358+AK359*$B1643+AK360*$D1643+AK361*$E1643,IF(AND(B303="male",E303="yes",F303="northwest"),AM358+AM359*$B1643+AM360*$D1643+AM361*$E1643,IF(AND(B303="male",E303="yes",F303="northeast"),AO358+AO359*$B1643+AO360*$D1643+AO361*$E1643,"Conditions not met"))))))))))))))))</f>
        <v>Conditions not met</v>
      </c>
    </row>
    <row r="1644" spans="2:9" x14ac:dyDescent="0.45">
      <c r="B1644" s="2">
        <v>56</v>
      </c>
      <c r="D1644" s="2">
        <v>37.51</v>
      </c>
      <c r="E1644" s="2">
        <v>2</v>
      </c>
      <c r="H1644" s="2">
        <v>12265.5069</v>
      </c>
      <c r="I1644" s="1">
        <f>IF(AND(B304="male",E304="yes",F304="northeast"),$K$57+$K$58*$B1644+$K$59*$D1644+$K$60*$E1644,IF(AND(B304="male",E304="yes",F304="northwest"),M359+M360*$B1644+M361*$D1644+M362*$E1644,IF(AND(B304="male",E304="yes",F304="southeast"),O359+O360*$B1644+O361*$D1644+O362*$E1644,IF(AND(B304="male",E304="yes",F304="southwest"),Q359+Q360*$B1644+Q361*$D1644+Q362*$E1644,IF(AND(B304="female",E304="no",F304="southwest"),S359+S360*$B1644+S361*$D1644+S362*$E1644,IF(AND(B304="female",E304="no",F304="southeast"),U359+U360*$B1644+U361*$D1644+U362*$E1644,IF(AND(B304="female",E304="no",F304="northwest"),W359+W360*$B1644+W361*$D1644+W362*$E1644,IF(AND(B304="female",E304="no",F304="northeast"),Y359+Y360*$B1644+Y361*$D1644+Y362*$E1644,IF(AND(B304="male",E304="no",F304="northeast"),AA359+AA360*$B1644+AA361*$D1644+AA362*$E1644,IF(AND(B304="male",E304="no",F304="northwest"),AC359+AC360*$B1644+AC361*$D1644+AC362*$E1644,IF(AND(B304="male",E304="no",F304="southeast"),AE359+AE360*$B1644+AE361*$D1644+AE362*$E1644,IF(AND(B304="male",E304="no",F304="southwest"),AG359+AG360*$B1644+AG361*$D1644+AG362*$E1644,IF(AND(B304="male",E304="yes",F304="southwest"),AI359+AI360*$B1644+AI361*$D1644+AI362*$E1644,IF(AND(B304="male",E304="yes",F304="southeast"),AK359+AK360*$B1644+AK361*$D1644+AK362*$E1644,IF(AND(B304="male",E304="yes",F304="northwest"),AM359+AM360*$B1644+AM361*$D1644+AM362*$E1644,IF(AND(B304="male",E304="yes",F304="northeast"),AO359+AO360*$B1644+AO361*$D1644+AO362*$E1644,"Conditions not met"))))))))))))))))</f>
        <v>0</v>
      </c>
    </row>
    <row r="1645" spans="2:9" x14ac:dyDescent="0.45">
      <c r="B1645" s="2">
        <v>28</v>
      </c>
      <c r="D1645" s="2">
        <v>33</v>
      </c>
      <c r="E1645" s="2">
        <v>2</v>
      </c>
      <c r="H1645" s="2">
        <v>4349.4620000000004</v>
      </c>
      <c r="I1645" s="1">
        <f>IF(AND(B305="male",E305="yes",F305="northeast"),$K$57+$K$58*$B1645+$K$59*$D1645+$K$60*$E1645,IF(AND(B305="male",E305="yes",F305="northwest"),M360+M361*$B1645+M362*$D1645+M363*$E1645,IF(AND(B305="male",E305="yes",F305="southeast"),O360+O361*$B1645+O362*$D1645+O363*$E1645,IF(AND(B305="male",E305="yes",F305="southwest"),Q360+Q361*$B1645+Q362*$D1645+Q363*$E1645,IF(AND(B305="female",E305="no",F305="southwest"),S360+S361*$B1645+S362*$D1645+S363*$E1645,IF(AND(B305="female",E305="no",F305="southeast"),U360+U361*$B1645+U362*$D1645+U363*$E1645,IF(AND(B305="female",E305="no",F305="northwest"),W360+W361*$B1645+W362*$D1645+W363*$E1645,IF(AND(B305="female",E305="no",F305="northeast"),Y360+Y361*$B1645+Y362*$D1645+Y363*$E1645,IF(AND(B305="male",E305="no",F305="northeast"),AA360+AA361*$B1645+AA362*$D1645+AA363*$E1645,IF(AND(B305="male",E305="no",F305="northwest"),AC360+AC361*$B1645+AC362*$D1645+AC363*$E1645,IF(AND(B305="male",E305="no",F305="southeast"),AE360+AE361*$B1645+AE362*$D1645+AE363*$E1645,IF(AND(B305="male",E305="no",F305="southwest"),AG360+AG361*$B1645+AG362*$D1645+AG363*$E1645,IF(AND(B305="male",E305="yes",F305="southwest"),AI360+AI361*$B1645+AI362*$D1645+AI363*$E1645,IF(AND(B305="male",E305="yes",F305="southeast"),AK360+AK361*$B1645+AK362*$D1645+AK363*$E1645,IF(AND(B305="male",E305="yes",F305="northwest"),AM360+AM361*$B1645+AM362*$D1645+AM363*$E1645,IF(AND(B305="male",E305="yes",F305="northeast"),AO360+AO361*$B1645+AO362*$D1645+AO363*$E1645,"Conditions not met"))))))))))))))))</f>
        <v>0</v>
      </c>
    </row>
    <row r="1646" spans="2:9" x14ac:dyDescent="0.45">
      <c r="B1646" s="2">
        <v>57</v>
      </c>
      <c r="D1646" s="2">
        <v>38</v>
      </c>
      <c r="E1646" s="2">
        <v>2</v>
      </c>
      <c r="H1646" s="2">
        <v>12646.207</v>
      </c>
      <c r="I1646" s="1">
        <f>IF(AND(B306="male",E306="yes",F306="northeast"),$K$57+$K$58*$B1646+$K$59*$D1646+$K$60*$E1646,IF(AND(B306="male",E306="yes",F306="northwest"),M361+M362*$B1646+M363*$D1646+M364*$E1646,IF(AND(B306="male",E306="yes",F306="southeast"),O361+O362*$B1646+O363*$D1646+O364*$E1646,IF(AND(B306="male",E306="yes",F306="southwest"),Q361+Q362*$B1646+Q363*$D1646+Q364*$E1646,IF(AND(B306="female",E306="no",F306="southwest"),S361+S362*$B1646+S363*$D1646+S364*$E1646,IF(AND(B306="female",E306="no",F306="southeast"),U361+U362*$B1646+U363*$D1646+U364*$E1646,IF(AND(B306="female",E306="no",F306="northwest"),W361+W362*$B1646+W363*$D1646+W364*$E1646,IF(AND(B306="female",E306="no",F306="northeast"),Y361+Y362*$B1646+Y363*$D1646+Y364*$E1646,IF(AND(B306="male",E306="no",F306="northeast"),AA361+AA362*$B1646+AA363*$D1646+AA364*$E1646,IF(AND(B306="male",E306="no",F306="northwest"),AC361+AC362*$B1646+AC363*$D1646+AC364*$E1646,IF(AND(B306="male",E306="no",F306="southeast"),AE361+AE362*$B1646+AE363*$D1646+AE364*$E1646,IF(AND(B306="male",E306="no",F306="southwest"),AG361+AG362*$B1646+AG363*$D1646+AG364*$E1646,IF(AND(B306="male",E306="yes",F306="southwest"),AI361+AI362*$B1646+AI363*$D1646+AI364*$E1646,IF(AND(B306="male",E306="yes",F306="southeast"),AK361+AK362*$B1646+AK363*$D1646+AK364*$E1646,IF(AND(B306="male",E306="yes",F306="northwest"),AM361+AM362*$B1646+AM363*$D1646+AM364*$E1646,IF(AND(B306="male",E306="yes",F306="northeast"),AO361+AO362*$B1646+AO363*$D1646+AO364*$E1646,"Conditions not met"))))))))))))))))</f>
        <v>0</v>
      </c>
    </row>
    <row r="1647" spans="2:9" x14ac:dyDescent="0.45">
      <c r="B1647" s="2">
        <v>29</v>
      </c>
      <c r="D1647" s="2">
        <v>33.344999999999999</v>
      </c>
      <c r="E1647" s="2">
        <v>2</v>
      </c>
      <c r="H1647" s="2">
        <v>19442.353500000001</v>
      </c>
      <c r="I1647" s="1">
        <f>IF(AND(B307="male",E307="yes",F307="northeast"),$K$57+$K$58*$B1647+$K$59*$D1647+$K$60*$E1647,IF(AND(B307="male",E307="yes",F307="northwest"),M362+M363*$B1647+M364*$D1647+M365*$E1647,IF(AND(B307="male",E307="yes",F307="southeast"),O362+O363*$B1647+O364*$D1647+O365*$E1647,IF(AND(B307="male",E307="yes",F307="southwest"),Q362+Q363*$B1647+Q364*$D1647+Q365*$E1647,IF(AND(B307="female",E307="no",F307="southwest"),S362+S363*$B1647+S364*$D1647+S365*$E1647,IF(AND(B307="female",E307="no",F307="southeast"),U362+U363*$B1647+U364*$D1647+U365*$E1647,IF(AND(B307="female",E307="no",F307="northwest"),W362+W363*$B1647+W364*$D1647+W365*$E1647,IF(AND(B307="female",E307="no",F307="northeast"),Y362+Y363*$B1647+Y364*$D1647+Y365*$E1647,IF(AND(B307="male",E307="no",F307="northeast"),AA362+AA363*$B1647+AA364*$D1647+AA365*$E1647,IF(AND(B307="male",E307="no",F307="northwest"),AC362+AC363*$B1647+AC364*$D1647+AC365*$E1647,IF(AND(B307="male",E307="no",F307="southeast"),AE362+AE363*$B1647+AE364*$D1647+AE365*$E1647,IF(AND(B307="male",E307="no",F307="southwest"),AG362+AG363*$B1647+AG364*$D1647+AG365*$E1647,IF(AND(B307="male",E307="yes",F307="southwest"),AI362+AI363*$B1647+AI364*$D1647+AI365*$E1647,IF(AND(B307="male",E307="yes",F307="southeast"),AK362+AK363*$B1647+AK364*$D1647+AK365*$E1647,IF(AND(B307="male",E307="yes",F307="northwest"),AM362+AM363*$B1647+AM364*$D1647+AM365*$E1647,IF(AND(B307="male",E307="yes",F307="northeast"),AO362+AO363*$B1647+AO364*$D1647+AO365*$E1647,"Conditions not met"))))))))))))))))</f>
        <v>0</v>
      </c>
    </row>
    <row r="1648" spans="2:9" x14ac:dyDescent="0.45">
      <c r="B1648" s="2">
        <v>28</v>
      </c>
      <c r="D1648" s="2">
        <v>27.5</v>
      </c>
      <c r="E1648" s="2">
        <v>2</v>
      </c>
      <c r="H1648" s="2">
        <v>20177.671129999999</v>
      </c>
      <c r="I1648" s="1">
        <f>IF(AND(B308="male",E308="yes",F308="northeast"),$K$57+$K$58*$B1648+$K$59*$D1648+$K$60*$E1648,IF(AND(B308="male",E308="yes",F308="northwest"),M363+M364*$B1648+M365*$D1648+M366*$E1648,IF(AND(B308="male",E308="yes",F308="southeast"),O363+O364*$B1648+O365*$D1648+O366*$E1648,IF(AND(B308="male",E308="yes",F308="southwest"),Q363+Q364*$B1648+Q365*$D1648+Q366*$E1648,IF(AND(B308="female",E308="no",F308="southwest"),S363+S364*$B1648+S365*$D1648+S366*$E1648,IF(AND(B308="female",E308="no",F308="southeast"),U363+U364*$B1648+U365*$D1648+U366*$E1648,IF(AND(B308="female",E308="no",F308="northwest"),W363+W364*$B1648+W365*$D1648+W366*$E1648,IF(AND(B308="female",E308="no",F308="northeast"),Y363+Y364*$B1648+Y365*$D1648+Y366*$E1648,IF(AND(B308="male",E308="no",F308="northeast"),AA363+AA364*$B1648+AA365*$D1648+AA366*$E1648,IF(AND(B308="male",E308="no",F308="northwest"),AC363+AC364*$B1648+AC365*$D1648+AC366*$E1648,IF(AND(B308="male",E308="no",F308="southeast"),AE363+AE364*$B1648+AE365*$D1648+AE366*$E1648,IF(AND(B308="male",E308="no",F308="southwest"),AG363+AG364*$B1648+AG365*$D1648+AG366*$E1648,IF(AND(B308="male",E308="yes",F308="southwest"),AI363+AI364*$B1648+AI365*$D1648+AI366*$E1648,IF(AND(B308="male",E308="yes",F308="southeast"),AK363+AK364*$B1648+AK365*$D1648+AK366*$E1648,IF(AND(B308="male",E308="yes",F308="northwest"),AM363+AM364*$B1648+AM365*$D1648+AM366*$E1648,IF(AND(B308="male",E308="yes",F308="northeast"),AO363+AO364*$B1648+AO365*$D1648+AO366*$E1648,"Conditions not met"))))))))))))))))</f>
        <v>0</v>
      </c>
    </row>
    <row r="1649" spans="2:9" x14ac:dyDescent="0.45">
      <c r="B1649" s="2">
        <v>30</v>
      </c>
      <c r="D1649" s="2">
        <v>33.33</v>
      </c>
      <c r="E1649" s="2">
        <v>1</v>
      </c>
      <c r="H1649" s="2">
        <v>4151.0286999999998</v>
      </c>
      <c r="I1649" s="1">
        <f>IF(AND(B309="male",E309="yes",F309="northeast"),$K$57+$K$58*$B1649+$K$59*$D1649+$K$60*$E1649,IF(AND(B309="male",E309="yes",F309="northwest"),M364+M365*$B1649+M366*$D1649+M367*$E1649,IF(AND(B309="male",E309="yes",F309="southeast"),O364+O365*$B1649+O366*$D1649+O367*$E1649,IF(AND(B309="male",E309="yes",F309="southwest"),Q364+Q365*$B1649+Q366*$D1649+Q367*$E1649,IF(AND(B309="female",E309="no",F309="southwest"),S364+S365*$B1649+S366*$D1649+S367*$E1649,IF(AND(B309="female",E309="no",F309="southeast"),U364+U365*$B1649+U366*$D1649+U367*$E1649,IF(AND(B309="female",E309="no",F309="northwest"),W364+W365*$B1649+W366*$D1649+W367*$E1649,IF(AND(B309="female",E309="no",F309="northeast"),Y364+Y365*$B1649+Y366*$D1649+Y367*$E1649,IF(AND(B309="male",E309="no",F309="northeast"),AA364+AA365*$B1649+AA366*$D1649+AA367*$E1649,IF(AND(B309="male",E309="no",F309="northwest"),AC364+AC365*$B1649+AC366*$D1649+AC367*$E1649,IF(AND(B309="male",E309="no",F309="southeast"),AE364+AE365*$B1649+AE366*$D1649+AE367*$E1649,IF(AND(B309="male",E309="no",F309="southwest"),AG364+AG365*$B1649+AG366*$D1649+AG367*$E1649,IF(AND(B309="male",E309="yes",F309="southwest"),AI364+AI365*$B1649+AI366*$D1649+AI367*$E1649,IF(AND(B309="male",E309="yes",F309="southeast"),AK364+AK365*$B1649+AK366*$D1649+AK367*$E1649,IF(AND(B309="male",E309="yes",F309="northwest"),AM364+AM365*$B1649+AM366*$D1649+AM367*$E1649,IF(AND(B309="male",E309="yes",F309="northeast"),AO364+AO365*$B1649+AO366*$D1649+AO367*$E1649,"Conditions not met"))))))))))))))))</f>
        <v>0</v>
      </c>
    </row>
    <row r="1650" spans="2:9" x14ac:dyDescent="0.45">
      <c r="B1650" s="2">
        <v>58</v>
      </c>
      <c r="D1650" s="2">
        <v>34.865000000000002</v>
      </c>
      <c r="E1650" s="2">
        <v>0</v>
      </c>
      <c r="H1650" s="2">
        <v>11944.594349999999</v>
      </c>
      <c r="I1650" s="1">
        <f>IF(AND(B310="male",E310="yes",F310="northeast"),$K$57+$K$58*$B1650+$K$59*$D1650+$K$60*$E1650,IF(AND(B310="male",E310="yes",F310="northwest"),M365+M366*$B1650+M367*$D1650+M368*$E1650,IF(AND(B310="male",E310="yes",F310="southeast"),O365+O366*$B1650+O367*$D1650+O368*$E1650,IF(AND(B310="male",E310="yes",F310="southwest"),Q365+Q366*$B1650+Q367*$D1650+Q368*$E1650,IF(AND(B310="female",E310="no",F310="southwest"),S365+S366*$B1650+S367*$D1650+S368*$E1650,IF(AND(B310="female",E310="no",F310="southeast"),U365+U366*$B1650+U367*$D1650+U368*$E1650,IF(AND(B310="female",E310="no",F310="northwest"),W365+W366*$B1650+W367*$D1650+W368*$E1650,IF(AND(B310="female",E310="no",F310="northeast"),Y365+Y366*$B1650+Y367*$D1650+Y368*$E1650,IF(AND(B310="male",E310="no",F310="northeast"),AA365+AA366*$B1650+AA367*$D1650+AA368*$E1650,IF(AND(B310="male",E310="no",F310="northwest"),AC365+AC366*$B1650+AC367*$D1650+AC368*$E1650,IF(AND(B310="male",E310="no",F310="southeast"),AE365+AE366*$B1650+AE367*$D1650+AE368*$E1650,IF(AND(B310="male",E310="no",F310="southwest"),AG365+AG366*$B1650+AG367*$D1650+AG368*$E1650,IF(AND(B310="male",E310="yes",F310="southwest"),AI365+AI366*$B1650+AI367*$D1650+AI368*$E1650,IF(AND(B310="male",E310="yes",F310="southeast"),AK365+AK366*$B1650+AK367*$D1650+AK368*$E1650,IF(AND(B310="male",E310="yes",F310="northwest"),AM365+AM366*$B1650+AM367*$D1650+AM368*$E1650,IF(AND(B310="male",E310="yes",F310="northeast"),AO365+AO366*$B1650+AO367*$D1650+AO368*$E1650,"Conditions not met"))))))))))))))))</f>
        <v>0</v>
      </c>
    </row>
    <row r="1651" spans="2:9" x14ac:dyDescent="0.45">
      <c r="B1651" s="2">
        <v>41</v>
      </c>
      <c r="D1651" s="2">
        <v>33.06</v>
      </c>
      <c r="E1651" s="2">
        <v>2</v>
      </c>
      <c r="H1651" s="2">
        <v>7749.1563999999998</v>
      </c>
      <c r="I1651" s="1">
        <f>IF(AND(B311="male",E311="yes",F311="northeast"),$K$57+$K$58*$B1651+$K$59*$D1651+$K$60*$E1651,IF(AND(B311="male",E311="yes",F311="northwest"),M366+M367*$B1651+M368*$D1651+M369*$E1651,IF(AND(B311="male",E311="yes",F311="southeast"),O366+O367*$B1651+O368*$D1651+O369*$E1651,IF(AND(B311="male",E311="yes",F311="southwest"),Q366+Q367*$B1651+Q368*$D1651+Q369*$E1651,IF(AND(B311="female",E311="no",F311="southwest"),S366+S367*$B1651+S368*$D1651+S369*$E1651,IF(AND(B311="female",E311="no",F311="southeast"),U366+U367*$B1651+U368*$D1651+U369*$E1651,IF(AND(B311="female",E311="no",F311="northwest"),W366+W367*$B1651+W368*$D1651+W369*$E1651,IF(AND(B311="female",E311="no",F311="northeast"),Y366+Y367*$B1651+Y368*$D1651+Y369*$E1651,IF(AND(B311="male",E311="no",F311="northeast"),AA366+AA367*$B1651+AA368*$D1651+AA369*$E1651,IF(AND(B311="male",E311="no",F311="northwest"),AC366+AC367*$B1651+AC368*$D1651+AC369*$E1651,IF(AND(B311="male",E311="no",F311="southeast"),AE366+AE367*$B1651+AE368*$D1651+AE369*$E1651,IF(AND(B311="male",E311="no",F311="southwest"),AG366+AG367*$B1651+AG368*$D1651+AG369*$E1651,IF(AND(B311="male",E311="yes",F311="southwest"),AI366+AI367*$B1651+AI368*$D1651+AI369*$E1651,IF(AND(B311="male",E311="yes",F311="southeast"),AK366+AK367*$B1651+AK368*$D1651+AK369*$E1651,IF(AND(B311="male",E311="yes",F311="northwest"),AM366+AM367*$B1651+AM368*$D1651+AM369*$E1651,IF(AND(B311="male",E311="yes",F311="northeast"),AO366+AO367*$B1651+AO368*$D1651+AO369*$E1651,"Conditions not met"))))))))))))))))</f>
        <v>0</v>
      </c>
    </row>
    <row r="1652" spans="2:9" x14ac:dyDescent="0.45">
      <c r="B1652" s="2">
        <v>50</v>
      </c>
      <c r="D1652" s="2">
        <v>26.6</v>
      </c>
      <c r="E1652" s="2">
        <v>0</v>
      </c>
      <c r="H1652" s="2">
        <v>8444.4740000000002</v>
      </c>
      <c r="I1652" s="1">
        <f>IF(AND(B312="male",E312="yes",F312="northeast"),$K$57+$K$58*$B1652+$K$59*$D1652+$K$60*$E1652,IF(AND(B312="male",E312="yes",F312="northwest"),M367+M368*$B1652+M369*$D1652+M370*$E1652,IF(AND(B312="male",E312="yes",F312="southeast"),O367+O368*$B1652+O369*$D1652+O370*$E1652,IF(AND(B312="male",E312="yes",F312="southwest"),Q367+Q368*$B1652+Q369*$D1652+Q370*$E1652,IF(AND(B312="female",E312="no",F312="southwest"),S367+S368*$B1652+S369*$D1652+S370*$E1652,IF(AND(B312="female",E312="no",F312="southeast"),U367+U368*$B1652+U369*$D1652+U370*$E1652,IF(AND(B312="female",E312="no",F312="northwest"),W367+W368*$B1652+W369*$D1652+W370*$E1652,IF(AND(B312="female",E312="no",F312="northeast"),Y367+Y368*$B1652+Y369*$D1652+Y370*$E1652,IF(AND(B312="male",E312="no",F312="northeast"),AA367+AA368*$B1652+AA369*$D1652+AA370*$E1652,IF(AND(B312="male",E312="no",F312="northwest"),AC367+AC368*$B1652+AC369*$D1652+AC370*$E1652,IF(AND(B312="male",E312="no",F312="southeast"),AE367+AE368*$B1652+AE369*$D1652+AE370*$E1652,IF(AND(B312="male",E312="no",F312="southwest"),AG367+AG368*$B1652+AG369*$D1652+AG370*$E1652,IF(AND(B312="male",E312="yes",F312="southwest"),AI367+AI368*$B1652+AI369*$D1652+AI370*$E1652,IF(AND(B312="male",E312="yes",F312="southeast"),AK367+AK368*$B1652+AK369*$D1652+AK370*$E1652,IF(AND(B312="male",E312="yes",F312="northwest"),AM367+AM368*$B1652+AM369*$D1652+AM370*$E1652,IF(AND(B312="male",E312="yes",F312="northeast"),AO367+AO368*$B1652+AO369*$D1652+AO370*$E1652,"Conditions not met"))))))))))))))))</f>
        <v>0</v>
      </c>
    </row>
    <row r="1653" spans="2:9" x14ac:dyDescent="0.45">
      <c r="B1653" s="2">
        <v>19</v>
      </c>
      <c r="D1653" s="2">
        <v>24.7</v>
      </c>
      <c r="E1653" s="2">
        <v>0</v>
      </c>
      <c r="H1653" s="2">
        <v>1737.376</v>
      </c>
      <c r="I1653" s="1">
        <f>IF(AND(B313="male",E313="yes",F313="northeast"),$K$57+$K$58*$B1653+$K$59*$D1653+$K$60*$E1653,IF(AND(B313="male",E313="yes",F313="northwest"),M368+M369*$B1653+M370*$D1653+M371*$E1653,IF(AND(B313="male",E313="yes",F313="southeast"),O368+O369*$B1653+O370*$D1653+O371*$E1653,IF(AND(B313="male",E313="yes",F313="southwest"),Q368+Q369*$B1653+Q370*$D1653+Q371*$E1653,IF(AND(B313="female",E313="no",F313="southwest"),S368+S369*$B1653+S370*$D1653+S371*$E1653,IF(AND(B313="female",E313="no",F313="southeast"),U368+U369*$B1653+U370*$D1653+U371*$E1653,IF(AND(B313="female",E313="no",F313="northwest"),W368+W369*$B1653+W370*$D1653+W371*$E1653,IF(AND(B313="female",E313="no",F313="northeast"),Y368+Y369*$B1653+Y370*$D1653+Y371*$E1653,IF(AND(B313="male",E313="no",F313="northeast"),AA368+AA369*$B1653+AA370*$D1653+AA371*$E1653,IF(AND(B313="male",E313="no",F313="northwest"),AC368+AC369*$B1653+AC370*$D1653+AC371*$E1653,IF(AND(B313="male",E313="no",F313="southeast"),AE368+AE369*$B1653+AE370*$D1653+AE371*$E1653,IF(AND(B313="male",E313="no",F313="southwest"),AG368+AG369*$B1653+AG370*$D1653+AG371*$E1653,IF(AND(B313="male",E313="yes",F313="southwest"),AI368+AI369*$B1653+AI370*$D1653+AI371*$E1653,IF(AND(B313="male",E313="yes",F313="southeast"),AK368+AK369*$B1653+AK370*$D1653+AK371*$E1653,IF(AND(B313="male",E313="yes",F313="northwest"),AM368+AM369*$B1653+AM370*$D1653+AM371*$E1653,IF(AND(B313="male",E313="yes",F313="northeast"),AO368+AO369*$B1653+AO370*$D1653+AO371*$E1653,"Conditions not met"))))))))))))))))</f>
        <v>0</v>
      </c>
    </row>
    <row r="1654" spans="2:9" x14ac:dyDescent="0.45">
      <c r="B1654" s="2">
        <v>43</v>
      </c>
      <c r="D1654" s="2">
        <v>35.97</v>
      </c>
      <c r="E1654" s="2">
        <v>3</v>
      </c>
      <c r="H1654" s="2">
        <v>42124.515299999999</v>
      </c>
      <c r="I1654" s="1">
        <f>IF(AND(B314="male",E314="yes",F314="northeast"),$K$57+$K$58*$B1654+$K$59*$D1654+$K$60*$E1654,IF(AND(B314="male",E314="yes",F314="northwest"),M369+M370*$B1654+M371*$D1654+M372*$E1654,IF(AND(B314="male",E314="yes",F314="southeast"),O369+O370*$B1654+O371*$D1654+O372*$E1654,IF(AND(B314="male",E314="yes",F314="southwest"),Q369+Q370*$B1654+Q371*$D1654+Q372*$E1654,IF(AND(B314="female",E314="no",F314="southwest"),S369+S370*$B1654+S371*$D1654+S372*$E1654,IF(AND(B314="female",E314="no",F314="southeast"),U369+U370*$B1654+U371*$D1654+U372*$E1654,IF(AND(B314="female",E314="no",F314="northwest"),W369+W370*$B1654+W371*$D1654+W372*$E1654,IF(AND(B314="female",E314="no",F314="northeast"),Y369+Y370*$B1654+Y371*$D1654+Y372*$E1654,IF(AND(B314="male",E314="no",F314="northeast"),AA369+AA370*$B1654+AA371*$D1654+AA372*$E1654,IF(AND(B314="male",E314="no",F314="northwest"),AC369+AC370*$B1654+AC371*$D1654+AC372*$E1654,IF(AND(B314="male",E314="no",F314="southeast"),AE369+AE370*$B1654+AE371*$D1654+AE372*$E1654,IF(AND(B314="male",E314="no",F314="southwest"),AG369+AG370*$B1654+AG371*$D1654+AG372*$E1654,IF(AND(B314="male",E314="yes",F314="southwest"),AI369+AI370*$B1654+AI371*$D1654+AI372*$E1654,IF(AND(B314="male",E314="yes",F314="southeast"),AK369+AK370*$B1654+AK371*$D1654+AK372*$E1654,IF(AND(B314="male",E314="yes",F314="northwest"),AM369+AM370*$B1654+AM371*$D1654+AM372*$E1654,IF(AND(B314="male",E314="yes",F314="northeast"),AO369+AO370*$B1654+AO371*$D1654+AO372*$E1654,"Conditions not met"))))))))))))))))</f>
        <v>0</v>
      </c>
    </row>
    <row r="1655" spans="2:9" x14ac:dyDescent="0.45">
      <c r="B1655" s="2">
        <v>49</v>
      </c>
      <c r="D1655" s="2">
        <v>35.86</v>
      </c>
      <c r="E1655" s="2">
        <v>0</v>
      </c>
      <c r="H1655" s="2">
        <v>8124.4084000000003</v>
      </c>
      <c r="I1655" s="1">
        <f>IF(AND(B315="male",E315="yes",F315="northeast"),$K$57+$K$58*$B1655+$K$59*$D1655+$K$60*$E1655,IF(AND(B315="male",E315="yes",F315="northwest"),M370+M371*$B1655+M372*$D1655+M373*$E1655,IF(AND(B315="male",E315="yes",F315="southeast"),O370+O371*$B1655+O372*$D1655+O373*$E1655,IF(AND(B315="male",E315="yes",F315="southwest"),Q370+Q371*$B1655+Q372*$D1655+Q373*$E1655,IF(AND(B315="female",E315="no",F315="southwest"),S370+S371*$B1655+S372*$D1655+S373*$E1655,IF(AND(B315="female",E315="no",F315="southeast"),U370+U371*$B1655+U372*$D1655+U373*$E1655,IF(AND(B315="female",E315="no",F315="northwest"),W370+W371*$B1655+W372*$D1655+W373*$E1655,IF(AND(B315="female",E315="no",F315="northeast"),Y370+Y371*$B1655+Y372*$D1655+Y373*$E1655,IF(AND(B315="male",E315="no",F315="northeast"),AA370+AA371*$B1655+AA372*$D1655+AA373*$E1655,IF(AND(B315="male",E315="no",F315="northwest"),AC370+AC371*$B1655+AC372*$D1655+AC373*$E1655,IF(AND(B315="male",E315="no",F315="southeast"),AE370+AE371*$B1655+AE372*$D1655+AE373*$E1655,IF(AND(B315="male",E315="no",F315="southwest"),AG370+AG371*$B1655+AG372*$D1655+AG373*$E1655,IF(AND(B315="male",E315="yes",F315="southwest"),AI370+AI371*$B1655+AI372*$D1655+AI373*$E1655,IF(AND(B315="male",E315="yes",F315="southeast"),AK370+AK371*$B1655+AK372*$D1655+AK373*$E1655,IF(AND(B315="male",E315="yes",F315="northwest"),AM370+AM371*$B1655+AM372*$D1655+AM373*$E1655,IF(AND(B315="male",E315="yes",F315="northeast"),AO370+AO371*$B1655+AO372*$D1655+AO373*$E1655,"Conditions not met"))))))))))))))))</f>
        <v>0</v>
      </c>
    </row>
    <row r="1656" spans="2:9" x14ac:dyDescent="0.45">
      <c r="B1656" s="2">
        <v>27</v>
      </c>
      <c r="D1656" s="2">
        <v>31.4</v>
      </c>
      <c r="E1656" s="2">
        <v>0</v>
      </c>
      <c r="H1656" s="2">
        <v>34838.873</v>
      </c>
      <c r="I1656" s="1" t="str">
        <f>IF(AND(B316="male",E316="yes",F316="northeast"),$K$57+$K$58*$B1656+$K$59*$D1656+$K$60*$E1656,IF(AND(B316="male",E316="yes",F316="northwest"),M371+M372*$B1656+M373*$D1656+M374*$E1656,IF(AND(B316="male",E316="yes",F316="southeast"),O371+O372*$B1656+O373*$D1656+O374*$E1656,IF(AND(B316="male",E316="yes",F316="southwest"),Q371+Q372*$B1656+Q373*$D1656+Q374*$E1656,IF(AND(B316="female",E316="no",F316="southwest"),S371+S372*$B1656+S373*$D1656+S374*$E1656,IF(AND(B316="female",E316="no",F316="southeast"),U371+U372*$B1656+U373*$D1656+U374*$E1656,IF(AND(B316="female",E316="no",F316="northwest"),W371+W372*$B1656+W373*$D1656+W374*$E1656,IF(AND(B316="female",E316="no",F316="northeast"),Y371+Y372*$B1656+Y373*$D1656+Y374*$E1656,IF(AND(B316="male",E316="no",F316="northeast"),AA371+AA372*$B1656+AA373*$D1656+AA374*$E1656,IF(AND(B316="male",E316="no",F316="northwest"),AC371+AC372*$B1656+AC373*$D1656+AC374*$E1656,IF(AND(B316="male",E316="no",F316="southeast"),AE371+AE372*$B1656+AE373*$D1656+AE374*$E1656,IF(AND(B316="male",E316="no",F316="southwest"),AG371+AG372*$B1656+AG373*$D1656+AG374*$E1656,IF(AND(B316="male",E316="yes",F316="southwest"),AI371+AI372*$B1656+AI373*$D1656+AI374*$E1656,IF(AND(B316="male",E316="yes",F316="southeast"),AK371+AK372*$B1656+AK373*$D1656+AK374*$E1656,IF(AND(B316="male",E316="yes",F316="northwest"),AM371+AM372*$B1656+AM373*$D1656+AM374*$E1656,IF(AND(B316="male",E316="yes",F316="northeast"),AO371+AO372*$B1656+AO373*$D1656+AO374*$E1656,"Conditions not met"))))))))))))))))</f>
        <v>Conditions not met</v>
      </c>
    </row>
    <row r="1657" spans="2:9" x14ac:dyDescent="0.45">
      <c r="B1657" s="2">
        <v>52</v>
      </c>
      <c r="D1657" s="2">
        <v>33.25</v>
      </c>
      <c r="E1657" s="2">
        <v>0</v>
      </c>
      <c r="H1657" s="2">
        <v>9722.7695000000003</v>
      </c>
      <c r="I1657" s="1">
        <f>IF(AND(B317="male",E317="yes",F317="northeast"),$K$57+$K$58*$B1657+$K$59*$D1657+$K$60*$E1657,IF(AND(B317="male",E317="yes",F317="northwest"),M372+M373*$B1657+M374*$D1657+M375*$E1657,IF(AND(B317="male",E317="yes",F317="southeast"),O372+O373*$B1657+O374*$D1657+O375*$E1657,IF(AND(B317="male",E317="yes",F317="southwest"),Q372+Q373*$B1657+Q374*$D1657+Q375*$E1657,IF(AND(B317="female",E317="no",F317="southwest"),S372+S373*$B1657+S374*$D1657+S375*$E1657,IF(AND(B317="female",E317="no",F317="southeast"),U372+U373*$B1657+U374*$D1657+U375*$E1657,IF(AND(B317="female",E317="no",F317="northwest"),W372+W373*$B1657+W374*$D1657+W375*$E1657,IF(AND(B317="female",E317="no",F317="northeast"),Y372+Y373*$B1657+Y374*$D1657+Y375*$E1657,IF(AND(B317="male",E317="no",F317="northeast"),AA372+AA373*$B1657+AA374*$D1657+AA375*$E1657,IF(AND(B317="male",E317="no",F317="northwest"),AC372+AC373*$B1657+AC374*$D1657+AC375*$E1657,IF(AND(B317="male",E317="no",F317="southeast"),AE372+AE373*$B1657+AE374*$D1657+AE375*$E1657,IF(AND(B317="male",E317="no",F317="southwest"),AG372+AG373*$B1657+AG374*$D1657+AG375*$E1657,IF(AND(B317="male",E317="yes",F317="southwest"),AI372+AI373*$B1657+AI374*$D1657+AI375*$E1657,IF(AND(B317="male",E317="yes",F317="southeast"),AK372+AK373*$B1657+AK374*$D1657+AK375*$E1657,IF(AND(B317="male",E317="yes",F317="northwest"),AM372+AM373*$B1657+AM374*$D1657+AM375*$E1657,IF(AND(B317="male",E317="yes",F317="northeast"),AO372+AO373*$B1657+AO374*$D1657+AO375*$E1657,"Conditions not met"))))))))))))))))</f>
        <v>0</v>
      </c>
    </row>
    <row r="1658" spans="2:9" x14ac:dyDescent="0.45">
      <c r="B1658" s="2">
        <v>50</v>
      </c>
      <c r="D1658" s="2">
        <v>32.204999999999998</v>
      </c>
      <c r="E1658" s="2">
        <v>0</v>
      </c>
      <c r="H1658" s="2">
        <v>8835.2649500000007</v>
      </c>
      <c r="I1658" s="1">
        <f>IF(AND(B318="male",E318="yes",F318="northeast"),$K$57+$K$58*$B1658+$K$59*$D1658+$K$60*$E1658,IF(AND(B318="male",E318="yes",F318="northwest"),M373+M374*$B1658+M375*$D1658+M376*$E1658,IF(AND(B318="male",E318="yes",F318="southeast"),O373+O374*$B1658+O375*$D1658+O376*$E1658,IF(AND(B318="male",E318="yes",F318="southwest"),Q373+Q374*$B1658+Q375*$D1658+Q376*$E1658,IF(AND(B318="female",E318="no",F318="southwest"),S373+S374*$B1658+S375*$D1658+S376*$E1658,IF(AND(B318="female",E318="no",F318="southeast"),U373+U374*$B1658+U375*$D1658+U376*$E1658,IF(AND(B318="female",E318="no",F318="northwest"),W373+W374*$B1658+W375*$D1658+W376*$E1658,IF(AND(B318="female",E318="no",F318="northeast"),Y373+Y374*$B1658+Y375*$D1658+Y376*$E1658,IF(AND(B318="male",E318="no",F318="northeast"),AA373+AA374*$B1658+AA375*$D1658+AA376*$E1658,IF(AND(B318="male",E318="no",F318="northwest"),AC373+AC374*$B1658+AC375*$D1658+AC376*$E1658,IF(AND(B318="male",E318="no",F318="southeast"),AE373+AE374*$B1658+AE375*$D1658+AE376*$E1658,IF(AND(B318="male",E318="no",F318="southwest"),AG373+AG374*$B1658+AG375*$D1658+AG376*$E1658,IF(AND(B318="male",E318="yes",F318="southwest"),AI373+AI374*$B1658+AI375*$D1658+AI376*$E1658,IF(AND(B318="male",E318="yes",F318="southeast"),AK373+AK374*$B1658+AK375*$D1658+AK376*$E1658,IF(AND(B318="male",E318="yes",F318="northwest"),AM373+AM374*$B1658+AM375*$D1658+AM376*$E1658,IF(AND(B318="male",E318="yes",F318="northeast"),AO373+AO374*$B1658+AO375*$D1658+AO376*$E1658,"Conditions not met"))))))))))))))))</f>
        <v>0</v>
      </c>
    </row>
    <row r="1659" spans="2:9" x14ac:dyDescent="0.45">
      <c r="B1659" s="2">
        <v>54</v>
      </c>
      <c r="D1659" s="2">
        <v>32.774999999999999</v>
      </c>
      <c r="E1659" s="2">
        <v>0</v>
      </c>
      <c r="H1659" s="2">
        <v>10435.06525</v>
      </c>
      <c r="I1659" s="1">
        <f>IF(AND(B319="male",E319="yes",F319="northeast"),$K$57+$K$58*$B1659+$K$59*$D1659+$K$60*$E1659,IF(AND(B319="male",E319="yes",F319="northwest"),M374+M375*$B1659+M376*$D1659+M377*$E1659,IF(AND(B319="male",E319="yes",F319="southeast"),O374+O375*$B1659+O376*$D1659+O377*$E1659,IF(AND(B319="male",E319="yes",F319="southwest"),Q374+Q375*$B1659+Q376*$D1659+Q377*$E1659,IF(AND(B319="female",E319="no",F319="southwest"),S374+S375*$B1659+S376*$D1659+S377*$E1659,IF(AND(B319="female",E319="no",F319="southeast"),U374+U375*$B1659+U376*$D1659+U377*$E1659,IF(AND(B319="female",E319="no",F319="northwest"),W374+W375*$B1659+W376*$D1659+W377*$E1659,IF(AND(B319="female",E319="no",F319="northeast"),Y374+Y375*$B1659+Y376*$D1659+Y377*$E1659,IF(AND(B319="male",E319="no",F319="northeast"),AA374+AA375*$B1659+AA376*$D1659+AA377*$E1659,IF(AND(B319="male",E319="no",F319="northwest"),AC374+AC375*$B1659+AC376*$D1659+AC377*$E1659,IF(AND(B319="male",E319="no",F319="southeast"),AE374+AE375*$B1659+AE376*$D1659+AE377*$E1659,IF(AND(B319="male",E319="no",F319="southwest"),AG374+AG375*$B1659+AG376*$D1659+AG377*$E1659,IF(AND(B319="male",E319="yes",F319="southwest"),AI374+AI375*$B1659+AI376*$D1659+AI377*$E1659,IF(AND(B319="male",E319="yes",F319="southeast"),AK374+AK375*$B1659+AK376*$D1659+AK377*$E1659,IF(AND(B319="male",E319="yes",F319="northwest"),AM374+AM375*$B1659+AM376*$D1659+AM377*$E1659,IF(AND(B319="male",E319="yes",F319="northeast"),AO374+AO375*$B1659+AO376*$D1659+AO377*$E1659,"Conditions not met"))))))))))))))))</f>
        <v>0</v>
      </c>
    </row>
    <row r="1660" spans="2:9" x14ac:dyDescent="0.45">
      <c r="B1660" s="2">
        <v>44</v>
      </c>
      <c r="D1660" s="2">
        <v>27.645</v>
      </c>
      <c r="E1660" s="2">
        <v>0</v>
      </c>
      <c r="H1660" s="2">
        <v>7421.1945500000002</v>
      </c>
      <c r="I1660" s="1">
        <f>IF(AND(B320="male",E320="yes",F320="northeast"),$K$57+$K$58*$B1660+$K$59*$D1660+$K$60*$E1660,IF(AND(B320="male",E320="yes",F320="northwest"),M375+M376*$B1660+M377*$D1660+M378*$E1660,IF(AND(B320="male",E320="yes",F320="southeast"),O375+O376*$B1660+O377*$D1660+O378*$E1660,IF(AND(B320="male",E320="yes",F320="southwest"),Q375+Q376*$B1660+Q377*$D1660+Q378*$E1660,IF(AND(B320="female",E320="no",F320="southwest"),S375+S376*$B1660+S377*$D1660+S378*$E1660,IF(AND(B320="female",E320="no",F320="southeast"),U375+U376*$B1660+U377*$D1660+U378*$E1660,IF(AND(B320="female",E320="no",F320="northwest"),W375+W376*$B1660+W377*$D1660+W378*$E1660,IF(AND(B320="female",E320="no",F320="northeast"),Y375+Y376*$B1660+Y377*$D1660+Y378*$E1660,IF(AND(B320="male",E320="no",F320="northeast"),AA375+AA376*$B1660+AA377*$D1660+AA378*$E1660,IF(AND(B320="male",E320="no",F320="northwest"),AC375+AC376*$B1660+AC377*$D1660+AC378*$E1660,IF(AND(B320="male",E320="no",F320="southeast"),AE375+AE376*$B1660+AE377*$D1660+AE378*$E1660,IF(AND(B320="male",E320="no",F320="southwest"),AG375+AG376*$B1660+AG377*$D1660+AG378*$E1660,IF(AND(B320="male",E320="yes",F320="southwest"),AI375+AI376*$B1660+AI377*$D1660+AI378*$E1660,IF(AND(B320="male",E320="yes",F320="southeast"),AK375+AK376*$B1660+AK377*$D1660+AK378*$E1660,IF(AND(B320="male",E320="yes",F320="northwest"),AM375+AM376*$B1660+AM377*$D1660+AM378*$E1660,IF(AND(B320="male",E320="yes",F320="northeast"),AO375+AO376*$B1660+AO377*$D1660+AO378*$E1660,"Conditions not met"))))))))))))))))</f>
        <v>0</v>
      </c>
    </row>
    <row r="1661" spans="2:9" x14ac:dyDescent="0.45">
      <c r="B1661" s="2">
        <v>32</v>
      </c>
      <c r="D1661" s="2">
        <v>37.335000000000001</v>
      </c>
      <c r="E1661" s="2">
        <v>1</v>
      </c>
      <c r="H1661" s="2">
        <v>4667.6076499999999</v>
      </c>
      <c r="I1661" s="1">
        <f>IF(AND(B321="male",E321="yes",F321="northeast"),$K$57+$K$58*$B1661+$K$59*$D1661+$K$60*$E1661,IF(AND(B321="male",E321="yes",F321="northwest"),M376+M377*$B1661+M378*$D1661+M379*$E1661,IF(AND(B321="male",E321="yes",F321="southeast"),O376+O377*$B1661+O378*$D1661+O379*$E1661,IF(AND(B321="male",E321="yes",F321="southwest"),Q376+Q377*$B1661+Q378*$D1661+Q379*$E1661,IF(AND(B321="female",E321="no",F321="southwest"),S376+S377*$B1661+S378*$D1661+S379*$E1661,IF(AND(B321="female",E321="no",F321="southeast"),U376+U377*$B1661+U378*$D1661+U379*$E1661,IF(AND(B321="female",E321="no",F321="northwest"),W376+W377*$B1661+W378*$D1661+W379*$E1661,IF(AND(B321="female",E321="no",F321="northeast"),Y376+Y377*$B1661+Y378*$D1661+Y379*$E1661,IF(AND(B321="male",E321="no",F321="northeast"),AA376+AA377*$B1661+AA378*$D1661+AA379*$E1661,IF(AND(B321="male",E321="no",F321="northwest"),AC376+AC377*$B1661+AC378*$D1661+AC379*$E1661,IF(AND(B321="male",E321="no",F321="southeast"),AE376+AE377*$B1661+AE378*$D1661+AE379*$E1661,IF(AND(B321="male",E321="no",F321="southwest"),AG376+AG377*$B1661+AG378*$D1661+AG379*$E1661,IF(AND(B321="male",E321="yes",F321="southwest"),AI376+AI377*$B1661+AI378*$D1661+AI379*$E1661,IF(AND(B321="male",E321="yes",F321="southeast"),AK376+AK377*$B1661+AK378*$D1661+AK379*$E1661,IF(AND(B321="male",E321="yes",F321="northwest"),AM376+AM377*$B1661+AM378*$D1661+AM379*$E1661,IF(AND(B321="male",E321="yes",F321="northeast"),AO376+AO377*$B1661+AO378*$D1661+AO379*$E1661,"Conditions not met"))))))))))))))))</f>
        <v>0</v>
      </c>
    </row>
    <row r="1662" spans="2:9" x14ac:dyDescent="0.45">
      <c r="B1662" s="2">
        <v>34</v>
      </c>
      <c r="D1662" s="2">
        <v>25.27</v>
      </c>
      <c r="E1662" s="2">
        <v>1</v>
      </c>
      <c r="H1662" s="2">
        <v>4894.7533000000003</v>
      </c>
      <c r="I1662" s="1">
        <f>IF(AND(B322="male",E322="yes",F322="northeast"),$K$57+$K$58*$B1662+$K$59*$D1662+$K$60*$E1662,IF(AND(B322="male",E322="yes",F322="northwest"),M377+M378*$B1662+M379*$D1662+M380*$E1662,IF(AND(B322="male",E322="yes",F322="southeast"),O377+O378*$B1662+O379*$D1662+O380*$E1662,IF(AND(B322="male",E322="yes",F322="southwest"),Q377+Q378*$B1662+Q379*$D1662+Q380*$E1662,IF(AND(B322="female",E322="no",F322="southwest"),S377+S378*$B1662+S379*$D1662+S380*$E1662,IF(AND(B322="female",E322="no",F322="southeast"),U377+U378*$B1662+U379*$D1662+U380*$E1662,IF(AND(B322="female",E322="no",F322="northwest"),W377+W378*$B1662+W379*$D1662+W380*$E1662,IF(AND(B322="female",E322="no",F322="northeast"),Y377+Y378*$B1662+Y379*$D1662+Y380*$E1662,IF(AND(B322="male",E322="no",F322="northeast"),AA377+AA378*$B1662+AA379*$D1662+AA380*$E1662,IF(AND(B322="male",E322="no",F322="northwest"),AC377+AC378*$B1662+AC379*$D1662+AC380*$E1662,IF(AND(B322="male",E322="no",F322="southeast"),AE377+AE378*$B1662+AE379*$D1662+AE380*$E1662,IF(AND(B322="male",E322="no",F322="southwest"),AG377+AG378*$B1662+AG379*$D1662+AG380*$E1662,IF(AND(B322="male",E322="yes",F322="southwest"),AI377+AI378*$B1662+AI379*$D1662+AI380*$E1662,IF(AND(B322="male",E322="yes",F322="southeast"),AK377+AK378*$B1662+AK379*$D1662+AK380*$E1662,IF(AND(B322="male",E322="yes",F322="northwest"),AM377+AM378*$B1662+AM379*$D1662+AM380*$E1662,IF(AND(B322="male",E322="yes",F322="northeast"),AO377+AO378*$B1662+AO379*$D1662+AO380*$E1662,"Conditions not met"))))))))))))))))</f>
        <v>0</v>
      </c>
    </row>
    <row r="1663" spans="2:9" x14ac:dyDescent="0.45">
      <c r="B1663" s="2">
        <v>26</v>
      </c>
      <c r="D1663" s="2">
        <v>29.64</v>
      </c>
      <c r="E1663" s="2">
        <v>4</v>
      </c>
      <c r="H1663" s="2">
        <v>24671.663339999999</v>
      </c>
      <c r="I1663" s="1">
        <f>IF(AND(B323="male",E323="yes",F323="northeast"),$K$57+$K$58*$B1663+$K$59*$D1663+$K$60*$E1663,IF(AND(B323="male",E323="yes",F323="northwest"),M378+M379*$B1663+M380*$D1663+M381*$E1663,IF(AND(B323="male",E323="yes",F323="southeast"),O378+O379*$B1663+O380*$D1663+O381*$E1663,IF(AND(B323="male",E323="yes",F323="southwest"),Q378+Q379*$B1663+Q380*$D1663+Q381*$E1663,IF(AND(B323="female",E323="no",F323="southwest"),S378+S379*$B1663+S380*$D1663+S381*$E1663,IF(AND(B323="female",E323="no",F323="southeast"),U378+U379*$B1663+U380*$D1663+U381*$E1663,IF(AND(B323="female",E323="no",F323="northwest"),W378+W379*$B1663+W380*$D1663+W381*$E1663,IF(AND(B323="female",E323="no",F323="northeast"),Y378+Y379*$B1663+Y380*$D1663+Y381*$E1663,IF(AND(B323="male",E323="no",F323="northeast"),AA378+AA379*$B1663+AA380*$D1663+AA381*$E1663,IF(AND(B323="male",E323="no",F323="northwest"),AC378+AC379*$B1663+AC380*$D1663+AC381*$E1663,IF(AND(B323="male",E323="no",F323="southeast"),AE378+AE379*$B1663+AE380*$D1663+AE381*$E1663,IF(AND(B323="male",E323="no",F323="southwest"),AG378+AG379*$B1663+AG380*$D1663+AG381*$E1663,IF(AND(B323="male",E323="yes",F323="southwest"),AI378+AI379*$B1663+AI380*$D1663+AI381*$E1663,IF(AND(B323="male",E323="yes",F323="southeast"),AK378+AK379*$B1663+AK380*$D1663+AK381*$E1663,IF(AND(B323="male",E323="yes",F323="northwest"),AM378+AM379*$B1663+AM380*$D1663+AM381*$E1663,IF(AND(B323="male",E323="yes",F323="northeast"),AO378+AO379*$B1663+AO380*$D1663+AO381*$E1663,"Conditions not met"))))))))))))))))</f>
        <v>0</v>
      </c>
    </row>
    <row r="1664" spans="2:9" x14ac:dyDescent="0.45">
      <c r="B1664" s="2">
        <v>34</v>
      </c>
      <c r="D1664" s="2">
        <v>30.8</v>
      </c>
      <c r="E1664" s="2">
        <v>0</v>
      </c>
      <c r="H1664" s="2">
        <v>35491.64</v>
      </c>
      <c r="I1664" s="1">
        <f>IF(AND(B324="male",E324="yes",F324="northeast"),$K$57+$K$58*$B1664+$K$59*$D1664+$K$60*$E1664,IF(AND(B324="male",E324="yes",F324="northwest"),M379+M380*$B1664+M381*$D1664+M382*$E1664,IF(AND(B324="male",E324="yes",F324="southeast"),O379+O380*$B1664+O381*$D1664+O382*$E1664,IF(AND(B324="male",E324="yes",F324="southwest"),Q379+Q380*$B1664+Q381*$D1664+Q382*$E1664,IF(AND(B324="female",E324="no",F324="southwest"),S379+S380*$B1664+S381*$D1664+S382*$E1664,IF(AND(B324="female",E324="no",F324="southeast"),U379+U380*$B1664+U381*$D1664+U382*$E1664,IF(AND(B324="female",E324="no",F324="northwest"),W379+W380*$B1664+W381*$D1664+W382*$E1664,IF(AND(B324="female",E324="no",F324="northeast"),Y379+Y380*$B1664+Y381*$D1664+Y382*$E1664,IF(AND(B324="male",E324="no",F324="northeast"),AA379+AA380*$B1664+AA381*$D1664+AA382*$E1664,IF(AND(B324="male",E324="no",F324="northwest"),AC379+AC380*$B1664+AC381*$D1664+AC382*$E1664,IF(AND(B324="male",E324="no",F324="southeast"),AE379+AE380*$B1664+AE381*$D1664+AE382*$E1664,IF(AND(B324="male",E324="no",F324="southwest"),AG379+AG380*$B1664+AG381*$D1664+AG382*$E1664,IF(AND(B324="male",E324="yes",F324="southwest"),AI379+AI380*$B1664+AI381*$D1664+AI382*$E1664,IF(AND(B324="male",E324="yes",F324="southeast"),AK379+AK380*$B1664+AK381*$D1664+AK382*$E1664,IF(AND(B324="male",E324="yes",F324="northwest"),AM379+AM380*$B1664+AM381*$D1664+AM382*$E1664,IF(AND(B324="male",E324="yes",F324="northeast"),AO379+AO380*$B1664+AO381*$D1664+AO382*$E1664,"Conditions not met"))))))))))))))))</f>
        <v>0</v>
      </c>
    </row>
    <row r="1665" spans="2:9" x14ac:dyDescent="0.45">
      <c r="B1665" s="2">
        <v>57</v>
      </c>
      <c r="D1665" s="2">
        <v>40.945</v>
      </c>
      <c r="E1665" s="2">
        <v>0</v>
      </c>
      <c r="H1665" s="2">
        <v>11566.30055</v>
      </c>
      <c r="I1665" s="1">
        <f>IF(AND(B325="male",E325="yes",F325="northeast"),$K$57+$K$58*$B1665+$K$59*$D1665+$K$60*$E1665,IF(AND(B325="male",E325="yes",F325="northwest"),M380+M381*$B1665+M382*$D1665+M383*$E1665,IF(AND(B325="male",E325="yes",F325="southeast"),O380+O381*$B1665+O382*$D1665+O383*$E1665,IF(AND(B325="male",E325="yes",F325="southwest"),Q380+Q381*$B1665+Q382*$D1665+Q383*$E1665,IF(AND(B325="female",E325="no",F325="southwest"),S380+S381*$B1665+S382*$D1665+S383*$E1665,IF(AND(B325="female",E325="no",F325="southeast"),U380+U381*$B1665+U382*$D1665+U383*$E1665,IF(AND(B325="female",E325="no",F325="northwest"),W380+W381*$B1665+W382*$D1665+W383*$E1665,IF(AND(B325="female",E325="no",F325="northeast"),Y380+Y381*$B1665+Y382*$D1665+Y383*$E1665,IF(AND(B325="male",E325="no",F325="northeast"),AA380+AA381*$B1665+AA382*$D1665+AA383*$E1665,IF(AND(B325="male",E325="no",F325="northwest"),AC380+AC381*$B1665+AC382*$D1665+AC383*$E1665,IF(AND(B325="male",E325="no",F325="southeast"),AE380+AE381*$B1665+AE382*$D1665+AE383*$E1665,IF(AND(B325="male",E325="no",F325="southwest"),AG380+AG381*$B1665+AG382*$D1665+AG383*$E1665,IF(AND(B325="male",E325="yes",F325="southwest"),AI380+AI381*$B1665+AI382*$D1665+AI383*$E1665,IF(AND(B325="male",E325="yes",F325="southeast"),AK380+AK381*$B1665+AK382*$D1665+AK383*$E1665,IF(AND(B325="male",E325="yes",F325="northwest"),AM380+AM381*$B1665+AM382*$D1665+AM383*$E1665,IF(AND(B325="male",E325="yes",F325="northeast"),AO380+AO381*$B1665+AO382*$D1665+AO383*$E1665,"Conditions not met"))))))))))))))))</f>
        <v>0</v>
      </c>
    </row>
    <row r="1666" spans="2:9" x14ac:dyDescent="0.45">
      <c r="B1666" s="2">
        <v>29</v>
      </c>
      <c r="D1666" s="2">
        <v>27.2</v>
      </c>
      <c r="E1666" s="2">
        <v>0</v>
      </c>
      <c r="H1666" s="2">
        <v>2866.0909999999999</v>
      </c>
      <c r="I1666" s="1">
        <f>IF(AND(B326="male",E326="yes",F326="northeast"),$K$57+$K$58*$B1666+$K$59*$D1666+$K$60*$E1666,IF(AND(B326="male",E326="yes",F326="northwest"),M381+M382*$B1666+M383*$D1666+M384*$E1666,IF(AND(B326="male",E326="yes",F326="southeast"),O381+O382*$B1666+O383*$D1666+O384*$E1666,IF(AND(B326="male",E326="yes",F326="southwest"),Q381+Q382*$B1666+Q383*$D1666+Q384*$E1666,IF(AND(B326="female",E326="no",F326="southwest"),S381+S382*$B1666+S383*$D1666+S384*$E1666,IF(AND(B326="female",E326="no",F326="southeast"),U381+U382*$B1666+U383*$D1666+U384*$E1666,IF(AND(B326="female",E326="no",F326="northwest"),W381+W382*$B1666+W383*$D1666+W384*$E1666,IF(AND(B326="female",E326="no",F326="northeast"),Y381+Y382*$B1666+Y383*$D1666+Y384*$E1666,IF(AND(B326="male",E326="no",F326="northeast"),AA381+AA382*$B1666+AA383*$D1666+AA384*$E1666,IF(AND(B326="male",E326="no",F326="northwest"),AC381+AC382*$B1666+AC383*$D1666+AC384*$E1666,IF(AND(B326="male",E326="no",F326="southeast"),AE381+AE382*$B1666+AE383*$D1666+AE384*$E1666,IF(AND(B326="male",E326="no",F326="southwest"),AG381+AG382*$B1666+AG383*$D1666+AG384*$E1666,IF(AND(B326="male",E326="yes",F326="southwest"),AI381+AI382*$B1666+AI383*$D1666+AI384*$E1666,IF(AND(B326="male",E326="yes",F326="southeast"),AK381+AK382*$B1666+AK383*$D1666+AK384*$E1666,IF(AND(B326="male",E326="yes",F326="northwest"),AM381+AM382*$B1666+AM383*$D1666+AM384*$E1666,IF(AND(B326="male",E326="yes",F326="northeast"),AO381+AO382*$B1666+AO383*$D1666+AO384*$E1666,"Conditions not met"))))))))))))))))</f>
        <v>0</v>
      </c>
    </row>
    <row r="1667" spans="2:9" x14ac:dyDescent="0.45">
      <c r="B1667" s="2">
        <v>40</v>
      </c>
      <c r="D1667" s="2">
        <v>34.104999999999997</v>
      </c>
      <c r="E1667" s="2">
        <v>1</v>
      </c>
      <c r="H1667" s="2">
        <v>6600.2059499999996</v>
      </c>
      <c r="I1667" s="1">
        <f>IF(AND(B327="male",E327="yes",F327="northeast"),$K$57+$K$58*$B1667+$K$59*$D1667+$K$60*$E1667,IF(AND(B327="male",E327="yes",F327="northwest"),M382+M383*$B1667+M384*$D1667+M385*$E1667,IF(AND(B327="male",E327="yes",F327="southeast"),O382+O383*$B1667+O384*$D1667+O385*$E1667,IF(AND(B327="male",E327="yes",F327="southwest"),Q382+Q383*$B1667+Q384*$D1667+Q385*$E1667,IF(AND(B327="female",E327="no",F327="southwest"),S382+S383*$B1667+S384*$D1667+S385*$E1667,IF(AND(B327="female",E327="no",F327="southeast"),U382+U383*$B1667+U384*$D1667+U385*$E1667,IF(AND(B327="female",E327="no",F327="northwest"),W382+W383*$B1667+W384*$D1667+W385*$E1667,IF(AND(B327="female",E327="no",F327="northeast"),Y382+Y383*$B1667+Y384*$D1667+Y385*$E1667,IF(AND(B327="male",E327="no",F327="northeast"),AA382+AA383*$B1667+AA384*$D1667+AA385*$E1667,IF(AND(B327="male",E327="no",F327="northwest"),AC382+AC383*$B1667+AC384*$D1667+AC385*$E1667,IF(AND(B327="male",E327="no",F327="southeast"),AE382+AE383*$B1667+AE384*$D1667+AE385*$E1667,IF(AND(B327="male",E327="no",F327="southwest"),AG382+AG383*$B1667+AG384*$D1667+AG385*$E1667,IF(AND(B327="male",E327="yes",F327="southwest"),AI382+AI383*$B1667+AI384*$D1667+AI385*$E1667,IF(AND(B327="male",E327="yes",F327="southeast"),AK382+AK383*$B1667+AK384*$D1667+AK385*$E1667,IF(AND(B327="male",E327="yes",F327="northwest"),AM382+AM383*$B1667+AM384*$D1667+AM385*$E1667,IF(AND(B327="male",E327="yes",F327="northeast"),AO382+AO383*$B1667+AO384*$D1667+AO385*$E1667,"Conditions not met"))))))))))))))))</f>
        <v>0</v>
      </c>
    </row>
    <row r="1668" spans="2:9" x14ac:dyDescent="0.45">
      <c r="B1668" s="2">
        <v>27</v>
      </c>
      <c r="D1668" s="2">
        <v>23.21</v>
      </c>
      <c r="E1668" s="2">
        <v>1</v>
      </c>
      <c r="H1668" s="2">
        <v>3561.8888999999999</v>
      </c>
      <c r="I1668" s="1">
        <f>IF(AND(B328="male",E328="yes",F328="northeast"),$K$57+$K$58*$B1668+$K$59*$D1668+$K$60*$E1668,IF(AND(B328="male",E328="yes",F328="northwest"),M383+M384*$B1668+M385*$D1668+M386*$E1668,IF(AND(B328="male",E328="yes",F328="southeast"),O383+O384*$B1668+O385*$D1668+O386*$E1668,IF(AND(B328="male",E328="yes",F328="southwest"),Q383+Q384*$B1668+Q385*$D1668+Q386*$E1668,IF(AND(B328="female",E328="no",F328="southwest"),S383+S384*$B1668+S385*$D1668+S386*$E1668,IF(AND(B328="female",E328="no",F328="southeast"),U383+U384*$B1668+U385*$D1668+U386*$E1668,IF(AND(B328="female",E328="no",F328="northwest"),W383+W384*$B1668+W385*$D1668+W386*$E1668,IF(AND(B328="female",E328="no",F328="northeast"),Y383+Y384*$B1668+Y385*$D1668+Y386*$E1668,IF(AND(B328="male",E328="no",F328="northeast"),AA383+AA384*$B1668+AA385*$D1668+AA386*$E1668,IF(AND(B328="male",E328="no",F328="northwest"),AC383+AC384*$B1668+AC385*$D1668+AC386*$E1668,IF(AND(B328="male",E328="no",F328="southeast"),AE383+AE384*$B1668+AE385*$D1668+AE386*$E1668,IF(AND(B328="male",E328="no",F328="southwest"),AG383+AG384*$B1668+AG385*$D1668+AG386*$E1668,IF(AND(B328="male",E328="yes",F328="southwest"),AI383+AI384*$B1668+AI385*$D1668+AI386*$E1668,IF(AND(B328="male",E328="yes",F328="southeast"),AK383+AK384*$B1668+AK385*$D1668+AK386*$E1668,IF(AND(B328="male",E328="yes",F328="northwest"),AM383+AM384*$B1668+AM385*$D1668+AM386*$E1668,IF(AND(B328="male",E328="yes",F328="northeast"),AO383+AO384*$B1668+AO385*$D1668+AO386*$E1668,"Conditions not met"))))))))))))))))</f>
        <v>0</v>
      </c>
    </row>
    <row r="1669" spans="2:9" x14ac:dyDescent="0.45">
      <c r="B1669" s="2">
        <v>45</v>
      </c>
      <c r="D1669" s="2">
        <v>36.479999999999997</v>
      </c>
      <c r="E1669" s="2">
        <v>2</v>
      </c>
      <c r="H1669" s="2">
        <v>42760.502200000003</v>
      </c>
      <c r="I1669" s="1">
        <f>IF(AND(B329="male",E329="yes",F329="northeast"),$K$57+$K$58*$B1669+$K$59*$D1669+$K$60*$E1669,IF(AND(B329="male",E329="yes",F329="northwest"),M384+M385*$B1669+M386*$D1669+M387*$E1669,IF(AND(B329="male",E329="yes",F329="southeast"),O384+O385*$B1669+O386*$D1669+O387*$E1669,IF(AND(B329="male",E329="yes",F329="southwest"),Q384+Q385*$B1669+Q386*$D1669+Q387*$E1669,IF(AND(B329="female",E329="no",F329="southwest"),S384+S385*$B1669+S386*$D1669+S387*$E1669,IF(AND(B329="female",E329="no",F329="southeast"),U384+U385*$B1669+U386*$D1669+U387*$E1669,IF(AND(B329="female",E329="no",F329="northwest"),W384+W385*$B1669+W386*$D1669+W387*$E1669,IF(AND(B329="female",E329="no",F329="northeast"),Y384+Y385*$B1669+Y386*$D1669+Y387*$E1669,IF(AND(B329="male",E329="no",F329="northeast"),AA384+AA385*$B1669+AA386*$D1669+AA387*$E1669,IF(AND(B329="male",E329="no",F329="northwest"),AC384+AC385*$B1669+AC386*$D1669+AC387*$E1669,IF(AND(B329="male",E329="no",F329="southeast"),AE384+AE385*$B1669+AE386*$D1669+AE387*$E1669,IF(AND(B329="male",E329="no",F329="southwest"),AG384+AG385*$B1669+AG386*$D1669+AG387*$E1669,IF(AND(B329="male",E329="yes",F329="southwest"),AI384+AI385*$B1669+AI386*$D1669+AI387*$E1669,IF(AND(B329="male",E329="yes",F329="southeast"),AK384+AK385*$B1669+AK386*$D1669+AK387*$E1669,IF(AND(B329="male",E329="yes",F329="northwest"),AM384+AM385*$B1669+AM386*$D1669+AM387*$E1669,IF(AND(B329="male",E329="yes",F329="northeast"),AO384+AO385*$B1669+AO386*$D1669+AO387*$E1669,"Conditions not met"))))))))))))))))</f>
        <v>0</v>
      </c>
    </row>
    <row r="1670" spans="2:9" x14ac:dyDescent="0.45">
      <c r="B1670" s="2">
        <v>64</v>
      </c>
      <c r="D1670" s="2">
        <v>33.799999999999997</v>
      </c>
      <c r="E1670" s="2">
        <v>1</v>
      </c>
      <c r="H1670" s="2">
        <v>47928.03</v>
      </c>
      <c r="I1670" s="1" t="str">
        <f>IF(AND(B330="male",E330="yes",F330="northeast"),$K$57+$K$58*$B1670+$K$59*$D1670+$K$60*$E1670,IF(AND(B330="male",E330="yes",F330="northwest"),M385+M386*$B1670+M387*$D1670+M388*$E1670,IF(AND(B330="male",E330="yes",F330="southeast"),O385+O386*$B1670+O387*$D1670+O388*$E1670,IF(AND(B330="male",E330="yes",F330="southwest"),Q385+Q386*$B1670+Q387*$D1670+Q388*$E1670,IF(AND(B330="female",E330="no",F330="southwest"),S385+S386*$B1670+S387*$D1670+S388*$E1670,IF(AND(B330="female",E330="no",F330="southeast"),U385+U386*$B1670+U387*$D1670+U388*$E1670,IF(AND(B330="female",E330="no",F330="northwest"),W385+W386*$B1670+W387*$D1670+W388*$E1670,IF(AND(B330="female",E330="no",F330="northeast"),Y385+Y386*$B1670+Y387*$D1670+Y388*$E1670,IF(AND(B330="male",E330="no",F330="northeast"),AA385+AA386*$B1670+AA387*$D1670+AA388*$E1670,IF(AND(B330="male",E330="no",F330="northwest"),AC385+AC386*$B1670+AC387*$D1670+AC388*$E1670,IF(AND(B330="male",E330="no",F330="southeast"),AE385+AE386*$B1670+AE387*$D1670+AE388*$E1670,IF(AND(B330="male",E330="no",F330="southwest"),AG385+AG386*$B1670+AG387*$D1670+AG388*$E1670,IF(AND(B330="male",E330="yes",F330="southwest"),AI385+AI386*$B1670+AI387*$D1670+AI388*$E1670,IF(AND(B330="male",E330="yes",F330="southeast"),AK385+AK386*$B1670+AK387*$D1670+AK388*$E1670,IF(AND(B330="male",E330="yes",F330="northwest"),AM385+AM386*$B1670+AM387*$D1670+AM388*$E1670,IF(AND(B330="male",E330="yes",F330="northeast"),AO385+AO386*$B1670+AO387*$D1670+AO388*$E1670,"Conditions not met"))))))))))))))))</f>
        <v>Conditions not met</v>
      </c>
    </row>
    <row r="1671" spans="2:9" x14ac:dyDescent="0.45">
      <c r="B1671" s="2">
        <v>52</v>
      </c>
      <c r="D1671" s="2">
        <v>36.700000000000003</v>
      </c>
      <c r="E1671" s="2">
        <v>0</v>
      </c>
      <c r="H1671" s="2">
        <v>9144.5650000000005</v>
      </c>
      <c r="I1671" s="1">
        <f>IF(AND(B331="male",E331="yes",F331="northeast"),$K$57+$K$58*$B1671+$K$59*$D1671+$K$60*$E1671,IF(AND(B331="male",E331="yes",F331="northwest"),M386+M387*$B1671+M388*$D1671+M389*$E1671,IF(AND(B331="male",E331="yes",F331="southeast"),O386+O387*$B1671+O388*$D1671+O389*$E1671,IF(AND(B331="male",E331="yes",F331="southwest"),Q386+Q387*$B1671+Q388*$D1671+Q389*$E1671,IF(AND(B331="female",E331="no",F331="southwest"),S386+S387*$B1671+S388*$D1671+S389*$E1671,IF(AND(B331="female",E331="no",F331="southeast"),U386+U387*$B1671+U388*$D1671+U389*$E1671,IF(AND(B331="female",E331="no",F331="northwest"),W386+W387*$B1671+W388*$D1671+W389*$E1671,IF(AND(B331="female",E331="no",F331="northeast"),Y386+Y387*$B1671+Y388*$D1671+Y389*$E1671,IF(AND(B331="male",E331="no",F331="northeast"),AA386+AA387*$B1671+AA388*$D1671+AA389*$E1671,IF(AND(B331="male",E331="no",F331="northwest"),AC386+AC387*$B1671+AC388*$D1671+AC389*$E1671,IF(AND(B331="male",E331="no",F331="southeast"),AE386+AE387*$B1671+AE388*$D1671+AE389*$E1671,IF(AND(B331="male",E331="no",F331="southwest"),AG386+AG387*$B1671+AG388*$D1671+AG389*$E1671,IF(AND(B331="male",E331="yes",F331="southwest"),AI386+AI387*$B1671+AI388*$D1671+AI389*$E1671,IF(AND(B331="male",E331="yes",F331="southeast"),AK386+AK387*$B1671+AK388*$D1671+AK389*$E1671,IF(AND(B331="male",E331="yes",F331="northwest"),AM386+AM387*$B1671+AM388*$D1671+AM389*$E1671,IF(AND(B331="male",E331="yes",F331="northeast"),AO386+AO387*$B1671+AO388*$D1671+AO389*$E1671,"Conditions not met"))))))))))))))))</f>
        <v>0</v>
      </c>
    </row>
    <row r="1672" spans="2:9" x14ac:dyDescent="0.45">
      <c r="B1672" s="2">
        <v>61</v>
      </c>
      <c r="D1672" s="2">
        <v>36.384999999999998</v>
      </c>
      <c r="E1672" s="2">
        <v>1</v>
      </c>
      <c r="H1672" s="2">
        <v>48517.563150000002</v>
      </c>
      <c r="I1672" s="1" t="str">
        <f>IF(AND(B332="male",E332="yes",F332="northeast"),$K$57+$K$58*$B1672+$K$59*$D1672+$K$60*$E1672,IF(AND(B332="male",E332="yes",F332="northwest"),M387+M388*$B1672+M389*$D1672+M390*$E1672,IF(AND(B332="male",E332="yes",F332="southeast"),O387+O388*$B1672+O389*$D1672+O390*$E1672,IF(AND(B332="male",E332="yes",F332="southwest"),Q387+Q388*$B1672+Q389*$D1672+Q390*$E1672,IF(AND(B332="female",E332="no",F332="southwest"),S387+S388*$B1672+S389*$D1672+S390*$E1672,IF(AND(B332="female",E332="no",F332="southeast"),U387+U388*$B1672+U389*$D1672+U390*$E1672,IF(AND(B332="female",E332="no",F332="northwest"),W387+W388*$B1672+W389*$D1672+W390*$E1672,IF(AND(B332="female",E332="no",F332="northeast"),Y387+Y388*$B1672+Y389*$D1672+Y390*$E1672,IF(AND(B332="male",E332="no",F332="northeast"),AA387+AA388*$B1672+AA389*$D1672+AA390*$E1672,IF(AND(B332="male",E332="no",F332="northwest"),AC387+AC388*$B1672+AC389*$D1672+AC390*$E1672,IF(AND(B332="male",E332="no",F332="southeast"),AE387+AE388*$B1672+AE389*$D1672+AE390*$E1672,IF(AND(B332="male",E332="no",F332="southwest"),AG387+AG388*$B1672+AG389*$D1672+AG390*$E1672,IF(AND(B332="male",E332="yes",F332="southwest"),AI387+AI388*$B1672+AI389*$D1672+AI390*$E1672,IF(AND(B332="male",E332="yes",F332="southeast"),AK387+AK388*$B1672+AK389*$D1672+AK390*$E1672,IF(AND(B332="male",E332="yes",F332="northwest"),AM387+AM388*$B1672+AM389*$D1672+AM390*$E1672,IF(AND(B332="male",E332="yes",F332="northeast"),AO387+AO388*$B1672+AO389*$D1672+AO390*$E1672,"Conditions not met"))))))))))))))))</f>
        <v>Conditions not met</v>
      </c>
    </row>
    <row r="1673" spans="2:9" x14ac:dyDescent="0.45">
      <c r="B1673" s="2">
        <v>52</v>
      </c>
      <c r="D1673" s="2">
        <v>27.36</v>
      </c>
      <c r="E1673" s="2">
        <v>0</v>
      </c>
      <c r="H1673" s="2">
        <v>24393.6224</v>
      </c>
      <c r="I1673" s="1">
        <f>IF(AND(B333="male",E333="yes",F333="northeast"),$K$57+$K$58*$B1673+$K$59*$D1673+$K$60*$E1673,IF(AND(B333="male",E333="yes",F333="northwest"),M388+M389*$B1673+M390*$D1673+M391*$E1673,IF(AND(B333="male",E333="yes",F333="southeast"),O388+O389*$B1673+O390*$D1673+O391*$E1673,IF(AND(B333="male",E333="yes",F333="southwest"),Q388+Q389*$B1673+Q390*$D1673+Q391*$E1673,IF(AND(B333="female",E333="no",F333="southwest"),S388+S389*$B1673+S390*$D1673+S391*$E1673,IF(AND(B333="female",E333="no",F333="southeast"),U388+U389*$B1673+U390*$D1673+U391*$E1673,IF(AND(B333="female",E333="no",F333="northwest"),W388+W389*$B1673+W390*$D1673+W391*$E1673,IF(AND(B333="female",E333="no",F333="northeast"),Y388+Y389*$B1673+Y390*$D1673+Y391*$E1673,IF(AND(B333="male",E333="no",F333="northeast"),AA388+AA389*$B1673+AA390*$D1673+AA391*$E1673,IF(AND(B333="male",E333="no",F333="northwest"),AC388+AC389*$B1673+AC390*$D1673+AC391*$E1673,IF(AND(B333="male",E333="no",F333="southeast"),AE388+AE389*$B1673+AE390*$D1673+AE391*$E1673,IF(AND(B333="male",E333="no",F333="southwest"),AG388+AG389*$B1673+AG390*$D1673+AG391*$E1673,IF(AND(B333="male",E333="yes",F333="southwest"),AI388+AI389*$B1673+AI390*$D1673+AI391*$E1673,IF(AND(B333="male",E333="yes",F333="southeast"),AK388+AK389*$B1673+AK390*$D1673+AK391*$E1673,IF(AND(B333="male",E333="yes",F333="northwest"),AM388+AM389*$B1673+AM390*$D1673+AM391*$E1673,IF(AND(B333="male",E333="yes",F333="northeast"),AO388+AO389*$B1673+AO390*$D1673+AO391*$E1673,"Conditions not met"))))))))))))))))</f>
        <v>0</v>
      </c>
    </row>
    <row r="1674" spans="2:9" x14ac:dyDescent="0.45">
      <c r="B1674" s="2">
        <v>61</v>
      </c>
      <c r="D1674" s="2">
        <v>31.16</v>
      </c>
      <c r="E1674" s="2">
        <v>0</v>
      </c>
      <c r="H1674" s="2">
        <v>13429.035400000001</v>
      </c>
      <c r="I1674" s="1">
        <f>IF(AND(B334="male",E334="yes",F334="northeast"),$K$57+$K$58*$B1674+$K$59*$D1674+$K$60*$E1674,IF(AND(B334="male",E334="yes",F334="northwest"),M389+M390*$B1674+M391*$D1674+M392*$E1674,IF(AND(B334="male",E334="yes",F334="southeast"),O389+O390*$B1674+O391*$D1674+O392*$E1674,IF(AND(B334="male",E334="yes",F334="southwest"),Q389+Q390*$B1674+Q391*$D1674+Q392*$E1674,IF(AND(B334="female",E334="no",F334="southwest"),S389+S390*$B1674+S391*$D1674+S392*$E1674,IF(AND(B334="female",E334="no",F334="southeast"),U389+U390*$B1674+U391*$D1674+U392*$E1674,IF(AND(B334="female",E334="no",F334="northwest"),W389+W390*$B1674+W391*$D1674+W392*$E1674,IF(AND(B334="female",E334="no",F334="northeast"),Y389+Y390*$B1674+Y391*$D1674+Y392*$E1674,IF(AND(B334="male",E334="no",F334="northeast"),AA389+AA390*$B1674+AA391*$D1674+AA392*$E1674,IF(AND(B334="male",E334="no",F334="northwest"),AC389+AC390*$B1674+AC391*$D1674+AC392*$E1674,IF(AND(B334="male",E334="no",F334="southeast"),AE389+AE390*$B1674+AE391*$D1674+AE392*$E1674,IF(AND(B334="male",E334="no",F334="southwest"),AG389+AG390*$B1674+AG391*$D1674+AG392*$E1674,IF(AND(B334="male",E334="yes",F334="southwest"),AI389+AI390*$B1674+AI391*$D1674+AI392*$E1674,IF(AND(B334="male",E334="yes",F334="southeast"),AK389+AK390*$B1674+AK391*$D1674+AK392*$E1674,IF(AND(B334="male",E334="yes",F334="northwest"),AM389+AM390*$B1674+AM391*$D1674+AM392*$E1674,IF(AND(B334="male",E334="yes",F334="northeast"),AO389+AO390*$B1674+AO391*$D1674+AO392*$E1674,"Conditions not met"))))))))))))))))</f>
        <v>0</v>
      </c>
    </row>
    <row r="1675" spans="2:9" x14ac:dyDescent="0.45">
      <c r="B1675" s="2">
        <v>56</v>
      </c>
      <c r="D1675" s="2">
        <v>28.785</v>
      </c>
      <c r="E1675" s="2">
        <v>0</v>
      </c>
      <c r="H1675" s="2">
        <v>11658.379150000001</v>
      </c>
      <c r="I1675" s="1">
        <f>IF(AND(B335="male",E335="yes",F335="northeast"),$K$57+$K$58*$B1675+$K$59*$D1675+$K$60*$E1675,IF(AND(B335="male",E335="yes",F335="northwest"),M390+M391*$B1675+M392*$D1675+M393*$E1675,IF(AND(B335="male",E335="yes",F335="southeast"),O390+O391*$B1675+O392*$D1675+O393*$E1675,IF(AND(B335="male",E335="yes",F335="southwest"),Q390+Q391*$B1675+Q392*$D1675+Q393*$E1675,IF(AND(B335="female",E335="no",F335="southwest"),S390+S391*$B1675+S392*$D1675+S393*$E1675,IF(AND(B335="female",E335="no",F335="southeast"),U390+U391*$B1675+U392*$D1675+U393*$E1675,IF(AND(B335="female",E335="no",F335="northwest"),W390+W391*$B1675+W392*$D1675+W393*$E1675,IF(AND(B335="female",E335="no",F335="northeast"),Y390+Y391*$B1675+Y392*$D1675+Y393*$E1675,IF(AND(B335="male",E335="no",F335="northeast"),AA390+AA391*$B1675+AA392*$D1675+AA393*$E1675,IF(AND(B335="male",E335="no",F335="northwest"),AC390+AC391*$B1675+AC392*$D1675+AC393*$E1675,IF(AND(B335="male",E335="no",F335="southeast"),AE390+AE391*$B1675+AE392*$D1675+AE393*$E1675,IF(AND(B335="male",E335="no",F335="southwest"),AG390+AG391*$B1675+AG392*$D1675+AG393*$E1675,IF(AND(B335="male",E335="yes",F335="southwest"),AI390+AI391*$B1675+AI392*$D1675+AI393*$E1675,IF(AND(B335="male",E335="yes",F335="southeast"),AK390+AK391*$B1675+AK392*$D1675+AK393*$E1675,IF(AND(B335="male",E335="yes",F335="northwest"),AM390+AM391*$B1675+AM392*$D1675+AM393*$E1675,IF(AND(B335="male",E335="yes",F335="northeast"),AO390+AO391*$B1675+AO392*$D1675+AO393*$E1675,"Conditions not met"))))))))))))))))</f>
        <v>0</v>
      </c>
    </row>
    <row r="1676" spans="2:9" x14ac:dyDescent="0.45">
      <c r="B1676" s="2">
        <v>43</v>
      </c>
      <c r="D1676" s="2">
        <v>35.72</v>
      </c>
      <c r="E1676" s="2">
        <v>2</v>
      </c>
      <c r="H1676" s="2">
        <v>19144.576519999999</v>
      </c>
      <c r="I1676" s="1">
        <f>IF(AND(B336="male",E336="yes",F336="northeast"),$K$57+$K$58*$B1676+$K$59*$D1676+$K$60*$E1676,IF(AND(B336="male",E336="yes",F336="northwest"),M391+M392*$B1676+M393*$D1676+M394*$E1676,IF(AND(B336="male",E336="yes",F336="southeast"),O391+O392*$B1676+O393*$D1676+O394*$E1676,IF(AND(B336="male",E336="yes",F336="southwest"),Q391+Q392*$B1676+Q393*$D1676+Q394*$E1676,IF(AND(B336="female",E336="no",F336="southwest"),S391+S392*$B1676+S393*$D1676+S394*$E1676,IF(AND(B336="female",E336="no",F336="southeast"),U391+U392*$B1676+U393*$D1676+U394*$E1676,IF(AND(B336="female",E336="no",F336="northwest"),W391+W392*$B1676+W393*$D1676+W394*$E1676,IF(AND(B336="female",E336="no",F336="northeast"),Y391+Y392*$B1676+Y393*$D1676+Y394*$E1676,IF(AND(B336="male",E336="no",F336="northeast"),AA391+AA392*$B1676+AA393*$D1676+AA394*$E1676,IF(AND(B336="male",E336="no",F336="northwest"),AC391+AC392*$B1676+AC393*$D1676+AC394*$E1676,IF(AND(B336="male",E336="no",F336="southeast"),AE391+AE392*$B1676+AE393*$D1676+AE394*$E1676,IF(AND(B336="male",E336="no",F336="southwest"),AG391+AG392*$B1676+AG393*$D1676+AG394*$E1676,IF(AND(B336="male",E336="yes",F336="southwest"),AI391+AI392*$B1676+AI393*$D1676+AI394*$E1676,IF(AND(B336="male",E336="yes",F336="southeast"),AK391+AK392*$B1676+AK393*$D1676+AK394*$E1676,IF(AND(B336="male",E336="yes",F336="northwest"),AM391+AM392*$B1676+AM393*$D1676+AM394*$E1676,IF(AND(B336="male",E336="yes",F336="northeast"),AO391+AO392*$B1676+AO393*$D1676+AO394*$E1676,"Conditions not met"))))))))))))))))</f>
        <v>0</v>
      </c>
    </row>
    <row r="1677" spans="2:9" x14ac:dyDescent="0.45">
      <c r="B1677" s="2">
        <v>64</v>
      </c>
      <c r="D1677" s="2">
        <v>34.5</v>
      </c>
      <c r="E1677" s="2">
        <v>0</v>
      </c>
      <c r="H1677" s="2">
        <v>13822.803</v>
      </c>
      <c r="I1677" s="1">
        <f>IF(AND(B337="male",E337="yes",F337="northeast"),$K$57+$K$58*$B1677+$K$59*$D1677+$K$60*$E1677,IF(AND(B337="male",E337="yes",F337="northwest"),M392+M393*$B1677+M394*$D1677+M395*$E1677,IF(AND(B337="male",E337="yes",F337="southeast"),O392+O393*$B1677+O394*$D1677+O395*$E1677,IF(AND(B337="male",E337="yes",F337="southwest"),Q392+Q393*$B1677+Q394*$D1677+Q395*$E1677,IF(AND(B337="female",E337="no",F337="southwest"),S392+S393*$B1677+S394*$D1677+S395*$E1677,IF(AND(B337="female",E337="no",F337="southeast"),U392+U393*$B1677+U394*$D1677+U395*$E1677,IF(AND(B337="female",E337="no",F337="northwest"),W392+W393*$B1677+W394*$D1677+W395*$E1677,IF(AND(B337="female",E337="no",F337="northeast"),Y392+Y393*$B1677+Y394*$D1677+Y395*$E1677,IF(AND(B337="male",E337="no",F337="northeast"),AA392+AA393*$B1677+AA394*$D1677+AA395*$E1677,IF(AND(B337="male",E337="no",F337="northwest"),AC392+AC393*$B1677+AC394*$D1677+AC395*$E1677,IF(AND(B337="male",E337="no",F337="southeast"),AE392+AE393*$B1677+AE394*$D1677+AE395*$E1677,IF(AND(B337="male",E337="no",F337="southwest"),AG392+AG393*$B1677+AG394*$D1677+AG395*$E1677,IF(AND(B337="male",E337="yes",F337="southwest"),AI392+AI393*$B1677+AI394*$D1677+AI395*$E1677,IF(AND(B337="male",E337="yes",F337="southeast"),AK392+AK393*$B1677+AK394*$D1677+AK395*$E1677,IF(AND(B337="male",E337="yes",F337="northwest"),AM392+AM393*$B1677+AM394*$D1677+AM395*$E1677,IF(AND(B337="male",E337="yes",F337="northeast"),AO392+AO393*$B1677+AO394*$D1677+AO395*$E1677,"Conditions not met"))))))))))))))))</f>
        <v>0</v>
      </c>
    </row>
    <row r="1678" spans="2:9" x14ac:dyDescent="0.45">
      <c r="B1678" s="2">
        <v>60</v>
      </c>
      <c r="D1678" s="2">
        <v>25.74</v>
      </c>
      <c r="E1678" s="2">
        <v>0</v>
      </c>
      <c r="H1678" s="2">
        <v>12142.578600000001</v>
      </c>
      <c r="I1678" s="1">
        <f>IF(AND(B338="male",E338="yes",F338="northeast"),$K$57+$K$58*$B1678+$K$59*$D1678+$K$60*$E1678,IF(AND(B338="male",E338="yes",F338="northwest"),M393+M394*$B1678+M395*$D1678+M396*$E1678,IF(AND(B338="male",E338="yes",F338="southeast"),O393+O394*$B1678+O395*$D1678+O396*$E1678,IF(AND(B338="male",E338="yes",F338="southwest"),Q393+Q394*$B1678+Q395*$D1678+Q396*$E1678,IF(AND(B338="female",E338="no",F338="southwest"),S393+S394*$B1678+S395*$D1678+S396*$E1678,IF(AND(B338="female",E338="no",F338="southeast"),U393+U394*$B1678+U395*$D1678+U396*$E1678,IF(AND(B338="female",E338="no",F338="northwest"),W393+W394*$B1678+W395*$D1678+W396*$E1678,IF(AND(B338="female",E338="no",F338="northeast"),Y393+Y394*$B1678+Y395*$D1678+Y396*$E1678,IF(AND(B338="male",E338="no",F338="northeast"),AA393+AA394*$B1678+AA395*$D1678+AA396*$E1678,IF(AND(B338="male",E338="no",F338="northwest"),AC393+AC394*$B1678+AC395*$D1678+AC396*$E1678,IF(AND(B338="male",E338="no",F338="southeast"),AE393+AE394*$B1678+AE395*$D1678+AE396*$E1678,IF(AND(B338="male",E338="no",F338="southwest"),AG393+AG394*$B1678+AG395*$D1678+AG396*$E1678,IF(AND(B338="male",E338="yes",F338="southwest"),AI393+AI394*$B1678+AI395*$D1678+AI396*$E1678,IF(AND(B338="male",E338="yes",F338="southeast"),AK393+AK394*$B1678+AK395*$D1678+AK396*$E1678,IF(AND(B338="male",E338="yes",F338="northwest"),AM393+AM394*$B1678+AM395*$D1678+AM396*$E1678,IF(AND(B338="male",E338="yes",F338="northeast"),AO393+AO394*$B1678+AO395*$D1678+AO396*$E1678,"Conditions not met"))))))))))))))))</f>
        <v>0</v>
      </c>
    </row>
    <row r="1679" spans="2:9" x14ac:dyDescent="0.45">
      <c r="B1679" s="2">
        <v>62</v>
      </c>
      <c r="D1679" s="2">
        <v>27.55</v>
      </c>
      <c r="E1679" s="2">
        <v>1</v>
      </c>
      <c r="H1679" s="2">
        <v>13937.666499999999</v>
      </c>
      <c r="I1679" s="1">
        <f>IF(AND(B339="male",E339="yes",F339="northeast"),$K$57+$K$58*$B1679+$K$59*$D1679+$K$60*$E1679,IF(AND(B339="male",E339="yes",F339="northwest"),M394+M395*$B1679+M396*$D1679+M397*$E1679,IF(AND(B339="male",E339="yes",F339="southeast"),O394+O395*$B1679+O396*$D1679+O397*$E1679,IF(AND(B339="male",E339="yes",F339="southwest"),Q394+Q395*$B1679+Q396*$D1679+Q397*$E1679,IF(AND(B339="female",E339="no",F339="southwest"),S394+S395*$B1679+S396*$D1679+S397*$E1679,IF(AND(B339="female",E339="no",F339="southeast"),U394+U395*$B1679+U396*$D1679+U397*$E1679,IF(AND(B339="female",E339="no",F339="northwest"),W394+W395*$B1679+W396*$D1679+W397*$E1679,IF(AND(B339="female",E339="no",F339="northeast"),Y394+Y395*$B1679+Y396*$D1679+Y397*$E1679,IF(AND(B339="male",E339="no",F339="northeast"),AA394+AA395*$B1679+AA396*$D1679+AA397*$E1679,IF(AND(B339="male",E339="no",F339="northwest"),AC394+AC395*$B1679+AC396*$D1679+AC397*$E1679,IF(AND(B339="male",E339="no",F339="southeast"),AE394+AE395*$B1679+AE396*$D1679+AE397*$E1679,IF(AND(B339="male",E339="no",F339="southwest"),AG394+AG395*$B1679+AG396*$D1679+AG397*$E1679,IF(AND(B339="male",E339="yes",F339="southwest"),AI394+AI395*$B1679+AI396*$D1679+AI397*$E1679,IF(AND(B339="male",E339="yes",F339="southeast"),AK394+AK395*$B1679+AK396*$D1679+AK397*$E1679,IF(AND(B339="male",E339="yes",F339="northwest"),AM394+AM395*$B1679+AM396*$D1679+AM397*$E1679,IF(AND(B339="male",E339="yes",F339="northeast"),AO394+AO395*$B1679+AO396*$D1679+AO397*$E1679,"Conditions not met"))))))))))))))))</f>
        <v>0</v>
      </c>
    </row>
    <row r="1680" spans="2:9" x14ac:dyDescent="0.45">
      <c r="B1680" s="2">
        <v>50</v>
      </c>
      <c r="D1680" s="2">
        <v>32.299999999999997</v>
      </c>
      <c r="E1680" s="2">
        <v>1</v>
      </c>
      <c r="H1680" s="2">
        <v>41919.097000000002</v>
      </c>
      <c r="I1680" s="1">
        <f>IF(AND(B340="male",E340="yes",F340="northeast"),$K$57+$K$58*$B1680+$K$59*$D1680+$K$60*$E1680,IF(AND(B340="male",E340="yes",F340="northwest"),M395+M396*$B1680+M397*$D1680+M398*$E1680,IF(AND(B340="male",E340="yes",F340="southeast"),O395+O396*$B1680+O397*$D1680+O398*$E1680,IF(AND(B340="male",E340="yes",F340="southwest"),Q395+Q396*$B1680+Q397*$D1680+Q398*$E1680,IF(AND(B340="female",E340="no",F340="southwest"),S395+S396*$B1680+S397*$D1680+S398*$E1680,IF(AND(B340="female",E340="no",F340="southeast"),U395+U396*$B1680+U397*$D1680+U398*$E1680,IF(AND(B340="female",E340="no",F340="northwest"),W395+W396*$B1680+W397*$D1680+W398*$E1680,IF(AND(B340="female",E340="no",F340="northeast"),Y395+Y396*$B1680+Y397*$D1680+Y398*$E1680,IF(AND(B340="male",E340="no",F340="northeast"),AA395+AA396*$B1680+AA397*$D1680+AA398*$E1680,IF(AND(B340="male",E340="no",F340="northwest"),AC395+AC396*$B1680+AC397*$D1680+AC398*$E1680,IF(AND(B340="male",E340="no",F340="southeast"),AE395+AE396*$B1680+AE397*$D1680+AE398*$E1680,IF(AND(B340="male",E340="no",F340="southwest"),AG395+AG396*$B1680+AG397*$D1680+AG398*$E1680,IF(AND(B340="male",E340="yes",F340="southwest"),AI395+AI396*$B1680+AI397*$D1680+AI398*$E1680,IF(AND(B340="male",E340="yes",F340="southeast"),AK395+AK396*$B1680+AK397*$D1680+AK398*$E1680,IF(AND(B340="male",E340="yes",F340="northwest"),AM395+AM396*$B1680+AM397*$D1680+AM398*$E1680,IF(AND(B340="male",E340="yes",F340="northeast"),AO395+AO396*$B1680+AO397*$D1680+AO398*$E1680,"Conditions not met"))))))))))))))))</f>
        <v>37718.570918179816</v>
      </c>
    </row>
    <row r="1681" spans="2:9" x14ac:dyDescent="0.45">
      <c r="B1681" s="2">
        <v>46</v>
      </c>
      <c r="D1681" s="2">
        <v>27.72</v>
      </c>
      <c r="E1681" s="2">
        <v>1</v>
      </c>
      <c r="H1681" s="2">
        <v>8232.6388000000006</v>
      </c>
      <c r="I1681" s="1">
        <f>IF(AND(B341="male",E341="yes",F341="northeast"),$K$57+$K$58*$B1681+$K$59*$D1681+$K$60*$E1681,IF(AND(B341="male",E341="yes",F341="northwest"),M396+M397*$B1681+M398*$D1681+M399*$E1681,IF(AND(B341="male",E341="yes",F341="southeast"),O396+O397*$B1681+O398*$D1681+O399*$E1681,IF(AND(B341="male",E341="yes",F341="southwest"),Q396+Q397*$B1681+Q398*$D1681+Q399*$E1681,IF(AND(B341="female",E341="no",F341="southwest"),S396+S397*$B1681+S398*$D1681+S399*$E1681,IF(AND(B341="female",E341="no",F341="southeast"),U396+U397*$B1681+U398*$D1681+U399*$E1681,IF(AND(B341="female",E341="no",F341="northwest"),W396+W397*$B1681+W398*$D1681+W399*$E1681,IF(AND(B341="female",E341="no",F341="northeast"),Y396+Y397*$B1681+Y398*$D1681+Y399*$E1681,IF(AND(B341="male",E341="no",F341="northeast"),AA396+AA397*$B1681+AA398*$D1681+AA399*$E1681,IF(AND(B341="male",E341="no",F341="northwest"),AC396+AC397*$B1681+AC398*$D1681+AC399*$E1681,IF(AND(B341="male",E341="no",F341="southeast"),AE396+AE397*$B1681+AE398*$D1681+AE399*$E1681,IF(AND(B341="male",E341="no",F341="southwest"),AG396+AG397*$B1681+AG398*$D1681+AG399*$E1681,IF(AND(B341="male",E341="yes",F341="southwest"),AI396+AI397*$B1681+AI398*$D1681+AI399*$E1681,IF(AND(B341="male",E341="yes",F341="southeast"),AK396+AK397*$B1681+AK398*$D1681+AK399*$E1681,IF(AND(B341="male",E341="yes",F341="northwest"),AM396+AM397*$B1681+AM398*$D1681+AM399*$E1681,IF(AND(B341="male",E341="yes",F341="northeast"),AO396+AO397*$B1681+AO398*$D1681+AO399*$E1681,"Conditions not met"))))))))))))))))</f>
        <v>0</v>
      </c>
    </row>
    <row r="1682" spans="2:9" x14ac:dyDescent="0.45">
      <c r="B1682" s="2">
        <v>24</v>
      </c>
      <c r="D1682" s="2">
        <v>27.6</v>
      </c>
      <c r="E1682" s="2">
        <v>0</v>
      </c>
      <c r="H1682" s="2">
        <v>18955.220170000001</v>
      </c>
      <c r="I1682" s="1">
        <f>IF(AND(B342="male",E342="yes",F342="northeast"),$K$57+$K$58*$B1682+$K$59*$D1682+$K$60*$E1682,IF(AND(B342="male",E342="yes",F342="northwest"),M397+M398*$B1682+M399*$D1682+M400*$E1682,IF(AND(B342="male",E342="yes",F342="southeast"),O397+O398*$B1682+O399*$D1682+O400*$E1682,IF(AND(B342="male",E342="yes",F342="southwest"),Q397+Q398*$B1682+Q399*$D1682+Q400*$E1682,IF(AND(B342="female",E342="no",F342="southwest"),S397+S398*$B1682+S399*$D1682+S400*$E1682,IF(AND(B342="female",E342="no",F342="southeast"),U397+U398*$B1682+U399*$D1682+U400*$E1682,IF(AND(B342="female",E342="no",F342="northwest"),W397+W398*$B1682+W399*$D1682+W400*$E1682,IF(AND(B342="female",E342="no",F342="northeast"),Y397+Y398*$B1682+Y399*$D1682+Y400*$E1682,IF(AND(B342="male",E342="no",F342="northeast"),AA397+AA398*$B1682+AA399*$D1682+AA400*$E1682,IF(AND(B342="male",E342="no",F342="northwest"),AC397+AC398*$B1682+AC399*$D1682+AC400*$E1682,IF(AND(B342="male",E342="no",F342="southeast"),AE397+AE398*$B1682+AE399*$D1682+AE400*$E1682,IF(AND(B342="male",E342="no",F342="southwest"),AG397+AG398*$B1682+AG399*$D1682+AG400*$E1682,IF(AND(B342="male",E342="yes",F342="southwest"),AI397+AI398*$B1682+AI399*$D1682+AI400*$E1682,IF(AND(B342="male",E342="yes",F342="southeast"),AK397+AK398*$B1682+AK399*$D1682+AK400*$E1682,IF(AND(B342="male",E342="yes",F342="northwest"),AM397+AM398*$B1682+AM399*$D1682+AM400*$E1682,IF(AND(B342="male",E342="yes",F342="northeast"),AO397+AO398*$B1682+AO399*$D1682+AO400*$E1682,"Conditions not met"))))))))))))))))</f>
        <v>0</v>
      </c>
    </row>
    <row r="1683" spans="2:9" x14ac:dyDescent="0.45">
      <c r="B1683" s="2">
        <v>62</v>
      </c>
      <c r="D1683" s="2">
        <v>30.02</v>
      </c>
      <c r="E1683" s="2">
        <v>0</v>
      </c>
      <c r="H1683" s="2">
        <v>13352.0998</v>
      </c>
      <c r="I1683" s="1">
        <f>IF(AND(B343="male",E343="yes",F343="northeast"),$K$57+$K$58*$B1683+$K$59*$D1683+$K$60*$E1683,IF(AND(B343="male",E343="yes",F343="northwest"),M398+M399*$B1683+M400*$D1683+M401*$E1683,IF(AND(B343="male",E343="yes",F343="southeast"),O398+O399*$B1683+O400*$D1683+O401*$E1683,IF(AND(B343="male",E343="yes",F343="southwest"),Q398+Q399*$B1683+Q400*$D1683+Q401*$E1683,IF(AND(B343="female",E343="no",F343="southwest"),S398+S399*$B1683+S400*$D1683+S401*$E1683,IF(AND(B343="female",E343="no",F343="southeast"),U398+U399*$B1683+U400*$D1683+U401*$E1683,IF(AND(B343="female",E343="no",F343="northwest"),W398+W399*$B1683+W400*$D1683+W401*$E1683,IF(AND(B343="female",E343="no",F343="northeast"),Y398+Y399*$B1683+Y400*$D1683+Y401*$E1683,IF(AND(B343="male",E343="no",F343="northeast"),AA398+AA399*$B1683+AA400*$D1683+AA401*$E1683,IF(AND(B343="male",E343="no",F343="northwest"),AC398+AC399*$B1683+AC400*$D1683+AC401*$E1683,IF(AND(B343="male",E343="no",F343="southeast"),AE398+AE399*$B1683+AE400*$D1683+AE401*$E1683,IF(AND(B343="male",E343="no",F343="southwest"),AG398+AG399*$B1683+AG400*$D1683+AG401*$E1683,IF(AND(B343="male",E343="yes",F343="southwest"),AI398+AI399*$B1683+AI400*$D1683+AI401*$E1683,IF(AND(B343="male",E343="yes",F343="southeast"),AK398+AK399*$B1683+AK400*$D1683+AK401*$E1683,IF(AND(B343="male",E343="yes",F343="northwest"),AM398+AM399*$B1683+AM400*$D1683+AM401*$E1683,IF(AND(B343="male",E343="yes",F343="northeast"),AO398+AO399*$B1683+AO400*$D1683+AO401*$E1683,"Conditions not met"))))))))))))))))</f>
        <v>0</v>
      </c>
    </row>
    <row r="1684" spans="2:9" x14ac:dyDescent="0.45">
      <c r="B1684" s="2">
        <v>60</v>
      </c>
      <c r="D1684" s="2">
        <v>27.55</v>
      </c>
      <c r="E1684" s="2">
        <v>0</v>
      </c>
      <c r="H1684" s="2">
        <v>13217.094499999999</v>
      </c>
      <c r="I1684" s="1">
        <f>IF(AND(B344="male",E344="yes",F344="northeast"),$K$57+$K$58*$B1684+$K$59*$D1684+$K$60*$E1684,IF(AND(B344="male",E344="yes",F344="northwest"),M399+M400*$B1684+M401*$D1684+M402*$E1684,IF(AND(B344="male",E344="yes",F344="southeast"),O399+O400*$B1684+O401*$D1684+O402*$E1684,IF(AND(B344="male",E344="yes",F344="southwest"),Q399+Q400*$B1684+Q401*$D1684+Q402*$E1684,IF(AND(B344="female",E344="no",F344="southwest"),S399+S400*$B1684+S401*$D1684+S402*$E1684,IF(AND(B344="female",E344="no",F344="southeast"),U399+U400*$B1684+U401*$D1684+U402*$E1684,IF(AND(B344="female",E344="no",F344="northwest"),W399+W400*$B1684+W401*$D1684+W402*$E1684,IF(AND(B344="female",E344="no",F344="northeast"),Y399+Y400*$B1684+Y401*$D1684+Y402*$E1684,IF(AND(B344="male",E344="no",F344="northeast"),AA399+AA400*$B1684+AA401*$D1684+AA402*$E1684,IF(AND(B344="male",E344="no",F344="northwest"),AC399+AC400*$B1684+AC401*$D1684+AC402*$E1684,IF(AND(B344="male",E344="no",F344="southeast"),AE399+AE400*$B1684+AE401*$D1684+AE402*$E1684,IF(AND(B344="male",E344="no",F344="southwest"),AG399+AG400*$B1684+AG401*$D1684+AG402*$E1684,IF(AND(B344="male",E344="yes",F344="southwest"),AI399+AI400*$B1684+AI401*$D1684+AI402*$E1684,IF(AND(B344="male",E344="yes",F344="southeast"),AK399+AK400*$B1684+AK401*$D1684+AK402*$E1684,IF(AND(B344="male",E344="yes",F344="northwest"),AM399+AM400*$B1684+AM401*$D1684+AM402*$E1684,IF(AND(B344="male",E344="yes",F344="northeast"),AO399+AO400*$B1684+AO401*$D1684+AO402*$E1684,"Conditions not met"))))))))))))))))</f>
        <v>0</v>
      </c>
    </row>
    <row r="1685" spans="2:9" x14ac:dyDescent="0.45">
      <c r="B1685" s="2">
        <v>63</v>
      </c>
      <c r="D1685" s="2">
        <v>36.765000000000001</v>
      </c>
      <c r="E1685" s="2">
        <v>0</v>
      </c>
      <c r="H1685" s="2">
        <v>13981.850350000001</v>
      </c>
      <c r="I1685" s="1">
        <f>IF(AND(B345="male",E345="yes",F345="northeast"),$K$57+$K$58*$B1685+$K$59*$D1685+$K$60*$E1685,IF(AND(B345="male",E345="yes",F345="northwest"),M400+M401*$B1685+M402*$D1685+M403*$E1685,IF(AND(B345="male",E345="yes",F345="southeast"),O400+O401*$B1685+O402*$D1685+O403*$E1685,IF(AND(B345="male",E345="yes",F345="southwest"),Q400+Q401*$B1685+Q402*$D1685+Q403*$E1685,IF(AND(B345="female",E345="no",F345="southwest"),S400+S401*$B1685+S402*$D1685+S403*$E1685,IF(AND(B345="female",E345="no",F345="southeast"),U400+U401*$B1685+U402*$D1685+U403*$E1685,IF(AND(B345="female",E345="no",F345="northwest"),W400+W401*$B1685+W402*$D1685+W403*$E1685,IF(AND(B345="female",E345="no",F345="northeast"),Y400+Y401*$B1685+Y402*$D1685+Y403*$E1685,IF(AND(B345="male",E345="no",F345="northeast"),AA400+AA401*$B1685+AA402*$D1685+AA403*$E1685,IF(AND(B345="male",E345="no",F345="northwest"),AC400+AC401*$B1685+AC402*$D1685+AC403*$E1685,IF(AND(B345="male",E345="no",F345="southeast"),AE400+AE401*$B1685+AE402*$D1685+AE403*$E1685,IF(AND(B345="male",E345="no",F345="southwest"),AG400+AG401*$B1685+AG402*$D1685+AG403*$E1685,IF(AND(B345="male",E345="yes",F345="southwest"),AI400+AI401*$B1685+AI402*$D1685+AI403*$E1685,IF(AND(B345="male",E345="yes",F345="southeast"),AK400+AK401*$B1685+AK402*$D1685+AK403*$E1685,IF(AND(B345="male",E345="yes",F345="northwest"),AM400+AM401*$B1685+AM402*$D1685+AM403*$E1685,IF(AND(B345="male",E345="yes",F345="northeast"),AO400+AO401*$B1685+AO402*$D1685+AO403*$E1685,"Conditions not met"))))))))))))))))</f>
        <v>0</v>
      </c>
    </row>
    <row r="1686" spans="2:9" x14ac:dyDescent="0.45">
      <c r="B1686" s="2">
        <v>49</v>
      </c>
      <c r="D1686" s="2">
        <v>41.47</v>
      </c>
      <c r="E1686" s="2">
        <v>4</v>
      </c>
      <c r="H1686" s="2">
        <v>10977.2063</v>
      </c>
      <c r="I1686" s="1">
        <f>IF(AND(B346="male",E346="yes",F346="northeast"),$K$57+$K$58*$B1686+$K$59*$D1686+$K$60*$E1686,IF(AND(B346="male",E346="yes",F346="northwest"),M401+M402*$B1686+M403*$D1686+M404*$E1686,IF(AND(B346="male",E346="yes",F346="southeast"),O401+O402*$B1686+O403*$D1686+O404*$E1686,IF(AND(B346="male",E346="yes",F346="southwest"),Q401+Q402*$B1686+Q403*$D1686+Q404*$E1686,IF(AND(B346="female",E346="no",F346="southwest"),S401+S402*$B1686+S403*$D1686+S404*$E1686,IF(AND(B346="female",E346="no",F346="southeast"),U401+U402*$B1686+U403*$D1686+U404*$E1686,IF(AND(B346="female",E346="no",F346="northwest"),W401+W402*$B1686+W403*$D1686+W404*$E1686,IF(AND(B346="female",E346="no",F346="northeast"),Y401+Y402*$B1686+Y403*$D1686+Y404*$E1686,IF(AND(B346="male",E346="no",F346="northeast"),AA401+AA402*$B1686+AA403*$D1686+AA404*$E1686,IF(AND(B346="male",E346="no",F346="northwest"),AC401+AC402*$B1686+AC403*$D1686+AC404*$E1686,IF(AND(B346="male",E346="no",F346="southeast"),AE401+AE402*$B1686+AE403*$D1686+AE404*$E1686,IF(AND(B346="male",E346="no",F346="southwest"),AG401+AG402*$B1686+AG403*$D1686+AG404*$E1686,IF(AND(B346="male",E346="yes",F346="southwest"),AI401+AI402*$B1686+AI403*$D1686+AI404*$E1686,IF(AND(B346="male",E346="yes",F346="southeast"),AK401+AK402*$B1686+AK403*$D1686+AK404*$E1686,IF(AND(B346="male",E346="yes",F346="northwest"),AM401+AM402*$B1686+AM403*$D1686+AM404*$E1686,IF(AND(B346="male",E346="yes",F346="northeast"),AO401+AO402*$B1686+AO403*$D1686+AO404*$E1686,"Conditions not met"))))))))))))))))</f>
        <v>0</v>
      </c>
    </row>
    <row r="1687" spans="2:9" x14ac:dyDescent="0.45">
      <c r="B1687" s="2">
        <v>34</v>
      </c>
      <c r="D1687" s="2">
        <v>29.26</v>
      </c>
      <c r="E1687" s="2">
        <v>3</v>
      </c>
      <c r="H1687" s="2">
        <v>6184.2993999999999</v>
      </c>
      <c r="I1687" s="1">
        <f>IF(AND(B347="male",E347="yes",F347="northeast"),$K$57+$K$58*$B1687+$K$59*$D1687+$K$60*$E1687,IF(AND(B347="male",E347="yes",F347="northwest"),M402+M403*$B1687+M404*$D1687+M405*$E1687,IF(AND(B347="male",E347="yes",F347="southeast"),O402+O403*$B1687+O404*$D1687+O405*$E1687,IF(AND(B347="male",E347="yes",F347="southwest"),Q402+Q403*$B1687+Q404*$D1687+Q405*$E1687,IF(AND(B347="female",E347="no",F347="southwest"),S402+S403*$B1687+S404*$D1687+S405*$E1687,IF(AND(B347="female",E347="no",F347="southeast"),U402+U403*$B1687+U404*$D1687+U405*$E1687,IF(AND(B347="female",E347="no",F347="northwest"),W402+W403*$B1687+W404*$D1687+W405*$E1687,IF(AND(B347="female",E347="no",F347="northeast"),Y402+Y403*$B1687+Y404*$D1687+Y405*$E1687,IF(AND(B347="male",E347="no",F347="northeast"),AA402+AA403*$B1687+AA404*$D1687+AA405*$E1687,IF(AND(B347="male",E347="no",F347="northwest"),AC402+AC403*$B1687+AC404*$D1687+AC405*$E1687,IF(AND(B347="male",E347="no",F347="southeast"),AE402+AE403*$B1687+AE404*$D1687+AE405*$E1687,IF(AND(B347="male",E347="no",F347="southwest"),AG402+AG403*$B1687+AG404*$D1687+AG405*$E1687,IF(AND(B347="male",E347="yes",F347="southwest"),AI402+AI403*$B1687+AI404*$D1687+AI405*$E1687,IF(AND(B347="male",E347="yes",F347="southeast"),AK402+AK403*$B1687+AK404*$D1687+AK405*$E1687,IF(AND(B347="male",E347="yes",F347="northwest"),AM402+AM403*$B1687+AM404*$D1687+AM405*$E1687,IF(AND(B347="male",E347="yes",F347="northeast"),AO402+AO403*$B1687+AO404*$D1687+AO405*$E1687,"Conditions not met"))))))))))))))))</f>
        <v>0</v>
      </c>
    </row>
    <row r="1688" spans="2:9" x14ac:dyDescent="0.45">
      <c r="B1688" s="2">
        <v>33</v>
      </c>
      <c r="D1688" s="2">
        <v>35.75</v>
      </c>
      <c r="E1688" s="2">
        <v>2</v>
      </c>
      <c r="H1688" s="2">
        <v>4889.9994999999999</v>
      </c>
      <c r="I1688" s="1">
        <f>IF(AND(B348="male",E348="yes",F348="northeast"),$K$57+$K$58*$B1688+$K$59*$D1688+$K$60*$E1688,IF(AND(B348="male",E348="yes",F348="northwest"),M403+M404*$B1688+M405*$D1688+M406*$E1688,IF(AND(B348="male",E348="yes",F348="southeast"),O403+O404*$B1688+O405*$D1688+O406*$E1688,IF(AND(B348="male",E348="yes",F348="southwest"),Q403+Q404*$B1688+Q405*$D1688+Q406*$E1688,IF(AND(B348="female",E348="no",F348="southwest"),S403+S404*$B1688+S405*$D1688+S406*$E1688,IF(AND(B348="female",E348="no",F348="southeast"),U403+U404*$B1688+U405*$D1688+U406*$E1688,IF(AND(B348="female",E348="no",F348="northwest"),W403+W404*$B1688+W405*$D1688+W406*$E1688,IF(AND(B348="female",E348="no",F348="northeast"),Y403+Y404*$B1688+Y405*$D1688+Y406*$E1688,IF(AND(B348="male",E348="no",F348="northeast"),AA403+AA404*$B1688+AA405*$D1688+AA406*$E1688,IF(AND(B348="male",E348="no",F348="northwest"),AC403+AC404*$B1688+AC405*$D1688+AC406*$E1688,IF(AND(B348="male",E348="no",F348="southeast"),AE403+AE404*$B1688+AE405*$D1688+AE406*$E1688,IF(AND(B348="male",E348="no",F348="southwest"),AG403+AG404*$B1688+AG405*$D1688+AG406*$E1688,IF(AND(B348="male",E348="yes",F348="southwest"),AI403+AI404*$B1688+AI405*$D1688+AI406*$E1688,IF(AND(B348="male",E348="yes",F348="southeast"),AK403+AK404*$B1688+AK405*$D1688+AK406*$E1688,IF(AND(B348="male",E348="yes",F348="northwest"),AM403+AM404*$B1688+AM405*$D1688+AM406*$E1688,IF(AND(B348="male",E348="yes",F348="northeast"),AO403+AO404*$B1688+AO405*$D1688+AO406*$E1688,"Conditions not met"))))))))))))))))</f>
        <v>0</v>
      </c>
    </row>
    <row r="1689" spans="2:9" x14ac:dyDescent="0.45">
      <c r="B1689" s="2">
        <v>46</v>
      </c>
      <c r="D1689" s="2">
        <v>33.344999999999999</v>
      </c>
      <c r="E1689" s="2">
        <v>1</v>
      </c>
      <c r="H1689" s="2">
        <v>8334.4575499999992</v>
      </c>
      <c r="I1689" s="1">
        <f>IF(AND(B349="male",E349="yes",F349="northeast"),$K$57+$K$58*$B1689+$K$59*$D1689+$K$60*$E1689,IF(AND(B349="male",E349="yes",F349="northwest"),M404+M405*$B1689+M406*$D1689+M407*$E1689,IF(AND(B349="male",E349="yes",F349="southeast"),O404+O405*$B1689+O406*$D1689+O407*$E1689,IF(AND(B349="male",E349="yes",F349="southwest"),Q404+Q405*$B1689+Q406*$D1689+Q407*$E1689,IF(AND(B349="female",E349="no",F349="southwest"),S404+S405*$B1689+S406*$D1689+S407*$E1689,IF(AND(B349="female",E349="no",F349="southeast"),U404+U405*$B1689+U406*$D1689+U407*$E1689,IF(AND(B349="female",E349="no",F349="northwest"),W404+W405*$B1689+W406*$D1689+W407*$E1689,IF(AND(B349="female",E349="no",F349="northeast"),Y404+Y405*$B1689+Y406*$D1689+Y407*$E1689,IF(AND(B349="male",E349="no",F349="northeast"),AA404+AA405*$B1689+AA406*$D1689+AA407*$E1689,IF(AND(B349="male",E349="no",F349="northwest"),AC404+AC405*$B1689+AC406*$D1689+AC407*$E1689,IF(AND(B349="male",E349="no",F349="southeast"),AE404+AE405*$B1689+AE406*$D1689+AE407*$E1689,IF(AND(B349="male",E349="no",F349="southwest"),AG404+AG405*$B1689+AG406*$D1689+AG407*$E1689,IF(AND(B349="male",E349="yes",F349="southwest"),AI404+AI405*$B1689+AI406*$D1689+AI407*$E1689,IF(AND(B349="male",E349="yes",F349="southeast"),AK404+AK405*$B1689+AK406*$D1689+AK407*$E1689,IF(AND(B349="male",E349="yes",F349="northwest"),AM404+AM405*$B1689+AM406*$D1689+AM407*$E1689,IF(AND(B349="male",E349="yes",F349="northeast"),AO404+AO405*$B1689+AO406*$D1689+AO407*$E1689,"Conditions not met"))))))))))))))))</f>
        <v>0</v>
      </c>
    </row>
    <row r="1690" spans="2:9" x14ac:dyDescent="0.45">
      <c r="B1690" s="2">
        <v>36</v>
      </c>
      <c r="D1690" s="2">
        <v>29.92</v>
      </c>
      <c r="E1690" s="2">
        <v>1</v>
      </c>
      <c r="H1690" s="2">
        <v>5478.0367999999999</v>
      </c>
      <c r="I1690" s="1">
        <f>IF(AND(B350="male",E350="yes",F350="northeast"),$K$57+$K$58*$B1690+$K$59*$D1690+$K$60*$E1690,IF(AND(B350="male",E350="yes",F350="northwest"),M405+M406*$B1690+M407*$D1690+M408*$E1690,IF(AND(B350="male",E350="yes",F350="southeast"),O405+O406*$B1690+O407*$D1690+O408*$E1690,IF(AND(B350="male",E350="yes",F350="southwest"),Q405+Q406*$B1690+Q407*$D1690+Q408*$E1690,IF(AND(B350="female",E350="no",F350="southwest"),S405+S406*$B1690+S407*$D1690+S408*$E1690,IF(AND(B350="female",E350="no",F350="southeast"),U405+U406*$B1690+U407*$D1690+U408*$E1690,IF(AND(B350="female",E350="no",F350="northwest"),W405+W406*$B1690+W407*$D1690+W408*$E1690,IF(AND(B350="female",E350="no",F350="northeast"),Y405+Y406*$B1690+Y407*$D1690+Y408*$E1690,IF(AND(B350="male",E350="no",F350="northeast"),AA405+AA406*$B1690+AA407*$D1690+AA408*$E1690,IF(AND(B350="male",E350="no",F350="northwest"),AC405+AC406*$B1690+AC407*$D1690+AC408*$E1690,IF(AND(B350="male",E350="no",F350="southeast"),AE405+AE406*$B1690+AE407*$D1690+AE408*$E1690,IF(AND(B350="male",E350="no",F350="southwest"),AG405+AG406*$B1690+AG407*$D1690+AG408*$E1690,IF(AND(B350="male",E350="yes",F350="southwest"),AI405+AI406*$B1690+AI407*$D1690+AI408*$E1690,IF(AND(B350="male",E350="yes",F350="southeast"),AK405+AK406*$B1690+AK407*$D1690+AK408*$E1690,IF(AND(B350="male",E350="yes",F350="northwest"),AM405+AM406*$B1690+AM407*$D1690+AM408*$E1690,IF(AND(B350="male",E350="yes",F350="northeast"),AO405+AO406*$B1690+AO407*$D1690+AO408*$E1690,"Conditions not met"))))))))))))))))</f>
        <v>0</v>
      </c>
    </row>
    <row r="1691" spans="2:9" x14ac:dyDescent="0.45">
      <c r="B1691" s="2">
        <v>19</v>
      </c>
      <c r="D1691" s="2">
        <v>27.835000000000001</v>
      </c>
      <c r="E1691" s="2">
        <v>0</v>
      </c>
      <c r="H1691" s="2">
        <v>1635.7336499999999</v>
      </c>
      <c r="I1691" s="1">
        <f>IF(AND(B351="male",E351="yes",F351="northeast"),$K$57+$K$58*$B1691+$K$59*$D1691+$K$60*$E1691,IF(AND(B351="male",E351="yes",F351="northwest"),M406+M407*$B1691+M408*$D1691+M409*$E1691,IF(AND(B351="male",E351="yes",F351="southeast"),O406+O407*$B1691+O408*$D1691+O409*$E1691,IF(AND(B351="male",E351="yes",F351="southwest"),Q406+Q407*$B1691+Q408*$D1691+Q409*$E1691,IF(AND(B351="female",E351="no",F351="southwest"),S406+S407*$B1691+S408*$D1691+S409*$E1691,IF(AND(B351="female",E351="no",F351="southeast"),U406+U407*$B1691+U408*$D1691+U409*$E1691,IF(AND(B351="female",E351="no",F351="northwest"),W406+W407*$B1691+W408*$D1691+W409*$E1691,IF(AND(B351="female",E351="no",F351="northeast"),Y406+Y407*$B1691+Y408*$D1691+Y409*$E1691,IF(AND(B351="male",E351="no",F351="northeast"),AA406+AA407*$B1691+AA408*$D1691+AA409*$E1691,IF(AND(B351="male",E351="no",F351="northwest"),AC406+AC407*$B1691+AC408*$D1691+AC409*$E1691,IF(AND(B351="male",E351="no",F351="southeast"),AE406+AE407*$B1691+AE408*$D1691+AE409*$E1691,IF(AND(B351="male",E351="no",F351="southwest"),AG406+AG407*$B1691+AG408*$D1691+AG409*$E1691,IF(AND(B351="male",E351="yes",F351="southwest"),AI406+AI407*$B1691+AI408*$D1691+AI409*$E1691,IF(AND(B351="male",E351="yes",F351="southeast"),AK406+AK407*$B1691+AK408*$D1691+AK409*$E1691,IF(AND(B351="male",E351="yes",F351="northwest"),AM406+AM407*$B1691+AM408*$D1691+AM409*$E1691,IF(AND(B351="male",E351="yes",F351="northeast"),AO406+AO407*$B1691+AO408*$D1691+AO409*$E1691,"Conditions not met"))))))))))))))))</f>
        <v>0</v>
      </c>
    </row>
    <row r="1692" spans="2:9" x14ac:dyDescent="0.45">
      <c r="B1692" s="2">
        <v>57</v>
      </c>
      <c r="D1692" s="2">
        <v>23.18</v>
      </c>
      <c r="E1692" s="2">
        <v>0</v>
      </c>
      <c r="H1692" s="2">
        <v>11830.6072</v>
      </c>
      <c r="I1692" s="1">
        <f>IF(AND(B352="male",E352="yes",F352="northeast"),$K$57+$K$58*$B1692+$K$59*$D1692+$K$60*$E1692,IF(AND(B352="male",E352="yes",F352="northwest"),M407+M408*$B1692+M409*$D1692+M410*$E1692,IF(AND(B352="male",E352="yes",F352="southeast"),O407+O408*$B1692+O409*$D1692+O410*$E1692,IF(AND(B352="male",E352="yes",F352="southwest"),Q407+Q408*$B1692+Q409*$D1692+Q410*$E1692,IF(AND(B352="female",E352="no",F352="southwest"),S407+S408*$B1692+S409*$D1692+S410*$E1692,IF(AND(B352="female",E352="no",F352="southeast"),U407+U408*$B1692+U409*$D1692+U410*$E1692,IF(AND(B352="female",E352="no",F352="northwest"),W407+W408*$B1692+W409*$D1692+W410*$E1692,IF(AND(B352="female",E352="no",F352="northeast"),Y407+Y408*$B1692+Y409*$D1692+Y410*$E1692,IF(AND(B352="male",E352="no",F352="northeast"),AA407+AA408*$B1692+AA409*$D1692+AA410*$E1692,IF(AND(B352="male",E352="no",F352="northwest"),AC407+AC408*$B1692+AC409*$D1692+AC410*$E1692,IF(AND(B352="male",E352="no",F352="southeast"),AE407+AE408*$B1692+AE409*$D1692+AE410*$E1692,IF(AND(B352="male",E352="no",F352="southwest"),AG407+AG408*$B1692+AG409*$D1692+AG410*$E1692,IF(AND(B352="male",E352="yes",F352="southwest"),AI407+AI408*$B1692+AI409*$D1692+AI410*$E1692,IF(AND(B352="male",E352="yes",F352="southeast"),AK407+AK408*$B1692+AK409*$D1692+AK410*$E1692,IF(AND(B352="male",E352="yes",F352="northwest"),AM407+AM408*$B1692+AM409*$D1692+AM410*$E1692,IF(AND(B352="male",E352="yes",F352="northeast"),AO407+AO408*$B1692+AO409*$D1692+AO410*$E1692,"Conditions not met"))))))))))))))))</f>
        <v>0</v>
      </c>
    </row>
    <row r="1693" spans="2:9" x14ac:dyDescent="0.45">
      <c r="B1693" s="2">
        <v>50</v>
      </c>
      <c r="D1693" s="2">
        <v>25.6</v>
      </c>
      <c r="E1693" s="2">
        <v>0</v>
      </c>
      <c r="H1693" s="2">
        <v>8932.0840000000007</v>
      </c>
      <c r="I1693" s="1">
        <f>IF(AND(B353="male",E353="yes",F353="northeast"),$K$57+$K$58*$B1693+$K$59*$D1693+$K$60*$E1693,IF(AND(B353="male",E353="yes",F353="northwest"),M408+M409*$B1693+M410*$D1693+M411*$E1693,IF(AND(B353="male",E353="yes",F353="southeast"),O408+O409*$B1693+O410*$D1693+O411*$E1693,IF(AND(B353="male",E353="yes",F353="southwest"),Q408+Q409*$B1693+Q410*$D1693+Q411*$E1693,IF(AND(B353="female",E353="no",F353="southwest"),S408+S409*$B1693+S410*$D1693+S411*$E1693,IF(AND(B353="female",E353="no",F353="southeast"),U408+U409*$B1693+U410*$D1693+U411*$E1693,IF(AND(B353="female",E353="no",F353="northwest"),W408+W409*$B1693+W410*$D1693+W411*$E1693,IF(AND(B353="female",E353="no",F353="northeast"),Y408+Y409*$B1693+Y410*$D1693+Y411*$E1693,IF(AND(B353="male",E353="no",F353="northeast"),AA408+AA409*$B1693+AA410*$D1693+AA411*$E1693,IF(AND(B353="male",E353="no",F353="northwest"),AC408+AC409*$B1693+AC410*$D1693+AC411*$E1693,IF(AND(B353="male",E353="no",F353="southeast"),AE408+AE409*$B1693+AE410*$D1693+AE411*$E1693,IF(AND(B353="male",E353="no",F353="southwest"),AG408+AG409*$B1693+AG410*$D1693+AG411*$E1693,IF(AND(B353="male",E353="yes",F353="southwest"),AI408+AI409*$B1693+AI410*$D1693+AI411*$E1693,IF(AND(B353="male",E353="yes",F353="southeast"),AK408+AK409*$B1693+AK410*$D1693+AK411*$E1693,IF(AND(B353="male",E353="yes",F353="northwest"),AM408+AM409*$B1693+AM410*$D1693+AM411*$E1693,IF(AND(B353="male",E353="yes",F353="northeast"),AO408+AO409*$B1693+AO410*$D1693+AO411*$E1693,"Conditions not met"))))))))))))))))</f>
        <v>0</v>
      </c>
    </row>
    <row r="1694" spans="2:9" x14ac:dyDescent="0.45">
      <c r="B1694" s="2">
        <v>30</v>
      </c>
      <c r="D1694" s="2">
        <v>27.7</v>
      </c>
      <c r="E1694" s="2">
        <v>0</v>
      </c>
      <c r="H1694" s="2">
        <v>3554.203</v>
      </c>
      <c r="I1694" s="1">
        <f>IF(AND(B354="male",E354="yes",F354="northeast"),$K$57+$K$58*$B1694+$K$59*$D1694+$K$60*$E1694,IF(AND(B354="male",E354="yes",F354="northwest"),M409+M410*$B1694+M411*$D1694+M412*$E1694,IF(AND(B354="male",E354="yes",F354="southeast"),O409+O410*$B1694+O411*$D1694+O412*$E1694,IF(AND(B354="male",E354="yes",F354="southwest"),Q409+Q410*$B1694+Q411*$D1694+Q412*$E1694,IF(AND(B354="female",E354="no",F354="southwest"),S409+S410*$B1694+S411*$D1694+S412*$E1694,IF(AND(B354="female",E354="no",F354="southeast"),U409+U410*$B1694+U411*$D1694+U412*$E1694,IF(AND(B354="female",E354="no",F354="northwest"),W409+W410*$B1694+W411*$D1694+W412*$E1694,IF(AND(B354="female",E354="no",F354="northeast"),Y409+Y410*$B1694+Y411*$D1694+Y412*$E1694,IF(AND(B354="male",E354="no",F354="northeast"),AA409+AA410*$B1694+AA411*$D1694+AA412*$E1694,IF(AND(B354="male",E354="no",F354="northwest"),AC409+AC410*$B1694+AC411*$D1694+AC412*$E1694,IF(AND(B354="male",E354="no",F354="southeast"),AE409+AE410*$B1694+AE411*$D1694+AE412*$E1694,IF(AND(B354="male",E354="no",F354="southwest"),AG409+AG410*$B1694+AG411*$D1694+AG412*$E1694,IF(AND(B354="male",E354="yes",F354="southwest"),AI409+AI410*$B1694+AI411*$D1694+AI412*$E1694,IF(AND(B354="male",E354="yes",F354="southeast"),AK409+AK410*$B1694+AK411*$D1694+AK412*$E1694,IF(AND(B354="male",E354="yes",F354="northwest"),AM409+AM410*$B1694+AM411*$D1694+AM412*$E1694,IF(AND(B354="male",E354="yes",F354="northeast"),AO409+AO410*$B1694+AO411*$D1694+AO412*$E1694,"Conditions not met"))))))))))))))))</f>
        <v>0</v>
      </c>
    </row>
    <row r="1695" spans="2:9" x14ac:dyDescent="0.45">
      <c r="B1695" s="2">
        <v>33</v>
      </c>
      <c r="D1695" s="2">
        <v>35.244999999999997</v>
      </c>
      <c r="E1695" s="2">
        <v>0</v>
      </c>
      <c r="H1695" s="2">
        <v>12404.8791</v>
      </c>
      <c r="I1695" s="1">
        <f>IF(AND(B355="male",E355="yes",F355="northeast"),$K$57+$K$58*$B1695+$K$59*$D1695+$K$60*$E1695,IF(AND(B355="male",E355="yes",F355="northwest"),M410+M411*$B1695+M412*$D1695+M413*$E1695,IF(AND(B355="male",E355="yes",F355="southeast"),O410+O411*$B1695+O412*$D1695+O413*$E1695,IF(AND(B355="male",E355="yes",F355="southwest"),Q410+Q411*$B1695+Q412*$D1695+Q413*$E1695,IF(AND(B355="female",E355="no",F355="southwest"),S410+S411*$B1695+S412*$D1695+S413*$E1695,IF(AND(B355="female",E355="no",F355="southeast"),U410+U411*$B1695+U412*$D1695+U413*$E1695,IF(AND(B355="female",E355="no",F355="northwest"),W410+W411*$B1695+W412*$D1695+W413*$E1695,IF(AND(B355="female",E355="no",F355="northeast"),Y410+Y411*$B1695+Y412*$D1695+Y413*$E1695,IF(AND(B355="male",E355="no",F355="northeast"),AA410+AA411*$B1695+AA412*$D1695+AA413*$E1695,IF(AND(B355="male",E355="no",F355="northwest"),AC410+AC411*$B1695+AC412*$D1695+AC413*$E1695,IF(AND(B355="male",E355="no",F355="southeast"),AE410+AE411*$B1695+AE412*$D1695+AE413*$E1695,IF(AND(B355="male",E355="no",F355="southwest"),AG410+AG411*$B1695+AG412*$D1695+AG413*$E1695,IF(AND(B355="male",E355="yes",F355="southwest"),AI410+AI411*$B1695+AI412*$D1695+AI413*$E1695,IF(AND(B355="male",E355="yes",F355="southeast"),AK410+AK411*$B1695+AK412*$D1695+AK413*$E1695,IF(AND(B355="male",E355="yes",F355="northwest"),AM410+AM411*$B1695+AM412*$D1695+AM413*$E1695,IF(AND(B355="male",E355="yes",F355="northeast"),AO410+AO411*$B1695+AO412*$D1695+AO413*$E1695,"Conditions not met"))))))))))))))))</f>
        <v>0</v>
      </c>
    </row>
    <row r="1696" spans="2:9" x14ac:dyDescent="0.45">
      <c r="B1696" s="2">
        <v>18</v>
      </c>
      <c r="D1696" s="2">
        <v>38.28</v>
      </c>
      <c r="E1696" s="2">
        <v>0</v>
      </c>
      <c r="H1696" s="2">
        <v>14133.03775</v>
      </c>
      <c r="I1696" s="1">
        <f>IF(AND(B356="male",E356="yes",F356="northeast"),$K$57+$K$58*$B1696+$K$59*$D1696+$K$60*$E1696,IF(AND(B356="male",E356="yes",F356="northwest"),M411+M412*$B1696+M413*$D1696+M414*$E1696,IF(AND(B356="male",E356="yes",F356="southeast"),O411+O412*$B1696+O413*$D1696+O414*$E1696,IF(AND(B356="male",E356="yes",F356="southwest"),Q411+Q412*$B1696+Q413*$D1696+Q414*$E1696,IF(AND(B356="female",E356="no",F356="southwest"),S411+S412*$B1696+S413*$D1696+S414*$E1696,IF(AND(B356="female",E356="no",F356="southeast"),U411+U412*$B1696+U413*$D1696+U414*$E1696,IF(AND(B356="female",E356="no",F356="northwest"),W411+W412*$B1696+W413*$D1696+W414*$E1696,IF(AND(B356="female",E356="no",F356="northeast"),Y411+Y412*$B1696+Y413*$D1696+Y414*$E1696,IF(AND(B356="male",E356="no",F356="northeast"),AA411+AA412*$B1696+AA413*$D1696+AA414*$E1696,IF(AND(B356="male",E356="no",F356="northwest"),AC411+AC412*$B1696+AC413*$D1696+AC414*$E1696,IF(AND(B356="male",E356="no",F356="southeast"),AE411+AE412*$B1696+AE413*$D1696+AE414*$E1696,IF(AND(B356="male",E356="no",F356="southwest"),AG411+AG412*$B1696+AG413*$D1696+AG414*$E1696,IF(AND(B356="male",E356="yes",F356="southwest"),AI411+AI412*$B1696+AI413*$D1696+AI414*$E1696,IF(AND(B356="male",E356="yes",F356="southeast"),AK411+AK412*$B1696+AK413*$D1696+AK414*$E1696,IF(AND(B356="male",E356="yes",F356="northwest"),AM411+AM412*$B1696+AM413*$D1696+AM414*$E1696,IF(AND(B356="male",E356="yes",F356="northeast"),AO411+AO412*$B1696+AO413*$D1696+AO414*$E1696,"Conditions not met"))))))))))))))))</f>
        <v>0</v>
      </c>
    </row>
    <row r="1697" spans="2:9" x14ac:dyDescent="0.45">
      <c r="B1697" s="2">
        <v>46</v>
      </c>
      <c r="D1697" s="2">
        <v>27.6</v>
      </c>
      <c r="E1697" s="2">
        <v>0</v>
      </c>
      <c r="H1697" s="2">
        <v>24603.04837</v>
      </c>
      <c r="I1697" s="1">
        <f>IF(AND(B357="male",E357="yes",F357="northeast"),$K$57+$K$58*$B1697+$K$59*$D1697+$K$60*$E1697,IF(AND(B357="male",E357="yes",F357="northwest"),M412+M413*$B1697+M414*$D1697+M415*$E1697,IF(AND(B357="male",E357="yes",F357="southeast"),O412+O413*$B1697+O414*$D1697+O415*$E1697,IF(AND(B357="male",E357="yes",F357="southwest"),Q412+Q413*$B1697+Q414*$D1697+Q415*$E1697,IF(AND(B357="female",E357="no",F357="southwest"),S412+S413*$B1697+S414*$D1697+S415*$E1697,IF(AND(B357="female",E357="no",F357="southeast"),U412+U413*$B1697+U414*$D1697+U415*$E1697,IF(AND(B357="female",E357="no",F357="northwest"),W412+W413*$B1697+W414*$D1697+W415*$E1697,IF(AND(B357="female",E357="no",F357="northeast"),Y412+Y413*$B1697+Y414*$D1697+Y415*$E1697,IF(AND(B357="male",E357="no",F357="northeast"),AA412+AA413*$B1697+AA414*$D1697+AA415*$E1697,IF(AND(B357="male",E357="no",F357="northwest"),AC412+AC413*$B1697+AC414*$D1697+AC415*$E1697,IF(AND(B357="male",E357="no",F357="southeast"),AE412+AE413*$B1697+AE414*$D1697+AE415*$E1697,IF(AND(B357="male",E357="no",F357="southwest"),AG412+AG413*$B1697+AG414*$D1697+AG415*$E1697,IF(AND(B357="male",E357="yes",F357="southwest"),AI412+AI413*$B1697+AI414*$D1697+AI415*$E1697,IF(AND(B357="male",E357="yes",F357="southeast"),AK412+AK413*$B1697+AK414*$D1697+AK415*$E1697,IF(AND(B357="male",E357="yes",F357="northwest"),AM412+AM413*$B1697+AM414*$D1697+AM415*$E1697,IF(AND(B357="male",E357="yes",F357="northeast"),AO412+AO413*$B1697+AO414*$D1697+AO415*$E1697,"Conditions not met"))))))))))))))))</f>
        <v>0</v>
      </c>
    </row>
    <row r="1698" spans="2:9" x14ac:dyDescent="0.45">
      <c r="B1698" s="2">
        <v>46</v>
      </c>
      <c r="D1698" s="2">
        <v>43.89</v>
      </c>
      <c r="E1698" s="2">
        <v>3</v>
      </c>
      <c r="H1698" s="2">
        <v>8944.1151000000009</v>
      </c>
      <c r="I1698" s="1">
        <f>IF(AND(B358="male",E358="yes",F358="northeast"),$K$57+$K$58*$B1698+$K$59*$D1698+$K$60*$E1698,IF(AND(B358="male",E358="yes",F358="northwest"),M413+M414*$B1698+M415*$D1698+M416*$E1698,IF(AND(B358="male",E358="yes",F358="southeast"),O413+O414*$B1698+O415*$D1698+O416*$E1698,IF(AND(B358="male",E358="yes",F358="southwest"),Q413+Q414*$B1698+Q415*$D1698+Q416*$E1698,IF(AND(B358="female",E358="no",F358="southwest"),S413+S414*$B1698+S415*$D1698+S416*$E1698,IF(AND(B358="female",E358="no",F358="southeast"),U413+U414*$B1698+U415*$D1698+U416*$E1698,IF(AND(B358="female",E358="no",F358="northwest"),W413+W414*$B1698+W415*$D1698+W416*$E1698,IF(AND(B358="female",E358="no",F358="northeast"),Y413+Y414*$B1698+Y415*$D1698+Y416*$E1698,IF(AND(B358="male",E358="no",F358="northeast"),AA413+AA414*$B1698+AA415*$D1698+AA416*$E1698,IF(AND(B358="male",E358="no",F358="northwest"),AC413+AC414*$B1698+AC415*$D1698+AC416*$E1698,IF(AND(B358="male",E358="no",F358="southeast"),AE413+AE414*$B1698+AE415*$D1698+AE416*$E1698,IF(AND(B358="male",E358="no",F358="southwest"),AG413+AG414*$B1698+AG415*$D1698+AG416*$E1698,IF(AND(B358="male",E358="yes",F358="southwest"),AI413+AI414*$B1698+AI415*$D1698+AI416*$E1698,IF(AND(B358="male",E358="yes",F358="southeast"),AK413+AK414*$B1698+AK415*$D1698+AK416*$E1698,IF(AND(B358="male",E358="yes",F358="northwest"),AM413+AM414*$B1698+AM415*$D1698+AM416*$E1698,IF(AND(B358="male",E358="yes",F358="northeast"),AO413+AO414*$B1698+AO415*$D1698+AO416*$E1698,"Conditions not met"))))))))))))))))</f>
        <v>0</v>
      </c>
    </row>
    <row r="1699" spans="2:9" x14ac:dyDescent="0.45">
      <c r="B1699" s="2">
        <v>47</v>
      </c>
      <c r="D1699" s="2">
        <v>29.83</v>
      </c>
      <c r="E1699" s="2">
        <v>3</v>
      </c>
      <c r="H1699" s="2">
        <v>9620.3307000000004</v>
      </c>
      <c r="I1699" s="1">
        <f>IF(AND(B359="male",E359="yes",F359="northeast"),$K$57+$K$58*$B1699+$K$59*$D1699+$K$60*$E1699,IF(AND(B359="male",E359="yes",F359="northwest"),M414+M415*$B1699+M416*$D1699+M417*$E1699,IF(AND(B359="male",E359="yes",F359="southeast"),O414+O415*$B1699+O416*$D1699+O417*$E1699,IF(AND(B359="male",E359="yes",F359="southwest"),Q414+Q415*$B1699+Q416*$D1699+Q417*$E1699,IF(AND(B359="female",E359="no",F359="southwest"),S414+S415*$B1699+S416*$D1699+S417*$E1699,IF(AND(B359="female",E359="no",F359="southeast"),U414+U415*$B1699+U416*$D1699+U417*$E1699,IF(AND(B359="female",E359="no",F359="northwest"),W414+W415*$B1699+W416*$D1699+W417*$E1699,IF(AND(B359="female",E359="no",F359="northeast"),Y414+Y415*$B1699+Y416*$D1699+Y417*$E1699,IF(AND(B359="male",E359="no",F359="northeast"),AA414+AA415*$B1699+AA416*$D1699+AA417*$E1699,IF(AND(B359="male",E359="no",F359="northwest"),AC414+AC415*$B1699+AC416*$D1699+AC417*$E1699,IF(AND(B359="male",E359="no",F359="southeast"),AE414+AE415*$B1699+AE416*$D1699+AE417*$E1699,IF(AND(B359="male",E359="no",F359="southwest"),AG414+AG415*$B1699+AG416*$D1699+AG417*$E1699,IF(AND(B359="male",E359="yes",F359="southwest"),AI414+AI415*$B1699+AI416*$D1699+AI417*$E1699,IF(AND(B359="male",E359="yes",F359="southeast"),AK414+AK415*$B1699+AK416*$D1699+AK417*$E1699,IF(AND(B359="male",E359="yes",F359="northwest"),AM414+AM415*$B1699+AM416*$D1699+AM417*$E1699,IF(AND(B359="male",E359="yes",F359="northeast"),AO414+AO415*$B1699+AO416*$D1699+AO417*$E1699,"Conditions not met"))))))))))))))))</f>
        <v>0</v>
      </c>
    </row>
    <row r="1700" spans="2:9" x14ac:dyDescent="0.45">
      <c r="B1700" s="2">
        <v>23</v>
      </c>
      <c r="D1700" s="2">
        <v>41.91</v>
      </c>
      <c r="E1700" s="2">
        <v>0</v>
      </c>
      <c r="H1700" s="2">
        <v>1837.2819</v>
      </c>
      <c r="I1700" s="1">
        <f>IF(AND(B360="male",E360="yes",F360="northeast"),$K$57+$K$58*$B1700+$K$59*$D1700+$K$60*$E1700,IF(AND(B360="male",E360="yes",F360="northwest"),M415+M416*$B1700+M417*$D1700+M418*$E1700,IF(AND(B360="male",E360="yes",F360="southeast"),O415+O416*$B1700+O417*$D1700+O418*$E1700,IF(AND(B360="male",E360="yes",F360="southwest"),Q415+Q416*$B1700+Q417*$D1700+Q418*$E1700,IF(AND(B360="female",E360="no",F360="southwest"),S415+S416*$B1700+S417*$D1700+S418*$E1700,IF(AND(B360="female",E360="no",F360="southeast"),U415+U416*$B1700+U417*$D1700+U418*$E1700,IF(AND(B360="female",E360="no",F360="northwest"),W415+W416*$B1700+W417*$D1700+W418*$E1700,IF(AND(B360="female",E360="no",F360="northeast"),Y415+Y416*$B1700+Y417*$D1700+Y418*$E1700,IF(AND(B360="male",E360="no",F360="northeast"),AA415+AA416*$B1700+AA417*$D1700+AA418*$E1700,IF(AND(B360="male",E360="no",F360="northwest"),AC415+AC416*$B1700+AC417*$D1700+AC418*$E1700,IF(AND(B360="male",E360="no",F360="southeast"),AE415+AE416*$B1700+AE417*$D1700+AE418*$E1700,IF(AND(B360="male",E360="no",F360="southwest"),AG415+AG416*$B1700+AG417*$D1700+AG418*$E1700,IF(AND(B360="male",E360="yes",F360="southwest"),AI415+AI416*$B1700+AI417*$D1700+AI418*$E1700,IF(AND(B360="male",E360="yes",F360="southeast"),AK415+AK416*$B1700+AK417*$D1700+AK418*$E1700,IF(AND(B360="male",E360="yes",F360="northwest"),AM415+AM416*$B1700+AM417*$D1700+AM418*$E1700,IF(AND(B360="male",E360="yes",F360="northeast"),AO415+AO416*$B1700+AO417*$D1700+AO418*$E1700,"Conditions not met"))))))))))))))))</f>
        <v>0</v>
      </c>
    </row>
    <row r="1701" spans="2:9" x14ac:dyDescent="0.45">
      <c r="B1701" s="2">
        <v>18</v>
      </c>
      <c r="D1701" s="2">
        <v>20.79</v>
      </c>
      <c r="E1701" s="2">
        <v>0</v>
      </c>
      <c r="H1701" s="2">
        <v>1607.5101</v>
      </c>
      <c r="I1701" s="1">
        <f>IF(AND(B361="male",E361="yes",F361="northeast"),$K$57+$K$58*$B1701+$K$59*$D1701+$K$60*$E1701,IF(AND(B361="male",E361="yes",F361="northwest"),M416+M417*$B1701+M418*$D1701+M419*$E1701,IF(AND(B361="male",E361="yes",F361="southeast"),O416+O417*$B1701+O418*$D1701+O419*$E1701,IF(AND(B361="male",E361="yes",F361="southwest"),Q416+Q417*$B1701+Q418*$D1701+Q419*$E1701,IF(AND(B361="female",E361="no",F361="southwest"),S416+S417*$B1701+S418*$D1701+S419*$E1701,IF(AND(B361="female",E361="no",F361="southeast"),U416+U417*$B1701+U418*$D1701+U419*$E1701,IF(AND(B361="female",E361="no",F361="northwest"),W416+W417*$B1701+W418*$D1701+W419*$E1701,IF(AND(B361="female",E361="no",F361="northeast"),Y416+Y417*$B1701+Y418*$D1701+Y419*$E1701,IF(AND(B361="male",E361="no",F361="northeast"),AA416+AA417*$B1701+AA418*$D1701+AA419*$E1701,IF(AND(B361="male",E361="no",F361="northwest"),AC416+AC417*$B1701+AC418*$D1701+AC419*$E1701,IF(AND(B361="male",E361="no",F361="southeast"),AE416+AE417*$B1701+AE418*$D1701+AE419*$E1701,IF(AND(B361="male",E361="no",F361="southwest"),AG416+AG417*$B1701+AG418*$D1701+AG419*$E1701,IF(AND(B361="male",E361="yes",F361="southwest"),AI416+AI417*$B1701+AI418*$D1701+AI419*$E1701,IF(AND(B361="male",E361="yes",F361="southeast"),AK416+AK417*$B1701+AK418*$D1701+AK419*$E1701,IF(AND(B361="male",E361="yes",F361="northwest"),AM416+AM417*$B1701+AM418*$D1701+AM419*$E1701,IF(AND(B361="male",E361="yes",F361="northeast"),AO416+AO417*$B1701+AO418*$D1701+AO419*$E1701,"Conditions not met"))))))))))))))))</f>
        <v>0</v>
      </c>
    </row>
    <row r="1702" spans="2:9" x14ac:dyDescent="0.45">
      <c r="B1702" s="2">
        <v>48</v>
      </c>
      <c r="D1702" s="2">
        <v>32.299999999999997</v>
      </c>
      <c r="E1702" s="2">
        <v>2</v>
      </c>
      <c r="H1702" s="2">
        <v>10043.249</v>
      </c>
      <c r="I1702" s="1">
        <f>IF(AND(B362="male",E362="yes",F362="northeast"),$K$57+$K$58*$B1702+$K$59*$D1702+$K$60*$E1702,IF(AND(B362="male",E362="yes",F362="northwest"),M417+M418*$B1702+M419*$D1702+M420*$E1702,IF(AND(B362="male",E362="yes",F362="southeast"),O417+O418*$B1702+O419*$D1702+O420*$E1702,IF(AND(B362="male",E362="yes",F362="southwest"),Q417+Q418*$B1702+Q419*$D1702+Q420*$E1702,IF(AND(B362="female",E362="no",F362="southwest"),S417+S418*$B1702+S419*$D1702+S420*$E1702,IF(AND(B362="female",E362="no",F362="southeast"),U417+U418*$B1702+U419*$D1702+U420*$E1702,IF(AND(B362="female",E362="no",F362="northwest"),W417+W418*$B1702+W419*$D1702+W420*$E1702,IF(AND(B362="female",E362="no",F362="northeast"),Y417+Y418*$B1702+Y419*$D1702+Y420*$E1702,IF(AND(B362="male",E362="no",F362="northeast"),AA417+AA418*$B1702+AA419*$D1702+AA420*$E1702,IF(AND(B362="male",E362="no",F362="northwest"),AC417+AC418*$B1702+AC419*$D1702+AC420*$E1702,IF(AND(B362="male",E362="no",F362="southeast"),AE417+AE418*$B1702+AE419*$D1702+AE420*$E1702,IF(AND(B362="male",E362="no",F362="southwest"),AG417+AG418*$B1702+AG419*$D1702+AG420*$E1702,IF(AND(B362="male",E362="yes",F362="southwest"),AI417+AI418*$B1702+AI419*$D1702+AI420*$E1702,IF(AND(B362="male",E362="yes",F362="southeast"),AK417+AK418*$B1702+AK419*$D1702+AK420*$E1702,IF(AND(B362="male",E362="yes",F362="northwest"),AM417+AM418*$B1702+AM419*$D1702+AM420*$E1702,IF(AND(B362="male",E362="yes",F362="northeast"),AO417+AO418*$B1702+AO419*$D1702+AO420*$E1702,"Conditions not met"))))))))))))))))</f>
        <v>0</v>
      </c>
    </row>
    <row r="1703" spans="2:9" x14ac:dyDescent="0.45">
      <c r="B1703" s="2">
        <v>35</v>
      </c>
      <c r="D1703" s="2">
        <v>30.5</v>
      </c>
      <c r="E1703" s="2">
        <v>1</v>
      </c>
      <c r="H1703" s="2">
        <v>4751.07</v>
      </c>
      <c r="I1703" s="1">
        <f>IF(AND(B363="male",E363="yes",F363="northeast"),$K$57+$K$58*$B1703+$K$59*$D1703+$K$60*$E1703,IF(AND(B363="male",E363="yes",F363="northwest"),M418+M419*$B1703+M420*$D1703+M421*$E1703,IF(AND(B363="male",E363="yes",F363="southeast"),O418+O419*$B1703+O420*$D1703+O421*$E1703,IF(AND(B363="male",E363="yes",F363="southwest"),Q418+Q419*$B1703+Q420*$D1703+Q421*$E1703,IF(AND(B363="female",E363="no",F363="southwest"),S418+S419*$B1703+S420*$D1703+S421*$E1703,IF(AND(B363="female",E363="no",F363="southeast"),U418+U419*$B1703+U420*$D1703+U421*$E1703,IF(AND(B363="female",E363="no",F363="northwest"),W418+W419*$B1703+W420*$D1703+W421*$E1703,IF(AND(B363="female",E363="no",F363="northeast"),Y418+Y419*$B1703+Y420*$D1703+Y421*$E1703,IF(AND(B363="male",E363="no",F363="northeast"),AA418+AA419*$B1703+AA420*$D1703+AA421*$E1703,IF(AND(B363="male",E363="no",F363="northwest"),AC418+AC419*$B1703+AC420*$D1703+AC421*$E1703,IF(AND(B363="male",E363="no",F363="southeast"),AE418+AE419*$B1703+AE420*$D1703+AE421*$E1703,IF(AND(B363="male",E363="no",F363="southwest"),AG418+AG419*$B1703+AG420*$D1703+AG421*$E1703,IF(AND(B363="male",E363="yes",F363="southwest"),AI418+AI419*$B1703+AI420*$D1703+AI421*$E1703,IF(AND(B363="male",E363="yes",F363="southeast"),AK418+AK419*$B1703+AK420*$D1703+AK421*$E1703,IF(AND(B363="male",E363="yes",F363="northwest"),AM418+AM419*$B1703+AM420*$D1703+AM421*$E1703,IF(AND(B363="male",E363="yes",F363="northeast"),AO418+AO419*$B1703+AO420*$D1703+AO421*$E1703,"Conditions not met"))))))))))))))))</f>
        <v>0</v>
      </c>
    </row>
    <row r="1704" spans="2:9" x14ac:dyDescent="0.45">
      <c r="B1704" s="2">
        <v>19</v>
      </c>
      <c r="D1704" s="2">
        <v>21.7</v>
      </c>
      <c r="E1704" s="2">
        <v>0</v>
      </c>
      <c r="H1704" s="2">
        <v>13844.505999999999</v>
      </c>
      <c r="I1704" s="1" t="str">
        <f>IF(AND(B364="male",E364="yes",F364="northeast"),$K$57+$K$58*$B1704+$K$59*$D1704+$K$60*$E1704,IF(AND(B364="male",E364="yes",F364="northwest"),M419+M420*$B1704+M421*$D1704+M422*$E1704,IF(AND(B364="male",E364="yes",F364="southeast"),O419+O420*$B1704+O421*$D1704+O422*$E1704,IF(AND(B364="male",E364="yes",F364="southwest"),Q419+Q420*$B1704+Q421*$D1704+Q422*$E1704,IF(AND(B364="female",E364="no",F364="southwest"),S419+S420*$B1704+S421*$D1704+S422*$E1704,IF(AND(B364="female",E364="no",F364="southeast"),U419+U420*$B1704+U421*$D1704+U422*$E1704,IF(AND(B364="female",E364="no",F364="northwest"),W419+W420*$B1704+W421*$D1704+W422*$E1704,IF(AND(B364="female",E364="no",F364="northeast"),Y419+Y420*$B1704+Y421*$D1704+Y422*$E1704,IF(AND(B364="male",E364="no",F364="northeast"),AA419+AA420*$B1704+AA421*$D1704+AA422*$E1704,IF(AND(B364="male",E364="no",F364="northwest"),AC419+AC420*$B1704+AC421*$D1704+AC422*$E1704,IF(AND(B364="male",E364="no",F364="southeast"),AE419+AE420*$B1704+AE421*$D1704+AE422*$E1704,IF(AND(B364="male",E364="no",F364="southwest"),AG419+AG420*$B1704+AG421*$D1704+AG422*$E1704,IF(AND(B364="male",E364="yes",F364="southwest"),AI419+AI420*$B1704+AI421*$D1704+AI422*$E1704,IF(AND(B364="male",E364="yes",F364="southeast"),AK419+AK420*$B1704+AK421*$D1704+AK422*$E1704,IF(AND(B364="male",E364="yes",F364="northwest"),AM419+AM420*$B1704+AM421*$D1704+AM422*$E1704,IF(AND(B364="male",E364="yes",F364="northeast"),AO419+AO420*$B1704+AO421*$D1704+AO422*$E1704,"Conditions not met"))))))))))))))))</f>
        <v>Conditions not met</v>
      </c>
    </row>
    <row r="1705" spans="2:9" x14ac:dyDescent="0.45">
      <c r="B1705" s="2">
        <v>21</v>
      </c>
      <c r="D1705" s="2">
        <v>26.4</v>
      </c>
      <c r="E1705" s="2">
        <v>1</v>
      </c>
      <c r="H1705" s="2">
        <v>2597.779</v>
      </c>
      <c r="I1705" s="1">
        <f>IF(AND(B365="male",E365="yes",F365="northeast"),$K$57+$K$58*$B1705+$K$59*$D1705+$K$60*$E1705,IF(AND(B365="male",E365="yes",F365="northwest"),M420+M421*$B1705+M422*$D1705+M423*$E1705,IF(AND(B365="male",E365="yes",F365="southeast"),O420+O421*$B1705+O422*$D1705+O423*$E1705,IF(AND(B365="male",E365="yes",F365="southwest"),Q420+Q421*$B1705+Q422*$D1705+Q423*$E1705,IF(AND(B365="female",E365="no",F365="southwest"),S420+S421*$B1705+S422*$D1705+S423*$E1705,IF(AND(B365="female",E365="no",F365="southeast"),U420+U421*$B1705+U422*$D1705+U423*$E1705,IF(AND(B365="female",E365="no",F365="northwest"),W420+W421*$B1705+W422*$D1705+W423*$E1705,IF(AND(B365="female",E365="no",F365="northeast"),Y420+Y421*$B1705+Y422*$D1705+Y423*$E1705,IF(AND(B365="male",E365="no",F365="northeast"),AA420+AA421*$B1705+AA422*$D1705+AA423*$E1705,IF(AND(B365="male",E365="no",F365="northwest"),AC420+AC421*$B1705+AC422*$D1705+AC423*$E1705,IF(AND(B365="male",E365="no",F365="southeast"),AE420+AE421*$B1705+AE422*$D1705+AE423*$E1705,IF(AND(B365="male",E365="no",F365="southwest"),AG420+AG421*$B1705+AG422*$D1705+AG423*$E1705,IF(AND(B365="male",E365="yes",F365="southwest"),AI420+AI421*$B1705+AI422*$D1705+AI423*$E1705,IF(AND(B365="male",E365="yes",F365="southeast"),AK420+AK421*$B1705+AK422*$D1705+AK423*$E1705,IF(AND(B365="male",E365="yes",F365="northwest"),AM420+AM421*$B1705+AM422*$D1705+AM423*$E1705,IF(AND(B365="male",E365="yes",F365="northeast"),AO420+AO421*$B1705+AO422*$D1705+AO423*$E1705,"Conditions not met"))))))))))))))))</f>
        <v>0</v>
      </c>
    </row>
    <row r="1706" spans="2:9" x14ac:dyDescent="0.45">
      <c r="B1706" s="2">
        <v>21</v>
      </c>
      <c r="D1706" s="2">
        <v>21.89</v>
      </c>
      <c r="E1706" s="2">
        <v>2</v>
      </c>
      <c r="H1706" s="2">
        <v>3180.5101</v>
      </c>
      <c r="I1706" s="1">
        <f>IF(AND(B366="male",E366="yes",F366="northeast"),$K$57+$K$58*$B1706+$K$59*$D1706+$K$60*$E1706,IF(AND(B366="male",E366="yes",F366="northwest"),M421+M422*$B1706+M423*$D1706+M424*$E1706,IF(AND(B366="male",E366="yes",F366="southeast"),O421+O422*$B1706+O423*$D1706+O424*$E1706,IF(AND(B366="male",E366="yes",F366="southwest"),Q421+Q422*$B1706+Q423*$D1706+Q424*$E1706,IF(AND(B366="female",E366="no",F366="southwest"),S421+S422*$B1706+S423*$D1706+S424*$E1706,IF(AND(B366="female",E366="no",F366="southeast"),U421+U422*$B1706+U423*$D1706+U424*$E1706,IF(AND(B366="female",E366="no",F366="northwest"),W421+W422*$B1706+W423*$D1706+W424*$E1706,IF(AND(B366="female",E366="no",F366="northeast"),Y421+Y422*$B1706+Y423*$D1706+Y424*$E1706,IF(AND(B366="male",E366="no",F366="northeast"),AA421+AA422*$B1706+AA423*$D1706+AA424*$E1706,IF(AND(B366="male",E366="no",F366="northwest"),AC421+AC422*$B1706+AC423*$D1706+AC424*$E1706,IF(AND(B366="male",E366="no",F366="southeast"),AE421+AE422*$B1706+AE423*$D1706+AE424*$E1706,IF(AND(B366="male",E366="no",F366="southwest"),AG421+AG422*$B1706+AG423*$D1706+AG424*$E1706,IF(AND(B366="male",E366="yes",F366="southwest"),AI421+AI422*$B1706+AI423*$D1706+AI424*$E1706,IF(AND(B366="male",E366="yes",F366="southeast"),AK421+AK422*$B1706+AK423*$D1706+AK424*$E1706,IF(AND(B366="male",E366="yes",F366="northwest"),AM421+AM422*$B1706+AM423*$D1706+AM424*$E1706,IF(AND(B366="male",E366="yes",F366="northeast"),AO421+AO422*$B1706+AO423*$D1706+AO424*$E1706,"Conditions not met"))))))))))))))))</f>
        <v>0</v>
      </c>
    </row>
    <row r="1707" spans="2:9" x14ac:dyDescent="0.45">
      <c r="B1707" s="2">
        <v>49</v>
      </c>
      <c r="D1707" s="2">
        <v>30.78</v>
      </c>
      <c r="E1707" s="2">
        <v>1</v>
      </c>
      <c r="H1707" s="2">
        <v>9778.3472000000002</v>
      </c>
      <c r="I1707" s="1">
        <f>IF(AND(B367="male",E367="yes",F367="northeast"),$K$57+$K$58*$B1707+$K$59*$D1707+$K$60*$E1707,IF(AND(B367="male",E367="yes",F367="northwest"),M422+M423*$B1707+M424*$D1707+M425*$E1707,IF(AND(B367="male",E367="yes",F367="southeast"),O422+O423*$B1707+O424*$D1707+O425*$E1707,IF(AND(B367="male",E367="yes",F367="southwest"),Q422+Q423*$B1707+Q424*$D1707+Q425*$E1707,IF(AND(B367="female",E367="no",F367="southwest"),S422+S423*$B1707+S424*$D1707+S425*$E1707,IF(AND(B367="female",E367="no",F367="southeast"),U422+U423*$B1707+U424*$D1707+U425*$E1707,IF(AND(B367="female",E367="no",F367="northwest"),W422+W423*$B1707+W424*$D1707+W425*$E1707,IF(AND(B367="female",E367="no",F367="northeast"),Y422+Y423*$B1707+Y424*$D1707+Y425*$E1707,IF(AND(B367="male",E367="no",F367="northeast"),AA422+AA423*$B1707+AA424*$D1707+AA425*$E1707,IF(AND(B367="male",E367="no",F367="northwest"),AC422+AC423*$B1707+AC424*$D1707+AC425*$E1707,IF(AND(B367="male",E367="no",F367="southeast"),AE422+AE423*$B1707+AE424*$D1707+AE425*$E1707,IF(AND(B367="male",E367="no",F367="southwest"),AG422+AG423*$B1707+AG424*$D1707+AG425*$E1707,IF(AND(B367="male",E367="yes",F367="southwest"),AI422+AI423*$B1707+AI424*$D1707+AI425*$E1707,IF(AND(B367="male",E367="yes",F367="southeast"),AK422+AK423*$B1707+AK424*$D1707+AK425*$E1707,IF(AND(B367="male",E367="yes",F367="northwest"),AM422+AM423*$B1707+AM424*$D1707+AM425*$E1707,IF(AND(B367="male",E367="yes",F367="northeast"),AO422+AO423*$B1707+AO424*$D1707+AO425*$E1707,"Conditions not met"))))))))))))))))</f>
        <v>0</v>
      </c>
    </row>
    <row r="1708" spans="2:9" x14ac:dyDescent="0.45">
      <c r="B1708" s="2">
        <v>56</v>
      </c>
      <c r="D1708" s="2">
        <v>32.299999999999997</v>
      </c>
      <c r="E1708" s="2">
        <v>3</v>
      </c>
      <c r="H1708" s="2">
        <v>13430.264999999999</v>
      </c>
      <c r="I1708" s="1">
        <f>IF(AND(B368="male",E368="yes",F368="northeast"),$K$57+$K$58*$B1708+$K$59*$D1708+$K$60*$E1708,IF(AND(B368="male",E368="yes",F368="northwest"),M423+M424*$B1708+M425*$D1708+M426*$E1708,IF(AND(B368="male",E368="yes",F368="southeast"),O423+O424*$B1708+O425*$D1708+O426*$E1708,IF(AND(B368="male",E368="yes",F368="southwest"),Q423+Q424*$B1708+Q425*$D1708+Q426*$E1708,IF(AND(B368="female",E368="no",F368="southwest"),S423+S424*$B1708+S425*$D1708+S426*$E1708,IF(AND(B368="female",E368="no",F368="southeast"),U423+U424*$B1708+U425*$D1708+U426*$E1708,IF(AND(B368="female",E368="no",F368="northwest"),W423+W424*$B1708+W425*$D1708+W426*$E1708,IF(AND(B368="female",E368="no",F368="northeast"),Y423+Y424*$B1708+Y425*$D1708+Y426*$E1708,IF(AND(B368="male",E368="no",F368="northeast"),AA423+AA424*$B1708+AA425*$D1708+AA426*$E1708,IF(AND(B368="male",E368="no",F368="northwest"),AC423+AC424*$B1708+AC425*$D1708+AC426*$E1708,IF(AND(B368="male",E368="no",F368="southeast"),AE423+AE424*$B1708+AE425*$D1708+AE426*$E1708,IF(AND(B368="male",E368="no",F368="southwest"),AG423+AG424*$B1708+AG425*$D1708+AG426*$E1708,IF(AND(B368="male",E368="yes",F368="southwest"),AI423+AI424*$B1708+AI425*$D1708+AI426*$E1708,IF(AND(B368="male",E368="yes",F368="southeast"),AK423+AK424*$B1708+AK425*$D1708+AK426*$E1708,IF(AND(B368="male",E368="yes",F368="northwest"),AM423+AM424*$B1708+AM425*$D1708+AM426*$E1708,IF(AND(B368="male",E368="yes",F368="northeast"),AO423+AO424*$B1708+AO425*$D1708+AO426*$E1708,"Conditions not met"))))))))))))))))</f>
        <v>0</v>
      </c>
    </row>
    <row r="1709" spans="2:9" x14ac:dyDescent="0.45">
      <c r="B1709" s="2">
        <v>42</v>
      </c>
      <c r="D1709" s="2">
        <v>24.984999999999999</v>
      </c>
      <c r="E1709" s="2">
        <v>2</v>
      </c>
      <c r="H1709" s="2">
        <v>8017.0611500000005</v>
      </c>
      <c r="I1709" s="1">
        <f>IF(AND(B369="male",E369="yes",F369="northeast"),$K$57+$K$58*$B1709+$K$59*$D1709+$K$60*$E1709,IF(AND(B369="male",E369="yes",F369="northwest"),M424+M425*$B1709+M426*$D1709+M427*$E1709,IF(AND(B369="male",E369="yes",F369="southeast"),O424+O425*$B1709+O426*$D1709+O427*$E1709,IF(AND(B369="male",E369="yes",F369="southwest"),Q424+Q425*$B1709+Q426*$D1709+Q427*$E1709,IF(AND(B369="female",E369="no",F369="southwest"),S424+S425*$B1709+S426*$D1709+S427*$E1709,IF(AND(B369="female",E369="no",F369="southeast"),U424+U425*$B1709+U426*$D1709+U427*$E1709,IF(AND(B369="female",E369="no",F369="northwest"),W424+W425*$B1709+W426*$D1709+W427*$E1709,IF(AND(B369="female",E369="no",F369="northeast"),Y424+Y425*$B1709+Y426*$D1709+Y427*$E1709,IF(AND(B369="male",E369="no",F369="northeast"),AA424+AA425*$B1709+AA426*$D1709+AA427*$E1709,IF(AND(B369="male",E369="no",F369="northwest"),AC424+AC425*$B1709+AC426*$D1709+AC427*$E1709,IF(AND(B369="male",E369="no",F369="southeast"),AE424+AE425*$B1709+AE426*$D1709+AE427*$E1709,IF(AND(B369="male",E369="no",F369="southwest"),AG424+AG425*$B1709+AG426*$D1709+AG427*$E1709,IF(AND(B369="male",E369="yes",F369="southwest"),AI424+AI425*$B1709+AI426*$D1709+AI427*$E1709,IF(AND(B369="male",E369="yes",F369="southeast"),AK424+AK425*$B1709+AK426*$D1709+AK427*$E1709,IF(AND(B369="male",E369="yes",F369="northwest"),AM424+AM425*$B1709+AM426*$D1709+AM427*$E1709,IF(AND(B369="male",E369="yes",F369="northeast"),AO424+AO425*$B1709+AO426*$D1709+AO427*$E1709,"Conditions not met"))))))))))))))))</f>
        <v>0</v>
      </c>
    </row>
    <row r="1710" spans="2:9" x14ac:dyDescent="0.45">
      <c r="B1710" s="2">
        <v>44</v>
      </c>
      <c r="D1710" s="2">
        <v>32.015000000000001</v>
      </c>
      <c r="E1710" s="2">
        <v>2</v>
      </c>
      <c r="H1710" s="2">
        <v>8116.2688500000004</v>
      </c>
      <c r="I1710" s="1">
        <f>IF(AND(B370="male",E370="yes",F370="northeast"),$K$57+$K$58*$B1710+$K$59*$D1710+$K$60*$E1710,IF(AND(B370="male",E370="yes",F370="northwest"),M425+M426*$B1710+M427*$D1710+M428*$E1710,IF(AND(B370="male",E370="yes",F370="southeast"),O425+O426*$B1710+O427*$D1710+O428*$E1710,IF(AND(B370="male",E370="yes",F370="southwest"),Q425+Q426*$B1710+Q427*$D1710+Q428*$E1710,IF(AND(B370="female",E370="no",F370="southwest"),S425+S426*$B1710+S427*$D1710+S428*$E1710,IF(AND(B370="female",E370="no",F370="southeast"),U425+U426*$B1710+U427*$D1710+U428*$E1710,IF(AND(B370="female",E370="no",F370="northwest"),W425+W426*$B1710+W427*$D1710+W428*$E1710,IF(AND(B370="female",E370="no",F370="northeast"),Y425+Y426*$B1710+Y427*$D1710+Y428*$E1710,IF(AND(B370="male",E370="no",F370="northeast"),AA425+AA426*$B1710+AA427*$D1710+AA428*$E1710,IF(AND(B370="male",E370="no",F370="northwest"),AC425+AC426*$B1710+AC427*$D1710+AC428*$E1710,IF(AND(B370="male",E370="no",F370="southeast"),AE425+AE426*$B1710+AE427*$D1710+AE428*$E1710,IF(AND(B370="male",E370="no",F370="southwest"),AG425+AG426*$B1710+AG427*$D1710+AG428*$E1710,IF(AND(B370="male",E370="yes",F370="southwest"),AI425+AI426*$B1710+AI427*$D1710+AI428*$E1710,IF(AND(B370="male",E370="yes",F370="southeast"),AK425+AK426*$B1710+AK427*$D1710+AK428*$E1710,IF(AND(B370="male",E370="yes",F370="northwest"),AM425+AM426*$B1710+AM427*$D1710+AM428*$E1710,IF(AND(B370="male",E370="yes",F370="northeast"),AO425+AO426*$B1710+AO427*$D1710+AO428*$E1710,"Conditions not met"))))))))))))))))</f>
        <v>0</v>
      </c>
    </row>
    <row r="1711" spans="2:9" x14ac:dyDescent="0.45">
      <c r="B1711" s="2">
        <v>18</v>
      </c>
      <c r="D1711" s="2">
        <v>30.4</v>
      </c>
      <c r="E1711" s="2">
        <v>3</v>
      </c>
      <c r="H1711" s="2">
        <v>3481.8679999999999</v>
      </c>
      <c r="I1711" s="1">
        <f>IF(AND(B371="male",E371="yes",F371="northeast"),$K$57+$K$58*$B1711+$K$59*$D1711+$K$60*$E1711,IF(AND(B371="male",E371="yes",F371="northwest"),M426+M427*$B1711+M428*$D1711+M429*$E1711,IF(AND(B371="male",E371="yes",F371="southeast"),O426+O427*$B1711+O428*$D1711+O429*$E1711,IF(AND(B371="male",E371="yes",F371="southwest"),Q426+Q427*$B1711+Q428*$D1711+Q429*$E1711,IF(AND(B371="female",E371="no",F371="southwest"),S426+S427*$B1711+S428*$D1711+S429*$E1711,IF(AND(B371="female",E371="no",F371="southeast"),U426+U427*$B1711+U428*$D1711+U429*$E1711,IF(AND(B371="female",E371="no",F371="northwest"),W426+W427*$B1711+W428*$D1711+W429*$E1711,IF(AND(B371="female",E371="no",F371="northeast"),Y426+Y427*$B1711+Y428*$D1711+Y429*$E1711,IF(AND(B371="male",E371="no",F371="northeast"),AA426+AA427*$B1711+AA428*$D1711+AA429*$E1711,IF(AND(B371="male",E371="no",F371="northwest"),AC426+AC427*$B1711+AC428*$D1711+AC429*$E1711,IF(AND(B371="male",E371="no",F371="southeast"),AE426+AE427*$B1711+AE428*$D1711+AE429*$E1711,IF(AND(B371="male",E371="no",F371="southwest"),AG426+AG427*$B1711+AG428*$D1711+AG429*$E1711,IF(AND(B371="male",E371="yes",F371="southwest"),AI426+AI427*$B1711+AI428*$D1711+AI429*$E1711,IF(AND(B371="male",E371="yes",F371="southeast"),AK426+AK427*$B1711+AK428*$D1711+AK429*$E1711,IF(AND(B371="male",E371="yes",F371="northwest"),AM426+AM427*$B1711+AM428*$D1711+AM429*$E1711,IF(AND(B371="male",E371="yes",F371="northeast"),AO426+AO427*$B1711+AO428*$D1711+AO429*$E1711,"Conditions not met"))))))))))))))))</f>
        <v>0</v>
      </c>
    </row>
    <row r="1712" spans="2:9" x14ac:dyDescent="0.45">
      <c r="B1712" s="2">
        <v>61</v>
      </c>
      <c r="D1712" s="2">
        <v>21.09</v>
      </c>
      <c r="E1712" s="2">
        <v>0</v>
      </c>
      <c r="H1712" s="2">
        <v>13415.0381</v>
      </c>
      <c r="I1712" s="1">
        <f>IF(AND(B372="male",E372="yes",F372="northeast"),$K$57+$K$58*$B1712+$K$59*$D1712+$K$60*$E1712,IF(AND(B372="male",E372="yes",F372="northwest"),M427+M428*$B1712+M429*$D1712+M430*$E1712,IF(AND(B372="male",E372="yes",F372="southeast"),O427+O428*$B1712+O429*$D1712+O430*$E1712,IF(AND(B372="male",E372="yes",F372="southwest"),Q427+Q428*$B1712+Q429*$D1712+Q430*$E1712,IF(AND(B372="female",E372="no",F372="southwest"),S427+S428*$B1712+S429*$D1712+S430*$E1712,IF(AND(B372="female",E372="no",F372="southeast"),U427+U428*$B1712+U429*$D1712+U430*$E1712,IF(AND(B372="female",E372="no",F372="northwest"),W427+W428*$B1712+W429*$D1712+W430*$E1712,IF(AND(B372="female",E372="no",F372="northeast"),Y427+Y428*$B1712+Y429*$D1712+Y430*$E1712,IF(AND(B372="male",E372="no",F372="northeast"),AA427+AA428*$B1712+AA429*$D1712+AA430*$E1712,IF(AND(B372="male",E372="no",F372="northwest"),AC427+AC428*$B1712+AC429*$D1712+AC430*$E1712,IF(AND(B372="male",E372="no",F372="southeast"),AE427+AE428*$B1712+AE429*$D1712+AE430*$E1712,IF(AND(B372="male",E372="no",F372="southwest"),AG427+AG428*$B1712+AG429*$D1712+AG430*$E1712,IF(AND(B372="male",E372="yes",F372="southwest"),AI427+AI428*$B1712+AI429*$D1712+AI430*$E1712,IF(AND(B372="male",E372="yes",F372="southeast"),AK427+AK428*$B1712+AK429*$D1712+AK430*$E1712,IF(AND(B372="male",E372="yes",F372="northwest"),AM427+AM428*$B1712+AM429*$D1712+AM430*$E1712,IF(AND(B372="male",E372="yes",F372="northeast"),AO427+AO428*$B1712+AO429*$D1712+AO430*$E1712,"Conditions not met"))))))))))))))))</f>
        <v>0</v>
      </c>
    </row>
    <row r="1713" spans="2:9" x14ac:dyDescent="0.45">
      <c r="B1713" s="2">
        <v>57</v>
      </c>
      <c r="D1713" s="2">
        <v>22.23</v>
      </c>
      <c r="E1713" s="2">
        <v>0</v>
      </c>
      <c r="H1713" s="2">
        <v>12029.286700000001</v>
      </c>
      <c r="I1713" s="1">
        <f>IF(AND(B373="male",E373="yes",F373="northeast"),$K$57+$K$58*$B1713+$K$59*$D1713+$K$60*$E1713,IF(AND(B373="male",E373="yes",F373="northwest"),M428+M429*$B1713+M430*$D1713+M431*$E1713,IF(AND(B373="male",E373="yes",F373="southeast"),O428+O429*$B1713+O430*$D1713+O431*$E1713,IF(AND(B373="male",E373="yes",F373="southwest"),Q428+Q429*$B1713+Q430*$D1713+Q431*$E1713,IF(AND(B373="female",E373="no",F373="southwest"),S428+S429*$B1713+S430*$D1713+S431*$E1713,IF(AND(B373="female",E373="no",F373="southeast"),U428+U429*$B1713+U430*$D1713+U431*$E1713,IF(AND(B373="female",E373="no",F373="northwest"),W428+W429*$B1713+W430*$D1713+W431*$E1713,IF(AND(B373="female",E373="no",F373="northeast"),Y428+Y429*$B1713+Y430*$D1713+Y431*$E1713,IF(AND(B373="male",E373="no",F373="northeast"),AA428+AA429*$B1713+AA430*$D1713+AA431*$E1713,IF(AND(B373="male",E373="no",F373="northwest"),AC428+AC429*$B1713+AC430*$D1713+AC431*$E1713,IF(AND(B373="male",E373="no",F373="southeast"),AE428+AE429*$B1713+AE430*$D1713+AE431*$E1713,IF(AND(B373="male",E373="no",F373="southwest"),AG428+AG429*$B1713+AG430*$D1713+AG431*$E1713,IF(AND(B373="male",E373="yes",F373="southwest"),AI428+AI429*$B1713+AI430*$D1713+AI431*$E1713,IF(AND(B373="male",E373="yes",F373="southeast"),AK428+AK429*$B1713+AK430*$D1713+AK431*$E1713,IF(AND(B373="male",E373="yes",F373="northwest"),AM428+AM429*$B1713+AM430*$D1713+AM431*$E1713,IF(AND(B373="male",E373="yes",F373="northeast"),AO428+AO429*$B1713+AO430*$D1713+AO431*$E1713,"Conditions not met"))))))))))))))))</f>
        <v>0</v>
      </c>
    </row>
    <row r="1714" spans="2:9" x14ac:dyDescent="0.45">
      <c r="B1714" s="2">
        <v>42</v>
      </c>
      <c r="D1714" s="2">
        <v>33.155000000000001</v>
      </c>
      <c r="E1714" s="2">
        <v>1</v>
      </c>
      <c r="H1714" s="2">
        <v>7639.4174499999999</v>
      </c>
      <c r="I1714" s="1">
        <f>IF(AND(B374="male",E374="yes",F374="northeast"),$K$57+$K$58*$B1714+$K$59*$D1714+$K$60*$E1714,IF(AND(B374="male",E374="yes",F374="northwest"),M429+M430*$B1714+M431*$D1714+M432*$E1714,IF(AND(B374="male",E374="yes",F374="southeast"),O429+O430*$B1714+O431*$D1714+O432*$E1714,IF(AND(B374="male",E374="yes",F374="southwest"),Q429+Q430*$B1714+Q431*$D1714+Q432*$E1714,IF(AND(B374="female",E374="no",F374="southwest"),S429+S430*$B1714+S431*$D1714+S432*$E1714,IF(AND(B374="female",E374="no",F374="southeast"),U429+U430*$B1714+U431*$D1714+U432*$E1714,IF(AND(B374="female",E374="no",F374="northwest"),W429+W430*$B1714+W431*$D1714+W432*$E1714,IF(AND(B374="female",E374="no",F374="northeast"),Y429+Y430*$B1714+Y431*$D1714+Y432*$E1714,IF(AND(B374="male",E374="no",F374="northeast"),AA429+AA430*$B1714+AA431*$D1714+AA432*$E1714,IF(AND(B374="male",E374="no",F374="northwest"),AC429+AC430*$B1714+AC431*$D1714+AC432*$E1714,IF(AND(B374="male",E374="no",F374="southeast"),AE429+AE430*$B1714+AE431*$D1714+AE432*$E1714,IF(AND(B374="male",E374="no",F374="southwest"),AG429+AG430*$B1714+AG431*$D1714+AG432*$E1714,IF(AND(B374="male",E374="yes",F374="southwest"),AI429+AI430*$B1714+AI431*$D1714+AI432*$E1714,IF(AND(B374="male",E374="yes",F374="southeast"),AK429+AK430*$B1714+AK431*$D1714+AK432*$E1714,IF(AND(B374="male",E374="yes",F374="northwest"),AM429+AM430*$B1714+AM431*$D1714+AM432*$E1714,IF(AND(B374="male",E374="yes",F374="northeast"),AO429+AO430*$B1714+AO431*$D1714+AO432*$E1714,"Conditions not met"))))))))))))))))</f>
        <v>0</v>
      </c>
    </row>
    <row r="1715" spans="2:9" x14ac:dyDescent="0.45">
      <c r="B1715" s="2">
        <v>26</v>
      </c>
      <c r="D1715" s="2">
        <v>32.9</v>
      </c>
      <c r="E1715" s="2">
        <v>2</v>
      </c>
      <c r="H1715" s="2">
        <v>36085.218999999997</v>
      </c>
      <c r="I1715" s="1">
        <f>IF(AND(B375="male",E375="yes",F375="northeast"),$K$57+$K$58*$B1715+$K$59*$D1715+$K$60*$E1715,IF(AND(B375="male",E375="yes",F375="northwest"),M430+M431*$B1715+M432*$D1715+M433*$E1715,IF(AND(B375="male",E375="yes",F375="southeast"),O430+O431*$B1715+O432*$D1715+O433*$E1715,IF(AND(B375="male",E375="yes",F375="southwest"),Q430+Q431*$B1715+Q432*$D1715+Q433*$E1715,IF(AND(B375="female",E375="no",F375="southwest"),S430+S431*$B1715+S432*$D1715+S433*$E1715,IF(AND(B375="female",E375="no",F375="southeast"),U430+U431*$B1715+U432*$D1715+U433*$E1715,IF(AND(B375="female",E375="no",F375="northwest"),W430+W431*$B1715+W432*$D1715+W433*$E1715,IF(AND(B375="female",E375="no",F375="northeast"),Y430+Y431*$B1715+Y432*$D1715+Y433*$E1715,IF(AND(B375="male",E375="no",F375="northeast"),AA430+AA431*$B1715+AA432*$D1715+AA433*$E1715,IF(AND(B375="male",E375="no",F375="northwest"),AC430+AC431*$B1715+AC432*$D1715+AC433*$E1715,IF(AND(B375="male",E375="no",F375="southeast"),AE430+AE431*$B1715+AE432*$D1715+AE433*$E1715,IF(AND(B375="male",E375="no",F375="southwest"),AG430+AG431*$B1715+AG432*$D1715+AG433*$E1715,IF(AND(B375="male",E375="yes",F375="southwest"),AI430+AI431*$B1715+AI432*$D1715+AI433*$E1715,IF(AND(B375="male",E375="yes",F375="southeast"),AK430+AK431*$B1715+AK432*$D1715+AK433*$E1715,IF(AND(B375="male",E375="yes",F375="northwest"),AM430+AM431*$B1715+AM432*$D1715+AM433*$E1715,IF(AND(B375="male",E375="yes",F375="northeast"),AO430+AO431*$B1715+AO432*$D1715+AO433*$E1715,"Conditions not met"))))))))))))))))</f>
        <v>0</v>
      </c>
    </row>
    <row r="1716" spans="2:9" x14ac:dyDescent="0.45">
      <c r="B1716" s="2">
        <v>20</v>
      </c>
      <c r="D1716" s="2">
        <v>33.33</v>
      </c>
      <c r="E1716" s="2">
        <v>0</v>
      </c>
      <c r="H1716" s="2">
        <v>1391.5287000000001</v>
      </c>
      <c r="I1716" s="1">
        <f>IF(AND(B376="male",E376="yes",F376="northeast"),$K$57+$K$58*$B1716+$K$59*$D1716+$K$60*$E1716,IF(AND(B376="male",E376="yes",F376="northwest"),M431+M432*$B1716+M433*$D1716+M434*$E1716,IF(AND(B376="male",E376="yes",F376="southeast"),O431+O432*$B1716+O433*$D1716+O434*$E1716,IF(AND(B376="male",E376="yes",F376="southwest"),Q431+Q432*$B1716+Q433*$D1716+Q434*$E1716,IF(AND(B376="female",E376="no",F376="southwest"),S431+S432*$B1716+S433*$D1716+S434*$E1716,IF(AND(B376="female",E376="no",F376="southeast"),U431+U432*$B1716+U433*$D1716+U434*$E1716,IF(AND(B376="female",E376="no",F376="northwest"),W431+W432*$B1716+W433*$D1716+W434*$E1716,IF(AND(B376="female",E376="no",F376="northeast"),Y431+Y432*$B1716+Y433*$D1716+Y434*$E1716,IF(AND(B376="male",E376="no",F376="northeast"),AA431+AA432*$B1716+AA433*$D1716+AA434*$E1716,IF(AND(B376="male",E376="no",F376="northwest"),AC431+AC432*$B1716+AC433*$D1716+AC434*$E1716,IF(AND(B376="male",E376="no",F376="southeast"),AE431+AE432*$B1716+AE433*$D1716+AE434*$E1716,IF(AND(B376="male",E376="no",F376="southwest"),AG431+AG432*$B1716+AG433*$D1716+AG434*$E1716,IF(AND(B376="male",E376="yes",F376="southwest"),AI431+AI432*$B1716+AI433*$D1716+AI434*$E1716,IF(AND(B376="male",E376="yes",F376="southeast"),AK431+AK432*$B1716+AK433*$D1716+AK434*$E1716,IF(AND(B376="male",E376="yes",F376="northwest"),AM431+AM432*$B1716+AM433*$D1716+AM434*$E1716,IF(AND(B376="male",E376="yes",F376="northeast"),AO431+AO432*$B1716+AO433*$D1716+AO434*$E1716,"Conditions not met"))))))))))))))))</f>
        <v>0</v>
      </c>
    </row>
    <row r="1717" spans="2:9" x14ac:dyDescent="0.45">
      <c r="B1717" s="2">
        <v>23</v>
      </c>
      <c r="D1717" s="2">
        <v>28.31</v>
      </c>
      <c r="E1717" s="2">
        <v>0</v>
      </c>
      <c r="H1717" s="2">
        <v>18033.9679</v>
      </c>
      <c r="I1717" s="1" t="str">
        <f>IF(AND(B377="male",E377="yes",F377="northeast"),$K$57+$K$58*$B1717+$K$59*$D1717+$K$60*$E1717,IF(AND(B377="male",E377="yes",F377="northwest"),M432+M433*$B1717+M434*$D1717+M435*$E1717,IF(AND(B377="male",E377="yes",F377="southeast"),O432+O433*$B1717+O434*$D1717+O435*$E1717,IF(AND(B377="male",E377="yes",F377="southwest"),Q432+Q433*$B1717+Q434*$D1717+Q435*$E1717,IF(AND(B377="female",E377="no",F377="southwest"),S432+S433*$B1717+S434*$D1717+S435*$E1717,IF(AND(B377="female",E377="no",F377="southeast"),U432+U433*$B1717+U434*$D1717+U435*$E1717,IF(AND(B377="female",E377="no",F377="northwest"),W432+W433*$B1717+W434*$D1717+W435*$E1717,IF(AND(B377="female",E377="no",F377="northeast"),Y432+Y433*$B1717+Y434*$D1717+Y435*$E1717,IF(AND(B377="male",E377="no",F377="northeast"),AA432+AA433*$B1717+AA434*$D1717+AA435*$E1717,IF(AND(B377="male",E377="no",F377="northwest"),AC432+AC433*$B1717+AC434*$D1717+AC435*$E1717,IF(AND(B377="male",E377="no",F377="southeast"),AE432+AE433*$B1717+AE434*$D1717+AE435*$E1717,IF(AND(B377="male",E377="no",F377="southwest"),AG432+AG433*$B1717+AG434*$D1717+AG435*$E1717,IF(AND(B377="male",E377="yes",F377="southwest"),AI432+AI433*$B1717+AI434*$D1717+AI435*$E1717,IF(AND(B377="male",E377="yes",F377="southeast"),AK432+AK433*$B1717+AK434*$D1717+AK435*$E1717,IF(AND(B377="male",E377="yes",F377="northwest"),AM432+AM433*$B1717+AM434*$D1717+AM435*$E1717,IF(AND(B377="male",E377="yes",F377="northeast"),AO432+AO433*$B1717+AO434*$D1717+AO435*$E1717,"Conditions not met"))))))))))))))))</f>
        <v>Conditions not met</v>
      </c>
    </row>
    <row r="1718" spans="2:9" x14ac:dyDescent="0.45">
      <c r="B1718" s="2">
        <v>39</v>
      </c>
      <c r="D1718" s="2">
        <v>24.89</v>
      </c>
      <c r="E1718" s="2">
        <v>3</v>
      </c>
      <c r="H1718" s="2">
        <v>21659.930100000001</v>
      </c>
      <c r="I1718" s="1" t="str">
        <f>IF(AND(B378="male",E378="yes",F378="northeast"),$K$57+$K$58*$B1718+$K$59*$D1718+$K$60*$E1718,IF(AND(B378="male",E378="yes",F378="northwest"),M433+M434*$B1718+M435*$D1718+M436*$E1718,IF(AND(B378="male",E378="yes",F378="southeast"),O433+O434*$B1718+O435*$D1718+O436*$E1718,IF(AND(B378="male",E378="yes",F378="southwest"),Q433+Q434*$B1718+Q435*$D1718+Q436*$E1718,IF(AND(B378="female",E378="no",F378="southwest"),S433+S434*$B1718+S435*$D1718+S436*$E1718,IF(AND(B378="female",E378="no",F378="southeast"),U433+U434*$B1718+U435*$D1718+U436*$E1718,IF(AND(B378="female",E378="no",F378="northwest"),W433+W434*$B1718+W435*$D1718+W436*$E1718,IF(AND(B378="female",E378="no",F378="northeast"),Y433+Y434*$B1718+Y435*$D1718+Y436*$E1718,IF(AND(B378="male",E378="no",F378="northeast"),AA433+AA434*$B1718+AA435*$D1718+AA436*$E1718,IF(AND(B378="male",E378="no",F378="northwest"),AC433+AC434*$B1718+AC435*$D1718+AC436*$E1718,IF(AND(B378="male",E378="no",F378="southeast"),AE433+AE434*$B1718+AE435*$D1718+AE436*$E1718,IF(AND(B378="male",E378="no",F378="southwest"),AG433+AG434*$B1718+AG435*$D1718+AG436*$E1718,IF(AND(B378="male",E378="yes",F378="southwest"),AI433+AI434*$B1718+AI435*$D1718+AI436*$E1718,IF(AND(B378="male",E378="yes",F378="southeast"),AK433+AK434*$B1718+AK435*$D1718+AK436*$E1718,IF(AND(B378="male",E378="yes",F378="northwest"),AM433+AM434*$B1718+AM435*$D1718+AM436*$E1718,IF(AND(B378="male",E378="yes",F378="northeast"),AO433+AO434*$B1718+AO435*$D1718+AO436*$E1718,"Conditions not met"))))))))))))))))</f>
        <v>Conditions not met</v>
      </c>
    </row>
    <row r="1719" spans="2:9" x14ac:dyDescent="0.45">
      <c r="B1719" s="2">
        <v>24</v>
      </c>
      <c r="D1719" s="2">
        <v>40.15</v>
      </c>
      <c r="E1719" s="2">
        <v>0</v>
      </c>
      <c r="H1719" s="2">
        <v>38126.246500000001</v>
      </c>
      <c r="I1719" s="1">
        <f>IF(AND(B379="male",E379="yes",F379="northeast"),$K$57+$K$58*$B1719+$K$59*$D1719+$K$60*$E1719,IF(AND(B379="male",E379="yes",F379="northwest"),M434+M435*$B1719+M436*$D1719+M437*$E1719,IF(AND(B379="male",E379="yes",F379="southeast"),O434+O435*$B1719+O436*$D1719+O437*$E1719,IF(AND(B379="male",E379="yes",F379="southwest"),Q434+Q435*$B1719+Q436*$D1719+Q437*$E1719,IF(AND(B379="female",E379="no",F379="southwest"),S434+S435*$B1719+S436*$D1719+S437*$E1719,IF(AND(B379="female",E379="no",F379="southeast"),U434+U435*$B1719+U436*$D1719+U437*$E1719,IF(AND(B379="female",E379="no",F379="northwest"),W434+W435*$B1719+W436*$D1719+W437*$E1719,IF(AND(B379="female",E379="no",F379="northeast"),Y434+Y435*$B1719+Y436*$D1719+Y437*$E1719,IF(AND(B379="male",E379="no",F379="northeast"),AA434+AA435*$B1719+AA436*$D1719+AA437*$E1719,IF(AND(B379="male",E379="no",F379="northwest"),AC434+AC435*$B1719+AC436*$D1719+AC437*$E1719,IF(AND(B379="male",E379="no",F379="southeast"),AE434+AE435*$B1719+AE436*$D1719+AE437*$E1719,IF(AND(B379="male",E379="no",F379="southwest"),AG434+AG435*$B1719+AG436*$D1719+AG437*$E1719,IF(AND(B379="male",E379="yes",F379="southwest"),AI434+AI435*$B1719+AI436*$D1719+AI437*$E1719,IF(AND(B379="male",E379="yes",F379="southeast"),AK434+AK435*$B1719+AK436*$D1719+AK437*$E1719,IF(AND(B379="male",E379="yes",F379="northwest"),AM434+AM435*$B1719+AM436*$D1719+AM437*$E1719,IF(AND(B379="male",E379="yes",F379="northeast"),AO434+AO435*$B1719+AO436*$D1719+AO437*$E1719,"Conditions not met"))))))))))))))))</f>
        <v>0</v>
      </c>
    </row>
    <row r="1720" spans="2:9" x14ac:dyDescent="0.45">
      <c r="B1720" s="2">
        <v>64</v>
      </c>
      <c r="D1720" s="2">
        <v>30.114999999999998</v>
      </c>
      <c r="E1720" s="2">
        <v>3</v>
      </c>
      <c r="H1720" s="2">
        <v>16455.707849999999</v>
      </c>
      <c r="I1720" s="1">
        <f>IF(AND(B380="male",E380="yes",F380="northeast"),$K$57+$K$58*$B1720+$K$59*$D1720+$K$60*$E1720,IF(AND(B380="male",E380="yes",F380="northwest"),M435+M436*$B1720+M437*$D1720+M438*$E1720,IF(AND(B380="male",E380="yes",F380="southeast"),O435+O436*$B1720+O437*$D1720+O438*$E1720,IF(AND(B380="male",E380="yes",F380="southwest"),Q435+Q436*$B1720+Q437*$D1720+Q438*$E1720,IF(AND(B380="female",E380="no",F380="southwest"),S435+S436*$B1720+S437*$D1720+S438*$E1720,IF(AND(B380="female",E380="no",F380="southeast"),U435+U436*$B1720+U437*$D1720+U438*$E1720,IF(AND(B380="female",E380="no",F380="northwest"),W435+W436*$B1720+W437*$D1720+W438*$E1720,IF(AND(B380="female",E380="no",F380="northeast"),Y435+Y436*$B1720+Y437*$D1720+Y438*$E1720,IF(AND(B380="male",E380="no",F380="northeast"),AA435+AA436*$B1720+AA437*$D1720+AA438*$E1720,IF(AND(B380="male",E380="no",F380="northwest"),AC435+AC436*$B1720+AC437*$D1720+AC438*$E1720,IF(AND(B380="male",E380="no",F380="southeast"),AE435+AE436*$B1720+AE437*$D1720+AE438*$E1720,IF(AND(B380="male",E380="no",F380="southwest"),AG435+AG436*$B1720+AG437*$D1720+AG438*$E1720,IF(AND(B380="male",E380="yes",F380="southwest"),AI435+AI436*$B1720+AI437*$D1720+AI438*$E1720,IF(AND(B380="male",E380="yes",F380="southeast"),AK435+AK436*$B1720+AK437*$D1720+AK438*$E1720,IF(AND(B380="male",E380="yes",F380="northwest"),AM435+AM436*$B1720+AM437*$D1720+AM438*$E1720,IF(AND(B380="male",E380="yes",F380="northeast"),AO435+AO436*$B1720+AO437*$D1720+AO438*$E1720,"Conditions not met"))))))))))))))))</f>
        <v>0</v>
      </c>
    </row>
    <row r="1721" spans="2:9" x14ac:dyDescent="0.45">
      <c r="B1721" s="2">
        <v>62</v>
      </c>
      <c r="D1721" s="2">
        <v>31.46</v>
      </c>
      <c r="E1721" s="2">
        <v>1</v>
      </c>
      <c r="H1721" s="2">
        <v>27000.98473</v>
      </c>
      <c r="I1721" s="1">
        <f>IF(AND(B381="male",E381="yes",F381="northeast"),$K$57+$K$58*$B1721+$K$59*$D1721+$K$60*$E1721,IF(AND(B381="male",E381="yes",F381="northwest"),M436+M437*$B1721+M438*$D1721+M439*$E1721,IF(AND(B381="male",E381="yes",F381="southeast"),O436+O437*$B1721+O438*$D1721+O439*$E1721,IF(AND(B381="male",E381="yes",F381="southwest"),Q436+Q437*$B1721+Q438*$D1721+Q439*$E1721,IF(AND(B381="female",E381="no",F381="southwest"),S436+S437*$B1721+S438*$D1721+S439*$E1721,IF(AND(B381="female",E381="no",F381="southeast"),U436+U437*$B1721+U438*$D1721+U439*$E1721,IF(AND(B381="female",E381="no",F381="northwest"),W436+W437*$B1721+W438*$D1721+W439*$E1721,IF(AND(B381="female",E381="no",F381="northeast"),Y436+Y437*$B1721+Y438*$D1721+Y439*$E1721,IF(AND(B381="male",E381="no",F381="northeast"),AA436+AA437*$B1721+AA438*$D1721+AA439*$E1721,IF(AND(B381="male",E381="no",F381="northwest"),AC436+AC437*$B1721+AC438*$D1721+AC439*$E1721,IF(AND(B381="male",E381="no",F381="southeast"),AE436+AE437*$B1721+AE438*$D1721+AE439*$E1721,IF(AND(B381="male",E381="no",F381="southwest"),AG436+AG437*$B1721+AG438*$D1721+AG439*$E1721,IF(AND(B381="male",E381="yes",F381="southwest"),AI436+AI437*$B1721+AI438*$D1721+AI439*$E1721,IF(AND(B381="male",E381="yes",F381="southeast"),AK436+AK437*$B1721+AK438*$D1721+AK439*$E1721,IF(AND(B381="male",E381="yes",F381="northwest"),AM436+AM437*$B1721+AM438*$D1721+AM439*$E1721,IF(AND(B381="male",E381="yes",F381="northeast"),AO436+AO437*$B1721+AO438*$D1721+AO439*$E1721,"Conditions not met"))))))))))))))))</f>
        <v>0</v>
      </c>
    </row>
    <row r="1722" spans="2:9" x14ac:dyDescent="0.45">
      <c r="B1722" s="2">
        <v>27</v>
      </c>
      <c r="D1722" s="2">
        <v>17.954999999999998</v>
      </c>
      <c r="E1722" s="2">
        <v>2</v>
      </c>
      <c r="H1722" s="2">
        <v>15006.579449999999</v>
      </c>
      <c r="I1722" s="1" t="str">
        <f>IF(AND(B382="male",E382="yes",F382="northeast"),$K$57+$K$58*$B1722+$K$59*$D1722+$K$60*$E1722,IF(AND(B382="male",E382="yes",F382="northwest"),M437+M438*$B1722+M439*$D1722+M440*$E1722,IF(AND(B382="male",E382="yes",F382="southeast"),O437+O438*$B1722+O439*$D1722+O440*$E1722,IF(AND(B382="male",E382="yes",F382="southwest"),Q437+Q438*$B1722+Q439*$D1722+Q440*$E1722,IF(AND(B382="female",E382="no",F382="southwest"),S437+S438*$B1722+S439*$D1722+S440*$E1722,IF(AND(B382="female",E382="no",F382="southeast"),U437+U438*$B1722+U439*$D1722+U440*$E1722,IF(AND(B382="female",E382="no",F382="northwest"),W437+W438*$B1722+W439*$D1722+W440*$E1722,IF(AND(B382="female",E382="no",F382="northeast"),Y437+Y438*$B1722+Y439*$D1722+Y440*$E1722,IF(AND(B382="male",E382="no",F382="northeast"),AA437+AA438*$B1722+AA439*$D1722+AA440*$E1722,IF(AND(B382="male",E382="no",F382="northwest"),AC437+AC438*$B1722+AC439*$D1722+AC440*$E1722,IF(AND(B382="male",E382="no",F382="southeast"),AE437+AE438*$B1722+AE439*$D1722+AE440*$E1722,IF(AND(B382="male",E382="no",F382="southwest"),AG437+AG438*$B1722+AG439*$D1722+AG440*$E1722,IF(AND(B382="male",E382="yes",F382="southwest"),AI437+AI438*$B1722+AI439*$D1722+AI440*$E1722,IF(AND(B382="male",E382="yes",F382="southeast"),AK437+AK438*$B1722+AK439*$D1722+AK440*$E1722,IF(AND(B382="male",E382="yes",F382="northwest"),AM437+AM438*$B1722+AM439*$D1722+AM440*$E1722,IF(AND(B382="male",E382="yes",F382="northeast"),AO437+AO438*$B1722+AO439*$D1722+AO440*$E1722,"Conditions not met"))))))))))))))))</f>
        <v>Conditions not met</v>
      </c>
    </row>
    <row r="1723" spans="2:9" x14ac:dyDescent="0.45">
      <c r="B1723" s="2">
        <v>55</v>
      </c>
      <c r="D1723" s="2">
        <v>30.684999999999999</v>
      </c>
      <c r="E1723" s="2">
        <v>0</v>
      </c>
      <c r="H1723" s="2">
        <v>42303.692150000003</v>
      </c>
      <c r="I1723" s="1">
        <f>IF(AND(B383="male",E383="yes",F383="northeast"),$K$57+$K$58*$B1723+$K$59*$D1723+$K$60*$E1723,IF(AND(B383="male",E383="yes",F383="northwest"),M438+M439*$B1723+M440*$D1723+M441*$E1723,IF(AND(B383="male",E383="yes",F383="southeast"),O438+O439*$B1723+O440*$D1723+O441*$E1723,IF(AND(B383="male",E383="yes",F383="southwest"),Q438+Q439*$B1723+Q440*$D1723+Q441*$E1723,IF(AND(B383="female",E383="no",F383="southwest"),S438+S439*$B1723+S440*$D1723+S441*$E1723,IF(AND(B383="female",E383="no",F383="southeast"),U438+U439*$B1723+U440*$D1723+U441*$E1723,IF(AND(B383="female",E383="no",F383="northwest"),W438+W439*$B1723+W440*$D1723+W441*$E1723,IF(AND(B383="female",E383="no",F383="northeast"),Y438+Y439*$B1723+Y440*$D1723+Y441*$E1723,IF(AND(B383="male",E383="no",F383="northeast"),AA438+AA439*$B1723+AA440*$D1723+AA441*$E1723,IF(AND(B383="male",E383="no",F383="northwest"),AC438+AC439*$B1723+AC440*$D1723+AC441*$E1723,IF(AND(B383="male",E383="no",F383="southeast"),AE438+AE439*$B1723+AE440*$D1723+AE441*$E1723,IF(AND(B383="male",E383="no",F383="southwest"),AG438+AG439*$B1723+AG440*$D1723+AG441*$E1723,IF(AND(B383="male",E383="yes",F383="southwest"),AI438+AI439*$B1723+AI440*$D1723+AI441*$E1723,IF(AND(B383="male",E383="yes",F383="southeast"),AK438+AK439*$B1723+AK440*$D1723+AK441*$E1723,IF(AND(B383="male",E383="yes",F383="northwest"),AM438+AM439*$B1723+AM440*$D1723+AM441*$E1723,IF(AND(B383="male",E383="yes",F383="northeast"),AO438+AO439*$B1723+AO440*$D1723+AO441*$E1723,"Conditions not met"))))))))))))))))</f>
        <v>35241.613019856421</v>
      </c>
    </row>
    <row r="1724" spans="2:9" x14ac:dyDescent="0.45">
      <c r="B1724" s="2">
        <v>55</v>
      </c>
      <c r="D1724" s="2">
        <v>33</v>
      </c>
      <c r="E1724" s="2">
        <v>0</v>
      </c>
      <c r="H1724" s="2">
        <v>20781.48892</v>
      </c>
      <c r="I1724" s="1">
        <f>IF(AND(B384="male",E384="yes",F384="northeast"),$K$57+$K$58*$B1724+$K$59*$D1724+$K$60*$E1724,IF(AND(B384="male",E384="yes",F384="northwest"),M439+M440*$B1724+M441*$D1724+M442*$E1724,IF(AND(B384="male",E384="yes",F384="southeast"),O439+O440*$B1724+O441*$D1724+O442*$E1724,IF(AND(B384="male",E384="yes",F384="southwest"),Q439+Q440*$B1724+Q441*$D1724+Q442*$E1724,IF(AND(B384="female",E384="no",F384="southwest"),S439+S440*$B1724+S441*$D1724+S442*$E1724,IF(AND(B384="female",E384="no",F384="southeast"),U439+U440*$B1724+U441*$D1724+U442*$E1724,IF(AND(B384="female",E384="no",F384="northwest"),W439+W440*$B1724+W441*$D1724+W442*$E1724,IF(AND(B384="female",E384="no",F384="northeast"),Y439+Y440*$B1724+Y441*$D1724+Y442*$E1724,IF(AND(B384="male",E384="no",F384="northeast"),AA439+AA440*$B1724+AA441*$D1724+AA442*$E1724,IF(AND(B384="male",E384="no",F384="northwest"),AC439+AC440*$B1724+AC441*$D1724+AC442*$E1724,IF(AND(B384="male",E384="no",F384="southeast"),AE439+AE440*$B1724+AE441*$D1724+AE442*$E1724,IF(AND(B384="male",E384="no",F384="southwest"),AG439+AG440*$B1724+AG441*$D1724+AG442*$E1724,IF(AND(B384="male",E384="yes",F384="southwest"),AI439+AI440*$B1724+AI441*$D1724+AI442*$E1724,IF(AND(B384="male",E384="yes",F384="southeast"),AK439+AK440*$B1724+AK441*$D1724+AK442*$E1724,IF(AND(B384="male",E384="yes",F384="northwest"),AM439+AM440*$B1724+AM441*$D1724+AM442*$E1724,IF(AND(B384="male",E384="yes",F384="northeast"),AO439+AO440*$B1724+AO441*$D1724+AO442*$E1724,"Conditions not met"))))))))))))))))</f>
        <v>0</v>
      </c>
    </row>
    <row r="1725" spans="2:9" x14ac:dyDescent="0.45">
      <c r="B1725" s="2">
        <v>35</v>
      </c>
      <c r="D1725" s="2">
        <v>43.34</v>
      </c>
      <c r="E1725" s="2">
        <v>2</v>
      </c>
      <c r="H1725" s="2">
        <v>5846.9175999999998</v>
      </c>
      <c r="I1725" s="1">
        <f>IF(AND(B385="male",E385="yes",F385="northeast"),$K$57+$K$58*$B1725+$K$59*$D1725+$K$60*$E1725,IF(AND(B385="male",E385="yes",F385="northwest"),M440+M441*$B1725+M442*$D1725+M443*$E1725,IF(AND(B385="male",E385="yes",F385="southeast"),O440+O441*$B1725+O442*$D1725+O443*$E1725,IF(AND(B385="male",E385="yes",F385="southwest"),Q440+Q441*$B1725+Q442*$D1725+Q443*$E1725,IF(AND(B385="female",E385="no",F385="southwest"),S440+S441*$B1725+S442*$D1725+S443*$E1725,IF(AND(B385="female",E385="no",F385="southeast"),U440+U441*$B1725+U442*$D1725+U443*$E1725,IF(AND(B385="female",E385="no",F385="northwest"),W440+W441*$B1725+W442*$D1725+W443*$E1725,IF(AND(B385="female",E385="no",F385="northeast"),Y440+Y441*$B1725+Y442*$D1725+Y443*$E1725,IF(AND(B385="male",E385="no",F385="northeast"),AA440+AA441*$B1725+AA442*$D1725+AA443*$E1725,IF(AND(B385="male",E385="no",F385="northwest"),AC440+AC441*$B1725+AC442*$D1725+AC443*$E1725,IF(AND(B385="male",E385="no",F385="southeast"),AE440+AE441*$B1725+AE442*$D1725+AE443*$E1725,IF(AND(B385="male",E385="no",F385="southwest"),AG440+AG441*$B1725+AG442*$D1725+AG443*$E1725,IF(AND(B385="male",E385="yes",F385="southwest"),AI440+AI441*$B1725+AI442*$D1725+AI443*$E1725,IF(AND(B385="male",E385="yes",F385="southeast"),AK440+AK441*$B1725+AK442*$D1725+AK443*$E1725,IF(AND(B385="male",E385="yes",F385="northwest"),AM440+AM441*$B1725+AM442*$D1725+AM443*$E1725,IF(AND(B385="male",E385="yes",F385="northeast"),AO440+AO441*$B1725+AO442*$D1725+AO443*$E1725,"Conditions not met"))))))))))))))))</f>
        <v>0</v>
      </c>
    </row>
    <row r="1726" spans="2:9" x14ac:dyDescent="0.45">
      <c r="B1726" s="2">
        <v>44</v>
      </c>
      <c r="D1726" s="2">
        <v>22.135000000000002</v>
      </c>
      <c r="E1726" s="2">
        <v>2</v>
      </c>
      <c r="H1726" s="2">
        <v>8302.5356499999998</v>
      </c>
      <c r="I1726" s="1">
        <f>IF(AND(B386="male",E386="yes",F386="northeast"),$K$57+$K$58*$B1726+$K$59*$D1726+$K$60*$E1726,IF(AND(B386="male",E386="yes",F386="northwest"),M441+M442*$B1726+M443*$D1726+M444*$E1726,IF(AND(B386="male",E386="yes",F386="southeast"),O441+O442*$B1726+O443*$D1726+O444*$E1726,IF(AND(B386="male",E386="yes",F386="southwest"),Q441+Q442*$B1726+Q443*$D1726+Q444*$E1726,IF(AND(B386="female",E386="no",F386="southwest"),S441+S442*$B1726+S443*$D1726+S444*$E1726,IF(AND(B386="female",E386="no",F386="southeast"),U441+U442*$B1726+U443*$D1726+U444*$E1726,IF(AND(B386="female",E386="no",F386="northwest"),W441+W442*$B1726+W443*$D1726+W444*$E1726,IF(AND(B386="female",E386="no",F386="northeast"),Y441+Y442*$B1726+Y443*$D1726+Y444*$E1726,IF(AND(B386="male",E386="no",F386="northeast"),AA441+AA442*$B1726+AA443*$D1726+AA444*$E1726,IF(AND(B386="male",E386="no",F386="northwest"),AC441+AC442*$B1726+AC443*$D1726+AC444*$E1726,IF(AND(B386="male",E386="no",F386="southeast"),AE441+AE442*$B1726+AE443*$D1726+AE444*$E1726,IF(AND(B386="male",E386="no",F386="southwest"),AG441+AG442*$B1726+AG443*$D1726+AG444*$E1726,IF(AND(B386="male",E386="yes",F386="southwest"),AI441+AI442*$B1726+AI443*$D1726+AI444*$E1726,IF(AND(B386="male",E386="yes",F386="southeast"),AK441+AK442*$B1726+AK443*$D1726+AK444*$E1726,IF(AND(B386="male",E386="yes",F386="northwest"),AM441+AM442*$B1726+AM443*$D1726+AM444*$E1726,IF(AND(B386="male",E386="yes",F386="northeast"),AO441+AO442*$B1726+AO443*$D1726+AO444*$E1726,"Conditions not met"))))))))))))))))</f>
        <v>0</v>
      </c>
    </row>
    <row r="1727" spans="2:9" x14ac:dyDescent="0.45">
      <c r="B1727" s="2">
        <v>19</v>
      </c>
      <c r="D1727" s="2">
        <v>34.4</v>
      </c>
      <c r="E1727" s="2">
        <v>0</v>
      </c>
      <c r="H1727" s="2">
        <v>1261.8589999999999</v>
      </c>
      <c r="I1727" s="1">
        <f>IF(AND(B387="male",E387="yes",F387="northeast"),$K$57+$K$58*$B1727+$K$59*$D1727+$K$60*$E1727,IF(AND(B387="male",E387="yes",F387="northwest"),M442+M443*$B1727+M444*$D1727+M445*$E1727,IF(AND(B387="male",E387="yes",F387="southeast"),O442+O443*$B1727+O444*$D1727+O445*$E1727,IF(AND(B387="male",E387="yes",F387="southwest"),Q442+Q443*$B1727+Q444*$D1727+Q445*$E1727,IF(AND(B387="female",E387="no",F387="southwest"),S442+S443*$B1727+S444*$D1727+S445*$E1727,IF(AND(B387="female",E387="no",F387="southeast"),U442+U443*$B1727+U444*$D1727+U445*$E1727,IF(AND(B387="female",E387="no",F387="northwest"),W442+W443*$B1727+W444*$D1727+W445*$E1727,IF(AND(B387="female",E387="no",F387="northeast"),Y442+Y443*$B1727+Y444*$D1727+Y445*$E1727,IF(AND(B387="male",E387="no",F387="northeast"),AA442+AA443*$B1727+AA444*$D1727+AA445*$E1727,IF(AND(B387="male",E387="no",F387="northwest"),AC442+AC443*$B1727+AC444*$D1727+AC445*$E1727,IF(AND(B387="male",E387="no",F387="southeast"),AE442+AE443*$B1727+AE444*$D1727+AE445*$E1727,IF(AND(B387="male",E387="no",F387="southwest"),AG442+AG443*$B1727+AG444*$D1727+AG445*$E1727,IF(AND(B387="male",E387="yes",F387="southwest"),AI442+AI443*$B1727+AI444*$D1727+AI445*$E1727,IF(AND(B387="male",E387="yes",F387="southeast"),AK442+AK443*$B1727+AK444*$D1727+AK445*$E1727,IF(AND(B387="male",E387="yes",F387="northwest"),AM442+AM443*$B1727+AM444*$D1727+AM445*$E1727,IF(AND(B387="male",E387="yes",F387="northeast"),AO442+AO443*$B1727+AO444*$D1727+AO445*$E1727,"Conditions not met"))))))))))))))))</f>
        <v>0</v>
      </c>
    </row>
    <row r="1728" spans="2:9" x14ac:dyDescent="0.45">
      <c r="B1728" s="2">
        <v>58</v>
      </c>
      <c r="D1728" s="2">
        <v>39.049999999999997</v>
      </c>
      <c r="E1728" s="2">
        <v>0</v>
      </c>
      <c r="H1728" s="2">
        <v>11856.4115</v>
      </c>
      <c r="I1728" s="1">
        <f>IF(AND(B388="male",E388="yes",F388="northeast"),$K$57+$K$58*$B1728+$K$59*$D1728+$K$60*$E1728,IF(AND(B388="male",E388="yes",F388="northwest"),M443+M444*$B1728+M445*$D1728+M446*$E1728,IF(AND(B388="male",E388="yes",F388="southeast"),O443+O444*$B1728+O445*$D1728+O446*$E1728,IF(AND(B388="male",E388="yes",F388="southwest"),Q443+Q444*$B1728+Q445*$D1728+Q446*$E1728,IF(AND(B388="female",E388="no",F388="southwest"),S443+S444*$B1728+S445*$D1728+S446*$E1728,IF(AND(B388="female",E388="no",F388="southeast"),U443+U444*$B1728+U445*$D1728+U446*$E1728,IF(AND(B388="female",E388="no",F388="northwest"),W443+W444*$B1728+W445*$D1728+W446*$E1728,IF(AND(B388="female",E388="no",F388="northeast"),Y443+Y444*$B1728+Y445*$D1728+Y446*$E1728,IF(AND(B388="male",E388="no",F388="northeast"),AA443+AA444*$B1728+AA445*$D1728+AA446*$E1728,IF(AND(B388="male",E388="no",F388="northwest"),AC443+AC444*$B1728+AC445*$D1728+AC446*$E1728,IF(AND(B388="male",E388="no",F388="southeast"),AE443+AE444*$B1728+AE445*$D1728+AE446*$E1728,IF(AND(B388="male",E388="no",F388="southwest"),AG443+AG444*$B1728+AG445*$D1728+AG446*$E1728,IF(AND(B388="male",E388="yes",F388="southwest"),AI443+AI444*$B1728+AI445*$D1728+AI446*$E1728,IF(AND(B388="male",E388="yes",F388="southeast"),AK443+AK444*$B1728+AK445*$D1728+AK446*$E1728,IF(AND(B388="male",E388="yes",F388="northwest"),AM443+AM444*$B1728+AM445*$D1728+AM446*$E1728,IF(AND(B388="male",E388="yes",F388="northeast"),AO443+AO444*$B1728+AO445*$D1728+AO446*$E1728,"Conditions not met"))))))))))))))))</f>
        <v>0</v>
      </c>
    </row>
    <row r="1729" spans="2:9" x14ac:dyDescent="0.45">
      <c r="B1729" s="2">
        <v>50</v>
      </c>
      <c r="D1729" s="2">
        <v>25.364999999999998</v>
      </c>
      <c r="E1729" s="2">
        <v>2</v>
      </c>
      <c r="H1729" s="2">
        <v>30284.642940000002</v>
      </c>
      <c r="I1729" s="1">
        <f>IF(AND(B389="male",E389="yes",F389="northeast"),$K$57+$K$58*$B1729+$K$59*$D1729+$K$60*$E1729,IF(AND(B389="male",E389="yes",F389="northwest"),M444+M445*$B1729+M446*$D1729+M447*$E1729,IF(AND(B389="male",E389="yes",F389="southeast"),O444+O445*$B1729+O446*$D1729+O447*$E1729,IF(AND(B389="male",E389="yes",F389="southwest"),Q444+Q445*$B1729+Q446*$D1729+Q447*$E1729,IF(AND(B389="female",E389="no",F389="southwest"),S444+S445*$B1729+S446*$D1729+S447*$E1729,IF(AND(B389="female",E389="no",F389="southeast"),U444+U445*$B1729+U446*$D1729+U447*$E1729,IF(AND(B389="female",E389="no",F389="northwest"),W444+W445*$B1729+W446*$D1729+W447*$E1729,IF(AND(B389="female",E389="no",F389="northeast"),Y444+Y445*$B1729+Y446*$D1729+Y447*$E1729,IF(AND(B389="male",E389="no",F389="northeast"),AA444+AA445*$B1729+AA446*$D1729+AA447*$E1729,IF(AND(B389="male",E389="no",F389="northwest"),AC444+AC445*$B1729+AC446*$D1729+AC447*$E1729,IF(AND(B389="male",E389="no",F389="southeast"),AE444+AE445*$B1729+AE446*$D1729+AE447*$E1729,IF(AND(B389="male",E389="no",F389="southwest"),AG444+AG445*$B1729+AG446*$D1729+AG447*$E1729,IF(AND(B389="male",E389="yes",F389="southwest"),AI444+AI445*$B1729+AI446*$D1729+AI447*$E1729,IF(AND(B389="male",E389="yes",F389="southeast"),AK444+AK445*$B1729+AK446*$D1729+AK447*$E1729,IF(AND(B389="male",E389="yes",F389="northwest"),AM444+AM445*$B1729+AM446*$D1729+AM447*$E1729,IF(AND(B389="male",E389="yes",F389="northeast"),AO444+AO445*$B1729+AO446*$D1729+AO447*$E1729,"Conditions not met"))))))))))))))))</f>
        <v>0</v>
      </c>
    </row>
    <row r="1730" spans="2:9" x14ac:dyDescent="0.45">
      <c r="B1730" s="2">
        <v>26</v>
      </c>
      <c r="D1730" s="2">
        <v>22.61</v>
      </c>
      <c r="E1730" s="2">
        <v>0</v>
      </c>
      <c r="H1730" s="2">
        <v>3176.8159000000001</v>
      </c>
      <c r="I1730" s="1">
        <f>IF(AND(B390="male",E390="yes",F390="northeast"),$K$57+$K$58*$B1730+$K$59*$D1730+$K$60*$E1730,IF(AND(B390="male",E390="yes",F390="northwest"),M445+M446*$B1730+M447*$D1730+M448*$E1730,IF(AND(B390="male",E390="yes",F390="southeast"),O445+O446*$B1730+O447*$D1730+O448*$E1730,IF(AND(B390="male",E390="yes",F390="southwest"),Q445+Q446*$B1730+Q447*$D1730+Q448*$E1730,IF(AND(B390="female",E390="no",F390="southwest"),S445+S446*$B1730+S447*$D1730+S448*$E1730,IF(AND(B390="female",E390="no",F390="southeast"),U445+U446*$B1730+U447*$D1730+U448*$E1730,IF(AND(B390="female",E390="no",F390="northwest"),W445+W446*$B1730+W447*$D1730+W448*$E1730,IF(AND(B390="female",E390="no",F390="northeast"),Y445+Y446*$B1730+Y447*$D1730+Y448*$E1730,IF(AND(B390="male",E390="no",F390="northeast"),AA445+AA446*$B1730+AA447*$D1730+AA448*$E1730,IF(AND(B390="male",E390="no",F390="northwest"),AC445+AC446*$B1730+AC447*$D1730+AC448*$E1730,IF(AND(B390="male",E390="no",F390="southeast"),AE445+AE446*$B1730+AE447*$D1730+AE448*$E1730,IF(AND(B390="male",E390="no",F390="southwest"),AG445+AG446*$B1730+AG447*$D1730+AG448*$E1730,IF(AND(B390="male",E390="yes",F390="southwest"),AI445+AI446*$B1730+AI447*$D1730+AI448*$E1730,IF(AND(B390="male",E390="yes",F390="southeast"),AK445+AK446*$B1730+AK447*$D1730+AK448*$E1730,IF(AND(B390="male",E390="yes",F390="northwest"),AM445+AM446*$B1730+AM447*$D1730+AM448*$E1730,IF(AND(B390="male",E390="yes",F390="northeast"),AO445+AO446*$B1730+AO447*$D1730+AO448*$E1730,"Conditions not met"))))))))))))))))</f>
        <v>0</v>
      </c>
    </row>
    <row r="1731" spans="2:9" x14ac:dyDescent="0.45">
      <c r="B1731" s="2">
        <v>24</v>
      </c>
      <c r="D1731" s="2">
        <v>30.21</v>
      </c>
      <c r="E1731" s="2">
        <v>3</v>
      </c>
      <c r="H1731" s="2">
        <v>4618.0798999999997</v>
      </c>
      <c r="I1731" s="1">
        <f>IF(AND(B391="male",E391="yes",F391="northeast"),$K$57+$K$58*$B1731+$K$59*$D1731+$K$60*$E1731,IF(AND(B391="male",E391="yes",F391="northwest"),M446+M447*$B1731+M448*$D1731+M449*$E1731,IF(AND(B391="male",E391="yes",F391="southeast"),O446+O447*$B1731+O448*$D1731+O449*$E1731,IF(AND(B391="male",E391="yes",F391="southwest"),Q446+Q447*$B1731+Q448*$D1731+Q449*$E1731,IF(AND(B391="female",E391="no",F391="southwest"),S446+S447*$B1731+S448*$D1731+S449*$E1731,IF(AND(B391="female",E391="no",F391="southeast"),U446+U447*$B1731+U448*$D1731+U449*$E1731,IF(AND(B391="female",E391="no",F391="northwest"),W446+W447*$B1731+W448*$D1731+W449*$E1731,IF(AND(B391="female",E391="no",F391="northeast"),Y446+Y447*$B1731+Y448*$D1731+Y449*$E1731,IF(AND(B391="male",E391="no",F391="northeast"),AA446+AA447*$B1731+AA448*$D1731+AA449*$E1731,IF(AND(B391="male",E391="no",F391="northwest"),AC446+AC447*$B1731+AC448*$D1731+AC449*$E1731,IF(AND(B391="male",E391="no",F391="southeast"),AE446+AE447*$B1731+AE448*$D1731+AE449*$E1731,IF(AND(B391="male",E391="no",F391="southwest"),AG446+AG447*$B1731+AG448*$D1731+AG449*$E1731,IF(AND(B391="male",E391="yes",F391="southwest"),AI446+AI447*$B1731+AI448*$D1731+AI449*$E1731,IF(AND(B391="male",E391="yes",F391="southeast"),AK446+AK447*$B1731+AK448*$D1731+AK449*$E1731,IF(AND(B391="male",E391="yes",F391="northwest"),AM446+AM447*$B1731+AM448*$D1731+AM449*$E1731,IF(AND(B391="male",E391="yes",F391="northeast"),AO446+AO447*$B1731+AO448*$D1731+AO449*$E1731,"Conditions not met"))))))))))))))))</f>
        <v>0</v>
      </c>
    </row>
    <row r="1732" spans="2:9" x14ac:dyDescent="0.45">
      <c r="B1732" s="2">
        <v>48</v>
      </c>
      <c r="D1732" s="2">
        <v>35.625</v>
      </c>
      <c r="E1732" s="2">
        <v>4</v>
      </c>
      <c r="H1732" s="2">
        <v>10736.87075</v>
      </c>
      <c r="I1732" s="1">
        <f>IF(AND(B392="male",E392="yes",F392="northeast"),$K$57+$K$58*$B1732+$K$59*$D1732+$K$60*$E1732,IF(AND(B392="male",E392="yes",F392="northwest"),M447+M448*$B1732+M449*$D1732+M450*$E1732,IF(AND(B392="male",E392="yes",F392="southeast"),O447+O448*$B1732+O449*$D1732+O450*$E1732,IF(AND(B392="male",E392="yes",F392="southwest"),Q447+Q448*$B1732+Q449*$D1732+Q450*$E1732,IF(AND(B392="female",E392="no",F392="southwest"),S447+S448*$B1732+S449*$D1732+S450*$E1732,IF(AND(B392="female",E392="no",F392="southeast"),U447+U448*$B1732+U449*$D1732+U450*$E1732,IF(AND(B392="female",E392="no",F392="northwest"),W447+W448*$B1732+W449*$D1732+W450*$E1732,IF(AND(B392="female",E392="no",F392="northeast"),Y447+Y448*$B1732+Y449*$D1732+Y450*$E1732,IF(AND(B392="male",E392="no",F392="northeast"),AA447+AA448*$B1732+AA449*$D1732+AA450*$E1732,IF(AND(B392="male",E392="no",F392="northwest"),AC447+AC448*$B1732+AC449*$D1732+AC450*$E1732,IF(AND(B392="male",E392="no",F392="southeast"),AE447+AE448*$B1732+AE449*$D1732+AE450*$E1732,IF(AND(B392="male",E392="no",F392="southwest"),AG447+AG448*$B1732+AG449*$D1732+AG450*$E1732,IF(AND(B392="male",E392="yes",F392="southwest"),AI447+AI448*$B1732+AI449*$D1732+AI450*$E1732,IF(AND(B392="male",E392="yes",F392="southeast"),AK447+AK448*$B1732+AK449*$D1732+AK450*$E1732,IF(AND(B392="male",E392="yes",F392="northwest"),AM447+AM448*$B1732+AM449*$D1732+AM450*$E1732,IF(AND(B392="male",E392="yes",F392="northeast"),AO447+AO448*$B1732+AO449*$D1732+AO450*$E1732,"Conditions not met"))))))))))))))))</f>
        <v>0</v>
      </c>
    </row>
    <row r="1733" spans="2:9" x14ac:dyDescent="0.45">
      <c r="B1733" s="2">
        <v>19</v>
      </c>
      <c r="D1733" s="2">
        <v>37.43</v>
      </c>
      <c r="E1733" s="2">
        <v>0</v>
      </c>
      <c r="H1733" s="2">
        <v>2138.0707000000002</v>
      </c>
      <c r="I1733" s="1">
        <f>IF(AND(B393="male",E393="yes",F393="northeast"),$K$57+$K$58*$B1733+$K$59*$D1733+$K$60*$E1733,IF(AND(B393="male",E393="yes",F393="northwest"),M448+M449*$B1733+M450*$D1733+M451*$E1733,IF(AND(B393="male",E393="yes",F393="southeast"),O448+O449*$B1733+O450*$D1733+O451*$E1733,IF(AND(B393="male",E393="yes",F393="southwest"),Q448+Q449*$B1733+Q450*$D1733+Q451*$E1733,IF(AND(B393="female",E393="no",F393="southwest"),S448+S449*$B1733+S450*$D1733+S451*$E1733,IF(AND(B393="female",E393="no",F393="southeast"),U448+U449*$B1733+U450*$D1733+U451*$E1733,IF(AND(B393="female",E393="no",F393="northwest"),W448+W449*$B1733+W450*$D1733+W451*$E1733,IF(AND(B393="female",E393="no",F393="northeast"),Y448+Y449*$B1733+Y450*$D1733+Y451*$E1733,IF(AND(B393="male",E393="no",F393="northeast"),AA448+AA449*$B1733+AA450*$D1733+AA451*$E1733,IF(AND(B393="male",E393="no",F393="northwest"),AC448+AC449*$B1733+AC450*$D1733+AC451*$E1733,IF(AND(B393="male",E393="no",F393="southeast"),AE448+AE449*$B1733+AE450*$D1733+AE451*$E1733,IF(AND(B393="male",E393="no",F393="southwest"),AG448+AG449*$B1733+AG450*$D1733+AG451*$E1733,IF(AND(B393="male",E393="yes",F393="southwest"),AI448+AI449*$B1733+AI450*$D1733+AI451*$E1733,IF(AND(B393="male",E393="yes",F393="southeast"),AK448+AK449*$B1733+AK450*$D1733+AK451*$E1733,IF(AND(B393="male",E393="yes",F393="northwest"),AM448+AM449*$B1733+AM450*$D1733+AM451*$E1733,IF(AND(B393="male",E393="yes",F393="northeast"),AO448+AO449*$B1733+AO450*$D1733+AO451*$E1733,"Conditions not met"))))))))))))))))</f>
        <v>0</v>
      </c>
    </row>
    <row r="1734" spans="2:9" x14ac:dyDescent="0.45">
      <c r="B1734" s="2">
        <v>48</v>
      </c>
      <c r="D1734" s="2">
        <v>31.445</v>
      </c>
      <c r="E1734" s="2">
        <v>1</v>
      </c>
      <c r="H1734" s="2">
        <v>8964.0605500000001</v>
      </c>
      <c r="I1734" s="1">
        <f>IF(AND(B394="male",E394="yes",F394="northeast"),$K$57+$K$58*$B1734+$K$59*$D1734+$K$60*$E1734,IF(AND(B394="male",E394="yes",F394="northwest"),M449+M450*$B1734+M451*$D1734+M452*$E1734,IF(AND(B394="male",E394="yes",F394="southeast"),O449+O450*$B1734+O451*$D1734+O452*$E1734,IF(AND(B394="male",E394="yes",F394="southwest"),Q449+Q450*$B1734+Q451*$D1734+Q452*$E1734,IF(AND(B394="female",E394="no",F394="southwest"),S449+S450*$B1734+S451*$D1734+S452*$E1734,IF(AND(B394="female",E394="no",F394="southeast"),U449+U450*$B1734+U451*$D1734+U452*$E1734,IF(AND(B394="female",E394="no",F394="northwest"),W449+W450*$B1734+W451*$D1734+W452*$E1734,IF(AND(B394="female",E394="no",F394="northeast"),Y449+Y450*$B1734+Y451*$D1734+Y452*$E1734,IF(AND(B394="male",E394="no",F394="northeast"),AA449+AA450*$B1734+AA451*$D1734+AA452*$E1734,IF(AND(B394="male",E394="no",F394="northwest"),AC449+AC450*$B1734+AC451*$D1734+AC452*$E1734,IF(AND(B394="male",E394="no",F394="southeast"),AE449+AE450*$B1734+AE451*$D1734+AE452*$E1734,IF(AND(B394="male",E394="no",F394="southwest"),AG449+AG450*$B1734+AG451*$D1734+AG452*$E1734,IF(AND(B394="male",E394="yes",F394="southwest"),AI449+AI450*$B1734+AI451*$D1734+AI452*$E1734,IF(AND(B394="male",E394="yes",F394="southeast"),AK449+AK450*$B1734+AK451*$D1734+AK452*$E1734,IF(AND(B394="male",E394="yes",F394="northwest"),AM449+AM450*$B1734+AM451*$D1734+AM452*$E1734,IF(AND(B394="male",E394="yes",F394="northeast"),AO449+AO450*$B1734+AO451*$D1734+AO452*$E1734,"Conditions not met"))))))))))))))))</f>
        <v>0</v>
      </c>
    </row>
    <row r="1735" spans="2:9" x14ac:dyDescent="0.45">
      <c r="B1735" s="2">
        <v>49</v>
      </c>
      <c r="D1735" s="2">
        <v>31.35</v>
      </c>
      <c r="E1735" s="2">
        <v>1</v>
      </c>
      <c r="H1735" s="2">
        <v>9290.1394999999993</v>
      </c>
      <c r="I1735" s="1">
        <f>IF(AND(B395="male",E395="yes",F395="northeast"),$K$57+$K$58*$B1735+$K$59*$D1735+$K$60*$E1735,IF(AND(B395="male",E395="yes",F395="northwest"),M450+M451*$B1735+M452*$D1735+M453*$E1735,IF(AND(B395="male",E395="yes",F395="southeast"),O450+O451*$B1735+O452*$D1735+O453*$E1735,IF(AND(B395="male",E395="yes",F395="southwest"),Q450+Q451*$B1735+Q452*$D1735+Q453*$E1735,IF(AND(B395="female",E395="no",F395="southwest"),S450+S451*$B1735+S452*$D1735+S453*$E1735,IF(AND(B395="female",E395="no",F395="southeast"),U450+U451*$B1735+U452*$D1735+U453*$E1735,IF(AND(B395="female",E395="no",F395="northwest"),W450+W451*$B1735+W452*$D1735+W453*$E1735,IF(AND(B395="female",E395="no",F395="northeast"),Y450+Y451*$B1735+Y452*$D1735+Y453*$E1735,IF(AND(B395="male",E395="no",F395="northeast"),AA450+AA451*$B1735+AA452*$D1735+AA453*$E1735,IF(AND(B395="male",E395="no",F395="northwest"),AC450+AC451*$B1735+AC452*$D1735+AC453*$E1735,IF(AND(B395="male",E395="no",F395="southeast"),AE450+AE451*$B1735+AE452*$D1735+AE453*$E1735,IF(AND(B395="male",E395="no",F395="southwest"),AG450+AG451*$B1735+AG452*$D1735+AG453*$E1735,IF(AND(B395="male",E395="yes",F395="southwest"),AI450+AI451*$B1735+AI452*$D1735+AI453*$E1735,IF(AND(B395="male",E395="yes",F395="southeast"),AK450+AK451*$B1735+AK452*$D1735+AK453*$E1735,IF(AND(B395="male",E395="yes",F395="northwest"),AM450+AM451*$B1735+AM452*$D1735+AM453*$E1735,IF(AND(B395="male",E395="yes",F395="northeast"),AO450+AO451*$B1735+AO452*$D1735+AO453*$E1735,"Conditions not met"))))))))))))))))</f>
        <v>0</v>
      </c>
    </row>
    <row r="1736" spans="2:9" x14ac:dyDescent="0.45">
      <c r="B1736" s="2">
        <v>46</v>
      </c>
      <c r="D1736" s="2">
        <v>32.299999999999997</v>
      </c>
      <c r="E1736" s="2">
        <v>2</v>
      </c>
      <c r="H1736" s="2">
        <v>9411.0049999999992</v>
      </c>
      <c r="I1736" s="1">
        <f>IF(AND(B396="male",E396="yes",F396="northeast"),$K$57+$K$58*$B1736+$K$59*$D1736+$K$60*$E1736,IF(AND(B396="male",E396="yes",F396="northwest"),M451+M452*$B1736+M453*$D1736+M454*$E1736,IF(AND(B396="male",E396="yes",F396="southeast"),O451+O452*$B1736+O453*$D1736+O454*$E1736,IF(AND(B396="male",E396="yes",F396="southwest"),Q451+Q452*$B1736+Q453*$D1736+Q454*$E1736,IF(AND(B396="female",E396="no",F396="southwest"),S451+S452*$B1736+S453*$D1736+S454*$E1736,IF(AND(B396="female",E396="no",F396="southeast"),U451+U452*$B1736+U453*$D1736+U454*$E1736,IF(AND(B396="female",E396="no",F396="northwest"),W451+W452*$B1736+W453*$D1736+W454*$E1736,IF(AND(B396="female",E396="no",F396="northeast"),Y451+Y452*$B1736+Y453*$D1736+Y454*$E1736,IF(AND(B396="male",E396="no",F396="northeast"),AA451+AA452*$B1736+AA453*$D1736+AA454*$E1736,IF(AND(B396="male",E396="no",F396="northwest"),AC451+AC452*$B1736+AC453*$D1736+AC454*$E1736,IF(AND(B396="male",E396="no",F396="southeast"),AE451+AE452*$B1736+AE453*$D1736+AE454*$E1736,IF(AND(B396="male",E396="no",F396="southwest"),AG451+AG452*$B1736+AG453*$D1736+AG454*$E1736,IF(AND(B396="male",E396="yes",F396="southwest"),AI451+AI452*$B1736+AI453*$D1736+AI454*$E1736,IF(AND(B396="male",E396="yes",F396="southeast"),AK451+AK452*$B1736+AK453*$D1736+AK454*$E1736,IF(AND(B396="male",E396="yes",F396="northwest"),AM451+AM452*$B1736+AM453*$D1736+AM454*$E1736,IF(AND(B396="male",E396="yes",F396="northeast"),AO451+AO452*$B1736+AO453*$D1736+AO454*$E1736,"Conditions not met"))))))))))))))))</f>
        <v>0</v>
      </c>
    </row>
    <row r="1737" spans="2:9" x14ac:dyDescent="0.45">
      <c r="B1737" s="2">
        <v>46</v>
      </c>
      <c r="D1737" s="2">
        <v>19.855</v>
      </c>
      <c r="E1737" s="2">
        <v>0</v>
      </c>
      <c r="H1737" s="2">
        <v>7526.7064499999997</v>
      </c>
      <c r="I1737" s="1">
        <f>IF(AND(B397="male",E397="yes",F397="northeast"),$K$57+$K$58*$B1737+$K$59*$D1737+$K$60*$E1737,IF(AND(B397="male",E397="yes",F397="northwest"),M452+M453*$B1737+M454*$D1737+M455*$E1737,IF(AND(B397="male",E397="yes",F397="southeast"),O452+O453*$B1737+O454*$D1737+O455*$E1737,IF(AND(B397="male",E397="yes",F397="southwest"),Q452+Q453*$B1737+Q454*$D1737+Q455*$E1737,IF(AND(B397="female",E397="no",F397="southwest"),S452+S453*$B1737+S454*$D1737+S455*$E1737,IF(AND(B397="female",E397="no",F397="southeast"),U452+U453*$B1737+U454*$D1737+U455*$E1737,IF(AND(B397="female",E397="no",F397="northwest"),W452+W453*$B1737+W454*$D1737+W455*$E1737,IF(AND(B397="female",E397="no",F397="northeast"),Y452+Y453*$B1737+Y454*$D1737+Y455*$E1737,IF(AND(B397="male",E397="no",F397="northeast"),AA452+AA453*$B1737+AA454*$D1737+AA455*$E1737,IF(AND(B397="male",E397="no",F397="northwest"),AC452+AC453*$B1737+AC454*$D1737+AC455*$E1737,IF(AND(B397="male",E397="no",F397="southeast"),AE452+AE453*$B1737+AE454*$D1737+AE455*$E1737,IF(AND(B397="male",E397="no",F397="southwest"),AG452+AG453*$B1737+AG454*$D1737+AG455*$E1737,IF(AND(B397="male",E397="yes",F397="southwest"),AI452+AI453*$B1737+AI454*$D1737+AI455*$E1737,IF(AND(B397="male",E397="yes",F397="southeast"),AK452+AK453*$B1737+AK454*$D1737+AK455*$E1737,IF(AND(B397="male",E397="yes",F397="northwest"),AM452+AM453*$B1737+AM454*$D1737+AM455*$E1737,IF(AND(B397="male",E397="yes",F397="northeast"),AO452+AO453*$B1737+AO454*$D1737+AO455*$E1737,"Conditions not met"))))))))))))))))</f>
        <v>0</v>
      </c>
    </row>
    <row r="1738" spans="2:9" x14ac:dyDescent="0.45">
      <c r="B1738" s="2">
        <v>43</v>
      </c>
      <c r="D1738" s="2">
        <v>34.4</v>
      </c>
      <c r="E1738" s="2">
        <v>3</v>
      </c>
      <c r="H1738" s="2">
        <v>8522.0030000000006</v>
      </c>
      <c r="I1738" s="1">
        <f>IF(AND(B398="male",E398="yes",F398="northeast"),$K$57+$K$58*$B1738+$K$59*$D1738+$K$60*$E1738,IF(AND(B398="male",E398="yes",F398="northwest"),M453+M454*$B1738+M455*$D1738+M456*$E1738,IF(AND(B398="male",E398="yes",F398="southeast"),O453+O454*$B1738+O455*$D1738+O456*$E1738,IF(AND(B398="male",E398="yes",F398="southwest"),Q453+Q454*$B1738+Q455*$D1738+Q456*$E1738,IF(AND(B398="female",E398="no",F398="southwest"),S453+S454*$B1738+S455*$D1738+S456*$E1738,IF(AND(B398="female",E398="no",F398="southeast"),U453+U454*$B1738+U455*$D1738+U456*$E1738,IF(AND(B398="female",E398="no",F398="northwest"),W453+W454*$B1738+W455*$D1738+W456*$E1738,IF(AND(B398="female",E398="no",F398="northeast"),Y453+Y454*$B1738+Y455*$D1738+Y456*$E1738,IF(AND(B398="male",E398="no",F398="northeast"),AA453+AA454*$B1738+AA455*$D1738+AA456*$E1738,IF(AND(B398="male",E398="no",F398="northwest"),AC453+AC454*$B1738+AC455*$D1738+AC456*$E1738,IF(AND(B398="male",E398="no",F398="southeast"),AE453+AE454*$B1738+AE455*$D1738+AE456*$E1738,IF(AND(B398="male",E398="no",F398="southwest"),AG453+AG454*$B1738+AG455*$D1738+AG456*$E1738,IF(AND(B398="male",E398="yes",F398="southwest"),AI453+AI454*$B1738+AI455*$D1738+AI456*$E1738,IF(AND(B398="male",E398="yes",F398="southeast"),AK453+AK454*$B1738+AK455*$D1738+AK456*$E1738,IF(AND(B398="male",E398="yes",F398="northwest"),AM453+AM454*$B1738+AM455*$D1738+AM456*$E1738,IF(AND(B398="male",E398="yes",F398="northeast"),AO453+AO454*$B1738+AO455*$D1738+AO456*$E1738,"Conditions not met"))))))))))))))))</f>
        <v>0</v>
      </c>
    </row>
    <row r="1739" spans="2:9" x14ac:dyDescent="0.45">
      <c r="B1739" s="2">
        <v>21</v>
      </c>
      <c r="D1739" s="2">
        <v>31.02</v>
      </c>
      <c r="E1739" s="2">
        <v>0</v>
      </c>
      <c r="H1739" s="2">
        <v>16586.49771</v>
      </c>
      <c r="I1739" s="1">
        <f>IF(AND(B399="male",E399="yes",F399="northeast"),$K$57+$K$58*$B1739+$K$59*$D1739+$K$60*$E1739,IF(AND(B399="male",E399="yes",F399="northwest"),M454+M455*$B1739+M456*$D1739+M457*$E1739,IF(AND(B399="male",E399="yes",F399="southeast"),O454+O455*$B1739+O456*$D1739+O457*$E1739,IF(AND(B399="male",E399="yes",F399="southwest"),Q454+Q455*$B1739+Q456*$D1739+Q457*$E1739,IF(AND(B399="female",E399="no",F399="southwest"),S454+S455*$B1739+S456*$D1739+S457*$E1739,IF(AND(B399="female",E399="no",F399="southeast"),U454+U455*$B1739+U456*$D1739+U457*$E1739,IF(AND(B399="female",E399="no",F399="northwest"),W454+W455*$B1739+W456*$D1739+W457*$E1739,IF(AND(B399="female",E399="no",F399="northeast"),Y454+Y455*$B1739+Y456*$D1739+Y457*$E1739,IF(AND(B399="male",E399="no",F399="northeast"),AA454+AA455*$B1739+AA456*$D1739+AA457*$E1739,IF(AND(B399="male",E399="no",F399="northwest"),AC454+AC455*$B1739+AC456*$D1739+AC457*$E1739,IF(AND(B399="male",E399="no",F399="southeast"),AE454+AE455*$B1739+AE456*$D1739+AE457*$E1739,IF(AND(B399="male",E399="no",F399="southwest"),AG454+AG455*$B1739+AG456*$D1739+AG457*$E1739,IF(AND(B399="male",E399="yes",F399="southwest"),AI454+AI455*$B1739+AI456*$D1739+AI457*$E1739,IF(AND(B399="male",E399="yes",F399="southeast"),AK454+AK455*$B1739+AK456*$D1739+AK457*$E1739,IF(AND(B399="male",E399="yes",F399="northwest"),AM454+AM455*$B1739+AM456*$D1739+AM457*$E1739,IF(AND(B399="male",E399="yes",F399="northeast"),AO454+AO455*$B1739+AO456*$D1739+AO457*$E1739,"Conditions not met"))))))))))))))))</f>
        <v>0</v>
      </c>
    </row>
    <row r="1740" spans="2:9" x14ac:dyDescent="0.45">
      <c r="B1740" s="2">
        <v>64</v>
      </c>
      <c r="D1740" s="2">
        <v>25.6</v>
      </c>
      <c r="E1740" s="2">
        <v>2</v>
      </c>
      <c r="H1740" s="2">
        <v>14988.432000000001</v>
      </c>
      <c r="I1740" s="1">
        <f>IF(AND(B400="male",E400="yes",F400="northeast"),$K$57+$K$58*$B1740+$K$59*$D1740+$K$60*$E1740,IF(AND(B400="male",E400="yes",F400="northwest"),M455+M456*$B1740+M457*$D1740+M458*$E1740,IF(AND(B400="male",E400="yes",F400="southeast"),O455+O456*$B1740+O457*$D1740+O458*$E1740,IF(AND(B400="male",E400="yes",F400="southwest"),Q455+Q456*$B1740+Q457*$D1740+Q458*$E1740,IF(AND(B400="female",E400="no",F400="southwest"),S455+S456*$B1740+S457*$D1740+S458*$E1740,IF(AND(B400="female",E400="no",F400="southeast"),U455+U456*$B1740+U457*$D1740+U458*$E1740,IF(AND(B400="female",E400="no",F400="northwest"),W455+W456*$B1740+W457*$D1740+W458*$E1740,IF(AND(B400="female",E400="no",F400="northeast"),Y455+Y456*$B1740+Y457*$D1740+Y458*$E1740,IF(AND(B400="male",E400="no",F400="northeast"),AA455+AA456*$B1740+AA457*$D1740+AA458*$E1740,IF(AND(B400="male",E400="no",F400="northwest"),AC455+AC456*$B1740+AC457*$D1740+AC458*$E1740,IF(AND(B400="male",E400="no",F400="southeast"),AE455+AE456*$B1740+AE457*$D1740+AE458*$E1740,IF(AND(B400="male",E400="no",F400="southwest"),AG455+AG456*$B1740+AG457*$D1740+AG458*$E1740,IF(AND(B400="male",E400="yes",F400="southwest"),AI455+AI456*$B1740+AI457*$D1740+AI458*$E1740,IF(AND(B400="male",E400="yes",F400="southeast"),AK455+AK456*$B1740+AK457*$D1740+AK458*$E1740,IF(AND(B400="male",E400="yes",F400="northwest"),AM455+AM456*$B1740+AM457*$D1740+AM458*$E1740,IF(AND(B400="male",E400="yes",F400="northeast"),AO455+AO456*$B1740+AO457*$D1740+AO458*$E1740,"Conditions not met"))))))))))))))))</f>
        <v>0</v>
      </c>
    </row>
    <row r="1741" spans="2:9" x14ac:dyDescent="0.45">
      <c r="B1741" s="2">
        <v>18</v>
      </c>
      <c r="D1741" s="2">
        <v>38.17</v>
      </c>
      <c r="E1741" s="2">
        <v>0</v>
      </c>
      <c r="H1741" s="2">
        <v>1631.6683</v>
      </c>
      <c r="I1741" s="1">
        <f>IF(AND(B401="male",E401="yes",F401="northeast"),$K$57+$K$58*$B1741+$K$59*$D1741+$K$60*$E1741,IF(AND(B401="male",E401="yes",F401="northwest"),M456+M457*$B1741+M458*$D1741+M459*$E1741,IF(AND(B401="male",E401="yes",F401="southeast"),O456+O457*$B1741+O458*$D1741+O459*$E1741,IF(AND(B401="male",E401="yes",F401="southwest"),Q456+Q457*$B1741+Q458*$D1741+Q459*$E1741,IF(AND(B401="female",E401="no",F401="southwest"),S456+S457*$B1741+S458*$D1741+S459*$E1741,IF(AND(B401="female",E401="no",F401="southeast"),U456+U457*$B1741+U458*$D1741+U459*$E1741,IF(AND(B401="female",E401="no",F401="northwest"),W456+W457*$B1741+W458*$D1741+W459*$E1741,IF(AND(B401="female",E401="no",F401="northeast"),Y456+Y457*$B1741+Y458*$D1741+Y459*$E1741,IF(AND(B401="male",E401="no",F401="northeast"),AA456+AA457*$B1741+AA458*$D1741+AA459*$E1741,IF(AND(B401="male",E401="no",F401="northwest"),AC456+AC457*$B1741+AC458*$D1741+AC459*$E1741,IF(AND(B401="male",E401="no",F401="southeast"),AE456+AE457*$B1741+AE458*$D1741+AE459*$E1741,IF(AND(B401="male",E401="no",F401="southwest"),AG456+AG457*$B1741+AG458*$D1741+AG459*$E1741,IF(AND(B401="male",E401="yes",F401="southwest"),AI456+AI457*$B1741+AI458*$D1741+AI459*$E1741,IF(AND(B401="male",E401="yes",F401="southeast"),AK456+AK457*$B1741+AK458*$D1741+AK459*$E1741,IF(AND(B401="male",E401="yes",F401="northwest"),AM456+AM457*$B1741+AM458*$D1741+AM459*$E1741,IF(AND(B401="male",E401="yes",F401="northeast"),AO456+AO457*$B1741+AO458*$D1741+AO459*$E1741,"Conditions not met"))))))))))))))))</f>
        <v>0</v>
      </c>
    </row>
    <row r="1742" spans="2:9" x14ac:dyDescent="0.45">
      <c r="B1742" s="2">
        <v>51</v>
      </c>
      <c r="D1742" s="2">
        <v>20.6</v>
      </c>
      <c r="E1742" s="2">
        <v>0</v>
      </c>
      <c r="H1742" s="2">
        <v>9264.7970000000005</v>
      </c>
      <c r="I1742" s="1">
        <f>IF(AND(B402="male",E402="yes",F402="northeast"),$K$57+$K$58*$B1742+$K$59*$D1742+$K$60*$E1742,IF(AND(B402="male",E402="yes",F402="northwest"),M457+M458*$B1742+M459*$D1742+M460*$E1742,IF(AND(B402="male",E402="yes",F402="southeast"),O457+O458*$B1742+O459*$D1742+O460*$E1742,IF(AND(B402="male",E402="yes",F402="southwest"),Q457+Q458*$B1742+Q459*$D1742+Q460*$E1742,IF(AND(B402="female",E402="no",F402="southwest"),S457+S458*$B1742+S459*$D1742+S460*$E1742,IF(AND(B402="female",E402="no",F402="southeast"),U457+U458*$B1742+U459*$D1742+U460*$E1742,IF(AND(B402="female",E402="no",F402="northwest"),W457+W458*$B1742+W459*$D1742+W460*$E1742,IF(AND(B402="female",E402="no",F402="northeast"),Y457+Y458*$B1742+Y459*$D1742+Y460*$E1742,IF(AND(B402="male",E402="no",F402="northeast"),AA457+AA458*$B1742+AA459*$D1742+AA460*$E1742,IF(AND(B402="male",E402="no",F402="northwest"),AC457+AC458*$B1742+AC459*$D1742+AC460*$E1742,IF(AND(B402="male",E402="no",F402="southeast"),AE457+AE458*$B1742+AE459*$D1742+AE460*$E1742,IF(AND(B402="male",E402="no",F402="southwest"),AG457+AG458*$B1742+AG459*$D1742+AG460*$E1742,IF(AND(B402="male",E402="yes",F402="southwest"),AI457+AI458*$B1742+AI459*$D1742+AI460*$E1742,IF(AND(B402="male",E402="yes",F402="southeast"),AK457+AK458*$B1742+AK459*$D1742+AK460*$E1742,IF(AND(B402="male",E402="yes",F402="northwest"),AM457+AM458*$B1742+AM459*$D1742+AM460*$E1742,IF(AND(B402="male",E402="yes",F402="northeast"),AO457+AO458*$B1742+AO459*$D1742+AO460*$E1742,"Conditions not met"))))))))))))))))</f>
        <v>0</v>
      </c>
    </row>
    <row r="1743" spans="2:9" x14ac:dyDescent="0.45">
      <c r="B1743" s="2">
        <v>47</v>
      </c>
      <c r="D1743" s="2">
        <v>47.52</v>
      </c>
      <c r="E1743" s="2">
        <v>1</v>
      </c>
      <c r="H1743" s="2">
        <v>8083.9197999999997</v>
      </c>
      <c r="I1743" s="1">
        <f>IF(AND(B403="male",E403="yes",F403="northeast"),$K$57+$K$58*$B1743+$K$59*$D1743+$K$60*$E1743,IF(AND(B403="male",E403="yes",F403="northwest"),M458+M459*$B1743+M460*$D1743+M461*$E1743,IF(AND(B403="male",E403="yes",F403="southeast"),O458+O459*$B1743+O460*$D1743+O461*$E1743,IF(AND(B403="male",E403="yes",F403="southwest"),Q458+Q459*$B1743+Q460*$D1743+Q461*$E1743,IF(AND(B403="female",E403="no",F403="southwest"),S458+S459*$B1743+S460*$D1743+S461*$E1743,IF(AND(B403="female",E403="no",F403="southeast"),U458+U459*$B1743+U460*$D1743+U461*$E1743,IF(AND(B403="female",E403="no",F403="northwest"),W458+W459*$B1743+W460*$D1743+W461*$E1743,IF(AND(B403="female",E403="no",F403="northeast"),Y458+Y459*$B1743+Y460*$D1743+Y461*$E1743,IF(AND(B403="male",E403="no",F403="northeast"),AA458+AA459*$B1743+AA460*$D1743+AA461*$E1743,IF(AND(B403="male",E403="no",F403="northwest"),AC458+AC459*$B1743+AC460*$D1743+AC461*$E1743,IF(AND(B403="male",E403="no",F403="southeast"),AE458+AE459*$B1743+AE460*$D1743+AE461*$E1743,IF(AND(B403="male",E403="no",F403="southwest"),AG458+AG459*$B1743+AG460*$D1743+AG461*$E1743,IF(AND(B403="male",E403="yes",F403="southwest"),AI458+AI459*$B1743+AI460*$D1743+AI461*$E1743,IF(AND(B403="male",E403="yes",F403="southeast"),AK458+AK459*$B1743+AK460*$D1743+AK461*$E1743,IF(AND(B403="male",E403="yes",F403="northwest"),AM458+AM459*$B1743+AM460*$D1743+AM461*$E1743,IF(AND(B403="male",E403="yes",F403="northeast"),AO458+AO459*$B1743+AO460*$D1743+AO461*$E1743,"Conditions not met"))))))))))))))))</f>
        <v>0</v>
      </c>
    </row>
    <row r="1744" spans="2:9" x14ac:dyDescent="0.45">
      <c r="B1744" s="2">
        <v>64</v>
      </c>
      <c r="D1744" s="2">
        <v>32.965000000000003</v>
      </c>
      <c r="E1744" s="2">
        <v>0</v>
      </c>
      <c r="H1744" s="2">
        <v>14692.66935</v>
      </c>
      <c r="I1744" s="1">
        <f>IF(AND(B404="male",E404="yes",F404="northeast"),$K$57+$K$58*$B1744+$K$59*$D1744+$K$60*$E1744,IF(AND(B404="male",E404="yes",F404="northwest"),M459+M460*$B1744+M461*$D1744+M462*$E1744,IF(AND(B404="male",E404="yes",F404="southeast"),O459+O460*$B1744+O461*$D1744+O462*$E1744,IF(AND(B404="male",E404="yes",F404="southwest"),Q459+Q460*$B1744+Q461*$D1744+Q462*$E1744,IF(AND(B404="female",E404="no",F404="southwest"),S459+S460*$B1744+S461*$D1744+S462*$E1744,IF(AND(B404="female",E404="no",F404="southeast"),U459+U460*$B1744+U461*$D1744+U462*$E1744,IF(AND(B404="female",E404="no",F404="northwest"),W459+W460*$B1744+W461*$D1744+W462*$E1744,IF(AND(B404="female",E404="no",F404="northeast"),Y459+Y460*$B1744+Y461*$D1744+Y462*$E1744,IF(AND(B404="male",E404="no",F404="northeast"),AA459+AA460*$B1744+AA461*$D1744+AA462*$E1744,IF(AND(B404="male",E404="no",F404="northwest"),AC459+AC460*$B1744+AC461*$D1744+AC462*$E1744,IF(AND(B404="male",E404="no",F404="southeast"),AE459+AE460*$B1744+AE461*$D1744+AE462*$E1744,IF(AND(B404="male",E404="no",F404="southwest"),AG459+AG460*$B1744+AG461*$D1744+AG462*$E1744,IF(AND(B404="male",E404="yes",F404="southwest"),AI459+AI460*$B1744+AI461*$D1744+AI462*$E1744,IF(AND(B404="male",E404="yes",F404="southeast"),AK459+AK460*$B1744+AK461*$D1744+AK462*$E1744,IF(AND(B404="male",E404="yes",F404="northwest"),AM459+AM460*$B1744+AM461*$D1744+AM462*$E1744,IF(AND(B404="male",E404="yes",F404="northeast"),AO459+AO460*$B1744+AO461*$D1744+AO462*$E1744,"Conditions not met"))))))))))))))))</f>
        <v>0</v>
      </c>
    </row>
    <row r="1745" spans="2:9" x14ac:dyDescent="0.45">
      <c r="B1745" s="2">
        <v>49</v>
      </c>
      <c r="D1745" s="2">
        <v>32.299999999999997</v>
      </c>
      <c r="E1745" s="2">
        <v>3</v>
      </c>
      <c r="H1745" s="2">
        <v>10269.459999999999</v>
      </c>
      <c r="I1745" s="1">
        <f>IF(AND(B405="male",E405="yes",F405="northeast"),$K$57+$K$58*$B1745+$K$59*$D1745+$K$60*$E1745,IF(AND(B405="male",E405="yes",F405="northwest"),M460+M461*$B1745+M462*$D1745+M463*$E1745,IF(AND(B405="male",E405="yes",F405="southeast"),O460+O461*$B1745+O462*$D1745+O463*$E1745,IF(AND(B405="male",E405="yes",F405="southwest"),Q460+Q461*$B1745+Q462*$D1745+Q463*$E1745,IF(AND(B405="female",E405="no",F405="southwest"),S460+S461*$B1745+S462*$D1745+S463*$E1745,IF(AND(B405="female",E405="no",F405="southeast"),U460+U461*$B1745+U462*$D1745+U463*$E1745,IF(AND(B405="female",E405="no",F405="northwest"),W460+W461*$B1745+W462*$D1745+W463*$E1745,IF(AND(B405="female",E405="no",F405="northeast"),Y460+Y461*$B1745+Y462*$D1745+Y463*$E1745,IF(AND(B405="male",E405="no",F405="northeast"),AA460+AA461*$B1745+AA462*$D1745+AA463*$E1745,IF(AND(B405="male",E405="no",F405="northwest"),AC460+AC461*$B1745+AC462*$D1745+AC463*$E1745,IF(AND(B405="male",E405="no",F405="southeast"),AE460+AE461*$B1745+AE462*$D1745+AE463*$E1745,IF(AND(B405="male",E405="no",F405="southwest"),AG460+AG461*$B1745+AG462*$D1745+AG463*$E1745,IF(AND(B405="male",E405="yes",F405="southwest"),AI460+AI461*$B1745+AI462*$D1745+AI463*$E1745,IF(AND(B405="male",E405="yes",F405="southeast"),AK460+AK461*$B1745+AK462*$D1745+AK463*$E1745,IF(AND(B405="male",E405="yes",F405="northwest"),AM460+AM461*$B1745+AM462*$D1745+AM463*$E1745,IF(AND(B405="male",E405="yes",F405="northeast"),AO460+AO461*$B1745+AO462*$D1745+AO463*$E1745,"Conditions not met"))))))))))))))))</f>
        <v>0</v>
      </c>
    </row>
    <row r="1746" spans="2:9" x14ac:dyDescent="0.45">
      <c r="B1746" s="2">
        <v>31</v>
      </c>
      <c r="D1746" s="2">
        <v>20.399999999999999</v>
      </c>
      <c r="E1746" s="2">
        <v>0</v>
      </c>
      <c r="H1746" s="2">
        <v>3260.1990000000001</v>
      </c>
      <c r="I1746" s="1">
        <f>IF(AND(B406="male",E406="yes",F406="northeast"),$K$57+$K$58*$B1746+$K$59*$D1746+$K$60*$E1746,IF(AND(B406="male",E406="yes",F406="northwest"),M461+M462*$B1746+M463*$D1746+M464*$E1746,IF(AND(B406="male",E406="yes",F406="southeast"),O461+O462*$B1746+O463*$D1746+O464*$E1746,IF(AND(B406="male",E406="yes",F406="southwest"),Q461+Q462*$B1746+Q463*$D1746+Q464*$E1746,IF(AND(B406="female",E406="no",F406="southwest"),S461+S462*$B1746+S463*$D1746+S464*$E1746,IF(AND(B406="female",E406="no",F406="southeast"),U461+U462*$B1746+U463*$D1746+U464*$E1746,IF(AND(B406="female",E406="no",F406="northwest"),W461+W462*$B1746+W463*$D1746+W464*$E1746,IF(AND(B406="female",E406="no",F406="northeast"),Y461+Y462*$B1746+Y463*$D1746+Y464*$E1746,IF(AND(B406="male",E406="no",F406="northeast"),AA461+AA462*$B1746+AA463*$D1746+AA464*$E1746,IF(AND(B406="male",E406="no",F406="northwest"),AC461+AC462*$B1746+AC463*$D1746+AC464*$E1746,IF(AND(B406="male",E406="no",F406="southeast"),AE461+AE462*$B1746+AE463*$D1746+AE464*$E1746,IF(AND(B406="male",E406="no",F406="southwest"),AG461+AG462*$B1746+AG463*$D1746+AG464*$E1746,IF(AND(B406="male",E406="yes",F406="southwest"),AI461+AI462*$B1746+AI463*$D1746+AI464*$E1746,IF(AND(B406="male",E406="yes",F406="southeast"),AK461+AK462*$B1746+AK463*$D1746+AK464*$E1746,IF(AND(B406="male",E406="yes",F406="northwest"),AM461+AM462*$B1746+AM463*$D1746+AM464*$E1746,IF(AND(B406="male",E406="yes",F406="northeast"),AO461+AO462*$B1746+AO463*$D1746+AO464*$E1746,"Conditions not met"))))))))))))))))</f>
        <v>0</v>
      </c>
    </row>
    <row r="1747" spans="2:9" x14ac:dyDescent="0.45">
      <c r="B1747" s="2">
        <v>52</v>
      </c>
      <c r="D1747" s="2">
        <v>38.380000000000003</v>
      </c>
      <c r="E1747" s="2">
        <v>2</v>
      </c>
      <c r="H1747" s="2">
        <v>11396.9002</v>
      </c>
      <c r="I1747" s="1">
        <f>IF(AND(B407="male",E407="yes",F407="northeast"),$K$57+$K$58*$B1747+$K$59*$D1747+$K$60*$E1747,IF(AND(B407="male",E407="yes",F407="northwest"),M462+M463*$B1747+M464*$D1747+M465*$E1747,IF(AND(B407="male",E407="yes",F407="southeast"),O462+O463*$B1747+O464*$D1747+O465*$E1747,IF(AND(B407="male",E407="yes",F407="southwest"),Q462+Q463*$B1747+Q464*$D1747+Q465*$E1747,IF(AND(B407="female",E407="no",F407="southwest"),S462+S463*$B1747+S464*$D1747+S465*$E1747,IF(AND(B407="female",E407="no",F407="southeast"),U462+U463*$B1747+U464*$D1747+U465*$E1747,IF(AND(B407="female",E407="no",F407="northwest"),W462+W463*$B1747+W464*$D1747+W465*$E1747,IF(AND(B407="female",E407="no",F407="northeast"),Y462+Y463*$B1747+Y464*$D1747+Y465*$E1747,IF(AND(B407="male",E407="no",F407="northeast"),AA462+AA463*$B1747+AA464*$D1747+AA465*$E1747,IF(AND(B407="male",E407="no",F407="northwest"),AC462+AC463*$B1747+AC464*$D1747+AC465*$E1747,IF(AND(B407="male",E407="no",F407="southeast"),AE462+AE463*$B1747+AE464*$D1747+AE465*$E1747,IF(AND(B407="male",E407="no",F407="southwest"),AG462+AG463*$B1747+AG464*$D1747+AG465*$E1747,IF(AND(B407="male",E407="yes",F407="southwest"),AI462+AI463*$B1747+AI464*$D1747+AI465*$E1747,IF(AND(B407="male",E407="yes",F407="southeast"),AK462+AK463*$B1747+AK464*$D1747+AK465*$E1747,IF(AND(B407="male",E407="yes",F407="northwest"),AM462+AM463*$B1747+AM464*$D1747+AM465*$E1747,IF(AND(B407="male",E407="yes",F407="northeast"),AO462+AO463*$B1747+AO464*$D1747+AO465*$E1747,"Conditions not met"))))))))))))))))</f>
        <v>0</v>
      </c>
    </row>
    <row r="1748" spans="2:9" x14ac:dyDescent="0.45">
      <c r="B1748" s="2">
        <v>33</v>
      </c>
      <c r="D1748" s="2">
        <v>24.31</v>
      </c>
      <c r="E1748" s="2">
        <v>0</v>
      </c>
      <c r="H1748" s="2">
        <v>4185.0978999999998</v>
      </c>
      <c r="I1748" s="1">
        <f>IF(AND(B408="male",E408="yes",F408="northeast"),$K$57+$K$58*$B1748+$K$59*$D1748+$K$60*$E1748,IF(AND(B408="male",E408="yes",F408="northwest"),M463+M464*$B1748+M465*$D1748+M466*$E1748,IF(AND(B408="male",E408="yes",F408="southeast"),O463+O464*$B1748+O465*$D1748+O466*$E1748,IF(AND(B408="male",E408="yes",F408="southwest"),Q463+Q464*$B1748+Q465*$D1748+Q466*$E1748,IF(AND(B408="female",E408="no",F408="southwest"),S463+S464*$B1748+S465*$D1748+S466*$E1748,IF(AND(B408="female",E408="no",F408="southeast"),U463+U464*$B1748+U465*$D1748+U466*$E1748,IF(AND(B408="female",E408="no",F408="northwest"),W463+W464*$B1748+W465*$D1748+W466*$E1748,IF(AND(B408="female",E408="no",F408="northeast"),Y463+Y464*$B1748+Y465*$D1748+Y466*$E1748,IF(AND(B408="male",E408="no",F408="northeast"),AA463+AA464*$B1748+AA465*$D1748+AA466*$E1748,IF(AND(B408="male",E408="no",F408="northwest"),AC463+AC464*$B1748+AC465*$D1748+AC466*$E1748,IF(AND(B408="male",E408="no",F408="southeast"),AE463+AE464*$B1748+AE465*$D1748+AE466*$E1748,IF(AND(B408="male",E408="no",F408="southwest"),AG463+AG464*$B1748+AG465*$D1748+AG466*$E1748,IF(AND(B408="male",E408="yes",F408="southwest"),AI463+AI464*$B1748+AI465*$D1748+AI466*$E1748,IF(AND(B408="male",E408="yes",F408="southeast"),AK463+AK464*$B1748+AK465*$D1748+AK466*$E1748,IF(AND(B408="male",E408="yes",F408="northwest"),AM463+AM464*$B1748+AM465*$D1748+AM466*$E1748,IF(AND(B408="male",E408="yes",F408="northeast"),AO463+AO464*$B1748+AO465*$D1748+AO466*$E1748,"Conditions not met"))))))))))))))))</f>
        <v>0</v>
      </c>
    </row>
    <row r="1749" spans="2:9" x14ac:dyDescent="0.45">
      <c r="B1749" s="2">
        <v>47</v>
      </c>
      <c r="D1749" s="2">
        <v>23.6</v>
      </c>
      <c r="E1749" s="2">
        <v>1</v>
      </c>
      <c r="H1749" s="2">
        <v>8539.6710000000003</v>
      </c>
      <c r="I1749" s="1">
        <f>IF(AND(B409="male",E409="yes",F409="northeast"),$K$57+$K$58*$B1749+$K$59*$D1749+$K$60*$E1749,IF(AND(B409="male",E409="yes",F409="northwest"),M464+M465*$B1749+M466*$D1749+M467*$E1749,IF(AND(B409="male",E409="yes",F409="southeast"),O464+O465*$B1749+O466*$D1749+O467*$E1749,IF(AND(B409="male",E409="yes",F409="southwest"),Q464+Q465*$B1749+Q466*$D1749+Q467*$E1749,IF(AND(B409="female",E409="no",F409="southwest"),S464+S465*$B1749+S466*$D1749+S467*$E1749,IF(AND(B409="female",E409="no",F409="southeast"),U464+U465*$B1749+U466*$D1749+U467*$E1749,IF(AND(B409="female",E409="no",F409="northwest"),W464+W465*$B1749+W466*$D1749+W467*$E1749,IF(AND(B409="female",E409="no",F409="northeast"),Y464+Y465*$B1749+Y466*$D1749+Y467*$E1749,IF(AND(B409="male",E409="no",F409="northeast"),AA464+AA465*$B1749+AA466*$D1749+AA467*$E1749,IF(AND(B409="male",E409="no",F409="northwest"),AC464+AC465*$B1749+AC466*$D1749+AC467*$E1749,IF(AND(B409="male",E409="no",F409="southeast"),AE464+AE465*$B1749+AE466*$D1749+AE467*$E1749,IF(AND(B409="male",E409="no",F409="southwest"),AG464+AG465*$B1749+AG466*$D1749+AG467*$E1749,IF(AND(B409="male",E409="yes",F409="southwest"),AI464+AI465*$B1749+AI466*$D1749+AI467*$E1749,IF(AND(B409="male",E409="yes",F409="southeast"),AK464+AK465*$B1749+AK466*$D1749+AK467*$E1749,IF(AND(B409="male",E409="yes",F409="northwest"),AM464+AM465*$B1749+AM466*$D1749+AM467*$E1749,IF(AND(B409="male",E409="yes",F409="northeast"),AO464+AO465*$B1749+AO466*$D1749+AO467*$E1749,"Conditions not met"))))))))))))))))</f>
        <v>0</v>
      </c>
    </row>
    <row r="1750" spans="2:9" x14ac:dyDescent="0.45">
      <c r="B1750" s="2">
        <v>38</v>
      </c>
      <c r="D1750" s="2">
        <v>21.12</v>
      </c>
      <c r="E1750" s="2">
        <v>3</v>
      </c>
      <c r="H1750" s="2">
        <v>6652.5288</v>
      </c>
      <c r="I1750" s="1">
        <f>IF(AND(B410="male",E410="yes",F410="northeast"),$K$57+$K$58*$B1750+$K$59*$D1750+$K$60*$E1750,IF(AND(B410="male",E410="yes",F410="northwest"),M465+M466*$B1750+M467*$D1750+M468*$E1750,IF(AND(B410="male",E410="yes",F410="southeast"),O465+O466*$B1750+O467*$D1750+O468*$E1750,IF(AND(B410="male",E410="yes",F410="southwest"),Q465+Q466*$B1750+Q467*$D1750+Q468*$E1750,IF(AND(B410="female",E410="no",F410="southwest"),S465+S466*$B1750+S467*$D1750+S468*$E1750,IF(AND(B410="female",E410="no",F410="southeast"),U465+U466*$B1750+U467*$D1750+U468*$E1750,IF(AND(B410="female",E410="no",F410="northwest"),W465+W466*$B1750+W467*$D1750+W468*$E1750,IF(AND(B410="female",E410="no",F410="northeast"),Y465+Y466*$B1750+Y467*$D1750+Y468*$E1750,IF(AND(B410="male",E410="no",F410="northeast"),AA465+AA466*$B1750+AA467*$D1750+AA468*$E1750,IF(AND(B410="male",E410="no",F410="northwest"),AC465+AC466*$B1750+AC467*$D1750+AC468*$E1750,IF(AND(B410="male",E410="no",F410="southeast"),AE465+AE466*$B1750+AE467*$D1750+AE468*$E1750,IF(AND(B410="male",E410="no",F410="southwest"),AG465+AG466*$B1750+AG467*$D1750+AG468*$E1750,IF(AND(B410="male",E410="yes",F410="southwest"),AI465+AI466*$B1750+AI467*$D1750+AI468*$E1750,IF(AND(B410="male",E410="yes",F410="southeast"),AK465+AK466*$B1750+AK467*$D1750+AK468*$E1750,IF(AND(B410="male",E410="yes",F410="northwest"),AM465+AM466*$B1750+AM467*$D1750+AM468*$E1750,IF(AND(B410="male",E410="yes",F410="northeast"),AO465+AO466*$B1750+AO467*$D1750+AO468*$E1750,"Conditions not met"))))))))))))))))</f>
        <v>0</v>
      </c>
    </row>
    <row r="1751" spans="2:9" x14ac:dyDescent="0.45">
      <c r="B1751" s="2">
        <v>32</v>
      </c>
      <c r="D1751" s="2">
        <v>30.03</v>
      </c>
      <c r="E1751" s="2">
        <v>1</v>
      </c>
      <c r="H1751" s="2">
        <v>4074.4537</v>
      </c>
      <c r="I1751" s="1">
        <f>IF(AND(B411="male",E411="yes",F411="northeast"),$K$57+$K$58*$B1751+$K$59*$D1751+$K$60*$E1751,IF(AND(B411="male",E411="yes",F411="northwest"),M466+M467*$B1751+M468*$D1751+M469*$E1751,IF(AND(B411="male",E411="yes",F411="southeast"),O466+O467*$B1751+O468*$D1751+O469*$E1751,IF(AND(B411="male",E411="yes",F411="southwest"),Q466+Q467*$B1751+Q468*$D1751+Q469*$E1751,IF(AND(B411="female",E411="no",F411="southwest"),S466+S467*$B1751+S468*$D1751+S469*$E1751,IF(AND(B411="female",E411="no",F411="southeast"),U466+U467*$B1751+U468*$D1751+U469*$E1751,IF(AND(B411="female",E411="no",F411="northwest"),W466+W467*$B1751+W468*$D1751+W469*$E1751,IF(AND(B411="female",E411="no",F411="northeast"),Y466+Y467*$B1751+Y468*$D1751+Y469*$E1751,IF(AND(B411="male",E411="no",F411="northeast"),AA466+AA467*$B1751+AA468*$D1751+AA469*$E1751,IF(AND(B411="male",E411="no",F411="northwest"),AC466+AC467*$B1751+AC468*$D1751+AC469*$E1751,IF(AND(B411="male",E411="no",F411="southeast"),AE466+AE467*$B1751+AE468*$D1751+AE469*$E1751,IF(AND(B411="male",E411="no",F411="southwest"),AG466+AG467*$B1751+AG468*$D1751+AG469*$E1751,IF(AND(B411="male",E411="yes",F411="southwest"),AI466+AI467*$B1751+AI468*$D1751+AI469*$E1751,IF(AND(B411="male",E411="yes",F411="southeast"),AK466+AK467*$B1751+AK468*$D1751+AK469*$E1751,IF(AND(B411="male",E411="yes",F411="northwest"),AM466+AM467*$B1751+AM468*$D1751+AM469*$E1751,IF(AND(B411="male",E411="yes",F411="northeast"),AO466+AO467*$B1751+AO468*$D1751+AO469*$E1751,"Conditions not met"))))))))))))))))</f>
        <v>0</v>
      </c>
    </row>
    <row r="1752" spans="2:9" x14ac:dyDescent="0.45">
      <c r="B1752" s="2">
        <v>19</v>
      </c>
      <c r="D1752" s="2">
        <v>17.48</v>
      </c>
      <c r="E1752" s="2">
        <v>0</v>
      </c>
      <c r="H1752" s="2">
        <v>1621.3402000000001</v>
      </c>
      <c r="I1752" s="1">
        <f>IF(AND(B412="male",E412="yes",F412="northeast"),$K$57+$K$58*$B1752+$K$59*$D1752+$K$60*$E1752,IF(AND(B412="male",E412="yes",F412="northwest"),M467+M468*$B1752+M469*$D1752+M470*$E1752,IF(AND(B412="male",E412="yes",F412="southeast"),O467+O468*$B1752+O469*$D1752+O470*$E1752,IF(AND(B412="male",E412="yes",F412="southwest"),Q467+Q468*$B1752+Q469*$D1752+Q470*$E1752,IF(AND(B412="female",E412="no",F412="southwest"),S467+S468*$B1752+S469*$D1752+S470*$E1752,IF(AND(B412="female",E412="no",F412="southeast"),U467+U468*$B1752+U469*$D1752+U470*$E1752,IF(AND(B412="female",E412="no",F412="northwest"),W467+W468*$B1752+W469*$D1752+W470*$E1752,IF(AND(B412="female",E412="no",F412="northeast"),Y467+Y468*$B1752+Y469*$D1752+Y470*$E1752,IF(AND(B412="male",E412="no",F412="northeast"),AA467+AA468*$B1752+AA469*$D1752+AA470*$E1752,IF(AND(B412="male",E412="no",F412="northwest"),AC467+AC468*$B1752+AC469*$D1752+AC470*$E1752,IF(AND(B412="male",E412="no",F412="southeast"),AE467+AE468*$B1752+AE469*$D1752+AE470*$E1752,IF(AND(B412="male",E412="no",F412="southwest"),AG467+AG468*$B1752+AG469*$D1752+AG470*$E1752,IF(AND(B412="male",E412="yes",F412="southwest"),AI467+AI468*$B1752+AI469*$D1752+AI470*$E1752,IF(AND(B412="male",E412="yes",F412="southeast"),AK467+AK468*$B1752+AK469*$D1752+AK470*$E1752,IF(AND(B412="male",E412="yes",F412="northwest"),AM467+AM468*$B1752+AM469*$D1752+AM470*$E1752,IF(AND(B412="male",E412="yes",F412="northeast"),AO467+AO468*$B1752+AO469*$D1752+AO470*$E1752,"Conditions not met"))))))))))))))))</f>
        <v>0</v>
      </c>
    </row>
    <row r="1753" spans="2:9" x14ac:dyDescent="0.45">
      <c r="B1753" s="2">
        <v>44</v>
      </c>
      <c r="D1753" s="2">
        <v>20.234999999999999</v>
      </c>
      <c r="E1753" s="2">
        <v>1</v>
      </c>
      <c r="H1753" s="2">
        <v>19594.809649999999</v>
      </c>
      <c r="I1753" s="1" t="str">
        <f>IF(AND(B413="male",E413="yes",F413="northeast"),$K$57+$K$58*$B1753+$K$59*$D1753+$K$60*$E1753,IF(AND(B413="male",E413="yes",F413="northwest"),M468+M469*$B1753+M470*$D1753+M471*$E1753,IF(AND(B413="male",E413="yes",F413="southeast"),O468+O469*$B1753+O470*$D1753+O471*$E1753,IF(AND(B413="male",E413="yes",F413="southwest"),Q468+Q469*$B1753+Q470*$D1753+Q471*$E1753,IF(AND(B413="female",E413="no",F413="southwest"),S468+S469*$B1753+S470*$D1753+S471*$E1753,IF(AND(B413="female",E413="no",F413="southeast"),U468+U469*$B1753+U470*$D1753+U471*$E1753,IF(AND(B413="female",E413="no",F413="northwest"),W468+W469*$B1753+W470*$D1753+W471*$E1753,IF(AND(B413="female",E413="no",F413="northeast"),Y468+Y469*$B1753+Y470*$D1753+Y471*$E1753,IF(AND(B413="male",E413="no",F413="northeast"),AA468+AA469*$B1753+AA470*$D1753+AA471*$E1753,IF(AND(B413="male",E413="no",F413="northwest"),AC468+AC469*$B1753+AC470*$D1753+AC471*$E1753,IF(AND(B413="male",E413="no",F413="southeast"),AE468+AE469*$B1753+AE470*$D1753+AE471*$E1753,IF(AND(B413="male",E413="no",F413="southwest"),AG468+AG469*$B1753+AG470*$D1753+AG471*$E1753,IF(AND(B413="male",E413="yes",F413="southwest"),AI468+AI469*$B1753+AI470*$D1753+AI471*$E1753,IF(AND(B413="male",E413="yes",F413="southeast"),AK468+AK469*$B1753+AK470*$D1753+AK471*$E1753,IF(AND(B413="male",E413="yes",F413="northwest"),AM468+AM469*$B1753+AM470*$D1753+AM471*$E1753,IF(AND(B413="male",E413="yes",F413="northeast"),AO468+AO469*$B1753+AO470*$D1753+AO471*$E1753,"Conditions not met"))))))))))))))))</f>
        <v>Conditions not met</v>
      </c>
    </row>
    <row r="1754" spans="2:9" x14ac:dyDescent="0.45">
      <c r="B1754" s="2">
        <v>26</v>
      </c>
      <c r="D1754" s="2">
        <v>17.195</v>
      </c>
      <c r="E1754" s="2">
        <v>2</v>
      </c>
      <c r="H1754" s="2">
        <v>14455.644050000001</v>
      </c>
      <c r="I1754" s="1" t="str">
        <f>IF(AND(B414="male",E414="yes",F414="northeast"),$K$57+$K$58*$B1754+$K$59*$D1754+$K$60*$E1754,IF(AND(B414="male",E414="yes",F414="northwest"),M469+M470*$B1754+M471*$D1754+M472*$E1754,IF(AND(B414="male",E414="yes",F414="southeast"),O469+O470*$B1754+O471*$D1754+O472*$E1754,IF(AND(B414="male",E414="yes",F414="southwest"),Q469+Q470*$B1754+Q471*$D1754+Q472*$E1754,IF(AND(B414="female",E414="no",F414="southwest"),S469+S470*$B1754+S471*$D1754+S472*$E1754,IF(AND(B414="female",E414="no",F414="southeast"),U469+U470*$B1754+U471*$D1754+U472*$E1754,IF(AND(B414="female",E414="no",F414="northwest"),W469+W470*$B1754+W471*$D1754+W472*$E1754,IF(AND(B414="female",E414="no",F414="northeast"),Y469+Y470*$B1754+Y471*$D1754+Y472*$E1754,IF(AND(B414="male",E414="no",F414="northeast"),AA469+AA470*$B1754+AA471*$D1754+AA472*$E1754,IF(AND(B414="male",E414="no",F414="northwest"),AC469+AC470*$B1754+AC471*$D1754+AC472*$E1754,IF(AND(B414="male",E414="no",F414="southeast"),AE469+AE470*$B1754+AE471*$D1754+AE472*$E1754,IF(AND(B414="male",E414="no",F414="southwest"),AG469+AG470*$B1754+AG471*$D1754+AG472*$E1754,IF(AND(B414="male",E414="yes",F414="southwest"),AI469+AI470*$B1754+AI471*$D1754+AI472*$E1754,IF(AND(B414="male",E414="yes",F414="southeast"),AK469+AK470*$B1754+AK471*$D1754+AK472*$E1754,IF(AND(B414="male",E414="yes",F414="northwest"),AM469+AM470*$B1754+AM471*$D1754+AM472*$E1754,IF(AND(B414="male",E414="yes",F414="northeast"),AO469+AO470*$B1754+AO471*$D1754+AO472*$E1754,"Conditions not met"))))))))))))))))</f>
        <v>Conditions not met</v>
      </c>
    </row>
    <row r="1755" spans="2:9" x14ac:dyDescent="0.45">
      <c r="B1755" s="2">
        <v>25</v>
      </c>
      <c r="D1755" s="2">
        <v>23.9</v>
      </c>
      <c r="E1755" s="2">
        <v>5</v>
      </c>
      <c r="H1755" s="2">
        <v>5080.0959999999995</v>
      </c>
      <c r="I1755" s="1">
        <f>IF(AND(B415="male",E415="yes",F415="northeast"),$K$57+$K$58*$B1755+$K$59*$D1755+$K$60*$E1755,IF(AND(B415="male",E415="yes",F415="northwest"),M470+M471*$B1755+M472*$D1755+M473*$E1755,IF(AND(B415="male",E415="yes",F415="southeast"),O470+O471*$B1755+O472*$D1755+O473*$E1755,IF(AND(B415="male",E415="yes",F415="southwest"),Q470+Q471*$B1755+Q472*$D1755+Q473*$E1755,IF(AND(B415="female",E415="no",F415="southwest"),S470+S471*$B1755+S472*$D1755+S473*$E1755,IF(AND(B415="female",E415="no",F415="southeast"),U470+U471*$B1755+U472*$D1755+U473*$E1755,IF(AND(B415="female",E415="no",F415="northwest"),W470+W471*$B1755+W472*$D1755+W473*$E1755,IF(AND(B415="female",E415="no",F415="northeast"),Y470+Y471*$B1755+Y472*$D1755+Y473*$E1755,IF(AND(B415="male",E415="no",F415="northeast"),AA470+AA471*$B1755+AA472*$D1755+AA473*$E1755,IF(AND(B415="male",E415="no",F415="northwest"),AC470+AC471*$B1755+AC472*$D1755+AC473*$E1755,IF(AND(B415="male",E415="no",F415="southeast"),AE470+AE471*$B1755+AE472*$D1755+AE473*$E1755,IF(AND(B415="male",E415="no",F415="southwest"),AG470+AG471*$B1755+AG472*$D1755+AG473*$E1755,IF(AND(B415="male",E415="yes",F415="southwest"),AI470+AI471*$B1755+AI472*$D1755+AI473*$E1755,IF(AND(B415="male",E415="yes",F415="southeast"),AK470+AK471*$B1755+AK472*$D1755+AK473*$E1755,IF(AND(B415="male",E415="yes",F415="northwest"),AM470+AM471*$B1755+AM472*$D1755+AM473*$E1755,IF(AND(B415="male",E415="yes",F415="northeast"),AO470+AO471*$B1755+AO472*$D1755+AO473*$E1755,"Conditions not met"))))))))))))))))</f>
        <v>0</v>
      </c>
    </row>
    <row r="1756" spans="2:9" x14ac:dyDescent="0.45">
      <c r="B1756" s="2">
        <v>19</v>
      </c>
      <c r="D1756" s="2">
        <v>35.15</v>
      </c>
      <c r="E1756" s="2">
        <v>0</v>
      </c>
      <c r="H1756" s="2">
        <v>2134.9014999999999</v>
      </c>
      <c r="I1756" s="1">
        <f>IF(AND(B416="male",E416="yes",F416="northeast"),$K$57+$K$58*$B1756+$K$59*$D1756+$K$60*$E1756,IF(AND(B416="male",E416="yes",F416="northwest"),M471+M472*$B1756+M473*$D1756+M474*$E1756,IF(AND(B416="male",E416="yes",F416="southeast"),O471+O472*$B1756+O473*$D1756+O474*$E1756,IF(AND(B416="male",E416="yes",F416="southwest"),Q471+Q472*$B1756+Q473*$D1756+Q474*$E1756,IF(AND(B416="female",E416="no",F416="southwest"),S471+S472*$B1756+S473*$D1756+S474*$E1756,IF(AND(B416="female",E416="no",F416="southeast"),U471+U472*$B1756+U473*$D1756+U474*$E1756,IF(AND(B416="female",E416="no",F416="northwest"),W471+W472*$B1756+W473*$D1756+W474*$E1756,IF(AND(B416="female",E416="no",F416="northeast"),Y471+Y472*$B1756+Y473*$D1756+Y474*$E1756,IF(AND(B416="male",E416="no",F416="northeast"),AA471+AA472*$B1756+AA473*$D1756+AA474*$E1756,IF(AND(B416="male",E416="no",F416="northwest"),AC471+AC472*$B1756+AC473*$D1756+AC474*$E1756,IF(AND(B416="male",E416="no",F416="southeast"),AE471+AE472*$B1756+AE473*$D1756+AE474*$E1756,IF(AND(B416="male",E416="no",F416="southwest"),AG471+AG472*$B1756+AG473*$D1756+AG474*$E1756,IF(AND(B416="male",E416="yes",F416="southwest"),AI471+AI472*$B1756+AI473*$D1756+AI474*$E1756,IF(AND(B416="male",E416="yes",F416="southeast"),AK471+AK472*$B1756+AK473*$D1756+AK474*$E1756,IF(AND(B416="male",E416="yes",F416="northwest"),AM471+AM472*$B1756+AM473*$D1756+AM474*$E1756,IF(AND(B416="male",E416="yes",F416="northeast"),AO471+AO472*$B1756+AO473*$D1756+AO474*$E1756,"Conditions not met"))))))))))))))))</f>
        <v>0</v>
      </c>
    </row>
    <row r="1757" spans="2:9" x14ac:dyDescent="0.45">
      <c r="B1757" s="2">
        <v>43</v>
      </c>
      <c r="D1757" s="2">
        <v>35.64</v>
      </c>
      <c r="E1757" s="2">
        <v>1</v>
      </c>
      <c r="H1757" s="2">
        <v>7345.7266</v>
      </c>
      <c r="I1757" s="1">
        <f>IF(AND(B417="male",E417="yes",F417="northeast"),$K$57+$K$58*$B1757+$K$59*$D1757+$K$60*$E1757,IF(AND(B417="male",E417="yes",F417="northwest"),M472+M473*$B1757+M474*$D1757+M475*$E1757,IF(AND(B417="male",E417="yes",F417="southeast"),O472+O473*$B1757+O474*$D1757+O475*$E1757,IF(AND(B417="male",E417="yes",F417="southwest"),Q472+Q473*$B1757+Q474*$D1757+Q475*$E1757,IF(AND(B417="female",E417="no",F417="southwest"),S472+S473*$B1757+S474*$D1757+S475*$E1757,IF(AND(B417="female",E417="no",F417="southeast"),U472+U473*$B1757+U474*$D1757+U475*$E1757,IF(AND(B417="female",E417="no",F417="northwest"),W472+W473*$B1757+W474*$D1757+W475*$E1757,IF(AND(B417="female",E417="no",F417="northeast"),Y472+Y473*$B1757+Y474*$D1757+Y475*$E1757,IF(AND(B417="male",E417="no",F417="northeast"),AA472+AA473*$B1757+AA474*$D1757+AA475*$E1757,IF(AND(B417="male",E417="no",F417="northwest"),AC472+AC473*$B1757+AC474*$D1757+AC475*$E1757,IF(AND(B417="male",E417="no",F417="southeast"),AE472+AE473*$B1757+AE474*$D1757+AE475*$E1757,IF(AND(B417="male",E417="no",F417="southwest"),AG472+AG473*$B1757+AG474*$D1757+AG475*$E1757,IF(AND(B417="male",E417="yes",F417="southwest"),AI472+AI473*$B1757+AI474*$D1757+AI475*$E1757,IF(AND(B417="male",E417="yes",F417="southeast"),AK472+AK473*$B1757+AK474*$D1757+AK475*$E1757,IF(AND(B417="male",E417="yes",F417="northwest"),AM472+AM473*$B1757+AM474*$D1757+AM475*$E1757,IF(AND(B417="male",E417="yes",F417="northeast"),AO472+AO473*$B1757+AO474*$D1757+AO475*$E1757,"Conditions not met"))))))))))))))))</f>
        <v>0</v>
      </c>
    </row>
    <row r="1758" spans="2:9" x14ac:dyDescent="0.45">
      <c r="B1758" s="2">
        <v>52</v>
      </c>
      <c r="D1758" s="2">
        <v>34.1</v>
      </c>
      <c r="E1758" s="2">
        <v>0</v>
      </c>
      <c r="H1758" s="2">
        <v>9140.9509999999991</v>
      </c>
      <c r="I1758" s="1">
        <f>IF(AND(B418="male",E418="yes",F418="northeast"),$K$57+$K$58*$B1758+$K$59*$D1758+$K$60*$E1758,IF(AND(B418="male",E418="yes",F418="northwest"),M473+M474*$B1758+M475*$D1758+M476*$E1758,IF(AND(B418="male",E418="yes",F418="southeast"),O473+O474*$B1758+O475*$D1758+O476*$E1758,IF(AND(B418="male",E418="yes",F418="southwest"),Q473+Q474*$B1758+Q475*$D1758+Q476*$E1758,IF(AND(B418="female",E418="no",F418="southwest"),S473+S474*$B1758+S475*$D1758+S476*$E1758,IF(AND(B418="female",E418="no",F418="southeast"),U473+U474*$B1758+U475*$D1758+U476*$E1758,IF(AND(B418="female",E418="no",F418="northwest"),W473+W474*$B1758+W475*$D1758+W476*$E1758,IF(AND(B418="female",E418="no",F418="northeast"),Y473+Y474*$B1758+Y475*$D1758+Y476*$E1758,IF(AND(B418="male",E418="no",F418="northeast"),AA473+AA474*$B1758+AA475*$D1758+AA476*$E1758,IF(AND(B418="male",E418="no",F418="northwest"),AC473+AC474*$B1758+AC475*$D1758+AC476*$E1758,IF(AND(B418="male",E418="no",F418="southeast"),AE473+AE474*$B1758+AE475*$D1758+AE476*$E1758,IF(AND(B418="male",E418="no",F418="southwest"),AG473+AG474*$B1758+AG475*$D1758+AG476*$E1758,IF(AND(B418="male",E418="yes",F418="southwest"),AI473+AI474*$B1758+AI475*$D1758+AI476*$E1758,IF(AND(B418="male",E418="yes",F418="southeast"),AK473+AK474*$B1758+AK475*$D1758+AK476*$E1758,IF(AND(B418="male",E418="yes",F418="northwest"),AM473+AM474*$B1758+AM475*$D1758+AM476*$E1758,IF(AND(B418="male",E418="yes",F418="northeast"),AO473+AO474*$B1758+AO475*$D1758+AO476*$E1758,"Conditions not met"))))))))))))))))</f>
        <v>0</v>
      </c>
    </row>
    <row r="1759" spans="2:9" x14ac:dyDescent="0.45">
      <c r="B1759" s="2">
        <v>36</v>
      </c>
      <c r="D1759" s="2">
        <v>22.6</v>
      </c>
      <c r="E1759" s="2">
        <v>2</v>
      </c>
      <c r="H1759" s="2">
        <v>18608.261999999999</v>
      </c>
      <c r="I1759" s="1" t="str">
        <f>IF(AND(B419="male",E419="yes",F419="northeast"),$K$57+$K$58*$B1759+$K$59*$D1759+$K$60*$E1759,IF(AND(B419="male",E419="yes",F419="northwest"),M474+M475*$B1759+M476*$D1759+M477*$E1759,IF(AND(B419="male",E419="yes",F419="southeast"),O474+O475*$B1759+O476*$D1759+O477*$E1759,IF(AND(B419="male",E419="yes",F419="southwest"),Q474+Q475*$B1759+Q476*$D1759+Q477*$E1759,IF(AND(B419="female",E419="no",F419="southwest"),S474+S475*$B1759+S476*$D1759+S477*$E1759,IF(AND(B419="female",E419="no",F419="southeast"),U474+U475*$B1759+U476*$D1759+U477*$E1759,IF(AND(B419="female",E419="no",F419="northwest"),W474+W475*$B1759+W476*$D1759+W477*$E1759,IF(AND(B419="female",E419="no",F419="northeast"),Y474+Y475*$B1759+Y476*$D1759+Y477*$E1759,IF(AND(B419="male",E419="no",F419="northeast"),AA474+AA475*$B1759+AA476*$D1759+AA477*$E1759,IF(AND(B419="male",E419="no",F419="northwest"),AC474+AC475*$B1759+AC476*$D1759+AC477*$E1759,IF(AND(B419="male",E419="no",F419="southeast"),AE474+AE475*$B1759+AE476*$D1759+AE477*$E1759,IF(AND(B419="male",E419="no",F419="southwest"),AG474+AG475*$B1759+AG476*$D1759+AG477*$E1759,IF(AND(B419="male",E419="yes",F419="southwest"),AI474+AI475*$B1759+AI476*$D1759+AI477*$E1759,IF(AND(B419="male",E419="yes",F419="southeast"),AK474+AK475*$B1759+AK476*$D1759+AK477*$E1759,IF(AND(B419="male",E419="yes",F419="northwest"),AM474+AM475*$B1759+AM476*$D1759+AM477*$E1759,IF(AND(B419="male",E419="yes",F419="northeast"),AO474+AO475*$B1759+AO476*$D1759+AO477*$E1759,"Conditions not met"))))))))))))))))</f>
        <v>Conditions not met</v>
      </c>
    </row>
    <row r="1760" spans="2:9" x14ac:dyDescent="0.45">
      <c r="B1760" s="2">
        <v>64</v>
      </c>
      <c r="D1760" s="2">
        <v>39.159999999999997</v>
      </c>
      <c r="E1760" s="2">
        <v>1</v>
      </c>
      <c r="H1760" s="2">
        <v>14418.2804</v>
      </c>
      <c r="I1760" s="1">
        <f>IF(AND(B420="male",E420="yes",F420="northeast"),$K$57+$K$58*$B1760+$K$59*$D1760+$K$60*$E1760,IF(AND(B420="male",E420="yes",F420="northwest"),M475+M476*$B1760+M477*$D1760+M478*$E1760,IF(AND(B420="male",E420="yes",F420="southeast"),O475+O476*$B1760+O477*$D1760+O478*$E1760,IF(AND(B420="male",E420="yes",F420="southwest"),Q475+Q476*$B1760+Q477*$D1760+Q478*$E1760,IF(AND(B420="female",E420="no",F420="southwest"),S475+S476*$B1760+S477*$D1760+S478*$E1760,IF(AND(B420="female",E420="no",F420="southeast"),U475+U476*$B1760+U477*$D1760+U478*$E1760,IF(AND(B420="female",E420="no",F420="northwest"),W475+W476*$B1760+W477*$D1760+W478*$E1760,IF(AND(B420="female",E420="no",F420="northeast"),Y475+Y476*$B1760+Y477*$D1760+Y478*$E1760,IF(AND(B420="male",E420="no",F420="northeast"),AA475+AA476*$B1760+AA477*$D1760+AA478*$E1760,IF(AND(B420="male",E420="no",F420="northwest"),AC475+AC476*$B1760+AC477*$D1760+AC478*$E1760,IF(AND(B420="male",E420="no",F420="southeast"),AE475+AE476*$B1760+AE477*$D1760+AE478*$E1760,IF(AND(B420="male",E420="no",F420="southwest"),AG475+AG476*$B1760+AG477*$D1760+AG478*$E1760,IF(AND(B420="male",E420="yes",F420="southwest"),AI475+AI476*$B1760+AI477*$D1760+AI478*$E1760,IF(AND(B420="male",E420="yes",F420="southeast"),AK475+AK476*$B1760+AK477*$D1760+AK478*$E1760,IF(AND(B420="male",E420="yes",F420="northwest"),AM475+AM476*$B1760+AM477*$D1760+AM478*$E1760,IF(AND(B420="male",E420="yes",F420="northeast"),AO475+AO476*$B1760+AO477*$D1760+AO478*$E1760,"Conditions not met"))))))))))))))))</f>
        <v>0</v>
      </c>
    </row>
    <row r="1761" spans="2:9" x14ac:dyDescent="0.45">
      <c r="B1761" s="2">
        <v>63</v>
      </c>
      <c r="D1761" s="2">
        <v>26.98</v>
      </c>
      <c r="E1761" s="2">
        <v>0</v>
      </c>
      <c r="H1761" s="2">
        <v>28950.4692</v>
      </c>
      <c r="I1761" s="1" t="str">
        <f>IF(AND(B421="male",E421="yes",F421="northeast"),$K$57+$K$58*$B1761+$K$59*$D1761+$K$60*$E1761,IF(AND(B421="male",E421="yes",F421="northwest"),M476+M477*$B1761+M478*$D1761+M479*$E1761,IF(AND(B421="male",E421="yes",F421="southeast"),O476+O477*$B1761+O478*$D1761+O479*$E1761,IF(AND(B421="male",E421="yes",F421="southwest"),Q476+Q477*$B1761+Q478*$D1761+Q479*$E1761,IF(AND(B421="female",E421="no",F421="southwest"),S476+S477*$B1761+S478*$D1761+S479*$E1761,IF(AND(B421="female",E421="no",F421="southeast"),U476+U477*$B1761+U478*$D1761+U479*$E1761,IF(AND(B421="female",E421="no",F421="northwest"),W476+W477*$B1761+W478*$D1761+W479*$E1761,IF(AND(B421="female",E421="no",F421="northeast"),Y476+Y477*$B1761+Y478*$D1761+Y479*$E1761,IF(AND(B421="male",E421="no",F421="northeast"),AA476+AA477*$B1761+AA478*$D1761+AA479*$E1761,IF(AND(B421="male",E421="no",F421="northwest"),AC476+AC477*$B1761+AC478*$D1761+AC479*$E1761,IF(AND(B421="male",E421="no",F421="southeast"),AE476+AE477*$B1761+AE478*$D1761+AE479*$E1761,IF(AND(B421="male",E421="no",F421="southwest"),AG476+AG477*$B1761+AG478*$D1761+AG479*$E1761,IF(AND(B421="male",E421="yes",F421="southwest"),AI476+AI477*$B1761+AI478*$D1761+AI479*$E1761,IF(AND(B421="male",E421="yes",F421="southeast"),AK476+AK477*$B1761+AK478*$D1761+AK479*$E1761,IF(AND(B421="male",E421="yes",F421="northwest"),AM476+AM477*$B1761+AM478*$D1761+AM479*$E1761,IF(AND(B421="male",E421="yes",F421="northeast"),AO476+AO477*$B1761+AO478*$D1761+AO479*$E1761,"Conditions not met"))))))))))))))))</f>
        <v>Conditions not met</v>
      </c>
    </row>
    <row r="1762" spans="2:9" x14ac:dyDescent="0.45">
      <c r="B1762" s="2">
        <v>64</v>
      </c>
      <c r="D1762" s="2">
        <v>33.880000000000003</v>
      </c>
      <c r="E1762" s="2">
        <v>0</v>
      </c>
      <c r="H1762" s="2">
        <v>46889.261200000001</v>
      </c>
      <c r="I1762" s="1">
        <f>IF(AND(B422="male",E422="yes",F422="northeast"),$K$57+$K$58*$B1762+$K$59*$D1762+$K$60*$E1762,IF(AND(B422="male",E422="yes",F422="northwest"),M477+M478*$B1762+M479*$D1762+M480*$E1762,IF(AND(B422="male",E422="yes",F422="southeast"),O477+O478*$B1762+O479*$D1762+O480*$E1762,IF(AND(B422="male",E422="yes",F422="southwest"),Q477+Q478*$B1762+Q479*$D1762+Q480*$E1762,IF(AND(B422="female",E422="no",F422="southwest"),S477+S478*$B1762+S479*$D1762+S480*$E1762,IF(AND(B422="female",E422="no",F422="southeast"),U477+U478*$B1762+U479*$D1762+U480*$E1762,IF(AND(B422="female",E422="no",F422="northwest"),W477+W478*$B1762+W479*$D1762+W480*$E1762,IF(AND(B422="female",E422="no",F422="northeast"),Y477+Y478*$B1762+Y479*$D1762+Y480*$E1762,IF(AND(B422="male",E422="no",F422="northeast"),AA477+AA478*$B1762+AA479*$D1762+AA480*$E1762,IF(AND(B422="male",E422="no",F422="northwest"),AC477+AC478*$B1762+AC479*$D1762+AC480*$E1762,IF(AND(B422="male",E422="no",F422="southeast"),AE477+AE478*$B1762+AE479*$D1762+AE480*$E1762,IF(AND(B422="male",E422="no",F422="southwest"),AG477+AG478*$B1762+AG479*$D1762+AG480*$E1762,IF(AND(B422="male",E422="yes",F422="southwest"),AI477+AI478*$B1762+AI479*$D1762+AI480*$E1762,IF(AND(B422="male",E422="yes",F422="southeast"),AK477+AK478*$B1762+AK479*$D1762+AK480*$E1762,IF(AND(B422="male",E422="yes",F422="northwest"),AM477+AM478*$B1762+AM479*$D1762+AM480*$E1762,IF(AND(B422="male",E422="yes",F422="northeast"),AO477+AO478*$B1762+AO479*$D1762+AO480*$E1762,"Conditions not met"))))))))))))))))</f>
        <v>0</v>
      </c>
    </row>
    <row r="1763" spans="2:9" x14ac:dyDescent="0.45">
      <c r="B1763" s="2">
        <v>61</v>
      </c>
      <c r="D1763" s="2">
        <v>35.86</v>
      </c>
      <c r="E1763" s="2">
        <v>0</v>
      </c>
      <c r="H1763" s="2">
        <v>46599.108399999997</v>
      </c>
      <c r="I1763" s="1">
        <f>IF(AND(B423="male",E423="yes",F423="northeast"),$K$57+$K$58*$B1763+$K$59*$D1763+$K$60*$E1763,IF(AND(B423="male",E423="yes",F423="northwest"),M478+M479*$B1763+M480*$D1763+M481*$E1763,IF(AND(B423="male",E423="yes",F423="southeast"),O478+O479*$B1763+O480*$D1763+O481*$E1763,IF(AND(B423="male",E423="yes",F423="southwest"),Q478+Q479*$B1763+Q480*$D1763+Q481*$E1763,IF(AND(B423="female",E423="no",F423="southwest"),S478+S479*$B1763+S480*$D1763+S481*$E1763,IF(AND(B423="female",E423="no",F423="southeast"),U478+U479*$B1763+U480*$D1763+U481*$E1763,IF(AND(B423="female",E423="no",F423="northwest"),W478+W479*$B1763+W480*$D1763+W481*$E1763,IF(AND(B423="female",E423="no",F423="northeast"),Y478+Y479*$B1763+Y480*$D1763+Y481*$E1763,IF(AND(B423="male",E423="no",F423="northeast"),AA478+AA479*$B1763+AA480*$D1763+AA481*$E1763,IF(AND(B423="male",E423="no",F423="northwest"),AC478+AC479*$B1763+AC480*$D1763+AC481*$E1763,IF(AND(B423="male",E423="no",F423="southeast"),AE478+AE479*$B1763+AE480*$D1763+AE481*$E1763,IF(AND(B423="male",E423="no",F423="southwest"),AG478+AG479*$B1763+AG480*$D1763+AG481*$E1763,IF(AND(B423="male",E423="yes",F423="southwest"),AI478+AI479*$B1763+AI480*$D1763+AI481*$E1763,IF(AND(B423="male",E423="yes",F423="southeast"),AK478+AK479*$B1763+AK480*$D1763+AK481*$E1763,IF(AND(B423="male",E423="yes",F423="northwest"),AM478+AM479*$B1763+AM480*$D1763+AM481*$E1763,IF(AND(B423="male",E423="yes",F423="northeast"),AO478+AO479*$B1763+AO480*$D1763+AO481*$E1763,"Conditions not met"))))))))))))))))</f>
        <v>0</v>
      </c>
    </row>
    <row r="1764" spans="2:9" x14ac:dyDescent="0.45">
      <c r="B1764" s="2">
        <v>40</v>
      </c>
      <c r="D1764" s="2">
        <v>32.774999999999999</v>
      </c>
      <c r="E1764" s="2">
        <v>1</v>
      </c>
      <c r="H1764" s="2">
        <v>39125.332249999999</v>
      </c>
      <c r="I1764" s="1">
        <f>IF(AND(B424="male",E424="yes",F424="northeast"),$K$57+$K$58*$B1764+$K$59*$D1764+$K$60*$E1764,IF(AND(B424="male",E424="yes",F424="northwest"),M479+M480*$B1764+M481*$D1764+M482*$E1764,IF(AND(B424="male",E424="yes",F424="southeast"),O479+O480*$B1764+O481*$D1764+O482*$E1764,IF(AND(B424="male",E424="yes",F424="southwest"),Q479+Q480*$B1764+Q481*$D1764+Q482*$E1764,IF(AND(B424="female",E424="no",F424="southwest"),S479+S480*$B1764+S481*$D1764+S482*$E1764,IF(AND(B424="female",E424="no",F424="southeast"),U479+U480*$B1764+U481*$D1764+U482*$E1764,IF(AND(B424="female",E424="no",F424="northwest"),W479+W480*$B1764+W481*$D1764+W482*$E1764,IF(AND(B424="female",E424="no",F424="northeast"),Y479+Y480*$B1764+Y481*$D1764+Y482*$E1764,IF(AND(B424="male",E424="no",F424="northeast"),AA479+AA480*$B1764+AA481*$D1764+AA482*$E1764,IF(AND(B424="male",E424="no",F424="northwest"),AC479+AC480*$B1764+AC481*$D1764+AC482*$E1764,IF(AND(B424="male",E424="no",F424="southeast"),AE479+AE480*$B1764+AE481*$D1764+AE482*$E1764,IF(AND(B424="male",E424="no",F424="southwest"),AG479+AG480*$B1764+AG481*$D1764+AG482*$E1764,IF(AND(B424="male",E424="yes",F424="southwest"),AI479+AI480*$B1764+AI481*$D1764+AI482*$E1764,IF(AND(B424="male",E424="yes",F424="southeast"),AK479+AK480*$B1764+AK481*$D1764+AK482*$E1764,IF(AND(B424="male",E424="yes",F424="northwest"),AM479+AM480*$B1764+AM481*$D1764+AM482*$E1764,IF(AND(B424="male",E424="yes",F424="northeast"),AO479+AO480*$B1764+AO481*$D1764+AO482*$E1764,"Conditions not met"))))))))))))))))</f>
        <v>36874.504613357502</v>
      </c>
    </row>
    <row r="1765" spans="2:9" x14ac:dyDescent="0.45">
      <c r="B1765" s="2">
        <v>25</v>
      </c>
      <c r="D1765" s="2">
        <v>30.59</v>
      </c>
      <c r="E1765" s="2">
        <v>0</v>
      </c>
      <c r="H1765" s="2">
        <v>2727.3951000000002</v>
      </c>
      <c r="I1765" s="1">
        <f>IF(AND(B425="male",E425="yes",F425="northeast"),$K$57+$K$58*$B1765+$K$59*$D1765+$K$60*$E1765,IF(AND(B425="male",E425="yes",F425="northwest"),M480+M481*$B1765+M482*$D1765+M483*$E1765,IF(AND(B425="male",E425="yes",F425="southeast"),O480+O481*$B1765+O482*$D1765+O483*$E1765,IF(AND(B425="male",E425="yes",F425="southwest"),Q480+Q481*$B1765+Q482*$D1765+Q483*$E1765,IF(AND(B425="female",E425="no",F425="southwest"),S480+S481*$B1765+S482*$D1765+S483*$E1765,IF(AND(B425="female",E425="no",F425="southeast"),U480+U481*$B1765+U482*$D1765+U483*$E1765,IF(AND(B425="female",E425="no",F425="northwest"),W480+W481*$B1765+W482*$D1765+W483*$E1765,IF(AND(B425="female",E425="no",F425="northeast"),Y480+Y481*$B1765+Y482*$D1765+Y483*$E1765,IF(AND(B425="male",E425="no",F425="northeast"),AA480+AA481*$B1765+AA482*$D1765+AA483*$E1765,IF(AND(B425="male",E425="no",F425="northwest"),AC480+AC481*$B1765+AC482*$D1765+AC483*$E1765,IF(AND(B425="male",E425="no",F425="southeast"),AE480+AE481*$B1765+AE482*$D1765+AE483*$E1765,IF(AND(B425="male",E425="no",F425="southwest"),AG480+AG481*$B1765+AG482*$D1765+AG483*$E1765,IF(AND(B425="male",E425="yes",F425="southwest"),AI480+AI481*$B1765+AI482*$D1765+AI483*$E1765,IF(AND(B425="male",E425="yes",F425="southeast"),AK480+AK481*$B1765+AK482*$D1765+AK483*$E1765,IF(AND(B425="male",E425="yes",F425="northwest"),AM480+AM481*$B1765+AM482*$D1765+AM483*$E1765,IF(AND(B425="male",E425="yes",F425="northeast"),AO480+AO481*$B1765+AO482*$D1765+AO483*$E1765,"Conditions not met"))))))))))))))))</f>
        <v>0</v>
      </c>
    </row>
    <row r="1766" spans="2:9" x14ac:dyDescent="0.45">
      <c r="B1766" s="2">
        <v>48</v>
      </c>
      <c r="D1766" s="2">
        <v>30.2</v>
      </c>
      <c r="E1766" s="2">
        <v>2</v>
      </c>
      <c r="H1766" s="2">
        <v>8968.33</v>
      </c>
      <c r="I1766" s="1">
        <f>IF(AND(B426="male",E426="yes",F426="northeast"),$K$57+$K$58*$B1766+$K$59*$D1766+$K$60*$E1766,IF(AND(B426="male",E426="yes",F426="northwest"),M481+M482*$B1766+M483*$D1766+M484*$E1766,IF(AND(B426="male",E426="yes",F426="southeast"),O481+O482*$B1766+O483*$D1766+O484*$E1766,IF(AND(B426="male",E426="yes",F426="southwest"),Q481+Q482*$B1766+Q483*$D1766+Q484*$E1766,IF(AND(B426="female",E426="no",F426="southwest"),S481+S482*$B1766+S483*$D1766+S484*$E1766,IF(AND(B426="female",E426="no",F426="southeast"),U481+U482*$B1766+U483*$D1766+U484*$E1766,IF(AND(B426="female",E426="no",F426="northwest"),W481+W482*$B1766+W483*$D1766+W484*$E1766,IF(AND(B426="female",E426="no",F426="northeast"),Y481+Y482*$B1766+Y483*$D1766+Y484*$E1766,IF(AND(B426="male",E426="no",F426="northeast"),AA481+AA482*$B1766+AA483*$D1766+AA484*$E1766,IF(AND(B426="male",E426="no",F426="northwest"),AC481+AC482*$B1766+AC483*$D1766+AC484*$E1766,IF(AND(B426="male",E426="no",F426="southeast"),AE481+AE482*$B1766+AE483*$D1766+AE484*$E1766,IF(AND(B426="male",E426="no",F426="southwest"),AG481+AG482*$B1766+AG483*$D1766+AG484*$E1766,IF(AND(B426="male",E426="yes",F426="southwest"),AI481+AI482*$B1766+AI483*$D1766+AI484*$E1766,IF(AND(B426="male",E426="yes",F426="southeast"),AK481+AK482*$B1766+AK483*$D1766+AK484*$E1766,IF(AND(B426="male",E426="yes",F426="northwest"),AM481+AM482*$B1766+AM483*$D1766+AM484*$E1766,IF(AND(B426="male",E426="yes",F426="northeast"),AO481+AO482*$B1766+AO483*$D1766+AO484*$E1766,"Conditions not met"))))))))))))))))</f>
        <v>0</v>
      </c>
    </row>
    <row r="1767" spans="2:9" x14ac:dyDescent="0.45">
      <c r="B1767" s="2">
        <v>45</v>
      </c>
      <c r="D1767" s="2">
        <v>24.31</v>
      </c>
      <c r="E1767" s="2">
        <v>5</v>
      </c>
      <c r="H1767" s="2">
        <v>9788.8659000000007</v>
      </c>
      <c r="I1767" s="1">
        <f>IF(AND(B427="male",E427="yes",F427="northeast"),$K$57+$K$58*$B1767+$K$59*$D1767+$K$60*$E1767,IF(AND(B427="male",E427="yes",F427="northwest"),M482+M483*$B1767+M484*$D1767+M485*$E1767,IF(AND(B427="male",E427="yes",F427="southeast"),O482+O483*$B1767+O484*$D1767+O485*$E1767,IF(AND(B427="male",E427="yes",F427="southwest"),Q482+Q483*$B1767+Q484*$D1767+Q485*$E1767,IF(AND(B427="female",E427="no",F427="southwest"),S482+S483*$B1767+S484*$D1767+S485*$E1767,IF(AND(B427="female",E427="no",F427="southeast"),U482+U483*$B1767+U484*$D1767+U485*$E1767,IF(AND(B427="female",E427="no",F427="northwest"),W482+W483*$B1767+W484*$D1767+W485*$E1767,IF(AND(B427="female",E427="no",F427="northeast"),Y482+Y483*$B1767+Y484*$D1767+Y485*$E1767,IF(AND(B427="male",E427="no",F427="northeast"),AA482+AA483*$B1767+AA484*$D1767+AA485*$E1767,IF(AND(B427="male",E427="no",F427="northwest"),AC482+AC483*$B1767+AC484*$D1767+AC485*$E1767,IF(AND(B427="male",E427="no",F427="southeast"),AE482+AE483*$B1767+AE484*$D1767+AE485*$E1767,IF(AND(B427="male",E427="no",F427="southwest"),AG482+AG483*$B1767+AG484*$D1767+AG485*$E1767,IF(AND(B427="male",E427="yes",F427="southwest"),AI482+AI483*$B1767+AI484*$D1767+AI485*$E1767,IF(AND(B427="male",E427="yes",F427="southeast"),AK482+AK483*$B1767+AK484*$D1767+AK485*$E1767,IF(AND(B427="male",E427="yes",F427="northwest"),AM482+AM483*$B1767+AM484*$D1767+AM485*$E1767,IF(AND(B427="male",E427="yes",F427="northeast"),AO482+AO483*$B1767+AO484*$D1767+AO485*$E1767,"Conditions not met"))))))))))))))))</f>
        <v>0</v>
      </c>
    </row>
    <row r="1768" spans="2:9" x14ac:dyDescent="0.45">
      <c r="B1768" s="2">
        <v>38</v>
      </c>
      <c r="D1768" s="2">
        <v>27.265000000000001</v>
      </c>
      <c r="E1768" s="2">
        <v>1</v>
      </c>
      <c r="H1768" s="2">
        <v>6555.07035</v>
      </c>
      <c r="I1768" s="1">
        <f>IF(AND(B428="male",E428="yes",F428="northeast"),$K$57+$K$58*$B1768+$K$59*$D1768+$K$60*$E1768,IF(AND(B428="male",E428="yes",F428="northwest"),M483+M484*$B1768+M485*$D1768+M486*$E1768,IF(AND(B428="male",E428="yes",F428="southeast"),O483+O484*$B1768+O485*$D1768+O486*$E1768,IF(AND(B428="male",E428="yes",F428="southwest"),Q483+Q484*$B1768+Q485*$D1768+Q486*$E1768,IF(AND(B428="female",E428="no",F428="southwest"),S483+S484*$B1768+S485*$D1768+S486*$E1768,IF(AND(B428="female",E428="no",F428="southeast"),U483+U484*$B1768+U485*$D1768+U486*$E1768,IF(AND(B428="female",E428="no",F428="northwest"),W483+W484*$B1768+W485*$D1768+W486*$E1768,IF(AND(B428="female",E428="no",F428="northeast"),Y483+Y484*$B1768+Y485*$D1768+Y486*$E1768,IF(AND(B428="male",E428="no",F428="northeast"),AA483+AA484*$B1768+AA485*$D1768+AA486*$E1768,IF(AND(B428="male",E428="no",F428="northwest"),AC483+AC484*$B1768+AC485*$D1768+AC486*$E1768,IF(AND(B428="male",E428="no",F428="southeast"),AE483+AE484*$B1768+AE485*$D1768+AE486*$E1768,IF(AND(B428="male",E428="no",F428="southwest"),AG483+AG484*$B1768+AG485*$D1768+AG486*$E1768,IF(AND(B428="male",E428="yes",F428="southwest"),AI483+AI484*$B1768+AI485*$D1768+AI486*$E1768,IF(AND(B428="male",E428="yes",F428="southeast"),AK483+AK484*$B1768+AK485*$D1768+AK486*$E1768,IF(AND(B428="male",E428="yes",F428="northwest"),AM483+AM484*$B1768+AM485*$D1768+AM486*$E1768,IF(AND(B428="male",E428="yes",F428="northeast"),AO483+AO484*$B1768+AO485*$D1768+AO486*$E1768,"Conditions not met"))))))))))))))))</f>
        <v>0</v>
      </c>
    </row>
    <row r="1769" spans="2:9" x14ac:dyDescent="0.45">
      <c r="B1769" s="2">
        <v>18</v>
      </c>
      <c r="D1769" s="2">
        <v>29.164999999999999</v>
      </c>
      <c r="E1769" s="2">
        <v>0</v>
      </c>
      <c r="H1769" s="2">
        <v>7323.7348190000002</v>
      </c>
      <c r="I1769" s="1">
        <f>IF(AND(B429="male",E429="yes",F429="northeast"),$K$57+$K$58*$B1769+$K$59*$D1769+$K$60*$E1769,IF(AND(B429="male",E429="yes",F429="northwest"),M484+M485*$B1769+M486*$D1769+M487*$E1769,IF(AND(B429="male",E429="yes",F429="southeast"),O484+O485*$B1769+O486*$D1769+O487*$E1769,IF(AND(B429="male",E429="yes",F429="southwest"),Q484+Q485*$B1769+Q486*$D1769+Q487*$E1769,IF(AND(B429="female",E429="no",F429="southwest"),S484+S485*$B1769+S486*$D1769+S487*$E1769,IF(AND(B429="female",E429="no",F429="southeast"),U484+U485*$B1769+U486*$D1769+U487*$E1769,IF(AND(B429="female",E429="no",F429="northwest"),W484+W485*$B1769+W486*$D1769+W487*$E1769,IF(AND(B429="female",E429="no",F429="northeast"),Y484+Y485*$B1769+Y486*$D1769+Y487*$E1769,IF(AND(B429="male",E429="no",F429="northeast"),AA484+AA485*$B1769+AA486*$D1769+AA487*$E1769,IF(AND(B429="male",E429="no",F429="northwest"),AC484+AC485*$B1769+AC486*$D1769+AC487*$E1769,IF(AND(B429="male",E429="no",F429="southeast"),AE484+AE485*$B1769+AE486*$D1769+AE487*$E1769,IF(AND(B429="male",E429="no",F429="southwest"),AG484+AG485*$B1769+AG486*$D1769+AG487*$E1769,IF(AND(B429="male",E429="yes",F429="southwest"),AI484+AI485*$B1769+AI486*$D1769+AI487*$E1769,IF(AND(B429="male",E429="yes",F429="southeast"),AK484+AK485*$B1769+AK486*$D1769+AK487*$E1769,IF(AND(B429="male",E429="yes",F429="northwest"),AM484+AM485*$B1769+AM486*$D1769+AM487*$E1769,IF(AND(B429="male",E429="yes",F429="northeast"),AO484+AO485*$B1769+AO486*$D1769+AO487*$E1769,"Conditions not met"))))))))))))))))</f>
        <v>0</v>
      </c>
    </row>
    <row r="1770" spans="2:9" x14ac:dyDescent="0.45">
      <c r="B1770" s="2">
        <v>21</v>
      </c>
      <c r="D1770" s="2">
        <v>16.815000000000001</v>
      </c>
      <c r="E1770" s="2">
        <v>1</v>
      </c>
      <c r="H1770" s="2">
        <v>3167.4558499999998</v>
      </c>
      <c r="I1770" s="1">
        <f>IF(AND(B430="male",E430="yes",F430="northeast"),$K$57+$K$58*$B1770+$K$59*$D1770+$K$60*$E1770,IF(AND(B430="male",E430="yes",F430="northwest"),M485+M486*$B1770+M487*$D1770+M488*$E1770,IF(AND(B430="male",E430="yes",F430="southeast"),O485+O486*$B1770+O487*$D1770+O488*$E1770,IF(AND(B430="male",E430="yes",F430="southwest"),Q485+Q486*$B1770+Q487*$D1770+Q488*$E1770,IF(AND(B430="female",E430="no",F430="southwest"),S485+S486*$B1770+S487*$D1770+S488*$E1770,IF(AND(B430="female",E430="no",F430="southeast"),U485+U486*$B1770+U487*$D1770+U488*$E1770,IF(AND(B430="female",E430="no",F430="northwest"),W485+W486*$B1770+W487*$D1770+W488*$E1770,IF(AND(B430="female",E430="no",F430="northeast"),Y485+Y486*$B1770+Y487*$D1770+Y488*$E1770,IF(AND(B430="male",E430="no",F430="northeast"),AA485+AA486*$B1770+AA487*$D1770+AA488*$E1770,IF(AND(B430="male",E430="no",F430="northwest"),AC485+AC486*$B1770+AC487*$D1770+AC488*$E1770,IF(AND(B430="male",E430="no",F430="southeast"),AE485+AE486*$B1770+AE487*$D1770+AE488*$E1770,IF(AND(B430="male",E430="no",F430="southwest"),AG485+AG486*$B1770+AG487*$D1770+AG488*$E1770,IF(AND(B430="male",E430="yes",F430="southwest"),AI485+AI486*$B1770+AI487*$D1770+AI488*$E1770,IF(AND(B430="male",E430="yes",F430="southeast"),AK485+AK486*$B1770+AK487*$D1770+AK488*$E1770,IF(AND(B430="male",E430="yes",F430="northwest"),AM485+AM486*$B1770+AM487*$D1770+AM488*$E1770,IF(AND(B430="male",E430="yes",F430="northeast"),AO485+AO486*$B1770+AO487*$D1770+AO488*$E1770,"Conditions not met"))))))))))))))))</f>
        <v>0</v>
      </c>
    </row>
    <row r="1771" spans="2:9" x14ac:dyDescent="0.45">
      <c r="B1771" s="2">
        <v>27</v>
      </c>
      <c r="D1771" s="2">
        <v>30.4</v>
      </c>
      <c r="E1771" s="2">
        <v>3</v>
      </c>
      <c r="H1771" s="2">
        <v>18804.752400000001</v>
      </c>
      <c r="I1771" s="1">
        <f>IF(AND(B431="male",E431="yes",F431="northeast"),$K$57+$K$58*$B1771+$K$59*$D1771+$K$60*$E1771,IF(AND(B431="male",E431="yes",F431="northwest"),M486+M487*$B1771+M488*$D1771+M489*$E1771,IF(AND(B431="male",E431="yes",F431="southeast"),O486+O487*$B1771+O488*$D1771+O489*$E1771,IF(AND(B431="male",E431="yes",F431="southwest"),Q486+Q487*$B1771+Q488*$D1771+Q489*$E1771,IF(AND(B431="female",E431="no",F431="southwest"),S486+S487*$B1771+S488*$D1771+S489*$E1771,IF(AND(B431="female",E431="no",F431="southeast"),U486+U487*$B1771+U488*$D1771+U489*$E1771,IF(AND(B431="female",E431="no",F431="northwest"),W486+W487*$B1771+W488*$D1771+W489*$E1771,IF(AND(B431="female",E431="no",F431="northeast"),Y486+Y487*$B1771+Y488*$D1771+Y489*$E1771,IF(AND(B431="male",E431="no",F431="northeast"),AA486+AA487*$B1771+AA488*$D1771+AA489*$E1771,IF(AND(B431="male",E431="no",F431="northwest"),AC486+AC487*$B1771+AC488*$D1771+AC489*$E1771,IF(AND(B431="male",E431="no",F431="southeast"),AE486+AE487*$B1771+AE488*$D1771+AE489*$E1771,IF(AND(B431="male",E431="no",F431="southwest"),AG486+AG487*$B1771+AG488*$D1771+AG489*$E1771,IF(AND(B431="male",E431="yes",F431="southwest"),AI486+AI487*$B1771+AI488*$D1771+AI489*$E1771,IF(AND(B431="male",E431="yes",F431="southeast"),AK486+AK487*$B1771+AK488*$D1771+AK489*$E1771,IF(AND(B431="male",E431="yes",F431="northwest"),AM486+AM487*$B1771+AM488*$D1771+AM489*$E1771,IF(AND(B431="male",E431="yes",F431="northeast"),AO486+AO487*$B1771+AO488*$D1771+AO489*$E1771,"Conditions not met"))))))))))))))))</f>
        <v>0</v>
      </c>
    </row>
    <row r="1772" spans="2:9" x14ac:dyDescent="0.45">
      <c r="B1772" s="2">
        <v>19</v>
      </c>
      <c r="D1772" s="2">
        <v>33.1</v>
      </c>
      <c r="E1772" s="2">
        <v>0</v>
      </c>
      <c r="H1772" s="2">
        <v>23082.955330000001</v>
      </c>
      <c r="I1772" s="1">
        <f>IF(AND(B432="male",E432="yes",F432="northeast"),$K$57+$K$58*$B1772+$K$59*$D1772+$K$60*$E1772,IF(AND(B432="male",E432="yes",F432="northwest"),M487+M488*$B1772+M489*$D1772+M490*$E1772,IF(AND(B432="male",E432="yes",F432="southeast"),O487+O488*$B1772+O489*$D1772+O490*$E1772,IF(AND(B432="male",E432="yes",F432="southwest"),Q487+Q488*$B1772+Q489*$D1772+Q490*$E1772,IF(AND(B432="female",E432="no",F432="southwest"),S487+S488*$B1772+S489*$D1772+S490*$E1772,IF(AND(B432="female",E432="no",F432="southeast"),U487+U488*$B1772+U489*$D1772+U490*$E1772,IF(AND(B432="female",E432="no",F432="northwest"),W487+W488*$B1772+W489*$D1772+W490*$E1772,IF(AND(B432="female",E432="no",F432="northeast"),Y487+Y488*$B1772+Y489*$D1772+Y490*$E1772,IF(AND(B432="male",E432="no",F432="northeast"),AA487+AA488*$B1772+AA489*$D1772+AA490*$E1772,IF(AND(B432="male",E432="no",F432="northwest"),AC487+AC488*$B1772+AC489*$D1772+AC490*$E1772,IF(AND(B432="male",E432="no",F432="southeast"),AE487+AE488*$B1772+AE489*$D1772+AE490*$E1772,IF(AND(B432="male",E432="no",F432="southwest"),AG487+AG488*$B1772+AG489*$D1772+AG490*$E1772,IF(AND(B432="male",E432="yes",F432="southwest"),AI487+AI488*$B1772+AI489*$D1772+AI490*$E1772,IF(AND(B432="male",E432="yes",F432="southeast"),AK487+AK488*$B1772+AK489*$D1772+AK490*$E1772,IF(AND(B432="male",E432="yes",F432="northwest"),AM487+AM488*$B1772+AM489*$D1772+AM490*$E1772,IF(AND(B432="male",E432="yes",F432="northeast"),AO487+AO488*$B1772+AO489*$D1772+AO490*$E1772,"Conditions not met"))))))))))))))))</f>
        <v>0</v>
      </c>
    </row>
    <row r="1773" spans="2:9" x14ac:dyDescent="0.45">
      <c r="B1773" s="2">
        <v>29</v>
      </c>
      <c r="D1773" s="2">
        <v>20.234999999999999</v>
      </c>
      <c r="E1773" s="2">
        <v>2</v>
      </c>
      <c r="H1773" s="2">
        <v>4906.4096499999996</v>
      </c>
      <c r="I1773" s="1">
        <f>IF(AND(B433="male",E433="yes",F433="northeast"),$K$57+$K$58*$B1773+$K$59*$D1773+$K$60*$E1773,IF(AND(B433="male",E433="yes",F433="northwest"),M488+M489*$B1773+M490*$D1773+M491*$E1773,IF(AND(B433="male",E433="yes",F433="southeast"),O488+O489*$B1773+O490*$D1773+O491*$E1773,IF(AND(B433="male",E433="yes",F433="southwest"),Q488+Q489*$B1773+Q490*$D1773+Q491*$E1773,IF(AND(B433="female",E433="no",F433="southwest"),S488+S489*$B1773+S490*$D1773+S491*$E1773,IF(AND(B433="female",E433="no",F433="southeast"),U488+U489*$B1773+U490*$D1773+U491*$E1773,IF(AND(B433="female",E433="no",F433="northwest"),W488+W489*$B1773+W490*$D1773+W491*$E1773,IF(AND(B433="female",E433="no",F433="northeast"),Y488+Y489*$B1773+Y490*$D1773+Y491*$E1773,IF(AND(B433="male",E433="no",F433="northeast"),AA488+AA489*$B1773+AA490*$D1773+AA491*$E1773,IF(AND(B433="male",E433="no",F433="northwest"),AC488+AC489*$B1773+AC490*$D1773+AC491*$E1773,IF(AND(B433="male",E433="no",F433="southeast"),AE488+AE489*$B1773+AE490*$D1773+AE491*$E1773,IF(AND(B433="male",E433="no",F433="southwest"),AG488+AG489*$B1773+AG490*$D1773+AG491*$E1773,IF(AND(B433="male",E433="yes",F433="southwest"),AI488+AI489*$B1773+AI490*$D1773+AI491*$E1773,IF(AND(B433="male",E433="yes",F433="southeast"),AK488+AK489*$B1773+AK490*$D1773+AK491*$E1773,IF(AND(B433="male",E433="yes",F433="northwest"),AM488+AM489*$B1773+AM490*$D1773+AM491*$E1773,IF(AND(B433="male",E433="yes",F433="northeast"),AO488+AO489*$B1773+AO490*$D1773+AO491*$E1773,"Conditions not met"))))))))))))))))</f>
        <v>0</v>
      </c>
    </row>
    <row r="1774" spans="2:9" x14ac:dyDescent="0.45">
      <c r="B1774" s="2">
        <v>42</v>
      </c>
      <c r="D1774" s="2">
        <v>26.9</v>
      </c>
      <c r="E1774" s="2">
        <v>0</v>
      </c>
      <c r="H1774" s="2">
        <v>5969.723</v>
      </c>
      <c r="I1774" s="1">
        <f>IF(AND(B434="male",E434="yes",F434="northeast"),$K$57+$K$58*$B1774+$K$59*$D1774+$K$60*$E1774,IF(AND(B434="male",E434="yes",F434="northwest"),M489+M490*$B1774+M491*$D1774+M492*$E1774,IF(AND(B434="male",E434="yes",F434="southeast"),O489+O490*$B1774+O491*$D1774+O492*$E1774,IF(AND(B434="male",E434="yes",F434="southwest"),Q489+Q490*$B1774+Q491*$D1774+Q492*$E1774,IF(AND(B434="female",E434="no",F434="southwest"),S489+S490*$B1774+S491*$D1774+S492*$E1774,IF(AND(B434="female",E434="no",F434="southeast"),U489+U490*$B1774+U491*$D1774+U492*$E1774,IF(AND(B434="female",E434="no",F434="northwest"),W489+W490*$B1774+W491*$D1774+W492*$E1774,IF(AND(B434="female",E434="no",F434="northeast"),Y489+Y490*$B1774+Y491*$D1774+Y492*$E1774,IF(AND(B434="male",E434="no",F434="northeast"),AA489+AA490*$B1774+AA491*$D1774+AA492*$E1774,IF(AND(B434="male",E434="no",F434="northwest"),AC489+AC490*$B1774+AC491*$D1774+AC492*$E1774,IF(AND(B434="male",E434="no",F434="southeast"),AE489+AE490*$B1774+AE491*$D1774+AE492*$E1774,IF(AND(B434="male",E434="no",F434="southwest"),AG489+AG490*$B1774+AG491*$D1774+AG492*$E1774,IF(AND(B434="male",E434="yes",F434="southwest"),AI489+AI490*$B1774+AI491*$D1774+AI492*$E1774,IF(AND(B434="male",E434="yes",F434="southeast"),AK489+AK490*$B1774+AK491*$D1774+AK492*$E1774,IF(AND(B434="male",E434="yes",F434="northwest"),AM489+AM490*$B1774+AM491*$D1774+AM492*$E1774,IF(AND(B434="male",E434="yes",F434="northeast"),AO489+AO490*$B1774+AO491*$D1774+AO492*$E1774,"Conditions not met"))))))))))))))))</f>
        <v>0</v>
      </c>
    </row>
    <row r="1775" spans="2:9" x14ac:dyDescent="0.45">
      <c r="B1775" s="2">
        <v>60</v>
      </c>
      <c r="D1775" s="2">
        <v>30.5</v>
      </c>
      <c r="E1775" s="2">
        <v>0</v>
      </c>
      <c r="H1775" s="2">
        <v>12638.195</v>
      </c>
      <c r="I1775" s="1">
        <f>IF(AND(B435="male",E435="yes",F435="northeast"),$K$57+$K$58*$B1775+$K$59*$D1775+$K$60*$E1775,IF(AND(B435="male",E435="yes",F435="northwest"),M490+M491*$B1775+M492*$D1775+M493*$E1775,IF(AND(B435="male",E435="yes",F435="southeast"),O490+O491*$B1775+O492*$D1775+O493*$E1775,IF(AND(B435="male",E435="yes",F435="southwest"),Q490+Q491*$B1775+Q492*$D1775+Q493*$E1775,IF(AND(B435="female",E435="no",F435="southwest"),S490+S491*$B1775+S492*$D1775+S493*$E1775,IF(AND(B435="female",E435="no",F435="southeast"),U490+U491*$B1775+U492*$D1775+U493*$E1775,IF(AND(B435="female",E435="no",F435="northwest"),W490+W491*$B1775+W492*$D1775+W493*$E1775,IF(AND(B435="female",E435="no",F435="northeast"),Y490+Y491*$B1775+Y492*$D1775+Y493*$E1775,IF(AND(B435="male",E435="no",F435="northeast"),AA490+AA491*$B1775+AA492*$D1775+AA493*$E1775,IF(AND(B435="male",E435="no",F435="northwest"),AC490+AC491*$B1775+AC492*$D1775+AC493*$E1775,IF(AND(B435="male",E435="no",F435="southeast"),AE490+AE491*$B1775+AE492*$D1775+AE493*$E1775,IF(AND(B435="male",E435="no",F435="southwest"),AG490+AG491*$B1775+AG492*$D1775+AG493*$E1775,IF(AND(B435="male",E435="yes",F435="southwest"),AI490+AI491*$B1775+AI492*$D1775+AI493*$E1775,IF(AND(B435="male",E435="yes",F435="southeast"),AK490+AK491*$B1775+AK492*$D1775+AK493*$E1775,IF(AND(B435="male",E435="yes",F435="northwest"),AM490+AM491*$B1775+AM492*$D1775+AM493*$E1775,IF(AND(B435="male",E435="yes",F435="northeast"),AO490+AO491*$B1775+AO492*$D1775+AO493*$E1775,"Conditions not met"))))))))))))))))</f>
        <v>0</v>
      </c>
    </row>
    <row r="1776" spans="2:9" x14ac:dyDescent="0.45">
      <c r="B1776" s="2">
        <v>31</v>
      </c>
      <c r="D1776" s="2">
        <v>28.594999999999999</v>
      </c>
      <c r="E1776" s="2">
        <v>1</v>
      </c>
      <c r="H1776" s="2">
        <v>4243.5900499999998</v>
      </c>
      <c r="I1776" s="1">
        <f>IF(AND(B436="male",E436="yes",F436="northeast"),$K$57+$K$58*$B1776+$K$59*$D1776+$K$60*$E1776,IF(AND(B436="male",E436="yes",F436="northwest"),M491+M492*$B1776+M493*$D1776+M494*$E1776,IF(AND(B436="male",E436="yes",F436="southeast"),O491+O492*$B1776+O493*$D1776+O494*$E1776,IF(AND(B436="male",E436="yes",F436="southwest"),Q491+Q492*$B1776+Q493*$D1776+Q494*$E1776,IF(AND(B436="female",E436="no",F436="southwest"),S491+S492*$B1776+S493*$D1776+S494*$E1776,IF(AND(B436="female",E436="no",F436="southeast"),U491+U492*$B1776+U493*$D1776+U494*$E1776,IF(AND(B436="female",E436="no",F436="northwest"),W491+W492*$B1776+W493*$D1776+W494*$E1776,IF(AND(B436="female",E436="no",F436="northeast"),Y491+Y492*$B1776+Y493*$D1776+Y494*$E1776,IF(AND(B436="male",E436="no",F436="northeast"),AA491+AA492*$B1776+AA493*$D1776+AA494*$E1776,IF(AND(B436="male",E436="no",F436="northwest"),AC491+AC492*$B1776+AC493*$D1776+AC494*$E1776,IF(AND(B436="male",E436="no",F436="southeast"),AE491+AE492*$B1776+AE493*$D1776+AE494*$E1776,IF(AND(B436="male",E436="no",F436="southwest"),AG491+AG492*$B1776+AG493*$D1776+AG494*$E1776,IF(AND(B436="male",E436="yes",F436="southwest"),AI491+AI492*$B1776+AI493*$D1776+AI494*$E1776,IF(AND(B436="male",E436="yes",F436="southeast"),AK491+AK492*$B1776+AK493*$D1776+AK494*$E1776,IF(AND(B436="male",E436="yes",F436="northwest"),AM491+AM492*$B1776+AM493*$D1776+AM494*$E1776,IF(AND(B436="male",E436="yes",F436="northeast"),AO491+AO492*$B1776+AO493*$D1776+AO494*$E1776,"Conditions not met"))))))))))))))))</f>
        <v>0</v>
      </c>
    </row>
    <row r="1777" spans="2:9" x14ac:dyDescent="0.45">
      <c r="B1777" s="2">
        <v>60</v>
      </c>
      <c r="D1777" s="2">
        <v>33.11</v>
      </c>
      <c r="E1777" s="2">
        <v>3</v>
      </c>
      <c r="H1777" s="2">
        <v>13919.822899999999</v>
      </c>
      <c r="I1777" s="1">
        <f>IF(AND(B437="male",E437="yes",F437="northeast"),$K$57+$K$58*$B1777+$K$59*$D1777+$K$60*$E1777,IF(AND(B437="male",E437="yes",F437="northwest"),M492+M493*$B1777+M494*$D1777+M495*$E1777,IF(AND(B437="male",E437="yes",F437="southeast"),O492+O493*$B1777+O494*$D1777+O495*$E1777,IF(AND(B437="male",E437="yes",F437="southwest"),Q492+Q493*$B1777+Q494*$D1777+Q495*$E1777,IF(AND(B437="female",E437="no",F437="southwest"),S492+S493*$B1777+S494*$D1777+S495*$E1777,IF(AND(B437="female",E437="no",F437="southeast"),U492+U493*$B1777+U494*$D1777+U495*$E1777,IF(AND(B437="female",E437="no",F437="northwest"),W492+W493*$B1777+W494*$D1777+W495*$E1777,IF(AND(B437="female",E437="no",F437="northeast"),Y492+Y493*$B1777+Y494*$D1777+Y495*$E1777,IF(AND(B437="male",E437="no",F437="northeast"),AA492+AA493*$B1777+AA494*$D1777+AA495*$E1777,IF(AND(B437="male",E437="no",F437="northwest"),AC492+AC493*$B1777+AC494*$D1777+AC495*$E1777,IF(AND(B437="male",E437="no",F437="southeast"),AE492+AE493*$B1777+AE494*$D1777+AE495*$E1777,IF(AND(B437="male",E437="no",F437="southwest"),AG492+AG493*$B1777+AG494*$D1777+AG495*$E1777,IF(AND(B437="male",E437="yes",F437="southwest"),AI492+AI493*$B1777+AI494*$D1777+AI495*$E1777,IF(AND(B437="male",E437="yes",F437="southeast"),AK492+AK493*$B1777+AK494*$D1777+AK495*$E1777,IF(AND(B437="male",E437="yes",F437="northwest"),AM492+AM493*$B1777+AM494*$D1777+AM495*$E1777,IF(AND(B437="male",E437="yes",F437="northeast"),AO492+AO493*$B1777+AO494*$D1777+AO495*$E1777,"Conditions not met"))))))))))))))))</f>
        <v>0</v>
      </c>
    </row>
    <row r="1778" spans="2:9" x14ac:dyDescent="0.45">
      <c r="B1778" s="2">
        <v>22</v>
      </c>
      <c r="D1778" s="2">
        <v>31.73</v>
      </c>
      <c r="E1778" s="2">
        <v>0</v>
      </c>
      <c r="H1778" s="2">
        <v>2254.7966999999999</v>
      </c>
      <c r="I1778" s="1">
        <f>IF(AND(B438="male",E438="yes",F438="northeast"),$K$57+$K$58*$B1778+$K$59*$D1778+$K$60*$E1778,IF(AND(B438="male",E438="yes",F438="northwest"),M493+M494*$B1778+M495*$D1778+M496*$E1778,IF(AND(B438="male",E438="yes",F438="southeast"),O493+O494*$B1778+O495*$D1778+O496*$E1778,IF(AND(B438="male",E438="yes",F438="southwest"),Q493+Q494*$B1778+Q495*$D1778+Q496*$E1778,IF(AND(B438="female",E438="no",F438="southwest"),S493+S494*$B1778+S495*$D1778+S496*$E1778,IF(AND(B438="female",E438="no",F438="southeast"),U493+U494*$B1778+U495*$D1778+U496*$E1778,IF(AND(B438="female",E438="no",F438="northwest"),W493+W494*$B1778+W495*$D1778+W496*$E1778,IF(AND(B438="female",E438="no",F438="northeast"),Y493+Y494*$B1778+Y495*$D1778+Y496*$E1778,IF(AND(B438="male",E438="no",F438="northeast"),AA493+AA494*$B1778+AA495*$D1778+AA496*$E1778,IF(AND(B438="male",E438="no",F438="northwest"),AC493+AC494*$B1778+AC495*$D1778+AC496*$E1778,IF(AND(B438="male",E438="no",F438="southeast"),AE493+AE494*$B1778+AE495*$D1778+AE496*$E1778,IF(AND(B438="male",E438="no",F438="southwest"),AG493+AG494*$B1778+AG495*$D1778+AG496*$E1778,IF(AND(B438="male",E438="yes",F438="southwest"),AI493+AI494*$B1778+AI495*$D1778+AI496*$E1778,IF(AND(B438="male",E438="yes",F438="southeast"),AK493+AK494*$B1778+AK495*$D1778+AK496*$E1778,IF(AND(B438="male",E438="yes",F438="northwest"),AM493+AM494*$B1778+AM495*$D1778+AM496*$E1778,IF(AND(B438="male",E438="yes",F438="northeast"),AO493+AO494*$B1778+AO495*$D1778+AO496*$E1778,"Conditions not met"))))))))))))))))</f>
        <v>0</v>
      </c>
    </row>
    <row r="1779" spans="2:9" x14ac:dyDescent="0.45">
      <c r="B1779" s="2">
        <v>35</v>
      </c>
      <c r="D1779" s="2">
        <v>28.9</v>
      </c>
      <c r="E1779" s="2">
        <v>3</v>
      </c>
      <c r="H1779" s="2">
        <v>5926.8459999999995</v>
      </c>
      <c r="I1779" s="1">
        <f>IF(AND(B439="male",E439="yes",F439="northeast"),$K$57+$K$58*$B1779+$K$59*$D1779+$K$60*$E1779,IF(AND(B439="male",E439="yes",F439="northwest"),M494+M495*$B1779+M496*$D1779+M497*$E1779,IF(AND(B439="male",E439="yes",F439="southeast"),O494+O495*$B1779+O496*$D1779+O497*$E1779,IF(AND(B439="male",E439="yes",F439="southwest"),Q494+Q495*$B1779+Q496*$D1779+Q497*$E1779,IF(AND(B439="female",E439="no",F439="southwest"),S494+S495*$B1779+S496*$D1779+S497*$E1779,IF(AND(B439="female",E439="no",F439="southeast"),U494+U495*$B1779+U496*$D1779+U497*$E1779,IF(AND(B439="female",E439="no",F439="northwest"),W494+W495*$B1779+W496*$D1779+W497*$E1779,IF(AND(B439="female",E439="no",F439="northeast"),Y494+Y495*$B1779+Y496*$D1779+Y497*$E1779,IF(AND(B439="male",E439="no",F439="northeast"),AA494+AA495*$B1779+AA496*$D1779+AA497*$E1779,IF(AND(B439="male",E439="no",F439="northwest"),AC494+AC495*$B1779+AC496*$D1779+AC497*$E1779,IF(AND(B439="male",E439="no",F439="southeast"),AE494+AE495*$B1779+AE496*$D1779+AE497*$E1779,IF(AND(B439="male",E439="no",F439="southwest"),AG494+AG495*$B1779+AG496*$D1779+AG497*$E1779,IF(AND(B439="male",E439="yes",F439="southwest"),AI494+AI495*$B1779+AI496*$D1779+AI497*$E1779,IF(AND(B439="male",E439="yes",F439="southeast"),AK494+AK495*$B1779+AK496*$D1779+AK497*$E1779,IF(AND(B439="male",E439="yes",F439="northwest"),AM494+AM495*$B1779+AM496*$D1779+AM497*$E1779,IF(AND(B439="male",E439="yes",F439="northeast"),AO494+AO495*$B1779+AO496*$D1779+AO497*$E1779,"Conditions not met"))))))))))))))))</f>
        <v>0</v>
      </c>
    </row>
    <row r="1780" spans="2:9" x14ac:dyDescent="0.45">
      <c r="B1780" s="2">
        <v>52</v>
      </c>
      <c r="D1780" s="2">
        <v>46.75</v>
      </c>
      <c r="E1780" s="2">
        <v>5</v>
      </c>
      <c r="H1780" s="2">
        <v>12592.5345</v>
      </c>
      <c r="I1780" s="1">
        <f>IF(AND(B440="male",E440="yes",F440="northeast"),$K$57+$K$58*$B1780+$K$59*$D1780+$K$60*$E1780,IF(AND(B440="male",E440="yes",F440="northwest"),M495+M496*$B1780+M497*$D1780+M498*$E1780,IF(AND(B440="male",E440="yes",F440="southeast"),O495+O496*$B1780+O497*$D1780+O498*$E1780,IF(AND(B440="male",E440="yes",F440="southwest"),Q495+Q496*$B1780+Q497*$D1780+Q498*$E1780,IF(AND(B440="female",E440="no",F440="southwest"),S495+S496*$B1780+S497*$D1780+S498*$E1780,IF(AND(B440="female",E440="no",F440="southeast"),U495+U496*$B1780+U497*$D1780+U498*$E1780,IF(AND(B440="female",E440="no",F440="northwest"),W495+W496*$B1780+W497*$D1780+W498*$E1780,IF(AND(B440="female",E440="no",F440="northeast"),Y495+Y496*$B1780+Y497*$D1780+Y498*$E1780,IF(AND(B440="male",E440="no",F440="northeast"),AA495+AA496*$B1780+AA497*$D1780+AA498*$E1780,IF(AND(B440="male",E440="no",F440="northwest"),AC495+AC496*$B1780+AC497*$D1780+AC498*$E1780,IF(AND(B440="male",E440="no",F440="southeast"),AE495+AE496*$B1780+AE497*$D1780+AE498*$E1780,IF(AND(B440="male",E440="no",F440="southwest"),AG495+AG496*$B1780+AG497*$D1780+AG498*$E1780,IF(AND(B440="male",E440="yes",F440="southwest"),AI495+AI496*$B1780+AI497*$D1780+AI498*$E1780,IF(AND(B440="male",E440="yes",F440="southeast"),AK495+AK496*$B1780+AK497*$D1780+AK498*$E1780,IF(AND(B440="male",E440="yes",F440="northwest"),AM495+AM496*$B1780+AM497*$D1780+AM498*$E1780,IF(AND(B440="male",E440="yes",F440="northeast"),AO495+AO496*$B1780+AO497*$D1780+AO498*$E1780,"Conditions not met"))))))))))))))))</f>
        <v>0</v>
      </c>
    </row>
    <row r="1781" spans="2:9" x14ac:dyDescent="0.45">
      <c r="B1781" s="2">
        <v>26</v>
      </c>
      <c r="D1781" s="2">
        <v>29.45</v>
      </c>
      <c r="E1781" s="2">
        <v>0</v>
      </c>
      <c r="H1781" s="2">
        <v>2897.3235</v>
      </c>
      <c r="I1781" s="1">
        <f>IF(AND(B441="male",E441="yes",F441="northeast"),$K$57+$K$58*$B1781+$K$59*$D1781+$K$60*$E1781,IF(AND(B441="male",E441="yes",F441="northwest"),M496+M497*$B1781+M498*$D1781+M499*$E1781,IF(AND(B441="male",E441="yes",F441="southeast"),O496+O497*$B1781+O498*$D1781+O499*$E1781,IF(AND(B441="male",E441="yes",F441="southwest"),Q496+Q497*$B1781+Q498*$D1781+Q499*$E1781,IF(AND(B441="female",E441="no",F441="southwest"),S496+S497*$B1781+S498*$D1781+S499*$E1781,IF(AND(B441="female",E441="no",F441="southeast"),U496+U497*$B1781+U498*$D1781+U499*$E1781,IF(AND(B441="female",E441="no",F441="northwest"),W496+W497*$B1781+W498*$D1781+W499*$E1781,IF(AND(B441="female",E441="no",F441="northeast"),Y496+Y497*$B1781+Y498*$D1781+Y499*$E1781,IF(AND(B441="male",E441="no",F441="northeast"),AA496+AA497*$B1781+AA498*$D1781+AA499*$E1781,IF(AND(B441="male",E441="no",F441="northwest"),AC496+AC497*$B1781+AC498*$D1781+AC499*$E1781,IF(AND(B441="male",E441="no",F441="southeast"),AE496+AE497*$B1781+AE498*$D1781+AE499*$E1781,IF(AND(B441="male",E441="no",F441="southwest"),AG496+AG497*$B1781+AG498*$D1781+AG499*$E1781,IF(AND(B441="male",E441="yes",F441="southwest"),AI496+AI497*$B1781+AI498*$D1781+AI499*$E1781,IF(AND(B441="male",E441="yes",F441="southeast"),AK496+AK497*$B1781+AK498*$D1781+AK499*$E1781,IF(AND(B441="male",E441="yes",F441="northwest"),AM496+AM497*$B1781+AM498*$D1781+AM499*$E1781,IF(AND(B441="male",E441="yes",F441="northeast"),AO496+AO497*$B1781+AO498*$D1781+AO499*$E1781,"Conditions not met"))))))))))))))))</f>
        <v>0</v>
      </c>
    </row>
    <row r="1782" spans="2:9" x14ac:dyDescent="0.45">
      <c r="B1782" s="2">
        <v>31</v>
      </c>
      <c r="D1782" s="2">
        <v>32.68</v>
      </c>
      <c r="E1782" s="2">
        <v>1</v>
      </c>
      <c r="H1782" s="2">
        <v>4738.2682000000004</v>
      </c>
      <c r="I1782" s="1">
        <f>IF(AND(B442="male",E442="yes",F442="northeast"),$K$57+$K$58*$B1782+$K$59*$D1782+$K$60*$E1782,IF(AND(B442="male",E442="yes",F442="northwest"),M497+M498*$B1782+M499*$D1782+M500*$E1782,IF(AND(B442="male",E442="yes",F442="southeast"),O497+O498*$B1782+O499*$D1782+O500*$E1782,IF(AND(B442="male",E442="yes",F442="southwest"),Q497+Q498*$B1782+Q499*$D1782+Q500*$E1782,IF(AND(B442="female",E442="no",F442="southwest"),S497+S498*$B1782+S499*$D1782+S500*$E1782,IF(AND(B442="female",E442="no",F442="southeast"),U497+U498*$B1782+U499*$D1782+U500*$E1782,IF(AND(B442="female",E442="no",F442="northwest"),W497+W498*$B1782+W499*$D1782+W500*$E1782,IF(AND(B442="female",E442="no",F442="northeast"),Y497+Y498*$B1782+Y499*$D1782+Y500*$E1782,IF(AND(B442="male",E442="no",F442="northeast"),AA497+AA498*$B1782+AA499*$D1782+AA500*$E1782,IF(AND(B442="male",E442="no",F442="northwest"),AC497+AC498*$B1782+AC499*$D1782+AC500*$E1782,IF(AND(B442="male",E442="no",F442="southeast"),AE497+AE498*$B1782+AE499*$D1782+AE500*$E1782,IF(AND(B442="male",E442="no",F442="southwest"),AG497+AG498*$B1782+AG499*$D1782+AG500*$E1782,IF(AND(B442="male",E442="yes",F442="southwest"),AI497+AI498*$B1782+AI499*$D1782+AI500*$E1782,IF(AND(B442="male",E442="yes",F442="southeast"),AK497+AK498*$B1782+AK499*$D1782+AK500*$E1782,IF(AND(B442="male",E442="yes",F442="northwest"),AM497+AM498*$B1782+AM499*$D1782+AM500*$E1782,IF(AND(B442="male",E442="yes",F442="northeast"),AO497+AO498*$B1782+AO499*$D1782+AO500*$E1782,"Conditions not met"))))))))))))))))</f>
        <v>0</v>
      </c>
    </row>
    <row r="1783" spans="2:9" x14ac:dyDescent="0.45">
      <c r="B1783" s="2">
        <v>33</v>
      </c>
      <c r="D1783" s="2">
        <v>33.5</v>
      </c>
      <c r="E1783" s="2">
        <v>0</v>
      </c>
      <c r="H1783" s="2">
        <v>37079.372000000003</v>
      </c>
      <c r="I1783" s="1" t="str">
        <f>IF(AND(B443="male",E443="yes",F443="northeast"),$K$57+$K$58*$B1783+$K$59*$D1783+$K$60*$E1783,IF(AND(B443="male",E443="yes",F443="northwest"),M498+M499*$B1783+M500*$D1783+M501*$E1783,IF(AND(B443="male",E443="yes",F443="southeast"),O498+O499*$B1783+O500*$D1783+O501*$E1783,IF(AND(B443="male",E443="yes",F443="southwest"),Q498+Q499*$B1783+Q500*$D1783+Q501*$E1783,IF(AND(B443="female",E443="no",F443="southwest"),S498+S499*$B1783+S500*$D1783+S501*$E1783,IF(AND(B443="female",E443="no",F443="southeast"),U498+U499*$B1783+U500*$D1783+U501*$E1783,IF(AND(B443="female",E443="no",F443="northwest"),W498+W499*$B1783+W500*$D1783+W501*$E1783,IF(AND(B443="female",E443="no",F443="northeast"),Y498+Y499*$B1783+Y500*$D1783+Y501*$E1783,IF(AND(B443="male",E443="no",F443="northeast"),AA498+AA499*$B1783+AA500*$D1783+AA501*$E1783,IF(AND(B443="male",E443="no",F443="northwest"),AC498+AC499*$B1783+AC500*$D1783+AC501*$E1783,IF(AND(B443="male",E443="no",F443="southeast"),AE498+AE499*$B1783+AE500*$D1783+AE501*$E1783,IF(AND(B443="male",E443="no",F443="southwest"),AG498+AG499*$B1783+AG500*$D1783+AG501*$E1783,IF(AND(B443="male",E443="yes",F443="southwest"),AI498+AI499*$B1783+AI500*$D1783+AI501*$E1783,IF(AND(B443="male",E443="yes",F443="southeast"),AK498+AK499*$B1783+AK500*$D1783+AK501*$E1783,IF(AND(B443="male",E443="yes",F443="northwest"),AM498+AM499*$B1783+AM500*$D1783+AM501*$E1783,IF(AND(B443="male",E443="yes",F443="northeast"),AO498+AO499*$B1783+AO500*$D1783+AO501*$E1783,"Conditions not met"))))))))))))))))</f>
        <v>Conditions not met</v>
      </c>
    </row>
    <row r="1784" spans="2:9" x14ac:dyDescent="0.45">
      <c r="B1784" s="2">
        <v>18</v>
      </c>
      <c r="D1784" s="2">
        <v>43.01</v>
      </c>
      <c r="E1784" s="2">
        <v>0</v>
      </c>
      <c r="H1784" s="2">
        <v>1149.3959</v>
      </c>
      <c r="I1784" s="1">
        <f>IF(AND(B444="male",E444="yes",F444="northeast"),$K$57+$K$58*$B1784+$K$59*$D1784+$K$60*$E1784,IF(AND(B444="male",E444="yes",F444="northwest"),M499+M500*$B1784+M501*$D1784+M502*$E1784,IF(AND(B444="male",E444="yes",F444="southeast"),O499+O500*$B1784+O501*$D1784+O502*$E1784,IF(AND(B444="male",E444="yes",F444="southwest"),Q499+Q500*$B1784+Q501*$D1784+Q502*$E1784,IF(AND(B444="female",E444="no",F444="southwest"),S499+S500*$B1784+S501*$D1784+S502*$E1784,IF(AND(B444="female",E444="no",F444="southeast"),U499+U500*$B1784+U501*$D1784+U502*$E1784,IF(AND(B444="female",E444="no",F444="northwest"),W499+W500*$B1784+W501*$D1784+W502*$E1784,IF(AND(B444="female",E444="no",F444="northeast"),Y499+Y500*$B1784+Y501*$D1784+Y502*$E1784,IF(AND(B444="male",E444="no",F444="northeast"),AA499+AA500*$B1784+AA501*$D1784+AA502*$E1784,IF(AND(B444="male",E444="no",F444="northwest"),AC499+AC500*$B1784+AC501*$D1784+AC502*$E1784,IF(AND(B444="male",E444="no",F444="southeast"),AE499+AE500*$B1784+AE501*$D1784+AE502*$E1784,IF(AND(B444="male",E444="no",F444="southwest"),AG499+AG500*$B1784+AG501*$D1784+AG502*$E1784,IF(AND(B444="male",E444="yes",F444="southwest"),AI499+AI500*$B1784+AI501*$D1784+AI502*$E1784,IF(AND(B444="male",E444="yes",F444="southeast"),AK499+AK500*$B1784+AK501*$D1784+AK502*$E1784,IF(AND(B444="male",E444="yes",F444="northwest"),AM499+AM500*$B1784+AM501*$D1784+AM502*$E1784,IF(AND(B444="male",E444="yes",F444="northeast"),AO499+AO500*$B1784+AO501*$D1784+AO502*$E1784,"Conditions not met"))))))))))))))))</f>
        <v>0</v>
      </c>
    </row>
    <row r="1785" spans="2:9" x14ac:dyDescent="0.45">
      <c r="B1785" s="2">
        <v>59</v>
      </c>
      <c r="D1785" s="2">
        <v>36.520000000000003</v>
      </c>
      <c r="E1785" s="2">
        <v>1</v>
      </c>
      <c r="H1785" s="2">
        <v>28287.897659999999</v>
      </c>
      <c r="I1785" s="1">
        <f>IF(AND(B445="male",E445="yes",F445="northeast"),$K$57+$K$58*$B1785+$K$59*$D1785+$K$60*$E1785,IF(AND(B445="male",E445="yes",F445="northwest"),M500+M501*$B1785+M502*$D1785+M503*$E1785,IF(AND(B445="male",E445="yes",F445="southeast"),O500+O501*$B1785+O502*$D1785+O503*$E1785,IF(AND(B445="male",E445="yes",F445="southwest"),Q500+Q501*$B1785+Q502*$D1785+Q503*$E1785,IF(AND(B445="female",E445="no",F445="southwest"),S500+S501*$B1785+S502*$D1785+S503*$E1785,IF(AND(B445="female",E445="no",F445="southeast"),U500+U501*$B1785+U502*$D1785+U503*$E1785,IF(AND(B445="female",E445="no",F445="northwest"),W500+W501*$B1785+W502*$D1785+W503*$E1785,IF(AND(B445="female",E445="no",F445="northeast"),Y500+Y501*$B1785+Y502*$D1785+Y503*$E1785,IF(AND(B445="male",E445="no",F445="northeast"),AA500+AA501*$B1785+AA502*$D1785+AA503*$E1785,IF(AND(B445="male",E445="no",F445="northwest"),AC500+AC501*$B1785+AC502*$D1785+AC503*$E1785,IF(AND(B445="male",E445="no",F445="southeast"),AE500+AE501*$B1785+AE502*$D1785+AE503*$E1785,IF(AND(B445="male",E445="no",F445="southwest"),AG500+AG501*$B1785+AG502*$D1785+AG503*$E1785,IF(AND(B445="male",E445="yes",F445="southwest"),AI500+AI501*$B1785+AI502*$D1785+AI503*$E1785,IF(AND(B445="male",E445="yes",F445="southeast"),AK500+AK501*$B1785+AK502*$D1785+AK503*$E1785,IF(AND(B445="male",E445="yes",F445="northwest"),AM500+AM501*$B1785+AM502*$D1785+AM503*$E1785,IF(AND(B445="male",E445="yes",F445="northeast"),AO500+AO501*$B1785+AO502*$D1785+AO503*$E1785,"Conditions not met"))))))))))))))))</f>
        <v>0</v>
      </c>
    </row>
    <row r="1786" spans="2:9" x14ac:dyDescent="0.45">
      <c r="B1786" s="2">
        <v>56</v>
      </c>
      <c r="D1786" s="2">
        <v>26.695</v>
      </c>
      <c r="E1786" s="2">
        <v>1</v>
      </c>
      <c r="H1786" s="2">
        <v>26109.32905</v>
      </c>
      <c r="I1786" s="1">
        <f>IF(AND(B446="male",E446="yes",F446="northeast"),$K$57+$K$58*$B1786+$K$59*$D1786+$K$60*$E1786,IF(AND(B446="male",E446="yes",F446="northwest"),M501+M502*$B1786+M503*$D1786+M504*$E1786,IF(AND(B446="male",E446="yes",F446="southeast"),O501+O502*$B1786+O503*$D1786+O504*$E1786,IF(AND(B446="male",E446="yes",F446="southwest"),Q501+Q502*$B1786+Q503*$D1786+Q504*$E1786,IF(AND(B446="female",E446="no",F446="southwest"),S501+S502*$B1786+S503*$D1786+S504*$E1786,IF(AND(B446="female",E446="no",F446="southeast"),U501+U502*$B1786+U503*$D1786+U504*$E1786,IF(AND(B446="female",E446="no",F446="northwest"),W501+W502*$B1786+W503*$D1786+W504*$E1786,IF(AND(B446="female",E446="no",F446="northeast"),Y501+Y502*$B1786+Y503*$D1786+Y504*$E1786,IF(AND(B446="male",E446="no",F446="northeast"),AA501+AA502*$B1786+AA503*$D1786+AA504*$E1786,IF(AND(B446="male",E446="no",F446="northwest"),AC501+AC502*$B1786+AC503*$D1786+AC504*$E1786,IF(AND(B446="male",E446="no",F446="southeast"),AE501+AE502*$B1786+AE503*$D1786+AE504*$E1786,IF(AND(B446="male",E446="no",F446="southwest"),AG501+AG502*$B1786+AG503*$D1786+AG504*$E1786,IF(AND(B446="male",E446="yes",F446="southwest"),AI501+AI502*$B1786+AI503*$D1786+AI504*$E1786,IF(AND(B446="male",E446="yes",F446="southeast"),AK501+AK502*$B1786+AK503*$D1786+AK504*$E1786,IF(AND(B446="male",E446="yes",F446="northwest"),AM501+AM502*$B1786+AM503*$D1786+AM504*$E1786,IF(AND(B446="male",E446="yes",F446="northeast"),AO501+AO502*$B1786+AO503*$D1786+AO504*$E1786,"Conditions not met"))))))))))))))))</f>
        <v>0</v>
      </c>
    </row>
    <row r="1787" spans="2:9" x14ac:dyDescent="0.45">
      <c r="B1787" s="2">
        <v>45</v>
      </c>
      <c r="D1787" s="2">
        <v>33.1</v>
      </c>
      <c r="E1787" s="2">
        <v>0</v>
      </c>
      <c r="H1787" s="2">
        <v>7345.0839999999998</v>
      </c>
      <c r="I1787" s="1">
        <f>IF(AND(B447="male",E447="yes",F447="northeast"),$K$57+$K$58*$B1787+$K$59*$D1787+$K$60*$E1787,IF(AND(B447="male",E447="yes",F447="northwest"),M502+M503*$B1787+M504*$D1787+M505*$E1787,IF(AND(B447="male",E447="yes",F447="southeast"),O502+O503*$B1787+O504*$D1787+O505*$E1787,IF(AND(B447="male",E447="yes",F447="southwest"),Q502+Q503*$B1787+Q504*$D1787+Q505*$E1787,IF(AND(B447="female",E447="no",F447="southwest"),S502+S503*$B1787+S504*$D1787+S505*$E1787,IF(AND(B447="female",E447="no",F447="southeast"),U502+U503*$B1787+U504*$D1787+U505*$E1787,IF(AND(B447="female",E447="no",F447="northwest"),W502+W503*$B1787+W504*$D1787+W505*$E1787,IF(AND(B447="female",E447="no",F447="northeast"),Y502+Y503*$B1787+Y504*$D1787+Y505*$E1787,IF(AND(B447="male",E447="no",F447="northeast"),AA502+AA503*$B1787+AA504*$D1787+AA505*$E1787,IF(AND(B447="male",E447="no",F447="northwest"),AC502+AC503*$B1787+AC504*$D1787+AC505*$E1787,IF(AND(B447="male",E447="no",F447="southeast"),AE502+AE503*$B1787+AE504*$D1787+AE505*$E1787,IF(AND(B447="male",E447="no",F447="southwest"),AG502+AG503*$B1787+AG504*$D1787+AG505*$E1787,IF(AND(B447="male",E447="yes",F447="southwest"),AI502+AI503*$B1787+AI504*$D1787+AI505*$E1787,IF(AND(B447="male",E447="yes",F447="southeast"),AK502+AK503*$B1787+AK504*$D1787+AK505*$E1787,IF(AND(B447="male",E447="yes",F447="northwest"),AM502+AM503*$B1787+AM504*$D1787+AM505*$E1787,IF(AND(B447="male",E447="yes",F447="northeast"),AO502+AO503*$B1787+AO504*$D1787+AO505*$E1787,"Conditions not met"))))))))))))))))</f>
        <v>0</v>
      </c>
    </row>
    <row r="1788" spans="2:9" x14ac:dyDescent="0.45">
      <c r="B1788" s="2">
        <v>60</v>
      </c>
      <c r="D1788" s="2">
        <v>29.64</v>
      </c>
      <c r="E1788" s="2">
        <v>0</v>
      </c>
      <c r="H1788" s="2">
        <v>12730.999599999999</v>
      </c>
      <c r="I1788" s="1">
        <f>IF(AND(B448="male",E448="yes",F448="northeast"),$K$57+$K$58*$B1788+$K$59*$D1788+$K$60*$E1788,IF(AND(B448="male",E448="yes",F448="northwest"),M503+M504*$B1788+M505*$D1788+M506*$E1788,IF(AND(B448="male",E448="yes",F448="southeast"),O503+O504*$B1788+O505*$D1788+O506*$E1788,IF(AND(B448="male",E448="yes",F448="southwest"),Q503+Q504*$B1788+Q505*$D1788+Q506*$E1788,IF(AND(B448="female",E448="no",F448="southwest"),S503+S504*$B1788+S505*$D1788+S506*$E1788,IF(AND(B448="female",E448="no",F448="southeast"),U503+U504*$B1788+U505*$D1788+U506*$E1788,IF(AND(B448="female",E448="no",F448="northwest"),W503+W504*$B1788+W505*$D1788+W506*$E1788,IF(AND(B448="female",E448="no",F448="northeast"),Y503+Y504*$B1788+Y505*$D1788+Y506*$E1788,IF(AND(B448="male",E448="no",F448="northeast"),AA503+AA504*$B1788+AA505*$D1788+AA506*$E1788,IF(AND(B448="male",E448="no",F448="northwest"),AC503+AC504*$B1788+AC505*$D1788+AC506*$E1788,IF(AND(B448="male",E448="no",F448="southeast"),AE503+AE504*$B1788+AE505*$D1788+AE506*$E1788,IF(AND(B448="male",E448="no",F448="southwest"),AG503+AG504*$B1788+AG505*$D1788+AG506*$E1788,IF(AND(B448="male",E448="yes",F448="southwest"),AI503+AI504*$B1788+AI505*$D1788+AI506*$E1788,IF(AND(B448="male",E448="yes",F448="southeast"),AK503+AK504*$B1788+AK505*$D1788+AK506*$E1788,IF(AND(B448="male",E448="yes",F448="northwest"),AM503+AM504*$B1788+AM505*$D1788+AM506*$E1788,IF(AND(B448="male",E448="yes",F448="northeast"),AO503+AO504*$B1788+AO505*$D1788+AO506*$E1788,"Conditions not met"))))))))))))))))</f>
        <v>0</v>
      </c>
    </row>
    <row r="1789" spans="2:9" x14ac:dyDescent="0.45">
      <c r="B1789" s="2">
        <v>56</v>
      </c>
      <c r="D1789" s="2">
        <v>25.65</v>
      </c>
      <c r="E1789" s="2">
        <v>0</v>
      </c>
      <c r="H1789" s="2">
        <v>11454.021500000001</v>
      </c>
      <c r="I1789" s="1">
        <f>IF(AND(B449="male",E449="yes",F449="northeast"),$K$57+$K$58*$B1789+$K$59*$D1789+$K$60*$E1789,IF(AND(B449="male",E449="yes",F449="northwest"),M504+M505*$B1789+M506*$D1789+M507*$E1789,IF(AND(B449="male",E449="yes",F449="southeast"),O504+O505*$B1789+O506*$D1789+O507*$E1789,IF(AND(B449="male",E449="yes",F449="southwest"),Q504+Q505*$B1789+Q506*$D1789+Q507*$E1789,IF(AND(B449="female",E449="no",F449="southwest"),S504+S505*$B1789+S506*$D1789+S507*$E1789,IF(AND(B449="female",E449="no",F449="southeast"),U504+U505*$B1789+U506*$D1789+U507*$E1789,IF(AND(B449="female",E449="no",F449="northwest"),W504+W505*$B1789+W506*$D1789+W507*$E1789,IF(AND(B449="female",E449="no",F449="northeast"),Y504+Y505*$B1789+Y506*$D1789+Y507*$E1789,IF(AND(B449="male",E449="no",F449="northeast"),AA504+AA505*$B1789+AA506*$D1789+AA507*$E1789,IF(AND(B449="male",E449="no",F449="northwest"),AC504+AC505*$B1789+AC506*$D1789+AC507*$E1789,IF(AND(B449="male",E449="no",F449="southeast"),AE504+AE505*$B1789+AE506*$D1789+AE507*$E1789,IF(AND(B449="male",E449="no",F449="southwest"),AG504+AG505*$B1789+AG506*$D1789+AG507*$E1789,IF(AND(B449="male",E449="yes",F449="southwest"),AI504+AI505*$B1789+AI506*$D1789+AI507*$E1789,IF(AND(B449="male",E449="yes",F449="southeast"),AK504+AK505*$B1789+AK506*$D1789+AK507*$E1789,IF(AND(B449="male",E449="yes",F449="northwest"),AM504+AM505*$B1789+AM506*$D1789+AM507*$E1789,IF(AND(B449="male",E449="yes",F449="northeast"),AO504+AO505*$B1789+AO506*$D1789+AO507*$E1789,"Conditions not met"))))))))))))))))</f>
        <v>0</v>
      </c>
    </row>
    <row r="1790" spans="2:9" x14ac:dyDescent="0.45">
      <c r="B1790" s="2">
        <v>40</v>
      </c>
      <c r="D1790" s="2">
        <v>29.6</v>
      </c>
      <c r="E1790" s="2">
        <v>0</v>
      </c>
      <c r="H1790" s="2">
        <v>5910.9440000000004</v>
      </c>
      <c r="I1790" s="1">
        <f>IF(AND(B450="male",E450="yes",F450="northeast"),$K$57+$K$58*$B1790+$K$59*$D1790+$K$60*$E1790,IF(AND(B450="male",E450="yes",F450="northwest"),M505+M506*$B1790+M507*$D1790+M508*$E1790,IF(AND(B450="male",E450="yes",F450="southeast"),O505+O506*$B1790+O507*$D1790+O508*$E1790,IF(AND(B450="male",E450="yes",F450="southwest"),Q505+Q506*$B1790+Q507*$D1790+Q508*$E1790,IF(AND(B450="female",E450="no",F450="southwest"),S505+S506*$B1790+S507*$D1790+S508*$E1790,IF(AND(B450="female",E450="no",F450="southeast"),U505+U506*$B1790+U507*$D1790+U508*$E1790,IF(AND(B450="female",E450="no",F450="northwest"),W505+W506*$B1790+W507*$D1790+W508*$E1790,IF(AND(B450="female",E450="no",F450="northeast"),Y505+Y506*$B1790+Y507*$D1790+Y508*$E1790,IF(AND(B450="male",E450="no",F450="northeast"),AA505+AA506*$B1790+AA507*$D1790+AA508*$E1790,IF(AND(B450="male",E450="no",F450="northwest"),AC505+AC506*$B1790+AC507*$D1790+AC508*$E1790,IF(AND(B450="male",E450="no",F450="southeast"),AE505+AE506*$B1790+AE507*$D1790+AE508*$E1790,IF(AND(B450="male",E450="no",F450="southwest"),AG505+AG506*$B1790+AG507*$D1790+AG508*$E1790,IF(AND(B450="male",E450="yes",F450="southwest"),AI505+AI506*$B1790+AI507*$D1790+AI508*$E1790,IF(AND(B450="male",E450="yes",F450="southeast"),AK505+AK506*$B1790+AK507*$D1790+AK508*$E1790,IF(AND(B450="male",E450="yes",F450="northwest"),AM505+AM506*$B1790+AM507*$D1790+AM508*$E1790,IF(AND(B450="male",E450="yes",F450="northeast"),AO505+AO506*$B1790+AO507*$D1790+AO508*$E1790,"Conditions not met"))))))))))))))))</f>
        <v>0</v>
      </c>
    </row>
    <row r="1791" spans="2:9" x14ac:dyDescent="0.45">
      <c r="B1791" s="2">
        <v>35</v>
      </c>
      <c r="D1791" s="2">
        <v>38.6</v>
      </c>
      <c r="E1791" s="2">
        <v>1</v>
      </c>
      <c r="H1791" s="2">
        <v>4762.3289999999997</v>
      </c>
      <c r="I1791" s="1">
        <f>IF(AND(B451="male",E451="yes",F451="northeast"),$K$57+$K$58*$B1791+$K$59*$D1791+$K$60*$E1791,IF(AND(B451="male",E451="yes",F451="northwest"),M506+M507*$B1791+M508*$D1791+M509*$E1791,IF(AND(B451="male",E451="yes",F451="southeast"),O506+O507*$B1791+O508*$D1791+O509*$E1791,IF(AND(B451="male",E451="yes",F451="southwest"),Q506+Q507*$B1791+Q508*$D1791+Q509*$E1791,IF(AND(B451="female",E451="no",F451="southwest"),S506+S507*$B1791+S508*$D1791+S509*$E1791,IF(AND(B451="female",E451="no",F451="southeast"),U506+U507*$B1791+U508*$D1791+U509*$E1791,IF(AND(B451="female",E451="no",F451="northwest"),W506+W507*$B1791+W508*$D1791+W509*$E1791,IF(AND(B451="female",E451="no",F451="northeast"),Y506+Y507*$B1791+Y508*$D1791+Y509*$E1791,IF(AND(B451="male",E451="no",F451="northeast"),AA506+AA507*$B1791+AA508*$D1791+AA509*$E1791,IF(AND(B451="male",E451="no",F451="northwest"),AC506+AC507*$B1791+AC508*$D1791+AC509*$E1791,IF(AND(B451="male",E451="no",F451="southeast"),AE506+AE507*$B1791+AE508*$D1791+AE509*$E1791,IF(AND(B451="male",E451="no",F451="southwest"),AG506+AG507*$B1791+AG508*$D1791+AG509*$E1791,IF(AND(B451="male",E451="yes",F451="southwest"),AI506+AI507*$B1791+AI508*$D1791+AI509*$E1791,IF(AND(B451="male",E451="yes",F451="southeast"),AK506+AK507*$B1791+AK508*$D1791+AK509*$E1791,IF(AND(B451="male",E451="yes",F451="northwest"),AM506+AM507*$B1791+AM508*$D1791+AM509*$E1791,IF(AND(B451="male",E451="yes",F451="northeast"),AO506+AO507*$B1791+AO508*$D1791+AO509*$E1791,"Conditions not met"))))))))))))))))</f>
        <v>0</v>
      </c>
    </row>
    <row r="1792" spans="2:9" x14ac:dyDescent="0.45">
      <c r="B1792" s="2">
        <v>39</v>
      </c>
      <c r="D1792" s="2">
        <v>29.6</v>
      </c>
      <c r="E1792" s="2">
        <v>4</v>
      </c>
      <c r="H1792" s="2">
        <v>7512.2669999999998</v>
      </c>
      <c r="I1792" s="1">
        <f>IF(AND(B452="male",E452="yes",F452="northeast"),$K$57+$K$58*$B1792+$K$59*$D1792+$K$60*$E1792,IF(AND(B452="male",E452="yes",F452="northwest"),M507+M508*$B1792+M509*$D1792+M510*$E1792,IF(AND(B452="male",E452="yes",F452="southeast"),O507+O508*$B1792+O509*$D1792+O510*$E1792,IF(AND(B452="male",E452="yes",F452="southwest"),Q507+Q508*$B1792+Q509*$D1792+Q510*$E1792,IF(AND(B452="female",E452="no",F452="southwest"),S507+S508*$B1792+S509*$D1792+S510*$E1792,IF(AND(B452="female",E452="no",F452="southeast"),U507+U508*$B1792+U509*$D1792+U510*$E1792,IF(AND(B452="female",E452="no",F452="northwest"),W507+W508*$B1792+W509*$D1792+W510*$E1792,IF(AND(B452="female",E452="no",F452="northeast"),Y507+Y508*$B1792+Y509*$D1792+Y510*$E1792,IF(AND(B452="male",E452="no",F452="northeast"),AA507+AA508*$B1792+AA509*$D1792+AA510*$E1792,IF(AND(B452="male",E452="no",F452="northwest"),AC507+AC508*$B1792+AC509*$D1792+AC510*$E1792,IF(AND(B452="male",E452="no",F452="southeast"),AE507+AE508*$B1792+AE509*$D1792+AE510*$E1792,IF(AND(B452="male",E452="no",F452="southwest"),AG507+AG508*$B1792+AG509*$D1792+AG510*$E1792,IF(AND(B452="male",E452="yes",F452="southwest"),AI507+AI508*$B1792+AI509*$D1792+AI510*$E1792,IF(AND(B452="male",E452="yes",F452="southeast"),AK507+AK508*$B1792+AK509*$D1792+AK510*$E1792,IF(AND(B452="male",E452="yes",F452="northwest"),AM507+AM508*$B1792+AM509*$D1792+AM510*$E1792,IF(AND(B452="male",E452="yes",F452="northeast"),AO507+AO508*$B1792+AO509*$D1792+AO510*$E1792,"Conditions not met"))))))))))))))))</f>
        <v>0</v>
      </c>
    </row>
    <row r="1793" spans="2:9" x14ac:dyDescent="0.45">
      <c r="B1793" s="2">
        <v>30</v>
      </c>
      <c r="D1793" s="2">
        <v>24.13</v>
      </c>
      <c r="E1793" s="2">
        <v>1</v>
      </c>
      <c r="H1793" s="2">
        <v>4032.2406999999998</v>
      </c>
      <c r="I1793" s="1">
        <f>IF(AND(B453="male",E453="yes",F453="northeast"),$K$57+$K$58*$B1793+$K$59*$D1793+$K$60*$E1793,IF(AND(B453="male",E453="yes",F453="northwest"),M508+M509*$B1793+M510*$D1793+M511*$E1793,IF(AND(B453="male",E453="yes",F453="southeast"),O508+O509*$B1793+O510*$D1793+O511*$E1793,IF(AND(B453="male",E453="yes",F453="southwest"),Q508+Q509*$B1793+Q510*$D1793+Q511*$E1793,IF(AND(B453="female",E453="no",F453="southwest"),S508+S509*$B1793+S510*$D1793+S511*$E1793,IF(AND(B453="female",E453="no",F453="southeast"),U508+U509*$B1793+U510*$D1793+U511*$E1793,IF(AND(B453="female",E453="no",F453="northwest"),W508+W509*$B1793+W510*$D1793+W511*$E1793,IF(AND(B453="female",E453="no",F453="northeast"),Y508+Y509*$B1793+Y510*$D1793+Y511*$E1793,IF(AND(B453="male",E453="no",F453="northeast"),AA508+AA509*$B1793+AA510*$D1793+AA511*$E1793,IF(AND(B453="male",E453="no",F453="northwest"),AC508+AC509*$B1793+AC510*$D1793+AC511*$E1793,IF(AND(B453="male",E453="no",F453="southeast"),AE508+AE509*$B1793+AE510*$D1793+AE511*$E1793,IF(AND(B453="male",E453="no",F453="southwest"),AG508+AG509*$B1793+AG510*$D1793+AG511*$E1793,IF(AND(B453="male",E453="yes",F453="southwest"),AI508+AI509*$B1793+AI510*$D1793+AI511*$E1793,IF(AND(B453="male",E453="yes",F453="southeast"),AK508+AK509*$B1793+AK510*$D1793+AK511*$E1793,IF(AND(B453="male",E453="yes",F453="northwest"),AM508+AM509*$B1793+AM510*$D1793+AM511*$E1793,IF(AND(B453="male",E453="yes",F453="northeast"),AO508+AO509*$B1793+AO510*$D1793+AO511*$E1793,"Conditions not met"))))))))))))))))</f>
        <v>0</v>
      </c>
    </row>
    <row r="1794" spans="2:9" x14ac:dyDescent="0.45">
      <c r="B1794" s="2">
        <v>24</v>
      </c>
      <c r="D1794" s="2">
        <v>23.4</v>
      </c>
      <c r="E1794" s="2">
        <v>0</v>
      </c>
      <c r="H1794" s="2">
        <v>1969.614</v>
      </c>
      <c r="I1794" s="1">
        <f>IF(AND(B454="male",E454="yes",F454="northeast"),$K$57+$K$58*$B1794+$K$59*$D1794+$K$60*$E1794,IF(AND(B454="male",E454="yes",F454="northwest"),M509+M510*$B1794+M511*$D1794+M512*$E1794,IF(AND(B454="male",E454="yes",F454="southeast"),O509+O510*$B1794+O511*$D1794+O512*$E1794,IF(AND(B454="male",E454="yes",F454="southwest"),Q509+Q510*$B1794+Q511*$D1794+Q512*$E1794,IF(AND(B454="female",E454="no",F454="southwest"),S509+S510*$B1794+S511*$D1794+S512*$E1794,IF(AND(B454="female",E454="no",F454="southeast"),U509+U510*$B1794+U511*$D1794+U512*$E1794,IF(AND(B454="female",E454="no",F454="northwest"),W509+W510*$B1794+W511*$D1794+W512*$E1794,IF(AND(B454="female",E454="no",F454="northeast"),Y509+Y510*$B1794+Y511*$D1794+Y512*$E1794,IF(AND(B454="male",E454="no",F454="northeast"),AA509+AA510*$B1794+AA511*$D1794+AA512*$E1794,IF(AND(B454="male",E454="no",F454="northwest"),AC509+AC510*$B1794+AC511*$D1794+AC512*$E1794,IF(AND(B454="male",E454="no",F454="southeast"),AE509+AE510*$B1794+AE511*$D1794+AE512*$E1794,IF(AND(B454="male",E454="no",F454="southwest"),AG509+AG510*$B1794+AG511*$D1794+AG512*$E1794,IF(AND(B454="male",E454="yes",F454="southwest"),AI509+AI510*$B1794+AI511*$D1794+AI512*$E1794,IF(AND(B454="male",E454="yes",F454="southeast"),AK509+AK510*$B1794+AK511*$D1794+AK512*$E1794,IF(AND(B454="male",E454="yes",F454="northwest"),AM509+AM510*$B1794+AM511*$D1794+AM512*$E1794,IF(AND(B454="male",E454="yes",F454="northeast"),AO509+AO510*$B1794+AO511*$D1794+AO512*$E1794,"Conditions not met"))))))))))))))))</f>
        <v>0</v>
      </c>
    </row>
    <row r="1795" spans="2:9" x14ac:dyDescent="0.45">
      <c r="B1795" s="2">
        <v>20</v>
      </c>
      <c r="D1795" s="2">
        <v>29.734999999999999</v>
      </c>
      <c r="E1795" s="2">
        <v>0</v>
      </c>
      <c r="H1795" s="2">
        <v>1769.5316499999999</v>
      </c>
      <c r="I1795" s="1">
        <f>IF(AND(B455="male",E455="yes",F455="northeast"),$K$57+$K$58*$B1795+$K$59*$D1795+$K$60*$E1795,IF(AND(B455="male",E455="yes",F455="northwest"),M510+M511*$B1795+M512*$D1795+M513*$E1795,IF(AND(B455="male",E455="yes",F455="southeast"),O510+O511*$B1795+O512*$D1795+O513*$E1795,IF(AND(B455="male",E455="yes",F455="southwest"),Q510+Q511*$B1795+Q512*$D1795+Q513*$E1795,IF(AND(B455="female",E455="no",F455="southwest"),S510+S511*$B1795+S512*$D1795+S513*$E1795,IF(AND(B455="female",E455="no",F455="southeast"),U510+U511*$B1795+U512*$D1795+U513*$E1795,IF(AND(B455="female",E455="no",F455="northwest"),W510+W511*$B1795+W512*$D1795+W513*$E1795,IF(AND(B455="female",E455="no",F455="northeast"),Y510+Y511*$B1795+Y512*$D1795+Y513*$E1795,IF(AND(B455="male",E455="no",F455="northeast"),AA510+AA511*$B1795+AA512*$D1795+AA513*$E1795,IF(AND(B455="male",E455="no",F455="northwest"),AC510+AC511*$B1795+AC512*$D1795+AC513*$E1795,IF(AND(B455="male",E455="no",F455="southeast"),AE510+AE511*$B1795+AE512*$D1795+AE513*$E1795,IF(AND(B455="male",E455="no",F455="southwest"),AG510+AG511*$B1795+AG512*$D1795+AG513*$E1795,IF(AND(B455="male",E455="yes",F455="southwest"),AI510+AI511*$B1795+AI512*$D1795+AI513*$E1795,IF(AND(B455="male",E455="yes",F455="southeast"),AK510+AK511*$B1795+AK512*$D1795+AK513*$E1795,IF(AND(B455="male",E455="yes",F455="northwest"),AM510+AM511*$B1795+AM512*$D1795+AM513*$E1795,IF(AND(B455="male",E455="yes",F455="northeast"),AO510+AO511*$B1795+AO512*$D1795+AO513*$E1795,"Conditions not met"))))))))))))))))</f>
        <v>0</v>
      </c>
    </row>
    <row r="1796" spans="2:9" x14ac:dyDescent="0.45">
      <c r="B1796" s="2">
        <v>32</v>
      </c>
      <c r="D1796" s="2">
        <v>46.53</v>
      </c>
      <c r="E1796" s="2">
        <v>2</v>
      </c>
      <c r="H1796" s="2">
        <v>4686.3887000000004</v>
      </c>
      <c r="I1796" s="1">
        <f>IF(AND(B456="male",E456="yes",F456="northeast"),$K$57+$K$58*$B1796+$K$59*$D1796+$K$60*$E1796,IF(AND(B456="male",E456="yes",F456="northwest"),M511+M512*$B1796+M513*$D1796+M514*$E1796,IF(AND(B456="male",E456="yes",F456="southeast"),O511+O512*$B1796+O513*$D1796+O514*$E1796,IF(AND(B456="male",E456="yes",F456="southwest"),Q511+Q512*$B1796+Q513*$D1796+Q514*$E1796,IF(AND(B456="female",E456="no",F456="southwest"),S511+S512*$B1796+S513*$D1796+S514*$E1796,IF(AND(B456="female",E456="no",F456="southeast"),U511+U512*$B1796+U513*$D1796+U514*$E1796,IF(AND(B456="female",E456="no",F456="northwest"),W511+W512*$B1796+W513*$D1796+W514*$E1796,IF(AND(B456="female",E456="no",F456="northeast"),Y511+Y512*$B1796+Y513*$D1796+Y514*$E1796,IF(AND(B456="male",E456="no",F456="northeast"),AA511+AA512*$B1796+AA513*$D1796+AA514*$E1796,IF(AND(B456="male",E456="no",F456="northwest"),AC511+AC512*$B1796+AC513*$D1796+AC514*$E1796,IF(AND(B456="male",E456="no",F456="southeast"),AE511+AE512*$B1796+AE513*$D1796+AE514*$E1796,IF(AND(B456="male",E456="no",F456="southwest"),AG511+AG512*$B1796+AG513*$D1796+AG514*$E1796,IF(AND(B456="male",E456="yes",F456="southwest"),AI511+AI512*$B1796+AI513*$D1796+AI514*$E1796,IF(AND(B456="male",E456="yes",F456="southeast"),AK511+AK512*$B1796+AK513*$D1796+AK514*$E1796,IF(AND(B456="male",E456="yes",F456="northwest"),AM511+AM512*$B1796+AM513*$D1796+AM514*$E1796,IF(AND(B456="male",E456="yes",F456="northeast"),AO511+AO512*$B1796+AO513*$D1796+AO514*$E1796,"Conditions not met"))))))))))))))))</f>
        <v>0</v>
      </c>
    </row>
    <row r="1797" spans="2:9" x14ac:dyDescent="0.45">
      <c r="B1797" s="2">
        <v>59</v>
      </c>
      <c r="D1797" s="2">
        <v>37.4</v>
      </c>
      <c r="E1797" s="2">
        <v>0</v>
      </c>
      <c r="H1797" s="2">
        <v>21797.000400000001</v>
      </c>
      <c r="I1797" s="1">
        <f>IF(AND(B457="male",E457="yes",F457="northeast"),$K$57+$K$58*$B1797+$K$59*$D1797+$K$60*$E1797,IF(AND(B457="male",E457="yes",F457="northwest"),M512+M513*$B1797+M514*$D1797+M515*$E1797,IF(AND(B457="male",E457="yes",F457="southeast"),O512+O513*$B1797+O514*$D1797+O515*$E1797,IF(AND(B457="male",E457="yes",F457="southwest"),Q512+Q513*$B1797+Q514*$D1797+Q515*$E1797,IF(AND(B457="female",E457="no",F457="southwest"),S512+S513*$B1797+S514*$D1797+S515*$E1797,IF(AND(B457="female",E457="no",F457="southeast"),U512+U513*$B1797+U514*$D1797+U515*$E1797,IF(AND(B457="female",E457="no",F457="northwest"),W512+W513*$B1797+W514*$D1797+W515*$E1797,IF(AND(B457="female",E457="no",F457="northeast"),Y512+Y513*$B1797+Y514*$D1797+Y515*$E1797,IF(AND(B457="male",E457="no",F457="northeast"),AA512+AA513*$B1797+AA514*$D1797+AA515*$E1797,IF(AND(B457="male",E457="no",F457="northwest"),AC512+AC513*$B1797+AC514*$D1797+AC515*$E1797,IF(AND(B457="male",E457="no",F457="southeast"),AE512+AE513*$B1797+AE514*$D1797+AE515*$E1797,IF(AND(B457="male",E457="no",F457="southwest"),AG512+AG513*$B1797+AG514*$D1797+AG515*$E1797,IF(AND(B457="male",E457="yes",F457="southwest"),AI512+AI513*$B1797+AI514*$D1797+AI515*$E1797,IF(AND(B457="male",E457="yes",F457="southeast"),AK512+AK513*$B1797+AK514*$D1797+AK515*$E1797,IF(AND(B457="male",E457="yes",F457="northwest"),AM512+AM513*$B1797+AM514*$D1797+AM515*$E1797,IF(AND(B457="male",E457="yes",F457="northeast"),AO512+AO513*$B1797+AO514*$D1797+AO515*$E1797,"Conditions not met"))))))))))))))))</f>
        <v>0</v>
      </c>
    </row>
    <row r="1798" spans="2:9" x14ac:dyDescent="0.45">
      <c r="B1798" s="2">
        <v>55</v>
      </c>
      <c r="D1798" s="2">
        <v>30.14</v>
      </c>
      <c r="E1798" s="2">
        <v>2</v>
      </c>
      <c r="H1798" s="2">
        <v>11881.9696</v>
      </c>
      <c r="I1798" s="1">
        <f>IF(AND(B458="male",E458="yes",F458="northeast"),$K$57+$K$58*$B1798+$K$59*$D1798+$K$60*$E1798,IF(AND(B458="male",E458="yes",F458="northwest"),M513+M514*$B1798+M515*$D1798+M516*$E1798,IF(AND(B458="male",E458="yes",F458="southeast"),O513+O514*$B1798+O515*$D1798+O516*$E1798,IF(AND(B458="male",E458="yes",F458="southwest"),Q513+Q514*$B1798+Q515*$D1798+Q516*$E1798,IF(AND(B458="female",E458="no",F458="southwest"),S513+S514*$B1798+S515*$D1798+S516*$E1798,IF(AND(B458="female",E458="no",F458="southeast"),U513+U514*$B1798+U515*$D1798+U516*$E1798,IF(AND(B458="female",E458="no",F458="northwest"),W513+W514*$B1798+W515*$D1798+W516*$E1798,IF(AND(B458="female",E458="no",F458="northeast"),Y513+Y514*$B1798+Y515*$D1798+Y516*$E1798,IF(AND(B458="male",E458="no",F458="northeast"),AA513+AA514*$B1798+AA515*$D1798+AA516*$E1798,IF(AND(B458="male",E458="no",F458="northwest"),AC513+AC514*$B1798+AC515*$D1798+AC516*$E1798,IF(AND(B458="male",E458="no",F458="southeast"),AE513+AE514*$B1798+AE515*$D1798+AE516*$E1798,IF(AND(B458="male",E458="no",F458="southwest"),AG513+AG514*$B1798+AG515*$D1798+AG516*$E1798,IF(AND(B458="male",E458="yes",F458="southwest"),AI513+AI514*$B1798+AI515*$D1798+AI516*$E1798,IF(AND(B458="male",E458="yes",F458="southeast"),AK513+AK514*$B1798+AK515*$D1798+AK516*$E1798,IF(AND(B458="male",E458="yes",F458="northwest"),AM513+AM514*$B1798+AM515*$D1798+AM516*$E1798,IF(AND(B458="male",E458="yes",F458="northeast"),AO513+AO514*$B1798+AO515*$D1798+AO516*$E1798,"Conditions not met"))))))))))))))))</f>
        <v>0</v>
      </c>
    </row>
    <row r="1799" spans="2:9" x14ac:dyDescent="0.45">
      <c r="B1799" s="2">
        <v>57</v>
      </c>
      <c r="D1799" s="2">
        <v>30.495000000000001</v>
      </c>
      <c r="E1799" s="2">
        <v>0</v>
      </c>
      <c r="H1799" s="2">
        <v>11840.77505</v>
      </c>
      <c r="I1799" s="1">
        <f>IF(AND(B459="male",E459="yes",F459="northeast"),$K$57+$K$58*$B1799+$K$59*$D1799+$K$60*$E1799,IF(AND(B459="male",E459="yes",F459="northwest"),M514+M515*$B1799+M516*$D1799+M517*$E1799,IF(AND(B459="male",E459="yes",F459="southeast"),O514+O515*$B1799+O516*$D1799+O517*$E1799,IF(AND(B459="male",E459="yes",F459="southwest"),Q514+Q515*$B1799+Q516*$D1799+Q517*$E1799,IF(AND(B459="female",E459="no",F459="southwest"),S514+S515*$B1799+S516*$D1799+S517*$E1799,IF(AND(B459="female",E459="no",F459="southeast"),U514+U515*$B1799+U516*$D1799+U517*$E1799,IF(AND(B459="female",E459="no",F459="northwest"),W514+W515*$B1799+W516*$D1799+W517*$E1799,IF(AND(B459="female",E459="no",F459="northeast"),Y514+Y515*$B1799+Y516*$D1799+Y517*$E1799,IF(AND(B459="male",E459="no",F459="northeast"),AA514+AA515*$B1799+AA516*$D1799+AA517*$E1799,IF(AND(B459="male",E459="no",F459="northwest"),AC514+AC515*$B1799+AC516*$D1799+AC517*$E1799,IF(AND(B459="male",E459="no",F459="southeast"),AE514+AE515*$B1799+AE516*$D1799+AE517*$E1799,IF(AND(B459="male",E459="no",F459="southwest"),AG514+AG515*$B1799+AG516*$D1799+AG517*$E1799,IF(AND(B459="male",E459="yes",F459="southwest"),AI514+AI515*$B1799+AI516*$D1799+AI517*$E1799,IF(AND(B459="male",E459="yes",F459="southeast"),AK514+AK515*$B1799+AK516*$D1799+AK517*$E1799,IF(AND(B459="male",E459="yes",F459="northwest"),AM514+AM515*$B1799+AM516*$D1799+AM517*$E1799,IF(AND(B459="male",E459="yes",F459="northeast"),AO514+AO515*$B1799+AO516*$D1799+AO517*$E1799,"Conditions not met"))))))))))))))))</f>
        <v>0</v>
      </c>
    </row>
    <row r="1800" spans="2:9" x14ac:dyDescent="0.45">
      <c r="B1800" s="2">
        <v>56</v>
      </c>
      <c r="D1800" s="2">
        <v>39.6</v>
      </c>
      <c r="E1800" s="2">
        <v>0</v>
      </c>
      <c r="H1800" s="2">
        <v>10601.412</v>
      </c>
      <c r="I1800" s="1">
        <f>IF(AND(B460="male",E460="yes",F460="northeast"),$K$57+$K$58*$B1800+$K$59*$D1800+$K$60*$E1800,IF(AND(B460="male",E460="yes",F460="northwest"),M515+M516*$B1800+M517*$D1800+M518*$E1800,IF(AND(B460="male",E460="yes",F460="southeast"),O515+O516*$B1800+O517*$D1800+O518*$E1800,IF(AND(B460="male",E460="yes",F460="southwest"),Q515+Q516*$B1800+Q517*$D1800+Q518*$E1800,IF(AND(B460="female",E460="no",F460="southwest"),S515+S516*$B1800+S517*$D1800+S518*$E1800,IF(AND(B460="female",E460="no",F460="southeast"),U515+U516*$B1800+U517*$D1800+U518*$E1800,IF(AND(B460="female",E460="no",F460="northwest"),W515+W516*$B1800+W517*$D1800+W518*$E1800,IF(AND(B460="female",E460="no",F460="northeast"),Y515+Y516*$B1800+Y517*$D1800+Y518*$E1800,IF(AND(B460="male",E460="no",F460="northeast"),AA515+AA516*$B1800+AA517*$D1800+AA518*$E1800,IF(AND(B460="male",E460="no",F460="northwest"),AC515+AC516*$B1800+AC517*$D1800+AC518*$E1800,IF(AND(B460="male",E460="no",F460="southeast"),AE515+AE516*$B1800+AE517*$D1800+AE518*$E1800,IF(AND(B460="male",E460="no",F460="southwest"),AG515+AG516*$B1800+AG517*$D1800+AG518*$E1800,IF(AND(B460="male",E460="yes",F460="southwest"),AI515+AI516*$B1800+AI517*$D1800+AI518*$E1800,IF(AND(B460="male",E460="yes",F460="southeast"),AK515+AK516*$B1800+AK517*$D1800+AK518*$E1800,IF(AND(B460="male",E460="yes",F460="northwest"),AM515+AM516*$B1800+AM517*$D1800+AM518*$E1800,IF(AND(B460="male",E460="yes",F460="northeast"),AO515+AO516*$B1800+AO517*$D1800+AO518*$E1800,"Conditions not met"))))))))))))))))</f>
        <v>0</v>
      </c>
    </row>
    <row r="1801" spans="2:9" x14ac:dyDescent="0.45">
      <c r="B1801" s="2">
        <v>40</v>
      </c>
      <c r="D1801" s="2">
        <v>33</v>
      </c>
      <c r="E1801" s="2">
        <v>3</v>
      </c>
      <c r="H1801" s="2">
        <v>7682.67</v>
      </c>
      <c r="I1801" s="1">
        <f>IF(AND(B461="male",E461="yes",F461="northeast"),$K$57+$K$58*$B1801+$K$59*$D1801+$K$60*$E1801,IF(AND(B461="male",E461="yes",F461="northwest"),M516+M517*$B1801+M518*$D1801+M519*$E1801,IF(AND(B461="male",E461="yes",F461="southeast"),O516+O517*$B1801+O518*$D1801+O519*$E1801,IF(AND(B461="male",E461="yes",F461="southwest"),Q516+Q517*$B1801+Q518*$D1801+Q519*$E1801,IF(AND(B461="female",E461="no",F461="southwest"),S516+S517*$B1801+S518*$D1801+S519*$E1801,IF(AND(B461="female",E461="no",F461="southeast"),U516+U517*$B1801+U518*$D1801+U519*$E1801,IF(AND(B461="female",E461="no",F461="northwest"),W516+W517*$B1801+W518*$D1801+W519*$E1801,IF(AND(B461="female",E461="no",F461="northeast"),Y516+Y517*$B1801+Y518*$D1801+Y519*$E1801,IF(AND(B461="male",E461="no",F461="northeast"),AA516+AA517*$B1801+AA518*$D1801+AA519*$E1801,IF(AND(B461="male",E461="no",F461="northwest"),AC516+AC517*$B1801+AC518*$D1801+AC519*$E1801,IF(AND(B461="male",E461="no",F461="southeast"),AE516+AE517*$B1801+AE518*$D1801+AE519*$E1801,IF(AND(B461="male",E461="no",F461="southwest"),AG516+AG517*$B1801+AG518*$D1801+AG519*$E1801,IF(AND(B461="male",E461="yes",F461="southwest"),AI516+AI517*$B1801+AI518*$D1801+AI519*$E1801,IF(AND(B461="male",E461="yes",F461="southeast"),AK516+AK517*$B1801+AK518*$D1801+AK519*$E1801,IF(AND(B461="male",E461="yes",F461="northwest"),AM516+AM517*$B1801+AM518*$D1801+AM519*$E1801,IF(AND(B461="male",E461="yes",F461="northeast"),AO516+AO517*$B1801+AO518*$D1801+AO519*$E1801,"Conditions not met"))))))))))))))))</f>
        <v>0</v>
      </c>
    </row>
    <row r="1802" spans="2:9" x14ac:dyDescent="0.45">
      <c r="B1802" s="2">
        <v>49</v>
      </c>
      <c r="D1802" s="2">
        <v>36.630000000000003</v>
      </c>
      <c r="E1802" s="2">
        <v>3</v>
      </c>
      <c r="H1802" s="2">
        <v>10381.4787</v>
      </c>
      <c r="I1802" s="1">
        <f>IF(AND(B462="male",E462="yes",F462="northeast"),$K$57+$K$58*$B1802+$K$59*$D1802+$K$60*$E1802,IF(AND(B462="male",E462="yes",F462="northwest"),M517+M518*$B1802+M519*$D1802+M520*$E1802,IF(AND(B462="male",E462="yes",F462="southeast"),O517+O518*$B1802+O519*$D1802+O520*$E1802,IF(AND(B462="male",E462="yes",F462="southwest"),Q517+Q518*$B1802+Q519*$D1802+Q520*$E1802,IF(AND(B462="female",E462="no",F462="southwest"),S517+S518*$B1802+S519*$D1802+S520*$E1802,IF(AND(B462="female",E462="no",F462="southeast"),U517+U518*$B1802+U519*$D1802+U520*$E1802,IF(AND(B462="female",E462="no",F462="northwest"),W517+W518*$B1802+W519*$D1802+W520*$E1802,IF(AND(B462="female",E462="no",F462="northeast"),Y517+Y518*$B1802+Y519*$D1802+Y520*$E1802,IF(AND(B462="male",E462="no",F462="northeast"),AA517+AA518*$B1802+AA519*$D1802+AA520*$E1802,IF(AND(B462="male",E462="no",F462="northwest"),AC517+AC518*$B1802+AC519*$D1802+AC520*$E1802,IF(AND(B462="male",E462="no",F462="southeast"),AE517+AE518*$B1802+AE519*$D1802+AE520*$E1802,IF(AND(B462="male",E462="no",F462="southwest"),AG517+AG518*$B1802+AG519*$D1802+AG520*$E1802,IF(AND(B462="male",E462="yes",F462="southwest"),AI517+AI518*$B1802+AI519*$D1802+AI520*$E1802,IF(AND(B462="male",E462="yes",F462="southeast"),AK517+AK518*$B1802+AK519*$D1802+AK520*$E1802,IF(AND(B462="male",E462="yes",F462="northwest"),AM517+AM518*$B1802+AM519*$D1802+AM520*$E1802,IF(AND(B462="male",E462="yes",F462="northeast"),AO517+AO518*$B1802+AO519*$D1802+AO520*$E1802,"Conditions not met"))))))))))))))))</f>
        <v>0</v>
      </c>
    </row>
    <row r="1803" spans="2:9" x14ac:dyDescent="0.45">
      <c r="B1803" s="2">
        <v>42</v>
      </c>
      <c r="D1803" s="2">
        <v>30</v>
      </c>
      <c r="E1803" s="2">
        <v>0</v>
      </c>
      <c r="H1803" s="2">
        <v>22144.031999999999</v>
      </c>
      <c r="I1803" s="1">
        <f>IF(AND(B463="male",E463="yes",F463="northeast"),$K$57+$K$58*$B1803+$K$59*$D1803+$K$60*$E1803,IF(AND(B463="male",E463="yes",F463="northwest"),M518+M519*$B1803+M520*$D1803+M521*$E1803,IF(AND(B463="male",E463="yes",F463="southeast"),O518+O519*$B1803+O520*$D1803+O521*$E1803,IF(AND(B463="male",E463="yes",F463="southwest"),Q518+Q519*$B1803+Q520*$D1803+Q521*$E1803,IF(AND(B463="female",E463="no",F463="southwest"),S518+S519*$B1803+S520*$D1803+S521*$E1803,IF(AND(B463="female",E463="no",F463="southeast"),U518+U519*$B1803+U520*$D1803+U521*$E1803,IF(AND(B463="female",E463="no",F463="northwest"),W518+W519*$B1803+W520*$D1803+W521*$E1803,IF(AND(B463="female",E463="no",F463="northeast"),Y518+Y519*$B1803+Y520*$D1803+Y521*$E1803,IF(AND(B463="male",E463="no",F463="northeast"),AA518+AA519*$B1803+AA520*$D1803+AA521*$E1803,IF(AND(B463="male",E463="no",F463="northwest"),AC518+AC519*$B1803+AC520*$D1803+AC521*$E1803,IF(AND(B463="male",E463="no",F463="southeast"),AE518+AE519*$B1803+AE520*$D1803+AE521*$E1803,IF(AND(B463="male",E463="no",F463="southwest"),AG518+AG519*$B1803+AG520*$D1803+AG521*$E1803,IF(AND(B463="male",E463="yes",F463="southwest"),AI518+AI519*$B1803+AI520*$D1803+AI521*$E1803,IF(AND(B463="male",E463="yes",F463="southeast"),AK518+AK519*$B1803+AK520*$D1803+AK521*$E1803,IF(AND(B463="male",E463="yes",F463="northwest"),AM518+AM519*$B1803+AM520*$D1803+AM521*$E1803,IF(AND(B463="male",E463="yes",F463="northeast"),AO518+AO519*$B1803+AO520*$D1803+AO521*$E1803,"Conditions not met"))))))))))))))))</f>
        <v>0</v>
      </c>
    </row>
    <row r="1804" spans="2:9" x14ac:dyDescent="0.45">
      <c r="B1804" s="2">
        <v>62</v>
      </c>
      <c r="D1804" s="2">
        <v>38.094999999999999</v>
      </c>
      <c r="E1804" s="2">
        <v>2</v>
      </c>
      <c r="H1804" s="2">
        <v>15230.324049999999</v>
      </c>
      <c r="I1804" s="1">
        <f>IF(AND(B464="male",E464="yes",F464="northeast"),$K$57+$K$58*$B1804+$K$59*$D1804+$K$60*$E1804,IF(AND(B464="male",E464="yes",F464="northwest"),M519+M520*$B1804+M521*$D1804+M522*$E1804,IF(AND(B464="male",E464="yes",F464="southeast"),O519+O520*$B1804+O521*$D1804+O522*$E1804,IF(AND(B464="male",E464="yes",F464="southwest"),Q519+Q520*$B1804+Q521*$D1804+Q522*$E1804,IF(AND(B464="female",E464="no",F464="southwest"),S519+S520*$B1804+S521*$D1804+S522*$E1804,IF(AND(B464="female",E464="no",F464="southeast"),U519+U520*$B1804+U521*$D1804+U522*$E1804,IF(AND(B464="female",E464="no",F464="northwest"),W519+W520*$B1804+W521*$D1804+W522*$E1804,IF(AND(B464="female",E464="no",F464="northeast"),Y519+Y520*$B1804+Y521*$D1804+Y522*$E1804,IF(AND(B464="male",E464="no",F464="northeast"),AA519+AA520*$B1804+AA521*$D1804+AA522*$E1804,IF(AND(B464="male",E464="no",F464="northwest"),AC519+AC520*$B1804+AC521*$D1804+AC522*$E1804,IF(AND(B464="male",E464="no",F464="southeast"),AE519+AE520*$B1804+AE521*$D1804+AE522*$E1804,IF(AND(B464="male",E464="no",F464="southwest"),AG519+AG520*$B1804+AG521*$D1804+AG522*$E1804,IF(AND(B464="male",E464="yes",F464="southwest"),AI519+AI520*$B1804+AI521*$D1804+AI522*$E1804,IF(AND(B464="male",E464="yes",F464="southeast"),AK519+AK520*$B1804+AK521*$D1804+AK522*$E1804,IF(AND(B464="male",E464="yes",F464="northwest"),AM519+AM520*$B1804+AM521*$D1804+AM522*$E1804,IF(AND(B464="male",E464="yes",F464="northeast"),AO519+AO520*$B1804+AO521*$D1804+AO522*$E1804,"Conditions not met"))))))))))))))))</f>
        <v>0</v>
      </c>
    </row>
    <row r="1805" spans="2:9" x14ac:dyDescent="0.45">
      <c r="B1805" s="2">
        <v>56</v>
      </c>
      <c r="D1805" s="2">
        <v>25.934999999999999</v>
      </c>
      <c r="E1805" s="2">
        <v>0</v>
      </c>
      <c r="H1805" s="2">
        <v>11165.417649999999</v>
      </c>
      <c r="I1805" s="1">
        <f>IF(AND(B465="male",E465="yes",F465="northeast"),$K$57+$K$58*$B1805+$K$59*$D1805+$K$60*$E1805,IF(AND(B465="male",E465="yes",F465="northwest"),M520+M521*$B1805+M522*$D1805+M523*$E1805,IF(AND(B465="male",E465="yes",F465="southeast"),O520+O521*$B1805+O522*$D1805+O523*$E1805,IF(AND(B465="male",E465="yes",F465="southwest"),Q520+Q521*$B1805+Q522*$D1805+Q523*$E1805,IF(AND(B465="female",E465="no",F465="southwest"),S520+S521*$B1805+S522*$D1805+S523*$E1805,IF(AND(B465="female",E465="no",F465="southeast"),U520+U521*$B1805+U522*$D1805+U523*$E1805,IF(AND(B465="female",E465="no",F465="northwest"),W520+W521*$B1805+W522*$D1805+W523*$E1805,IF(AND(B465="female",E465="no",F465="northeast"),Y520+Y521*$B1805+Y522*$D1805+Y523*$E1805,IF(AND(B465="male",E465="no",F465="northeast"),AA520+AA521*$B1805+AA522*$D1805+AA523*$E1805,IF(AND(B465="male",E465="no",F465="northwest"),AC520+AC521*$B1805+AC522*$D1805+AC523*$E1805,IF(AND(B465="male",E465="no",F465="southeast"),AE520+AE521*$B1805+AE522*$D1805+AE523*$E1805,IF(AND(B465="male",E465="no",F465="southwest"),AG520+AG521*$B1805+AG522*$D1805+AG523*$E1805,IF(AND(B465="male",E465="yes",F465="southwest"),AI520+AI521*$B1805+AI522*$D1805+AI523*$E1805,IF(AND(B465="male",E465="yes",F465="southeast"),AK520+AK521*$B1805+AK522*$D1805+AK523*$E1805,IF(AND(B465="male",E465="yes",F465="northwest"),AM520+AM521*$B1805+AM522*$D1805+AM523*$E1805,IF(AND(B465="male",E465="yes",F465="northeast"),AO520+AO521*$B1805+AO522*$D1805+AO523*$E1805,"Conditions not met"))))))))))))))))</f>
        <v>0</v>
      </c>
    </row>
    <row r="1806" spans="2:9" x14ac:dyDescent="0.45">
      <c r="B1806" s="2">
        <v>19</v>
      </c>
      <c r="D1806" s="2">
        <v>25.175000000000001</v>
      </c>
      <c r="E1806" s="2">
        <v>0</v>
      </c>
      <c r="H1806" s="2">
        <v>1632.0362500000001</v>
      </c>
      <c r="I1806" s="1">
        <f>IF(AND(B466="male",E466="yes",F466="northeast"),$K$57+$K$58*$B1806+$K$59*$D1806+$K$60*$E1806,IF(AND(B466="male",E466="yes",F466="northwest"),M521+M522*$B1806+M523*$D1806+M524*$E1806,IF(AND(B466="male",E466="yes",F466="southeast"),O521+O522*$B1806+O523*$D1806+O524*$E1806,IF(AND(B466="male",E466="yes",F466="southwest"),Q521+Q522*$B1806+Q523*$D1806+Q524*$E1806,IF(AND(B466="female",E466="no",F466="southwest"),S521+S522*$B1806+S523*$D1806+S524*$E1806,IF(AND(B466="female",E466="no",F466="southeast"),U521+U522*$B1806+U523*$D1806+U524*$E1806,IF(AND(B466="female",E466="no",F466="northwest"),W521+W522*$B1806+W523*$D1806+W524*$E1806,IF(AND(B466="female",E466="no",F466="northeast"),Y521+Y522*$B1806+Y523*$D1806+Y524*$E1806,IF(AND(B466="male",E466="no",F466="northeast"),AA521+AA522*$B1806+AA523*$D1806+AA524*$E1806,IF(AND(B466="male",E466="no",F466="northwest"),AC521+AC522*$B1806+AC523*$D1806+AC524*$E1806,IF(AND(B466="male",E466="no",F466="southeast"),AE521+AE522*$B1806+AE523*$D1806+AE524*$E1806,IF(AND(B466="male",E466="no",F466="southwest"),AG521+AG522*$B1806+AG523*$D1806+AG524*$E1806,IF(AND(B466="male",E466="yes",F466="southwest"),AI521+AI522*$B1806+AI523*$D1806+AI524*$E1806,IF(AND(B466="male",E466="yes",F466="southeast"),AK521+AK522*$B1806+AK523*$D1806+AK524*$E1806,IF(AND(B466="male",E466="yes",F466="northwest"),AM521+AM522*$B1806+AM523*$D1806+AM524*$E1806,IF(AND(B466="male",E466="yes",F466="northeast"),AO521+AO522*$B1806+AO523*$D1806+AO524*$E1806,"Conditions not met"))))))))))))))))</f>
        <v>0</v>
      </c>
    </row>
    <row r="1807" spans="2:9" x14ac:dyDescent="0.45">
      <c r="B1807" s="2">
        <v>30</v>
      </c>
      <c r="D1807" s="2">
        <v>28.38</v>
      </c>
      <c r="E1807" s="2">
        <v>1</v>
      </c>
      <c r="H1807" s="2">
        <v>19521.968199999999</v>
      </c>
      <c r="I1807" s="1" t="str">
        <f>IF(AND(B467="male",E467="yes",F467="northeast"),$K$57+$K$58*$B1807+$K$59*$D1807+$K$60*$E1807,IF(AND(B467="male",E467="yes",F467="northwest"),M522+M523*$B1807+M524*$D1807+M525*$E1807,IF(AND(B467="male",E467="yes",F467="southeast"),O522+O523*$B1807+O524*$D1807+O525*$E1807,IF(AND(B467="male",E467="yes",F467="southwest"),Q522+Q523*$B1807+Q524*$D1807+Q525*$E1807,IF(AND(B467="female",E467="no",F467="southwest"),S522+S523*$B1807+S524*$D1807+S525*$E1807,IF(AND(B467="female",E467="no",F467="southeast"),U522+U523*$B1807+U524*$D1807+U525*$E1807,IF(AND(B467="female",E467="no",F467="northwest"),W522+W523*$B1807+W524*$D1807+W525*$E1807,IF(AND(B467="female",E467="no",F467="northeast"),Y522+Y523*$B1807+Y524*$D1807+Y525*$E1807,IF(AND(B467="male",E467="no",F467="northeast"),AA522+AA523*$B1807+AA524*$D1807+AA525*$E1807,IF(AND(B467="male",E467="no",F467="northwest"),AC522+AC523*$B1807+AC524*$D1807+AC525*$E1807,IF(AND(B467="male",E467="no",F467="southeast"),AE522+AE523*$B1807+AE524*$D1807+AE525*$E1807,IF(AND(B467="male",E467="no",F467="southwest"),AG522+AG523*$B1807+AG524*$D1807+AG525*$E1807,IF(AND(B467="male",E467="yes",F467="southwest"),AI522+AI523*$B1807+AI524*$D1807+AI525*$E1807,IF(AND(B467="male",E467="yes",F467="southeast"),AK522+AK523*$B1807+AK524*$D1807+AK525*$E1807,IF(AND(B467="male",E467="yes",F467="northwest"),AM522+AM523*$B1807+AM524*$D1807+AM525*$E1807,IF(AND(B467="male",E467="yes",F467="northeast"),AO522+AO523*$B1807+AO524*$D1807+AO525*$E1807,"Conditions not met"))))))))))))))))</f>
        <v>Conditions not met</v>
      </c>
    </row>
    <row r="1808" spans="2:9" x14ac:dyDescent="0.45">
      <c r="B1808" s="2">
        <v>60</v>
      </c>
      <c r="D1808" s="2">
        <v>28.7</v>
      </c>
      <c r="E1808" s="2">
        <v>1</v>
      </c>
      <c r="H1808" s="2">
        <v>13224.692999999999</v>
      </c>
      <c r="I1808" s="1">
        <f>IF(AND(B468="male",E468="yes",F468="northeast"),$K$57+$K$58*$B1808+$K$59*$D1808+$K$60*$E1808,IF(AND(B468="male",E468="yes",F468="northwest"),M523+M524*$B1808+M525*$D1808+M526*$E1808,IF(AND(B468="male",E468="yes",F468="southeast"),O523+O524*$B1808+O525*$D1808+O526*$E1808,IF(AND(B468="male",E468="yes",F468="southwest"),Q523+Q524*$B1808+Q525*$D1808+Q526*$E1808,IF(AND(B468="female",E468="no",F468="southwest"),S523+S524*$B1808+S525*$D1808+S526*$E1808,IF(AND(B468="female",E468="no",F468="southeast"),U523+U524*$B1808+U525*$D1808+U526*$E1808,IF(AND(B468="female",E468="no",F468="northwest"),W523+W524*$B1808+W525*$D1808+W526*$E1808,IF(AND(B468="female",E468="no",F468="northeast"),Y523+Y524*$B1808+Y525*$D1808+Y526*$E1808,IF(AND(B468="male",E468="no",F468="northeast"),AA523+AA524*$B1808+AA525*$D1808+AA526*$E1808,IF(AND(B468="male",E468="no",F468="northwest"),AC523+AC524*$B1808+AC525*$D1808+AC526*$E1808,IF(AND(B468="male",E468="no",F468="southeast"),AE523+AE524*$B1808+AE525*$D1808+AE526*$E1808,IF(AND(B468="male",E468="no",F468="southwest"),AG523+AG524*$B1808+AG525*$D1808+AG526*$E1808,IF(AND(B468="male",E468="yes",F468="southwest"),AI523+AI524*$B1808+AI525*$D1808+AI526*$E1808,IF(AND(B468="male",E468="yes",F468="southeast"),AK523+AK524*$B1808+AK525*$D1808+AK526*$E1808,IF(AND(B468="male",E468="yes",F468="northwest"),AM523+AM524*$B1808+AM525*$D1808+AM526*$E1808,IF(AND(B468="male",E468="yes",F468="northeast"),AO523+AO524*$B1808+AO525*$D1808+AO526*$E1808,"Conditions not met"))))))))))))))))</f>
        <v>0</v>
      </c>
    </row>
    <row r="1809" spans="2:9" x14ac:dyDescent="0.45">
      <c r="B1809" s="2">
        <v>56</v>
      </c>
      <c r="D1809" s="2">
        <v>33.82</v>
      </c>
      <c r="E1809" s="2">
        <v>2</v>
      </c>
      <c r="H1809" s="2">
        <v>12643.3778</v>
      </c>
      <c r="I1809" s="1">
        <f>IF(AND(B469="male",E469="yes",F469="northeast"),$K$57+$K$58*$B1809+$K$59*$D1809+$K$60*$E1809,IF(AND(B469="male",E469="yes",F469="northwest"),M524+M525*$B1809+M526*$D1809+M527*$E1809,IF(AND(B469="male",E469="yes",F469="southeast"),O524+O525*$B1809+O526*$D1809+O527*$E1809,IF(AND(B469="male",E469="yes",F469="southwest"),Q524+Q525*$B1809+Q526*$D1809+Q527*$E1809,IF(AND(B469="female",E469="no",F469="southwest"),S524+S525*$B1809+S526*$D1809+S527*$E1809,IF(AND(B469="female",E469="no",F469="southeast"),U524+U525*$B1809+U526*$D1809+U527*$E1809,IF(AND(B469="female",E469="no",F469="northwest"),W524+W525*$B1809+W526*$D1809+W527*$E1809,IF(AND(B469="female",E469="no",F469="northeast"),Y524+Y525*$B1809+Y526*$D1809+Y527*$E1809,IF(AND(B469="male",E469="no",F469="northeast"),AA524+AA525*$B1809+AA526*$D1809+AA527*$E1809,IF(AND(B469="male",E469="no",F469="northwest"),AC524+AC525*$B1809+AC526*$D1809+AC527*$E1809,IF(AND(B469="male",E469="no",F469="southeast"),AE524+AE525*$B1809+AE526*$D1809+AE527*$E1809,IF(AND(B469="male",E469="no",F469="southwest"),AG524+AG525*$B1809+AG526*$D1809+AG527*$E1809,IF(AND(B469="male",E469="yes",F469="southwest"),AI524+AI525*$B1809+AI526*$D1809+AI527*$E1809,IF(AND(B469="male",E469="yes",F469="southeast"),AK524+AK525*$B1809+AK526*$D1809+AK527*$E1809,IF(AND(B469="male",E469="yes",F469="northwest"),AM524+AM525*$B1809+AM526*$D1809+AM527*$E1809,IF(AND(B469="male",E469="yes",F469="northeast"),AO524+AO525*$B1809+AO526*$D1809+AO527*$E1809,"Conditions not met"))))))))))))))))</f>
        <v>0</v>
      </c>
    </row>
    <row r="1810" spans="2:9" x14ac:dyDescent="0.45">
      <c r="B1810" s="2">
        <v>28</v>
      </c>
      <c r="D1810" s="2">
        <v>24.32</v>
      </c>
      <c r="E1810" s="2">
        <v>1</v>
      </c>
      <c r="H1810" s="2">
        <v>23288.928400000001</v>
      </c>
      <c r="I1810" s="1">
        <f>IF(AND(B470="male",E470="yes",F470="northeast"),$K$57+$K$58*$B1810+$K$59*$D1810+$K$60*$E1810,IF(AND(B470="male",E470="yes",F470="northwest"),M525+M526*$B1810+M527*$D1810+M528*$E1810,IF(AND(B470="male",E470="yes",F470="southeast"),O525+O526*$B1810+O527*$D1810+O528*$E1810,IF(AND(B470="male",E470="yes",F470="southwest"),Q525+Q526*$B1810+Q527*$D1810+Q528*$E1810,IF(AND(B470="female",E470="no",F470="southwest"),S525+S526*$B1810+S527*$D1810+S528*$E1810,IF(AND(B470="female",E470="no",F470="southeast"),U525+U526*$B1810+U527*$D1810+U528*$E1810,IF(AND(B470="female",E470="no",F470="northwest"),W525+W526*$B1810+W527*$D1810+W528*$E1810,IF(AND(B470="female",E470="no",F470="northeast"),Y525+Y526*$B1810+Y527*$D1810+Y528*$E1810,IF(AND(B470="male",E470="no",F470="northeast"),AA525+AA526*$B1810+AA527*$D1810+AA528*$E1810,IF(AND(B470="male",E470="no",F470="northwest"),AC525+AC526*$B1810+AC527*$D1810+AC528*$E1810,IF(AND(B470="male",E470="no",F470="southeast"),AE525+AE526*$B1810+AE527*$D1810+AE528*$E1810,IF(AND(B470="male",E470="no",F470="southwest"),AG525+AG526*$B1810+AG527*$D1810+AG528*$E1810,IF(AND(B470="male",E470="yes",F470="southwest"),AI525+AI526*$B1810+AI527*$D1810+AI528*$E1810,IF(AND(B470="male",E470="yes",F470="southeast"),AK525+AK526*$B1810+AK527*$D1810+AK528*$E1810,IF(AND(B470="male",E470="yes",F470="northwest"),AM525+AM526*$B1810+AM527*$D1810+AM528*$E1810,IF(AND(B470="male",E470="yes",F470="northeast"),AO525+AO526*$B1810+AO527*$D1810+AO528*$E1810,"Conditions not met"))))))))))))))))</f>
        <v>0</v>
      </c>
    </row>
    <row r="1811" spans="2:9" x14ac:dyDescent="0.45">
      <c r="B1811" s="2">
        <v>18</v>
      </c>
      <c r="D1811" s="2">
        <v>24.09</v>
      </c>
      <c r="E1811" s="2">
        <v>1</v>
      </c>
      <c r="H1811" s="2">
        <v>2201.0971</v>
      </c>
      <c r="I1811" s="1">
        <f>IF(AND(B471="male",E471="yes",F471="northeast"),$K$57+$K$58*$B1811+$K$59*$D1811+$K$60*$E1811,IF(AND(B471="male",E471="yes",F471="northwest"),M526+M527*$B1811+M528*$D1811+M529*$E1811,IF(AND(B471="male",E471="yes",F471="southeast"),O526+O527*$B1811+O528*$D1811+O529*$E1811,IF(AND(B471="male",E471="yes",F471="southwest"),Q526+Q527*$B1811+Q528*$D1811+Q529*$E1811,IF(AND(B471="female",E471="no",F471="southwest"),S526+S527*$B1811+S528*$D1811+S529*$E1811,IF(AND(B471="female",E471="no",F471="southeast"),U526+U527*$B1811+U528*$D1811+U529*$E1811,IF(AND(B471="female",E471="no",F471="northwest"),W526+W527*$B1811+W528*$D1811+W529*$E1811,IF(AND(B471="female",E471="no",F471="northeast"),Y526+Y527*$B1811+Y528*$D1811+Y529*$E1811,IF(AND(B471="male",E471="no",F471="northeast"),AA526+AA527*$B1811+AA528*$D1811+AA529*$E1811,IF(AND(B471="male",E471="no",F471="northwest"),AC526+AC527*$B1811+AC528*$D1811+AC529*$E1811,IF(AND(B471="male",E471="no",F471="southeast"),AE526+AE527*$B1811+AE528*$D1811+AE529*$E1811,IF(AND(B471="male",E471="no",F471="southwest"),AG526+AG527*$B1811+AG528*$D1811+AG529*$E1811,IF(AND(B471="male",E471="yes",F471="southwest"),AI526+AI527*$B1811+AI528*$D1811+AI529*$E1811,IF(AND(B471="male",E471="yes",F471="southeast"),AK526+AK527*$B1811+AK528*$D1811+AK529*$E1811,IF(AND(B471="male",E471="yes",F471="northwest"),AM526+AM527*$B1811+AM528*$D1811+AM529*$E1811,IF(AND(B471="male",E471="yes",F471="northeast"),AO526+AO527*$B1811+AO528*$D1811+AO529*$E1811,"Conditions not met"))))))))))))))))</f>
        <v>0</v>
      </c>
    </row>
    <row r="1812" spans="2:9" x14ac:dyDescent="0.45">
      <c r="B1812" s="2">
        <v>27</v>
      </c>
      <c r="D1812" s="2">
        <v>32.67</v>
      </c>
      <c r="E1812" s="2">
        <v>0</v>
      </c>
      <c r="H1812" s="2">
        <v>2497.0383000000002</v>
      </c>
      <c r="I1812" s="1">
        <f>IF(AND(B472="male",E472="yes",F472="northeast"),$K$57+$K$58*$B1812+$K$59*$D1812+$K$60*$E1812,IF(AND(B472="male",E472="yes",F472="northwest"),M527+M528*$B1812+M529*$D1812+M530*$E1812,IF(AND(B472="male",E472="yes",F472="southeast"),O527+O528*$B1812+O529*$D1812+O530*$E1812,IF(AND(B472="male",E472="yes",F472="southwest"),Q527+Q528*$B1812+Q529*$D1812+Q530*$E1812,IF(AND(B472="female",E472="no",F472="southwest"),S527+S528*$B1812+S529*$D1812+S530*$E1812,IF(AND(B472="female",E472="no",F472="southeast"),U527+U528*$B1812+U529*$D1812+U530*$E1812,IF(AND(B472="female",E472="no",F472="northwest"),W527+W528*$B1812+W529*$D1812+W530*$E1812,IF(AND(B472="female",E472="no",F472="northeast"),Y527+Y528*$B1812+Y529*$D1812+Y530*$E1812,IF(AND(B472="male",E472="no",F472="northeast"),AA527+AA528*$B1812+AA529*$D1812+AA530*$E1812,IF(AND(B472="male",E472="no",F472="northwest"),AC527+AC528*$B1812+AC529*$D1812+AC530*$E1812,IF(AND(B472="male",E472="no",F472="southeast"),AE527+AE528*$B1812+AE529*$D1812+AE530*$E1812,IF(AND(B472="male",E472="no",F472="southwest"),AG527+AG528*$B1812+AG529*$D1812+AG530*$E1812,IF(AND(B472="male",E472="yes",F472="southwest"),AI527+AI528*$B1812+AI529*$D1812+AI530*$E1812,IF(AND(B472="male",E472="yes",F472="southeast"),AK527+AK528*$B1812+AK529*$D1812+AK530*$E1812,IF(AND(B472="male",E472="yes",F472="northwest"),AM527+AM528*$B1812+AM529*$D1812+AM530*$E1812,IF(AND(B472="male",E472="yes",F472="northeast"),AO527+AO528*$B1812+AO529*$D1812+AO530*$E1812,"Conditions not met"))))))))))))))))</f>
        <v>0</v>
      </c>
    </row>
    <row r="1813" spans="2:9" x14ac:dyDescent="0.45">
      <c r="B1813" s="2">
        <v>18</v>
      </c>
      <c r="D1813" s="2">
        <v>30.114999999999998</v>
      </c>
      <c r="E1813" s="2">
        <v>0</v>
      </c>
      <c r="H1813" s="2">
        <v>2203.4718499999999</v>
      </c>
      <c r="I1813" s="1">
        <f>IF(AND(B473="male",E473="yes",F473="northeast"),$K$57+$K$58*$B1813+$K$59*$D1813+$K$60*$E1813,IF(AND(B473="male",E473="yes",F473="northwest"),M528+M529*$B1813+M530*$D1813+M531*$E1813,IF(AND(B473="male",E473="yes",F473="southeast"),O528+O529*$B1813+O530*$D1813+O531*$E1813,IF(AND(B473="male",E473="yes",F473="southwest"),Q528+Q529*$B1813+Q530*$D1813+Q531*$E1813,IF(AND(B473="female",E473="no",F473="southwest"),S528+S529*$B1813+S530*$D1813+S531*$E1813,IF(AND(B473="female",E473="no",F473="southeast"),U528+U529*$B1813+U530*$D1813+U531*$E1813,IF(AND(B473="female",E473="no",F473="northwest"),W528+W529*$B1813+W530*$D1813+W531*$E1813,IF(AND(B473="female",E473="no",F473="northeast"),Y528+Y529*$B1813+Y530*$D1813+Y531*$E1813,IF(AND(B473="male",E473="no",F473="northeast"),AA528+AA529*$B1813+AA530*$D1813+AA531*$E1813,IF(AND(B473="male",E473="no",F473="northwest"),AC528+AC529*$B1813+AC530*$D1813+AC531*$E1813,IF(AND(B473="male",E473="no",F473="southeast"),AE528+AE529*$B1813+AE530*$D1813+AE531*$E1813,IF(AND(B473="male",E473="no",F473="southwest"),AG528+AG529*$B1813+AG530*$D1813+AG531*$E1813,IF(AND(B473="male",E473="yes",F473="southwest"),AI528+AI529*$B1813+AI530*$D1813+AI531*$E1813,IF(AND(B473="male",E473="yes",F473="southeast"),AK528+AK529*$B1813+AK530*$D1813+AK531*$E1813,IF(AND(B473="male",E473="yes",F473="northwest"),AM528+AM529*$B1813+AM530*$D1813+AM531*$E1813,IF(AND(B473="male",E473="yes",F473="northeast"),AO528+AO529*$B1813+AO530*$D1813+AO531*$E1813,"Conditions not met"))))))))))))))))</f>
        <v>0</v>
      </c>
    </row>
    <row r="1814" spans="2:9" x14ac:dyDescent="0.45">
      <c r="B1814" s="2">
        <v>19</v>
      </c>
      <c r="D1814" s="2">
        <v>29.8</v>
      </c>
      <c r="E1814" s="2">
        <v>0</v>
      </c>
      <c r="H1814" s="2">
        <v>1744.4649999999999</v>
      </c>
      <c r="I1814" s="1">
        <f>IF(AND(B474="male",E474="yes",F474="northeast"),$K$57+$K$58*$B1814+$K$59*$D1814+$K$60*$E1814,IF(AND(B474="male",E474="yes",F474="northwest"),M529+M530*$B1814+M531*$D1814+M532*$E1814,IF(AND(B474="male",E474="yes",F474="southeast"),O529+O530*$B1814+O531*$D1814+O532*$E1814,IF(AND(B474="male",E474="yes",F474="southwest"),Q529+Q530*$B1814+Q531*$D1814+Q532*$E1814,IF(AND(B474="female",E474="no",F474="southwest"),S529+S530*$B1814+S531*$D1814+S532*$E1814,IF(AND(B474="female",E474="no",F474="southeast"),U529+U530*$B1814+U531*$D1814+U532*$E1814,IF(AND(B474="female",E474="no",F474="northwest"),W529+W530*$B1814+W531*$D1814+W532*$E1814,IF(AND(B474="female",E474="no",F474="northeast"),Y529+Y530*$B1814+Y531*$D1814+Y532*$E1814,IF(AND(B474="male",E474="no",F474="northeast"),AA529+AA530*$B1814+AA531*$D1814+AA532*$E1814,IF(AND(B474="male",E474="no",F474="northwest"),AC529+AC530*$B1814+AC531*$D1814+AC532*$E1814,IF(AND(B474="male",E474="no",F474="southeast"),AE529+AE530*$B1814+AE531*$D1814+AE532*$E1814,IF(AND(B474="male",E474="no",F474="southwest"),AG529+AG530*$B1814+AG531*$D1814+AG532*$E1814,IF(AND(B474="male",E474="yes",F474="southwest"),AI529+AI530*$B1814+AI531*$D1814+AI532*$E1814,IF(AND(B474="male",E474="yes",F474="southeast"),AK529+AK530*$B1814+AK531*$D1814+AK532*$E1814,IF(AND(B474="male",E474="yes",F474="northwest"),AM529+AM530*$B1814+AM531*$D1814+AM532*$E1814,IF(AND(B474="male",E474="yes",F474="northeast"),AO529+AO530*$B1814+AO531*$D1814+AO532*$E1814,"Conditions not met"))))))))))))))))</f>
        <v>0</v>
      </c>
    </row>
    <row r="1815" spans="2:9" x14ac:dyDescent="0.45">
      <c r="B1815" s="2">
        <v>47</v>
      </c>
      <c r="D1815" s="2">
        <v>33.344999999999999</v>
      </c>
      <c r="E1815" s="2">
        <v>0</v>
      </c>
      <c r="H1815" s="2">
        <v>20878.78443</v>
      </c>
      <c r="I1815" s="1">
        <f>IF(AND(B475="male",E475="yes",F475="northeast"),$K$57+$K$58*$B1815+$K$59*$D1815+$K$60*$E1815,IF(AND(B475="male",E475="yes",F475="northwest"),M530+M531*$B1815+M532*$D1815+M533*$E1815,IF(AND(B475="male",E475="yes",F475="southeast"),O530+O531*$B1815+O532*$D1815+O533*$E1815,IF(AND(B475="male",E475="yes",F475="southwest"),Q530+Q531*$B1815+Q532*$D1815+Q533*$E1815,IF(AND(B475="female",E475="no",F475="southwest"),S530+S531*$B1815+S532*$D1815+S533*$E1815,IF(AND(B475="female",E475="no",F475="southeast"),U530+U531*$B1815+U532*$D1815+U533*$E1815,IF(AND(B475="female",E475="no",F475="northwest"),W530+W531*$B1815+W532*$D1815+W533*$E1815,IF(AND(B475="female",E475="no",F475="northeast"),Y530+Y531*$B1815+Y532*$D1815+Y533*$E1815,IF(AND(B475="male",E475="no",F475="northeast"),AA530+AA531*$B1815+AA532*$D1815+AA533*$E1815,IF(AND(B475="male",E475="no",F475="northwest"),AC530+AC531*$B1815+AC532*$D1815+AC533*$E1815,IF(AND(B475="male",E475="no",F475="southeast"),AE530+AE531*$B1815+AE532*$D1815+AE533*$E1815,IF(AND(B475="male",E475="no",F475="southwest"),AG530+AG531*$B1815+AG532*$D1815+AG533*$E1815,IF(AND(B475="male",E475="yes",F475="southwest"),AI530+AI531*$B1815+AI532*$D1815+AI533*$E1815,IF(AND(B475="male",E475="yes",F475="southeast"),AK530+AK531*$B1815+AK532*$D1815+AK533*$E1815,IF(AND(B475="male",E475="yes",F475="northwest"),AM530+AM531*$B1815+AM532*$D1815+AM533*$E1815,IF(AND(B475="male",E475="yes",F475="northeast"),AO530+AO531*$B1815+AO532*$D1815+AO533*$E1815,"Conditions not met"))))))))))))))))</f>
        <v>0</v>
      </c>
    </row>
    <row r="1816" spans="2:9" x14ac:dyDescent="0.45">
      <c r="B1816" s="2">
        <v>54</v>
      </c>
      <c r="D1816" s="2">
        <v>25.1</v>
      </c>
      <c r="E1816" s="2">
        <v>3</v>
      </c>
      <c r="H1816" s="2">
        <v>25382.296999999999</v>
      </c>
      <c r="I1816" s="1">
        <f>IF(AND(B476="male",E476="yes",F476="northeast"),$K$57+$K$58*$B1816+$K$59*$D1816+$K$60*$E1816,IF(AND(B476="male",E476="yes",F476="northwest"),M531+M532*$B1816+M533*$D1816+M534*$E1816,IF(AND(B476="male",E476="yes",F476="southeast"),O531+O532*$B1816+O533*$D1816+O534*$E1816,IF(AND(B476="male",E476="yes",F476="southwest"),Q531+Q532*$B1816+Q533*$D1816+Q534*$E1816,IF(AND(B476="female",E476="no",F476="southwest"),S531+S532*$B1816+S533*$D1816+S534*$E1816,IF(AND(B476="female",E476="no",F476="southeast"),U531+U532*$B1816+U533*$D1816+U534*$E1816,IF(AND(B476="female",E476="no",F476="northwest"),W531+W532*$B1816+W533*$D1816+W534*$E1816,IF(AND(B476="female",E476="no",F476="northeast"),Y531+Y532*$B1816+Y533*$D1816+Y534*$E1816,IF(AND(B476="male",E476="no",F476="northeast"),AA531+AA532*$B1816+AA533*$D1816+AA534*$E1816,IF(AND(B476="male",E476="no",F476="northwest"),AC531+AC532*$B1816+AC533*$D1816+AC534*$E1816,IF(AND(B476="male",E476="no",F476="southeast"),AE531+AE532*$B1816+AE533*$D1816+AE534*$E1816,IF(AND(B476="male",E476="no",F476="southwest"),AG531+AG532*$B1816+AG533*$D1816+AG534*$E1816,IF(AND(B476="male",E476="yes",F476="southwest"),AI531+AI532*$B1816+AI533*$D1816+AI534*$E1816,IF(AND(B476="male",E476="yes",F476="southeast"),AK531+AK532*$B1816+AK533*$D1816+AK534*$E1816,IF(AND(B476="male",E476="yes",F476="northwest"),AM531+AM532*$B1816+AM533*$D1816+AM534*$E1816,IF(AND(B476="male",E476="yes",F476="northeast"),AO531+AO532*$B1816+AO533*$D1816+AO534*$E1816,"Conditions not met"))))))))))))))))</f>
        <v>0</v>
      </c>
    </row>
    <row r="1817" spans="2:9" x14ac:dyDescent="0.45">
      <c r="B1817" s="2">
        <v>61</v>
      </c>
      <c r="D1817" s="2">
        <v>28.31</v>
      </c>
      <c r="E1817" s="2">
        <v>1</v>
      </c>
      <c r="H1817" s="2">
        <v>28868.6639</v>
      </c>
      <c r="I1817" s="1">
        <f>IF(AND(B477="male",E477="yes",F477="northeast"),$K$57+$K$58*$B1817+$K$59*$D1817+$K$60*$E1817,IF(AND(B477="male",E477="yes",F477="northwest"),M532+M533*$B1817+M534*$D1817+M535*$E1817,IF(AND(B477="male",E477="yes",F477="southeast"),O532+O533*$B1817+O534*$D1817+O535*$E1817,IF(AND(B477="male",E477="yes",F477="southwest"),Q532+Q533*$B1817+Q534*$D1817+Q535*$E1817,IF(AND(B477="female",E477="no",F477="southwest"),S532+S533*$B1817+S534*$D1817+S535*$E1817,IF(AND(B477="female",E477="no",F477="southeast"),U532+U533*$B1817+U534*$D1817+U535*$E1817,IF(AND(B477="female",E477="no",F477="northwest"),W532+W533*$B1817+W534*$D1817+W535*$E1817,IF(AND(B477="female",E477="no",F477="northeast"),Y532+Y533*$B1817+Y534*$D1817+Y535*$E1817,IF(AND(B477="male",E477="no",F477="northeast"),AA532+AA533*$B1817+AA534*$D1817+AA535*$E1817,IF(AND(B477="male",E477="no",F477="northwest"),AC532+AC533*$B1817+AC534*$D1817+AC535*$E1817,IF(AND(B477="male",E477="no",F477="southeast"),AE532+AE533*$B1817+AE534*$D1817+AE535*$E1817,IF(AND(B477="male",E477="no",F477="southwest"),AG532+AG533*$B1817+AG534*$D1817+AG535*$E1817,IF(AND(B477="male",E477="yes",F477="southwest"),AI532+AI533*$B1817+AI534*$D1817+AI535*$E1817,IF(AND(B477="male",E477="yes",F477="southeast"),AK532+AK533*$B1817+AK534*$D1817+AK535*$E1817,IF(AND(B477="male",E477="yes",F477="northwest"),AM532+AM533*$B1817+AM534*$D1817+AM535*$E1817,IF(AND(B477="male",E477="yes",F477="northeast"),AO532+AO533*$B1817+AO534*$D1817+AO535*$E1817,"Conditions not met"))))))))))))))))</f>
        <v>0</v>
      </c>
    </row>
    <row r="1818" spans="2:9" x14ac:dyDescent="0.45">
      <c r="B1818" s="2">
        <v>24</v>
      </c>
      <c r="D1818" s="2">
        <v>28.5</v>
      </c>
      <c r="E1818" s="2">
        <v>0</v>
      </c>
      <c r="H1818" s="2">
        <v>35147.528480000001</v>
      </c>
      <c r="I1818" s="1">
        <f>IF(AND(B478="male",E478="yes",F478="northeast"),$K$57+$K$58*$B1818+$K$59*$D1818+$K$60*$E1818,IF(AND(B478="male",E478="yes",F478="northwest"),M533+M534*$B1818+M535*$D1818+M536*$E1818,IF(AND(B478="male",E478="yes",F478="southeast"),O533+O534*$B1818+O535*$D1818+O536*$E1818,IF(AND(B478="male",E478="yes",F478="southwest"),Q533+Q534*$B1818+Q535*$D1818+Q536*$E1818,IF(AND(B478="female",E478="no",F478="southwest"),S533+S534*$B1818+S535*$D1818+S536*$E1818,IF(AND(B478="female",E478="no",F478="southeast"),U533+U534*$B1818+U535*$D1818+U536*$E1818,IF(AND(B478="female",E478="no",F478="northwest"),W533+W534*$B1818+W535*$D1818+W536*$E1818,IF(AND(B478="female",E478="no",F478="northeast"),Y533+Y534*$B1818+Y535*$D1818+Y536*$E1818,IF(AND(B478="male",E478="no",F478="northeast"),AA533+AA534*$B1818+AA535*$D1818+AA536*$E1818,IF(AND(B478="male",E478="no",F478="northwest"),AC533+AC534*$B1818+AC535*$D1818+AC536*$E1818,IF(AND(B478="male",E478="no",F478="southeast"),AE533+AE534*$B1818+AE535*$D1818+AE536*$E1818,IF(AND(B478="male",E478="no",F478="southwest"),AG533+AG534*$B1818+AG535*$D1818+AG536*$E1818,IF(AND(B478="male",E478="yes",F478="southwest"),AI533+AI534*$B1818+AI535*$D1818+AI536*$E1818,IF(AND(B478="male",E478="yes",F478="southeast"),AK533+AK534*$B1818+AK535*$D1818+AK536*$E1818,IF(AND(B478="male",E478="yes",F478="northwest"),AM533+AM534*$B1818+AM535*$D1818+AM536*$E1818,IF(AND(B478="male",E478="yes",F478="northeast"),AO533+AO534*$B1818+AO535*$D1818+AO536*$E1818,"Conditions not met"))))))))))))))))</f>
        <v>26782.719376759924</v>
      </c>
    </row>
    <row r="1819" spans="2:9" x14ac:dyDescent="0.45">
      <c r="B1819" s="2">
        <v>25</v>
      </c>
      <c r="D1819" s="2">
        <v>35.625</v>
      </c>
      <c r="E1819" s="2">
        <v>0</v>
      </c>
      <c r="H1819" s="2">
        <v>2534.3937500000002</v>
      </c>
      <c r="I1819" s="1">
        <f>IF(AND(B479="male",E479="yes",F479="northeast"),$K$57+$K$58*$B1819+$K$59*$D1819+$K$60*$E1819,IF(AND(B479="male",E479="yes",F479="northwest"),M534+M535*$B1819+M536*$D1819+M537*$E1819,IF(AND(B479="male",E479="yes",F479="southeast"),O534+O535*$B1819+O536*$D1819+O537*$E1819,IF(AND(B479="male",E479="yes",F479="southwest"),Q534+Q535*$B1819+Q536*$D1819+Q537*$E1819,IF(AND(B479="female",E479="no",F479="southwest"),S534+S535*$B1819+S536*$D1819+S537*$E1819,IF(AND(B479="female",E479="no",F479="southeast"),U534+U535*$B1819+U536*$D1819+U537*$E1819,IF(AND(B479="female",E479="no",F479="northwest"),W534+W535*$B1819+W536*$D1819+W537*$E1819,IF(AND(B479="female",E479="no",F479="northeast"),Y534+Y535*$B1819+Y536*$D1819+Y537*$E1819,IF(AND(B479="male",E479="no",F479="northeast"),AA534+AA535*$B1819+AA536*$D1819+AA537*$E1819,IF(AND(B479="male",E479="no",F479="northwest"),AC534+AC535*$B1819+AC536*$D1819+AC537*$E1819,IF(AND(B479="male",E479="no",F479="southeast"),AE534+AE535*$B1819+AE536*$D1819+AE537*$E1819,IF(AND(B479="male",E479="no",F479="southwest"),AG534+AG535*$B1819+AG536*$D1819+AG537*$E1819,IF(AND(B479="male",E479="yes",F479="southwest"),AI534+AI535*$B1819+AI536*$D1819+AI537*$E1819,IF(AND(B479="male",E479="yes",F479="southeast"),AK534+AK535*$B1819+AK536*$D1819+AK537*$E1819,IF(AND(B479="male",E479="yes",F479="northwest"),AM534+AM535*$B1819+AM536*$D1819+AM537*$E1819,IF(AND(B479="male",E479="yes",F479="northeast"),AO534+AO535*$B1819+AO536*$D1819+AO537*$E1819,"Conditions not met"))))))))))))))))</f>
        <v>0</v>
      </c>
    </row>
    <row r="1820" spans="2:9" x14ac:dyDescent="0.45">
      <c r="B1820" s="2">
        <v>21</v>
      </c>
      <c r="D1820" s="2">
        <v>36.85</v>
      </c>
      <c r="E1820" s="2">
        <v>0</v>
      </c>
      <c r="H1820" s="2">
        <v>1534.3045</v>
      </c>
      <c r="I1820" s="1">
        <f>IF(AND(B480="male",E480="yes",F480="northeast"),$K$57+$K$58*$B1820+$K$59*$D1820+$K$60*$E1820,IF(AND(B480="male",E480="yes",F480="northwest"),M535+M536*$B1820+M537*$D1820+M538*$E1820,IF(AND(B480="male",E480="yes",F480="southeast"),O535+O536*$B1820+O537*$D1820+O538*$E1820,IF(AND(B480="male",E480="yes",F480="southwest"),Q535+Q536*$B1820+Q537*$D1820+Q538*$E1820,IF(AND(B480="female",E480="no",F480="southwest"),S535+S536*$B1820+S537*$D1820+S538*$E1820,IF(AND(B480="female",E480="no",F480="southeast"),U535+U536*$B1820+U537*$D1820+U538*$E1820,IF(AND(B480="female",E480="no",F480="northwest"),W535+W536*$B1820+W537*$D1820+W538*$E1820,IF(AND(B480="female",E480="no",F480="northeast"),Y535+Y536*$B1820+Y537*$D1820+Y538*$E1820,IF(AND(B480="male",E480="no",F480="northeast"),AA535+AA536*$B1820+AA537*$D1820+AA538*$E1820,IF(AND(B480="male",E480="no",F480="northwest"),AC535+AC536*$B1820+AC537*$D1820+AC538*$E1820,IF(AND(B480="male",E480="no",F480="southeast"),AE535+AE536*$B1820+AE537*$D1820+AE538*$E1820,IF(AND(B480="male",E480="no",F480="southwest"),AG535+AG536*$B1820+AG537*$D1820+AG538*$E1820,IF(AND(B480="male",E480="yes",F480="southwest"),AI535+AI536*$B1820+AI537*$D1820+AI538*$E1820,IF(AND(B480="male",E480="yes",F480="southeast"),AK535+AK536*$B1820+AK537*$D1820+AK538*$E1820,IF(AND(B480="male",E480="yes",F480="northwest"),AM535+AM536*$B1820+AM537*$D1820+AM538*$E1820,IF(AND(B480="male",E480="yes",F480="northeast"),AO535+AO536*$B1820+AO537*$D1820+AO538*$E1820,"Conditions not met"))))))))))))))))</f>
        <v>0</v>
      </c>
    </row>
    <row r="1821" spans="2:9" x14ac:dyDescent="0.45">
      <c r="B1821" s="2">
        <v>23</v>
      </c>
      <c r="D1821" s="2">
        <v>32.56</v>
      </c>
      <c r="E1821" s="2">
        <v>0</v>
      </c>
      <c r="H1821" s="2">
        <v>1824.2854</v>
      </c>
      <c r="I1821" s="1">
        <f>IF(AND(B481="male",E481="yes",F481="northeast"),$K$57+$K$58*$B1821+$K$59*$D1821+$K$60*$E1821,IF(AND(B481="male",E481="yes",F481="northwest"),M536+M537*$B1821+M538*$D1821+M539*$E1821,IF(AND(B481="male",E481="yes",F481="southeast"),O536+O537*$B1821+O538*$D1821+O539*$E1821,IF(AND(B481="male",E481="yes",F481="southwest"),Q536+Q537*$B1821+Q538*$D1821+Q539*$E1821,IF(AND(B481="female",E481="no",F481="southwest"),S536+S537*$B1821+S538*$D1821+S539*$E1821,IF(AND(B481="female",E481="no",F481="southeast"),U536+U537*$B1821+U538*$D1821+U539*$E1821,IF(AND(B481="female",E481="no",F481="northwest"),W536+W537*$B1821+W538*$D1821+W539*$E1821,IF(AND(B481="female",E481="no",F481="northeast"),Y536+Y537*$B1821+Y538*$D1821+Y539*$E1821,IF(AND(B481="male",E481="no",F481="northeast"),AA536+AA537*$B1821+AA538*$D1821+AA539*$E1821,IF(AND(B481="male",E481="no",F481="northwest"),AC536+AC537*$B1821+AC538*$D1821+AC539*$E1821,IF(AND(B481="male",E481="no",F481="southeast"),AE536+AE537*$B1821+AE538*$D1821+AE539*$E1821,IF(AND(B481="male",E481="no",F481="southwest"),AG536+AG537*$B1821+AG538*$D1821+AG539*$E1821,IF(AND(B481="male",E481="yes",F481="southwest"),AI536+AI537*$B1821+AI538*$D1821+AI539*$E1821,IF(AND(B481="male",E481="yes",F481="southeast"),AK536+AK537*$B1821+AK538*$D1821+AK539*$E1821,IF(AND(B481="male",E481="yes",F481="northwest"),AM536+AM537*$B1821+AM538*$D1821+AM539*$E1821,IF(AND(B481="male",E481="yes",F481="northeast"),AO536+AO537*$B1821+AO538*$D1821+AO539*$E1821,"Conditions not met"))))))))))))))))</f>
        <v>0</v>
      </c>
    </row>
    <row r="1822" spans="2:9" x14ac:dyDescent="0.45">
      <c r="B1822" s="2">
        <v>63</v>
      </c>
      <c r="D1822" s="2">
        <v>41.325000000000003</v>
      </c>
      <c r="E1822" s="2">
        <v>3</v>
      </c>
      <c r="H1822" s="2">
        <v>15555.188749999999</v>
      </c>
      <c r="I1822" s="1">
        <f>IF(AND(B482="male",E482="yes",F482="northeast"),$K$57+$K$58*$B1822+$K$59*$D1822+$K$60*$E1822,IF(AND(B482="male",E482="yes",F482="northwest"),M537+M538*$B1822+M539*$D1822+M540*$E1822,IF(AND(B482="male",E482="yes",F482="southeast"),O537+O538*$B1822+O539*$D1822+O540*$E1822,IF(AND(B482="male",E482="yes",F482="southwest"),Q537+Q538*$B1822+Q539*$D1822+Q540*$E1822,IF(AND(B482="female",E482="no",F482="southwest"),S537+S538*$B1822+S539*$D1822+S540*$E1822,IF(AND(B482="female",E482="no",F482="southeast"),U537+U538*$B1822+U539*$D1822+U540*$E1822,IF(AND(B482="female",E482="no",F482="northwest"),W537+W538*$B1822+W539*$D1822+W540*$E1822,IF(AND(B482="female",E482="no",F482="northeast"),Y537+Y538*$B1822+Y539*$D1822+Y540*$E1822,IF(AND(B482="male",E482="no",F482="northeast"),AA537+AA538*$B1822+AA539*$D1822+AA540*$E1822,IF(AND(B482="male",E482="no",F482="northwest"),AC537+AC538*$B1822+AC539*$D1822+AC540*$E1822,IF(AND(B482="male",E482="no",F482="southeast"),AE537+AE538*$B1822+AE539*$D1822+AE540*$E1822,IF(AND(B482="male",E482="no",F482="southwest"),AG537+AG538*$B1822+AG539*$D1822+AG540*$E1822,IF(AND(B482="male",E482="yes",F482="southwest"),AI537+AI538*$B1822+AI539*$D1822+AI540*$E1822,IF(AND(B482="male",E482="yes",F482="southeast"),AK537+AK538*$B1822+AK539*$D1822+AK540*$E1822,IF(AND(B482="male",E482="yes",F482="northwest"),AM537+AM538*$B1822+AM539*$D1822+AM540*$E1822,IF(AND(B482="male",E482="yes",F482="northeast"),AO537+AO538*$B1822+AO539*$D1822+AO540*$E1822,"Conditions not met"))))))))))))))))</f>
        <v>0</v>
      </c>
    </row>
    <row r="1823" spans="2:9" x14ac:dyDescent="0.45">
      <c r="B1823" s="2">
        <v>49</v>
      </c>
      <c r="D1823" s="2">
        <v>37.51</v>
      </c>
      <c r="E1823" s="2">
        <v>2</v>
      </c>
      <c r="H1823" s="2">
        <v>9304.7019</v>
      </c>
      <c r="I1823" s="1">
        <f>IF(AND(B483="male",E483="yes",F483="northeast"),$K$57+$K$58*$B1823+$K$59*$D1823+$K$60*$E1823,IF(AND(B483="male",E483="yes",F483="northwest"),M538+M539*$B1823+M540*$D1823+M541*$E1823,IF(AND(B483="male",E483="yes",F483="southeast"),O538+O539*$B1823+O540*$D1823+O541*$E1823,IF(AND(B483="male",E483="yes",F483="southwest"),Q538+Q539*$B1823+Q540*$D1823+Q541*$E1823,IF(AND(B483="female",E483="no",F483="southwest"),S538+S539*$B1823+S540*$D1823+S541*$E1823,IF(AND(B483="female",E483="no",F483="southeast"),U538+U539*$B1823+U540*$D1823+U541*$E1823,IF(AND(B483="female",E483="no",F483="northwest"),W538+W539*$B1823+W540*$D1823+W541*$E1823,IF(AND(B483="female",E483="no",F483="northeast"),Y538+Y539*$B1823+Y540*$D1823+Y541*$E1823,IF(AND(B483="male",E483="no",F483="northeast"),AA538+AA539*$B1823+AA540*$D1823+AA541*$E1823,IF(AND(B483="male",E483="no",F483="northwest"),AC538+AC539*$B1823+AC540*$D1823+AC541*$E1823,IF(AND(B483="male",E483="no",F483="southeast"),AE538+AE539*$B1823+AE540*$D1823+AE541*$E1823,IF(AND(B483="male",E483="no",F483="southwest"),AG538+AG539*$B1823+AG540*$D1823+AG541*$E1823,IF(AND(B483="male",E483="yes",F483="southwest"),AI538+AI539*$B1823+AI540*$D1823+AI541*$E1823,IF(AND(B483="male",E483="yes",F483="southeast"),AK538+AK539*$B1823+AK540*$D1823+AK541*$E1823,IF(AND(B483="male",E483="yes",F483="northwest"),AM538+AM539*$B1823+AM540*$D1823+AM541*$E1823,IF(AND(B483="male",E483="yes",F483="northeast"),AO538+AO539*$B1823+AO540*$D1823+AO541*$E1823,"Conditions not met"))))))))))))))))</f>
        <v>0</v>
      </c>
    </row>
    <row r="1824" spans="2:9" x14ac:dyDescent="0.45">
      <c r="B1824" s="2">
        <v>18</v>
      </c>
      <c r="D1824" s="2">
        <v>31.35</v>
      </c>
      <c r="E1824" s="2">
        <v>0</v>
      </c>
      <c r="H1824" s="2">
        <v>1622.1885</v>
      </c>
      <c r="I1824" s="1">
        <f>IF(AND(B484="male",E484="yes",F484="northeast"),$K$57+$K$58*$B1824+$K$59*$D1824+$K$60*$E1824,IF(AND(B484="male",E484="yes",F484="northwest"),M539+M540*$B1824+M541*$D1824+M542*$E1824,IF(AND(B484="male",E484="yes",F484="southeast"),O539+O540*$B1824+O541*$D1824+O542*$E1824,IF(AND(B484="male",E484="yes",F484="southwest"),Q539+Q540*$B1824+Q541*$D1824+Q542*$E1824,IF(AND(B484="female",E484="no",F484="southwest"),S539+S540*$B1824+S541*$D1824+S542*$E1824,IF(AND(B484="female",E484="no",F484="southeast"),U539+U540*$B1824+U541*$D1824+U542*$E1824,IF(AND(B484="female",E484="no",F484="northwest"),W539+W540*$B1824+W541*$D1824+W542*$E1824,IF(AND(B484="female",E484="no",F484="northeast"),Y539+Y540*$B1824+Y541*$D1824+Y542*$E1824,IF(AND(B484="male",E484="no",F484="northeast"),AA539+AA540*$B1824+AA541*$D1824+AA542*$E1824,IF(AND(B484="male",E484="no",F484="northwest"),AC539+AC540*$B1824+AC541*$D1824+AC542*$E1824,IF(AND(B484="male",E484="no",F484="southeast"),AE539+AE540*$B1824+AE541*$D1824+AE542*$E1824,IF(AND(B484="male",E484="no",F484="southwest"),AG539+AG540*$B1824+AG541*$D1824+AG542*$E1824,IF(AND(B484="male",E484="yes",F484="southwest"),AI539+AI540*$B1824+AI541*$D1824+AI542*$E1824,IF(AND(B484="male",E484="yes",F484="southeast"),AK539+AK540*$B1824+AK541*$D1824+AK542*$E1824,IF(AND(B484="male",E484="yes",F484="northwest"),AM539+AM540*$B1824+AM541*$D1824+AM542*$E1824,IF(AND(B484="male",E484="yes",F484="northeast"),AO539+AO540*$B1824+AO541*$D1824+AO542*$E1824,"Conditions not met"))))))))))))))))</f>
        <v>0</v>
      </c>
    </row>
    <row r="1825" spans="2:9" x14ac:dyDescent="0.45">
      <c r="B1825" s="2">
        <v>51</v>
      </c>
      <c r="D1825" s="2">
        <v>39.5</v>
      </c>
      <c r="E1825" s="2">
        <v>1</v>
      </c>
      <c r="H1825" s="2">
        <v>9880.0679999999993</v>
      </c>
      <c r="I1825" s="1">
        <f>IF(AND(B485="male",E485="yes",F485="northeast"),$K$57+$K$58*$B1825+$K$59*$D1825+$K$60*$E1825,IF(AND(B485="male",E485="yes",F485="northwest"),M540+M541*$B1825+M542*$D1825+M543*$E1825,IF(AND(B485="male",E485="yes",F485="southeast"),O540+O541*$B1825+O542*$D1825+O543*$E1825,IF(AND(B485="male",E485="yes",F485="southwest"),Q540+Q541*$B1825+Q542*$D1825+Q543*$E1825,IF(AND(B485="female",E485="no",F485="southwest"),S540+S541*$B1825+S542*$D1825+S543*$E1825,IF(AND(B485="female",E485="no",F485="southeast"),U540+U541*$B1825+U542*$D1825+U543*$E1825,IF(AND(B485="female",E485="no",F485="northwest"),W540+W541*$B1825+W542*$D1825+W543*$E1825,IF(AND(B485="female",E485="no",F485="northeast"),Y540+Y541*$B1825+Y542*$D1825+Y543*$E1825,IF(AND(B485="male",E485="no",F485="northeast"),AA540+AA541*$B1825+AA542*$D1825+AA543*$E1825,IF(AND(B485="male",E485="no",F485="northwest"),AC540+AC541*$B1825+AC542*$D1825+AC543*$E1825,IF(AND(B485="male",E485="no",F485="southeast"),AE540+AE541*$B1825+AE542*$D1825+AE543*$E1825,IF(AND(B485="male",E485="no",F485="southwest"),AG540+AG541*$B1825+AG542*$D1825+AG543*$E1825,IF(AND(B485="male",E485="yes",F485="southwest"),AI540+AI541*$B1825+AI542*$D1825+AI543*$E1825,IF(AND(B485="male",E485="yes",F485="southeast"),AK540+AK541*$B1825+AK542*$D1825+AK543*$E1825,IF(AND(B485="male",E485="yes",F485="northwest"),AM540+AM541*$B1825+AM542*$D1825+AM543*$E1825,IF(AND(B485="male",E485="yes",F485="northeast"),AO540+AO541*$B1825+AO542*$D1825+AO543*$E1825,"Conditions not met"))))))))))))))))</f>
        <v>0</v>
      </c>
    </row>
    <row r="1826" spans="2:9" x14ac:dyDescent="0.45">
      <c r="B1826" s="2">
        <v>48</v>
      </c>
      <c r="D1826" s="2">
        <v>34.299999999999997</v>
      </c>
      <c r="E1826" s="2">
        <v>3</v>
      </c>
      <c r="H1826" s="2">
        <v>9563.0290000000005</v>
      </c>
      <c r="I1826" s="1">
        <f>IF(AND(B486="male",E486="yes",F486="northeast"),$K$57+$K$58*$B1826+$K$59*$D1826+$K$60*$E1826,IF(AND(B486="male",E486="yes",F486="northwest"),M541+M542*$B1826+M543*$D1826+M544*$E1826,IF(AND(B486="male",E486="yes",F486="southeast"),O541+O542*$B1826+O543*$D1826+O544*$E1826,IF(AND(B486="male",E486="yes",F486="southwest"),Q541+Q542*$B1826+Q543*$D1826+Q544*$E1826,IF(AND(B486="female",E486="no",F486="southwest"),S541+S542*$B1826+S543*$D1826+S544*$E1826,IF(AND(B486="female",E486="no",F486="southeast"),U541+U542*$B1826+U543*$D1826+U544*$E1826,IF(AND(B486="female",E486="no",F486="northwest"),W541+W542*$B1826+W543*$D1826+W544*$E1826,IF(AND(B486="female",E486="no",F486="northeast"),Y541+Y542*$B1826+Y543*$D1826+Y544*$E1826,IF(AND(B486="male",E486="no",F486="northeast"),AA541+AA542*$B1826+AA543*$D1826+AA544*$E1826,IF(AND(B486="male",E486="no",F486="northwest"),AC541+AC542*$B1826+AC543*$D1826+AC544*$E1826,IF(AND(B486="male",E486="no",F486="southeast"),AE541+AE542*$B1826+AE543*$D1826+AE544*$E1826,IF(AND(B486="male",E486="no",F486="southwest"),AG541+AG542*$B1826+AG543*$D1826+AG544*$E1826,IF(AND(B486="male",E486="yes",F486="southwest"),AI541+AI542*$B1826+AI543*$D1826+AI544*$E1826,IF(AND(B486="male",E486="yes",F486="southeast"),AK541+AK542*$B1826+AK543*$D1826+AK544*$E1826,IF(AND(B486="male",E486="yes",F486="northwest"),AM541+AM542*$B1826+AM543*$D1826+AM544*$E1826,IF(AND(B486="male",E486="yes",F486="northeast"),AO541+AO542*$B1826+AO543*$D1826+AO544*$E1826,"Conditions not met"))))))))))))))))</f>
        <v>0</v>
      </c>
    </row>
    <row r="1827" spans="2:9" x14ac:dyDescent="0.45">
      <c r="B1827" s="2">
        <v>31</v>
      </c>
      <c r="D1827" s="2">
        <v>31.065000000000001</v>
      </c>
      <c r="E1827" s="2">
        <v>0</v>
      </c>
      <c r="H1827" s="2">
        <v>4347.0233500000004</v>
      </c>
      <c r="I1827" s="1">
        <f>IF(AND(B487="male",E487="yes",F487="northeast"),$K$57+$K$58*$B1827+$K$59*$D1827+$K$60*$E1827,IF(AND(B487="male",E487="yes",F487="northwest"),M542+M543*$B1827+M544*$D1827+M545*$E1827,IF(AND(B487="male",E487="yes",F487="southeast"),O542+O543*$B1827+O544*$D1827+O545*$E1827,IF(AND(B487="male",E487="yes",F487="southwest"),Q542+Q543*$B1827+Q544*$D1827+Q545*$E1827,IF(AND(B487="female",E487="no",F487="southwest"),S542+S543*$B1827+S544*$D1827+S545*$E1827,IF(AND(B487="female",E487="no",F487="southeast"),U542+U543*$B1827+U544*$D1827+U545*$E1827,IF(AND(B487="female",E487="no",F487="northwest"),W542+W543*$B1827+W544*$D1827+W545*$E1827,IF(AND(B487="female",E487="no",F487="northeast"),Y542+Y543*$B1827+Y544*$D1827+Y545*$E1827,IF(AND(B487="male",E487="no",F487="northeast"),AA542+AA543*$B1827+AA544*$D1827+AA545*$E1827,IF(AND(B487="male",E487="no",F487="northwest"),AC542+AC543*$B1827+AC544*$D1827+AC545*$E1827,IF(AND(B487="male",E487="no",F487="southeast"),AE542+AE543*$B1827+AE544*$D1827+AE545*$E1827,IF(AND(B487="male",E487="no",F487="southwest"),AG542+AG543*$B1827+AG544*$D1827+AG545*$E1827,IF(AND(B487="male",E487="yes",F487="southwest"),AI542+AI543*$B1827+AI544*$D1827+AI545*$E1827,IF(AND(B487="male",E487="yes",F487="southeast"),AK542+AK543*$B1827+AK544*$D1827+AK545*$E1827,IF(AND(B487="male",E487="yes",F487="northwest"),AM542+AM543*$B1827+AM544*$D1827+AM545*$E1827,IF(AND(B487="male",E487="yes",F487="northeast"),AO542+AO543*$B1827+AO544*$D1827+AO545*$E1827,"Conditions not met"))))))))))))))))</f>
        <v>0</v>
      </c>
    </row>
    <row r="1828" spans="2:9" x14ac:dyDescent="0.45">
      <c r="B1828" s="2">
        <v>54</v>
      </c>
      <c r="D1828" s="2">
        <v>21.47</v>
      </c>
      <c r="E1828" s="2">
        <v>3</v>
      </c>
      <c r="H1828" s="2">
        <v>12475.3513</v>
      </c>
      <c r="I1828" s="1">
        <f>IF(AND(B488="male",E488="yes",F488="northeast"),$K$57+$K$58*$B1828+$K$59*$D1828+$K$60*$E1828,IF(AND(B488="male",E488="yes",F488="northwest"),M543+M544*$B1828+M545*$D1828+M546*$E1828,IF(AND(B488="male",E488="yes",F488="southeast"),O543+O544*$B1828+O545*$D1828+O546*$E1828,IF(AND(B488="male",E488="yes",F488="southwest"),Q543+Q544*$B1828+Q545*$D1828+Q546*$E1828,IF(AND(B488="female",E488="no",F488="southwest"),S543+S544*$B1828+S545*$D1828+S546*$E1828,IF(AND(B488="female",E488="no",F488="southeast"),U543+U544*$B1828+U545*$D1828+U546*$E1828,IF(AND(B488="female",E488="no",F488="northwest"),W543+W544*$B1828+W545*$D1828+W546*$E1828,IF(AND(B488="female",E488="no",F488="northeast"),Y543+Y544*$B1828+Y545*$D1828+Y546*$E1828,IF(AND(B488="male",E488="no",F488="northeast"),AA543+AA544*$B1828+AA545*$D1828+AA546*$E1828,IF(AND(B488="male",E488="no",F488="northwest"),AC543+AC544*$B1828+AC545*$D1828+AC546*$E1828,IF(AND(B488="male",E488="no",F488="southeast"),AE543+AE544*$B1828+AE545*$D1828+AE546*$E1828,IF(AND(B488="male",E488="no",F488="southwest"),AG543+AG544*$B1828+AG545*$D1828+AG546*$E1828,IF(AND(B488="male",E488="yes",F488="southwest"),AI543+AI544*$B1828+AI545*$D1828+AI546*$E1828,IF(AND(B488="male",E488="yes",F488="southeast"),AK543+AK544*$B1828+AK545*$D1828+AK546*$E1828,IF(AND(B488="male",E488="yes",F488="northwest"),AM543+AM544*$B1828+AM545*$D1828+AM546*$E1828,IF(AND(B488="male",E488="yes",F488="northeast"),AO543+AO544*$B1828+AO545*$D1828+AO546*$E1828,"Conditions not met"))))))))))))))))</f>
        <v>0</v>
      </c>
    </row>
    <row r="1829" spans="2:9" x14ac:dyDescent="0.45">
      <c r="B1829" s="2">
        <v>19</v>
      </c>
      <c r="D1829" s="2">
        <v>28.7</v>
      </c>
      <c r="E1829" s="2">
        <v>0</v>
      </c>
      <c r="H1829" s="2">
        <v>1253.9359999999999</v>
      </c>
      <c r="I1829" s="1">
        <f>IF(AND(B489="male",E489="yes",F489="northeast"),$K$57+$K$58*$B1829+$K$59*$D1829+$K$60*$E1829,IF(AND(B489="male",E489="yes",F489="northwest"),M544+M545*$B1829+M546*$D1829+M547*$E1829,IF(AND(B489="male",E489="yes",F489="southeast"),O544+O545*$B1829+O546*$D1829+O547*$E1829,IF(AND(B489="male",E489="yes",F489="southwest"),Q544+Q545*$B1829+Q546*$D1829+Q547*$E1829,IF(AND(B489="female",E489="no",F489="southwest"),S544+S545*$B1829+S546*$D1829+S547*$E1829,IF(AND(B489="female",E489="no",F489="southeast"),U544+U545*$B1829+U546*$D1829+U547*$E1829,IF(AND(B489="female",E489="no",F489="northwest"),W544+W545*$B1829+W546*$D1829+W547*$E1829,IF(AND(B489="female",E489="no",F489="northeast"),Y544+Y545*$B1829+Y546*$D1829+Y547*$E1829,IF(AND(B489="male",E489="no",F489="northeast"),AA544+AA545*$B1829+AA546*$D1829+AA547*$E1829,IF(AND(B489="male",E489="no",F489="northwest"),AC544+AC545*$B1829+AC546*$D1829+AC547*$E1829,IF(AND(B489="male",E489="no",F489="southeast"),AE544+AE545*$B1829+AE546*$D1829+AE547*$E1829,IF(AND(B489="male",E489="no",F489="southwest"),AG544+AG545*$B1829+AG546*$D1829+AG547*$E1829,IF(AND(B489="male",E489="yes",F489="southwest"),AI544+AI545*$B1829+AI546*$D1829+AI547*$E1829,IF(AND(B489="male",E489="yes",F489="southeast"),AK544+AK545*$B1829+AK546*$D1829+AK547*$E1829,IF(AND(B489="male",E489="yes",F489="northwest"),AM544+AM545*$B1829+AM546*$D1829+AM547*$E1829,IF(AND(B489="male",E489="yes",F489="northeast"),AO544+AO545*$B1829+AO546*$D1829+AO547*$E1829,"Conditions not met"))))))))))))))))</f>
        <v>0</v>
      </c>
    </row>
    <row r="1830" spans="2:9" x14ac:dyDescent="0.45">
      <c r="B1830" s="2">
        <v>44</v>
      </c>
      <c r="D1830" s="2">
        <v>38.06</v>
      </c>
      <c r="E1830" s="2">
        <v>0</v>
      </c>
      <c r="H1830" s="2">
        <v>48885.135609999998</v>
      </c>
      <c r="I1830" s="1" t="str">
        <f>IF(AND(B490="male",E490="yes",F490="northeast"),$K$57+$K$58*$B1830+$K$59*$D1830+$K$60*$E1830,IF(AND(B490="male",E490="yes",F490="northwest"),M545+M546*$B1830+M547*$D1830+M548*$E1830,IF(AND(B490="male",E490="yes",F490="southeast"),O545+O546*$B1830+O547*$D1830+O548*$E1830,IF(AND(B490="male",E490="yes",F490="southwest"),Q545+Q546*$B1830+Q547*$D1830+Q548*$E1830,IF(AND(B490="female",E490="no",F490="southwest"),S545+S546*$B1830+S547*$D1830+S548*$E1830,IF(AND(B490="female",E490="no",F490="southeast"),U545+U546*$B1830+U547*$D1830+U548*$E1830,IF(AND(B490="female",E490="no",F490="northwest"),W545+W546*$B1830+W547*$D1830+W548*$E1830,IF(AND(B490="female",E490="no",F490="northeast"),Y545+Y546*$B1830+Y547*$D1830+Y548*$E1830,IF(AND(B490="male",E490="no",F490="northeast"),AA545+AA546*$B1830+AA547*$D1830+AA548*$E1830,IF(AND(B490="male",E490="no",F490="northwest"),AC545+AC546*$B1830+AC547*$D1830+AC548*$E1830,IF(AND(B490="male",E490="no",F490="southeast"),AE545+AE546*$B1830+AE547*$D1830+AE548*$E1830,IF(AND(B490="male",E490="no",F490="southwest"),AG545+AG546*$B1830+AG547*$D1830+AG548*$E1830,IF(AND(B490="male",E490="yes",F490="southwest"),AI545+AI546*$B1830+AI547*$D1830+AI548*$E1830,IF(AND(B490="male",E490="yes",F490="southeast"),AK545+AK546*$B1830+AK547*$D1830+AK548*$E1830,IF(AND(B490="male",E490="yes",F490="northwest"),AM545+AM546*$B1830+AM547*$D1830+AM548*$E1830,IF(AND(B490="male",E490="yes",F490="northeast"),AO545+AO546*$B1830+AO547*$D1830+AO548*$E1830,"Conditions not met"))))))))))))))))</f>
        <v>Conditions not met</v>
      </c>
    </row>
    <row r="1831" spans="2:9" x14ac:dyDescent="0.45">
      <c r="B1831" s="2">
        <v>53</v>
      </c>
      <c r="D1831" s="2">
        <v>31.16</v>
      </c>
      <c r="E1831" s="2">
        <v>1</v>
      </c>
      <c r="H1831" s="2">
        <v>10461.9794</v>
      </c>
      <c r="I1831" s="1">
        <f>IF(AND(B491="male",E491="yes",F491="northeast"),$K$57+$K$58*$B1831+$K$59*$D1831+$K$60*$E1831,IF(AND(B491="male",E491="yes",F491="northwest"),M546+M547*$B1831+M548*$D1831+M549*$E1831,IF(AND(B491="male",E491="yes",F491="southeast"),O546+O547*$B1831+O548*$D1831+O549*$E1831,IF(AND(B491="male",E491="yes",F491="southwest"),Q546+Q547*$B1831+Q548*$D1831+Q549*$E1831,IF(AND(B491="female",E491="no",F491="southwest"),S546+S547*$B1831+S548*$D1831+S549*$E1831,IF(AND(B491="female",E491="no",F491="southeast"),U546+U547*$B1831+U548*$D1831+U549*$E1831,IF(AND(B491="female",E491="no",F491="northwest"),W546+W547*$B1831+W548*$D1831+W549*$E1831,IF(AND(B491="female",E491="no",F491="northeast"),Y546+Y547*$B1831+Y548*$D1831+Y549*$E1831,IF(AND(B491="male",E491="no",F491="northeast"),AA546+AA547*$B1831+AA548*$D1831+AA549*$E1831,IF(AND(B491="male",E491="no",F491="northwest"),AC546+AC547*$B1831+AC548*$D1831+AC549*$E1831,IF(AND(B491="male",E491="no",F491="southeast"),AE546+AE547*$B1831+AE548*$D1831+AE549*$E1831,IF(AND(B491="male",E491="no",F491="southwest"),AG546+AG547*$B1831+AG548*$D1831+AG549*$E1831,IF(AND(B491="male",E491="yes",F491="southwest"),AI546+AI547*$B1831+AI548*$D1831+AI549*$E1831,IF(AND(B491="male",E491="yes",F491="southeast"),AK546+AK547*$B1831+AK548*$D1831+AK549*$E1831,IF(AND(B491="male",E491="yes",F491="northwest"),AM546+AM547*$B1831+AM548*$D1831+AM549*$E1831,IF(AND(B491="male",E491="yes",F491="northeast"),AO546+AO547*$B1831+AO548*$D1831+AO549*$E1831,"Conditions not met"))))))))))))))))</f>
        <v>0</v>
      </c>
    </row>
    <row r="1832" spans="2:9" x14ac:dyDescent="0.45">
      <c r="B1832" s="2">
        <v>19</v>
      </c>
      <c r="D1832" s="2">
        <v>32.9</v>
      </c>
      <c r="E1832" s="2">
        <v>0</v>
      </c>
      <c r="H1832" s="2">
        <v>1748.7739999999999</v>
      </c>
      <c r="I1832" s="1">
        <f>IF(AND(B492="male",E492="yes",F492="northeast"),$K$57+$K$58*$B1832+$K$59*$D1832+$K$60*$E1832,IF(AND(B492="male",E492="yes",F492="northwest"),M547+M548*$B1832+M549*$D1832+M550*$E1832,IF(AND(B492="male",E492="yes",F492="southeast"),O547+O548*$B1832+O549*$D1832+O550*$E1832,IF(AND(B492="male",E492="yes",F492="southwest"),Q547+Q548*$B1832+Q549*$D1832+Q550*$E1832,IF(AND(B492="female",E492="no",F492="southwest"),S547+S548*$B1832+S549*$D1832+S550*$E1832,IF(AND(B492="female",E492="no",F492="southeast"),U547+U548*$B1832+U549*$D1832+U550*$E1832,IF(AND(B492="female",E492="no",F492="northwest"),W547+W548*$B1832+W549*$D1832+W550*$E1832,IF(AND(B492="female",E492="no",F492="northeast"),Y547+Y548*$B1832+Y549*$D1832+Y550*$E1832,IF(AND(B492="male",E492="no",F492="northeast"),AA547+AA548*$B1832+AA549*$D1832+AA550*$E1832,IF(AND(B492="male",E492="no",F492="northwest"),AC547+AC548*$B1832+AC549*$D1832+AC550*$E1832,IF(AND(B492="male",E492="no",F492="southeast"),AE547+AE548*$B1832+AE549*$D1832+AE550*$E1832,IF(AND(B492="male",E492="no",F492="southwest"),AG547+AG548*$B1832+AG549*$D1832+AG550*$E1832,IF(AND(B492="male",E492="yes",F492="southwest"),AI547+AI548*$B1832+AI549*$D1832+AI550*$E1832,IF(AND(B492="male",E492="yes",F492="southeast"),AK547+AK548*$B1832+AK549*$D1832+AK550*$E1832,IF(AND(B492="male",E492="yes",F492="northwest"),AM547+AM548*$B1832+AM549*$D1832+AM550*$E1832,IF(AND(B492="male",E492="yes",F492="northeast"),AO547+AO548*$B1832+AO549*$D1832+AO550*$E1832,"Conditions not met"))))))))))))))))</f>
        <v>0</v>
      </c>
    </row>
    <row r="1833" spans="2:9" x14ac:dyDescent="0.45">
      <c r="B1833" s="2">
        <v>61</v>
      </c>
      <c r="D1833" s="2">
        <v>25.08</v>
      </c>
      <c r="E1833" s="2">
        <v>0</v>
      </c>
      <c r="H1833" s="2">
        <v>24513.091260000001</v>
      </c>
      <c r="I1833" s="1">
        <f>IF(AND(B493="male",E493="yes",F493="northeast"),$K$57+$K$58*$B1833+$K$59*$D1833+$K$60*$E1833,IF(AND(B493="male",E493="yes",F493="northwest"),M548+M549*$B1833+M550*$D1833+M551*$E1833,IF(AND(B493="male",E493="yes",F493="southeast"),O548+O549*$B1833+O550*$D1833+O551*$E1833,IF(AND(B493="male",E493="yes",F493="southwest"),Q548+Q549*$B1833+Q550*$D1833+Q551*$E1833,IF(AND(B493="female",E493="no",F493="southwest"),S548+S549*$B1833+S550*$D1833+S551*$E1833,IF(AND(B493="female",E493="no",F493="southeast"),U548+U549*$B1833+U550*$D1833+U551*$E1833,IF(AND(B493="female",E493="no",F493="northwest"),W548+W549*$B1833+W550*$D1833+W551*$E1833,IF(AND(B493="female",E493="no",F493="northeast"),Y548+Y549*$B1833+Y550*$D1833+Y551*$E1833,IF(AND(B493="male",E493="no",F493="northeast"),AA548+AA549*$B1833+AA550*$D1833+AA551*$E1833,IF(AND(B493="male",E493="no",F493="northwest"),AC548+AC549*$B1833+AC550*$D1833+AC551*$E1833,IF(AND(B493="male",E493="no",F493="southeast"),AE548+AE549*$B1833+AE550*$D1833+AE551*$E1833,IF(AND(B493="male",E493="no",F493="southwest"),AG548+AG549*$B1833+AG550*$D1833+AG551*$E1833,IF(AND(B493="male",E493="yes",F493="southwest"),AI548+AI549*$B1833+AI550*$D1833+AI551*$E1833,IF(AND(B493="male",E493="yes",F493="southeast"),AK548+AK549*$B1833+AK550*$D1833+AK551*$E1833,IF(AND(B493="male",E493="yes",F493="northwest"),AM548+AM549*$B1833+AM550*$D1833+AM551*$E1833,IF(AND(B493="male",E493="yes",F493="northeast"),AO548+AO549*$B1833+AO550*$D1833+AO551*$E1833,"Conditions not met"))))))))))))))))</f>
        <v>0</v>
      </c>
    </row>
    <row r="1834" spans="2:9" x14ac:dyDescent="0.45">
      <c r="B1834" s="2">
        <v>18</v>
      </c>
      <c r="D1834" s="2">
        <v>25.08</v>
      </c>
      <c r="E1834" s="2">
        <v>0</v>
      </c>
      <c r="H1834" s="2">
        <v>2196.4731999999999</v>
      </c>
      <c r="I1834" s="1">
        <f>IF(AND(B494="male",E494="yes",F494="northeast"),$K$57+$K$58*$B1834+$K$59*$D1834+$K$60*$E1834,IF(AND(B494="male",E494="yes",F494="northwest"),M549+M550*$B1834+M551*$D1834+M552*$E1834,IF(AND(B494="male",E494="yes",F494="southeast"),O549+O550*$B1834+O551*$D1834+O552*$E1834,IF(AND(B494="male",E494="yes",F494="southwest"),Q549+Q550*$B1834+Q551*$D1834+Q552*$E1834,IF(AND(B494="female",E494="no",F494="southwest"),S549+S550*$B1834+S551*$D1834+S552*$E1834,IF(AND(B494="female",E494="no",F494="southeast"),U549+U550*$B1834+U551*$D1834+U552*$E1834,IF(AND(B494="female",E494="no",F494="northwest"),W549+W550*$B1834+W551*$D1834+W552*$E1834,IF(AND(B494="female",E494="no",F494="northeast"),Y549+Y550*$B1834+Y551*$D1834+Y552*$E1834,IF(AND(B494="male",E494="no",F494="northeast"),AA549+AA550*$B1834+AA551*$D1834+AA552*$E1834,IF(AND(B494="male",E494="no",F494="northwest"),AC549+AC550*$B1834+AC551*$D1834+AC552*$E1834,IF(AND(B494="male",E494="no",F494="southeast"),AE549+AE550*$B1834+AE551*$D1834+AE552*$E1834,IF(AND(B494="male",E494="no",F494="southwest"),AG549+AG550*$B1834+AG551*$D1834+AG552*$E1834,IF(AND(B494="male",E494="yes",F494="southwest"),AI549+AI550*$B1834+AI551*$D1834+AI552*$E1834,IF(AND(B494="male",E494="yes",F494="southeast"),AK549+AK550*$B1834+AK551*$D1834+AK552*$E1834,IF(AND(B494="male",E494="yes",F494="northwest"),AM549+AM550*$B1834+AM551*$D1834+AM552*$E1834,IF(AND(B494="male",E494="yes",F494="northeast"),AO549+AO550*$B1834+AO551*$D1834+AO552*$E1834,"Conditions not met"))))))))))))))))</f>
        <v>0</v>
      </c>
    </row>
    <row r="1835" spans="2:9" x14ac:dyDescent="0.45">
      <c r="B1835" s="2">
        <v>61</v>
      </c>
      <c r="D1835" s="2">
        <v>43.4</v>
      </c>
      <c r="E1835" s="2">
        <v>0</v>
      </c>
      <c r="H1835" s="2">
        <v>12574.049000000001</v>
      </c>
      <c r="I1835" s="1">
        <f>IF(AND(B495="male",E495="yes",F495="northeast"),$K$57+$K$58*$B1835+$K$59*$D1835+$K$60*$E1835,IF(AND(B495="male",E495="yes",F495="northwest"),M550+M551*$B1835+M552*$D1835+M553*$E1835,IF(AND(B495="male",E495="yes",F495="southeast"),O550+O551*$B1835+O552*$D1835+O553*$E1835,IF(AND(B495="male",E495="yes",F495="southwest"),Q550+Q551*$B1835+Q552*$D1835+Q553*$E1835,IF(AND(B495="female",E495="no",F495="southwest"),S550+S551*$B1835+S552*$D1835+S553*$E1835,IF(AND(B495="female",E495="no",F495="southeast"),U550+U551*$B1835+U552*$D1835+U553*$E1835,IF(AND(B495="female",E495="no",F495="northwest"),W550+W551*$B1835+W552*$D1835+W553*$E1835,IF(AND(B495="female",E495="no",F495="northeast"),Y550+Y551*$B1835+Y552*$D1835+Y553*$E1835,IF(AND(B495="male",E495="no",F495="northeast"),AA550+AA551*$B1835+AA552*$D1835+AA553*$E1835,IF(AND(B495="male",E495="no",F495="northwest"),AC550+AC551*$B1835+AC552*$D1835+AC553*$E1835,IF(AND(B495="male",E495="no",F495="southeast"),AE550+AE551*$B1835+AE552*$D1835+AE553*$E1835,IF(AND(B495="male",E495="no",F495="southwest"),AG550+AG551*$B1835+AG552*$D1835+AG553*$E1835,IF(AND(B495="male",E495="yes",F495="southwest"),AI550+AI551*$B1835+AI552*$D1835+AI553*$E1835,IF(AND(B495="male",E495="yes",F495="southeast"),AK550+AK551*$B1835+AK552*$D1835+AK553*$E1835,IF(AND(B495="male",E495="yes",F495="northwest"),AM550+AM551*$B1835+AM552*$D1835+AM553*$E1835,IF(AND(B495="male",E495="yes",F495="northeast"),AO550+AO551*$B1835+AO552*$D1835+AO553*$E1835,"Conditions not met"))))))))))))))))</f>
        <v>0</v>
      </c>
    </row>
    <row r="1836" spans="2:9" x14ac:dyDescent="0.45">
      <c r="B1836" s="2">
        <v>21</v>
      </c>
      <c r="D1836" s="2">
        <v>25.7</v>
      </c>
      <c r="E1836" s="2">
        <v>4</v>
      </c>
      <c r="H1836" s="2">
        <v>17942.106</v>
      </c>
      <c r="I1836" s="1">
        <f>IF(AND(B496="male",E496="yes",F496="northeast"),$K$57+$K$58*$B1836+$K$59*$D1836+$K$60*$E1836,IF(AND(B496="male",E496="yes",F496="northwest"),M551+M552*$B1836+M553*$D1836+M554*$E1836,IF(AND(B496="male",E496="yes",F496="southeast"),O551+O552*$B1836+O553*$D1836+O554*$E1836,IF(AND(B496="male",E496="yes",F496="southwest"),Q551+Q552*$B1836+Q553*$D1836+Q554*$E1836,IF(AND(B496="female",E496="no",F496="southwest"),S551+S552*$B1836+S553*$D1836+S554*$E1836,IF(AND(B496="female",E496="no",F496="southeast"),U551+U552*$B1836+U553*$D1836+U554*$E1836,IF(AND(B496="female",E496="no",F496="northwest"),W551+W552*$B1836+W553*$D1836+W554*$E1836,IF(AND(B496="female",E496="no",F496="northeast"),Y551+Y552*$B1836+Y553*$D1836+Y554*$E1836,IF(AND(B496="male",E496="no",F496="northeast"),AA551+AA552*$B1836+AA553*$D1836+AA554*$E1836,IF(AND(B496="male",E496="no",F496="northwest"),AC551+AC552*$B1836+AC553*$D1836+AC554*$E1836,IF(AND(B496="male",E496="no",F496="southeast"),AE551+AE552*$B1836+AE553*$D1836+AE554*$E1836,IF(AND(B496="male",E496="no",F496="southwest"),AG551+AG552*$B1836+AG553*$D1836+AG554*$E1836,IF(AND(B496="male",E496="yes",F496="southwest"),AI551+AI552*$B1836+AI553*$D1836+AI554*$E1836,IF(AND(B496="male",E496="yes",F496="southeast"),AK551+AK552*$B1836+AK553*$D1836+AK554*$E1836,IF(AND(B496="male",E496="yes",F496="northwest"),AM551+AM552*$B1836+AM553*$D1836+AM554*$E1836,IF(AND(B496="male",E496="yes",F496="northeast"),AO551+AO552*$B1836+AO553*$D1836+AO554*$E1836,"Conditions not met"))))))))))))))))</f>
        <v>0</v>
      </c>
    </row>
    <row r="1837" spans="2:9" x14ac:dyDescent="0.45">
      <c r="B1837" s="2">
        <v>20</v>
      </c>
      <c r="D1837" s="2">
        <v>27.93</v>
      </c>
      <c r="E1837" s="2">
        <v>0</v>
      </c>
      <c r="H1837" s="2">
        <v>1967.0227</v>
      </c>
      <c r="I1837" s="1">
        <f>IF(AND(B497="male",E497="yes",F497="northeast"),$K$57+$K$58*$B1837+$K$59*$D1837+$K$60*$E1837,IF(AND(B497="male",E497="yes",F497="northwest"),M552+M553*$B1837+M554*$D1837+M555*$E1837,IF(AND(B497="male",E497="yes",F497="southeast"),O552+O553*$B1837+O554*$D1837+O555*$E1837,IF(AND(B497="male",E497="yes",F497="southwest"),Q552+Q553*$B1837+Q554*$D1837+Q555*$E1837,IF(AND(B497="female",E497="no",F497="southwest"),S552+S553*$B1837+S554*$D1837+S555*$E1837,IF(AND(B497="female",E497="no",F497="southeast"),U552+U553*$B1837+U554*$D1837+U555*$E1837,IF(AND(B497="female",E497="no",F497="northwest"),W552+W553*$B1837+W554*$D1837+W555*$E1837,IF(AND(B497="female",E497="no",F497="northeast"),Y552+Y553*$B1837+Y554*$D1837+Y555*$E1837,IF(AND(B497="male",E497="no",F497="northeast"),AA552+AA553*$B1837+AA554*$D1837+AA555*$E1837,IF(AND(B497="male",E497="no",F497="northwest"),AC552+AC553*$B1837+AC554*$D1837+AC555*$E1837,IF(AND(B497="male",E497="no",F497="southeast"),AE552+AE553*$B1837+AE554*$D1837+AE555*$E1837,IF(AND(B497="male",E497="no",F497="southwest"),AG552+AG553*$B1837+AG554*$D1837+AG555*$E1837,IF(AND(B497="male",E497="yes",F497="southwest"),AI552+AI553*$B1837+AI554*$D1837+AI555*$E1837,IF(AND(B497="male",E497="yes",F497="southeast"),AK552+AK553*$B1837+AK554*$D1837+AK555*$E1837,IF(AND(B497="male",E497="yes",F497="northwest"),AM552+AM553*$B1837+AM554*$D1837+AM555*$E1837,IF(AND(B497="male",E497="yes",F497="northeast"),AO552+AO553*$B1837+AO554*$D1837+AO555*$E1837,"Conditions not met"))))))))))))))))</f>
        <v>0</v>
      </c>
    </row>
    <row r="1838" spans="2:9" x14ac:dyDescent="0.45">
      <c r="B1838" s="2">
        <v>31</v>
      </c>
      <c r="D1838" s="2">
        <v>23.6</v>
      </c>
      <c r="E1838" s="2">
        <v>2</v>
      </c>
      <c r="H1838" s="2">
        <v>4931.6469999999999</v>
      </c>
      <c r="I1838" s="1">
        <f>IF(AND(B498="male",E498="yes",F498="northeast"),$K$57+$K$58*$B1838+$K$59*$D1838+$K$60*$E1838,IF(AND(B498="male",E498="yes",F498="northwest"),M553+M554*$B1838+M555*$D1838+M556*$E1838,IF(AND(B498="male",E498="yes",F498="southeast"),O553+O554*$B1838+O555*$D1838+O556*$E1838,IF(AND(B498="male",E498="yes",F498="southwest"),Q553+Q554*$B1838+Q555*$D1838+Q556*$E1838,IF(AND(B498="female",E498="no",F498="southwest"),S553+S554*$B1838+S555*$D1838+S556*$E1838,IF(AND(B498="female",E498="no",F498="southeast"),U553+U554*$B1838+U555*$D1838+U556*$E1838,IF(AND(B498="female",E498="no",F498="northwest"),W553+W554*$B1838+W555*$D1838+W556*$E1838,IF(AND(B498="female",E498="no",F498="northeast"),Y553+Y554*$B1838+Y555*$D1838+Y556*$E1838,IF(AND(B498="male",E498="no",F498="northeast"),AA553+AA554*$B1838+AA555*$D1838+AA556*$E1838,IF(AND(B498="male",E498="no",F498="northwest"),AC553+AC554*$B1838+AC555*$D1838+AC556*$E1838,IF(AND(B498="male",E498="no",F498="southeast"),AE553+AE554*$B1838+AE555*$D1838+AE556*$E1838,IF(AND(B498="male",E498="no",F498="southwest"),AG553+AG554*$B1838+AG555*$D1838+AG556*$E1838,IF(AND(B498="male",E498="yes",F498="southwest"),AI553+AI554*$B1838+AI555*$D1838+AI556*$E1838,IF(AND(B498="male",E498="yes",F498="southeast"),AK553+AK554*$B1838+AK555*$D1838+AK556*$E1838,IF(AND(B498="male",E498="yes",F498="northwest"),AM553+AM554*$B1838+AM555*$D1838+AM556*$E1838,IF(AND(B498="male",E498="yes",F498="northeast"),AO553+AO554*$B1838+AO555*$D1838+AO556*$E1838,"Conditions not met"))))))))))))))))</f>
        <v>0</v>
      </c>
    </row>
    <row r="1839" spans="2:9" x14ac:dyDescent="0.45">
      <c r="B1839" s="2">
        <v>45</v>
      </c>
      <c r="D1839" s="2">
        <v>28.7</v>
      </c>
      <c r="E1839" s="2">
        <v>2</v>
      </c>
      <c r="H1839" s="2">
        <v>8027.9679999999998</v>
      </c>
      <c r="I1839" s="1">
        <f>IF(AND(B499="male",E499="yes",F499="northeast"),$K$57+$K$58*$B1839+$K$59*$D1839+$K$60*$E1839,IF(AND(B499="male",E499="yes",F499="northwest"),M554+M555*$B1839+M556*$D1839+M557*$E1839,IF(AND(B499="male",E499="yes",F499="southeast"),O554+O555*$B1839+O556*$D1839+O557*$E1839,IF(AND(B499="male",E499="yes",F499="southwest"),Q554+Q555*$B1839+Q556*$D1839+Q557*$E1839,IF(AND(B499="female",E499="no",F499="southwest"),S554+S555*$B1839+S556*$D1839+S557*$E1839,IF(AND(B499="female",E499="no",F499="southeast"),U554+U555*$B1839+U556*$D1839+U557*$E1839,IF(AND(B499="female",E499="no",F499="northwest"),W554+W555*$B1839+W556*$D1839+W557*$E1839,IF(AND(B499="female",E499="no",F499="northeast"),Y554+Y555*$B1839+Y556*$D1839+Y557*$E1839,IF(AND(B499="male",E499="no",F499="northeast"),AA554+AA555*$B1839+AA556*$D1839+AA557*$E1839,IF(AND(B499="male",E499="no",F499="northwest"),AC554+AC555*$B1839+AC556*$D1839+AC557*$E1839,IF(AND(B499="male",E499="no",F499="southeast"),AE554+AE555*$B1839+AE556*$D1839+AE557*$E1839,IF(AND(B499="male",E499="no",F499="southwest"),AG554+AG555*$B1839+AG556*$D1839+AG557*$E1839,IF(AND(B499="male",E499="yes",F499="southwest"),AI554+AI555*$B1839+AI556*$D1839+AI557*$E1839,IF(AND(B499="male",E499="yes",F499="southeast"),AK554+AK555*$B1839+AK556*$D1839+AK557*$E1839,IF(AND(B499="male",E499="yes",F499="northwest"),AM554+AM555*$B1839+AM556*$D1839+AM557*$E1839,IF(AND(B499="male",E499="yes",F499="northeast"),AO554+AO555*$B1839+AO556*$D1839+AO557*$E1839,"Conditions not met"))))))))))))))))</f>
        <v>0</v>
      </c>
    </row>
    <row r="1840" spans="2:9" x14ac:dyDescent="0.45">
      <c r="B1840" s="2">
        <v>44</v>
      </c>
      <c r="D1840" s="2">
        <v>23.98</v>
      </c>
      <c r="E1840" s="2">
        <v>2</v>
      </c>
      <c r="H1840" s="2">
        <v>8211.1002000000008</v>
      </c>
      <c r="I1840" s="1">
        <f>IF(AND(B500="male",E500="yes",F500="northeast"),$K$57+$K$58*$B1840+$K$59*$D1840+$K$60*$E1840,IF(AND(B500="male",E500="yes",F500="northwest"),M555+M556*$B1840+M557*$D1840+M558*$E1840,IF(AND(B500="male",E500="yes",F500="southeast"),O555+O556*$B1840+O557*$D1840+O558*$E1840,IF(AND(B500="male",E500="yes",F500="southwest"),Q555+Q556*$B1840+Q557*$D1840+Q558*$E1840,IF(AND(B500="female",E500="no",F500="southwest"),S555+S556*$B1840+S557*$D1840+S558*$E1840,IF(AND(B500="female",E500="no",F500="southeast"),U555+U556*$B1840+U557*$D1840+U558*$E1840,IF(AND(B500="female",E500="no",F500="northwest"),W555+W556*$B1840+W557*$D1840+W558*$E1840,IF(AND(B500="female",E500="no",F500="northeast"),Y555+Y556*$B1840+Y557*$D1840+Y558*$E1840,IF(AND(B500="male",E500="no",F500="northeast"),AA555+AA556*$B1840+AA557*$D1840+AA558*$E1840,IF(AND(B500="male",E500="no",F500="northwest"),AC555+AC556*$B1840+AC557*$D1840+AC558*$E1840,IF(AND(B500="male",E500="no",F500="southeast"),AE555+AE556*$B1840+AE557*$D1840+AE558*$E1840,IF(AND(B500="male",E500="no",F500="southwest"),AG555+AG556*$B1840+AG557*$D1840+AG558*$E1840,IF(AND(B500="male",E500="yes",F500="southwest"),AI555+AI556*$B1840+AI557*$D1840+AI558*$E1840,IF(AND(B500="male",E500="yes",F500="southeast"),AK555+AK556*$B1840+AK557*$D1840+AK558*$E1840,IF(AND(B500="male",E500="yes",F500="northwest"),AM555+AM556*$B1840+AM557*$D1840+AM558*$E1840,IF(AND(B500="male",E500="yes",F500="northeast"),AO555+AO556*$B1840+AO557*$D1840+AO558*$E1840,"Conditions not met"))))))))))))))))</f>
        <v>0</v>
      </c>
    </row>
    <row r="1841" spans="2:9" x14ac:dyDescent="0.45">
      <c r="B1841" s="2">
        <v>62</v>
      </c>
      <c r="D1841" s="2">
        <v>39.200000000000003</v>
      </c>
      <c r="E1841" s="2">
        <v>0</v>
      </c>
      <c r="H1841" s="2">
        <v>13470.86</v>
      </c>
      <c r="I1841" s="1">
        <f>IF(AND(B501="male",E501="yes",F501="northeast"),$K$57+$K$58*$B1841+$K$59*$D1841+$K$60*$E1841,IF(AND(B501="male",E501="yes",F501="northwest"),M556+M557*$B1841+M558*$D1841+M559*$E1841,IF(AND(B501="male",E501="yes",F501="southeast"),O556+O557*$B1841+O558*$D1841+O559*$E1841,IF(AND(B501="male",E501="yes",F501="southwest"),Q556+Q557*$B1841+Q558*$D1841+Q559*$E1841,IF(AND(B501="female",E501="no",F501="southwest"),S556+S557*$B1841+S558*$D1841+S559*$E1841,IF(AND(B501="female",E501="no",F501="southeast"),U556+U557*$B1841+U558*$D1841+U559*$E1841,IF(AND(B501="female",E501="no",F501="northwest"),W556+W557*$B1841+W558*$D1841+W559*$E1841,IF(AND(B501="female",E501="no",F501="northeast"),Y556+Y557*$B1841+Y558*$D1841+Y559*$E1841,IF(AND(B501="male",E501="no",F501="northeast"),AA556+AA557*$B1841+AA558*$D1841+AA559*$E1841,IF(AND(B501="male",E501="no",F501="northwest"),AC556+AC557*$B1841+AC558*$D1841+AC559*$E1841,IF(AND(B501="male",E501="no",F501="southeast"),AE556+AE557*$B1841+AE558*$D1841+AE559*$E1841,IF(AND(B501="male",E501="no",F501="southwest"),AG556+AG557*$B1841+AG558*$D1841+AG559*$E1841,IF(AND(B501="male",E501="yes",F501="southwest"),AI556+AI557*$B1841+AI558*$D1841+AI559*$E1841,IF(AND(B501="male",E501="yes",F501="southeast"),AK556+AK557*$B1841+AK558*$D1841+AK559*$E1841,IF(AND(B501="male",E501="yes",F501="northwest"),AM556+AM557*$B1841+AM558*$D1841+AM559*$E1841,IF(AND(B501="male",E501="yes",F501="northeast"),AO556+AO557*$B1841+AO558*$D1841+AO559*$E1841,"Conditions not met"))))))))))))))))</f>
        <v>0</v>
      </c>
    </row>
    <row r="1842" spans="2:9" x14ac:dyDescent="0.45">
      <c r="B1842" s="2">
        <v>29</v>
      </c>
      <c r="D1842" s="2">
        <v>34.4</v>
      </c>
      <c r="E1842" s="2">
        <v>0</v>
      </c>
      <c r="H1842" s="2">
        <v>36197.699000000001</v>
      </c>
      <c r="I1842" s="1">
        <f>IF(AND(B502="male",E502="yes",F502="northeast"),$K$57+$K$58*$B1842+$K$59*$D1842+$K$60*$E1842,IF(AND(B502="male",E502="yes",F502="northwest"),M557+M558*$B1842+M559*$D1842+M560*$E1842,IF(AND(B502="male",E502="yes",F502="southeast"),O557+O558*$B1842+O559*$D1842+O560*$E1842,IF(AND(B502="male",E502="yes",F502="southwest"),Q557+Q558*$B1842+Q559*$D1842+Q560*$E1842,IF(AND(B502="female",E502="no",F502="southwest"),S557+S558*$B1842+S559*$D1842+S560*$E1842,IF(AND(B502="female",E502="no",F502="southeast"),U557+U558*$B1842+U559*$D1842+U560*$E1842,IF(AND(B502="female",E502="no",F502="northwest"),W557+W558*$B1842+W559*$D1842+W560*$E1842,IF(AND(B502="female",E502="no",F502="northeast"),Y557+Y558*$B1842+Y559*$D1842+Y560*$E1842,IF(AND(B502="male",E502="no",F502="northeast"),AA557+AA558*$B1842+AA559*$D1842+AA560*$E1842,IF(AND(B502="male",E502="no",F502="northwest"),AC557+AC558*$B1842+AC559*$D1842+AC560*$E1842,IF(AND(B502="male",E502="no",F502="southeast"),AE557+AE558*$B1842+AE559*$D1842+AE560*$E1842,IF(AND(B502="male",E502="no",F502="southwest"),AG557+AG558*$B1842+AG559*$D1842+AG560*$E1842,IF(AND(B502="male",E502="yes",F502="southwest"),AI557+AI558*$B1842+AI559*$D1842+AI560*$E1842,IF(AND(B502="male",E502="yes",F502="southeast"),AK557+AK558*$B1842+AK559*$D1842+AK560*$E1842,IF(AND(B502="male",E502="yes",F502="northwest"),AM557+AM558*$B1842+AM559*$D1842+AM560*$E1842,IF(AND(B502="male",E502="yes",F502="northeast"),AO557+AO558*$B1842+AO559*$D1842+AO560*$E1842,"Conditions not met"))))))))))))))))</f>
        <v>0</v>
      </c>
    </row>
    <row r="1843" spans="2:9" x14ac:dyDescent="0.45">
      <c r="B1843" s="2">
        <v>43</v>
      </c>
      <c r="D1843" s="2">
        <v>26.03</v>
      </c>
      <c r="E1843" s="2">
        <v>0</v>
      </c>
      <c r="H1843" s="2">
        <v>6837.3687</v>
      </c>
      <c r="I1843" s="1">
        <f>IF(AND(B503="male",E503="yes",F503="northeast"),$K$57+$K$58*$B1843+$K$59*$D1843+$K$60*$E1843,IF(AND(B503="male",E503="yes",F503="northwest"),M558+M559*$B1843+M560*$D1843+M561*$E1843,IF(AND(B503="male",E503="yes",F503="southeast"),O558+O559*$B1843+O560*$D1843+O561*$E1843,IF(AND(B503="male",E503="yes",F503="southwest"),Q558+Q559*$B1843+Q560*$D1843+Q561*$E1843,IF(AND(B503="female",E503="no",F503="southwest"),S558+S559*$B1843+S560*$D1843+S561*$E1843,IF(AND(B503="female",E503="no",F503="southeast"),U558+U559*$B1843+U560*$D1843+U561*$E1843,IF(AND(B503="female",E503="no",F503="northwest"),W558+W559*$B1843+W560*$D1843+W561*$E1843,IF(AND(B503="female",E503="no",F503="northeast"),Y558+Y559*$B1843+Y560*$D1843+Y561*$E1843,IF(AND(B503="male",E503="no",F503="northeast"),AA558+AA559*$B1843+AA560*$D1843+AA561*$E1843,IF(AND(B503="male",E503="no",F503="northwest"),AC558+AC559*$B1843+AC560*$D1843+AC561*$E1843,IF(AND(B503="male",E503="no",F503="southeast"),AE558+AE559*$B1843+AE560*$D1843+AE561*$E1843,IF(AND(B503="male",E503="no",F503="southwest"),AG558+AG559*$B1843+AG560*$D1843+AG561*$E1843,IF(AND(B503="male",E503="yes",F503="southwest"),AI558+AI559*$B1843+AI560*$D1843+AI561*$E1843,IF(AND(B503="male",E503="yes",F503="southeast"),AK558+AK559*$B1843+AK560*$D1843+AK561*$E1843,IF(AND(B503="male",E503="yes",F503="northwest"),AM558+AM559*$B1843+AM560*$D1843+AM561*$E1843,IF(AND(B503="male",E503="yes",F503="northeast"),AO558+AO559*$B1843+AO560*$D1843+AO561*$E1843,"Conditions not met"))))))))))))))))</f>
        <v>0</v>
      </c>
    </row>
    <row r="1844" spans="2:9" x14ac:dyDescent="0.45">
      <c r="B1844" s="2">
        <v>51</v>
      </c>
      <c r="D1844" s="2">
        <v>23.21</v>
      </c>
      <c r="E1844" s="2">
        <v>1</v>
      </c>
      <c r="H1844" s="2">
        <v>22218.1149</v>
      </c>
      <c r="I1844" s="1">
        <f>IF(AND(B504="male",E504="yes",F504="northeast"),$K$57+$K$58*$B1844+$K$59*$D1844+$K$60*$E1844,IF(AND(B504="male",E504="yes",F504="northwest"),M559+M560*$B1844+M561*$D1844+M562*$E1844,IF(AND(B504="male",E504="yes",F504="southeast"),O559+O560*$B1844+O561*$D1844+O562*$E1844,IF(AND(B504="male",E504="yes",F504="southwest"),Q559+Q560*$B1844+Q561*$D1844+Q562*$E1844,IF(AND(B504="female",E504="no",F504="southwest"),S559+S560*$B1844+S561*$D1844+S562*$E1844,IF(AND(B504="female",E504="no",F504="southeast"),U559+U560*$B1844+U561*$D1844+U562*$E1844,IF(AND(B504="female",E504="no",F504="northwest"),W559+W560*$B1844+W561*$D1844+W562*$E1844,IF(AND(B504="female",E504="no",F504="northeast"),Y559+Y560*$B1844+Y561*$D1844+Y562*$E1844,IF(AND(B504="male",E504="no",F504="northeast"),AA559+AA560*$B1844+AA561*$D1844+AA562*$E1844,IF(AND(B504="male",E504="no",F504="northwest"),AC559+AC560*$B1844+AC561*$D1844+AC562*$E1844,IF(AND(B504="male",E504="no",F504="southeast"),AE559+AE560*$B1844+AE561*$D1844+AE562*$E1844,IF(AND(B504="male",E504="no",F504="southwest"),AG559+AG560*$B1844+AG561*$D1844+AG562*$E1844,IF(AND(B504="male",E504="yes",F504="southwest"),AI559+AI560*$B1844+AI561*$D1844+AI562*$E1844,IF(AND(B504="male",E504="yes",F504="southeast"),AK559+AK560*$B1844+AK561*$D1844+AK562*$E1844,IF(AND(B504="male",E504="yes",F504="northwest"),AM559+AM560*$B1844+AM561*$D1844+AM562*$E1844,IF(AND(B504="male",E504="yes",F504="northeast"),AO559+AO560*$B1844+AO561*$D1844+AO562*$E1844,"Conditions not met"))))))))))))))))</f>
        <v>0</v>
      </c>
    </row>
    <row r="1845" spans="2:9" x14ac:dyDescent="0.45">
      <c r="B1845" s="2">
        <v>19</v>
      </c>
      <c r="D1845" s="2">
        <v>30.25</v>
      </c>
      <c r="E1845" s="2">
        <v>0</v>
      </c>
      <c r="H1845" s="2">
        <v>32548.340499999998</v>
      </c>
      <c r="I1845" s="1">
        <f>IF(AND(B505="male",E505="yes",F505="northeast"),$K$57+$K$58*$B1845+$K$59*$D1845+$K$60*$E1845,IF(AND(B505="male",E505="yes",F505="northwest"),M560+M561*$B1845+M562*$D1845+M563*$E1845,IF(AND(B505="male",E505="yes",F505="southeast"),O560+O561*$B1845+O562*$D1845+O563*$E1845,IF(AND(B505="male",E505="yes",F505="southwest"),Q560+Q561*$B1845+Q562*$D1845+Q563*$E1845,IF(AND(B505="female",E505="no",F505="southwest"),S560+S561*$B1845+S562*$D1845+S563*$E1845,IF(AND(B505="female",E505="no",F505="southeast"),U560+U561*$B1845+U562*$D1845+U563*$E1845,IF(AND(B505="female",E505="no",F505="northwest"),W560+W561*$B1845+W562*$D1845+W563*$E1845,IF(AND(B505="female",E505="no",F505="northeast"),Y560+Y561*$B1845+Y562*$D1845+Y563*$E1845,IF(AND(B505="male",E505="no",F505="northeast"),AA560+AA561*$B1845+AA562*$D1845+AA563*$E1845,IF(AND(B505="male",E505="no",F505="northwest"),AC560+AC561*$B1845+AC562*$D1845+AC563*$E1845,IF(AND(B505="male",E505="no",F505="southeast"),AE560+AE561*$B1845+AE562*$D1845+AE563*$E1845,IF(AND(B505="male",E505="no",F505="southwest"),AG560+AG561*$B1845+AG562*$D1845+AG563*$E1845,IF(AND(B505="male",E505="yes",F505="southwest"),AI560+AI561*$B1845+AI562*$D1845+AI563*$E1845,IF(AND(B505="male",E505="yes",F505="southeast"),AK560+AK561*$B1845+AK562*$D1845+AK563*$E1845,IF(AND(B505="male",E505="yes",F505="northwest"),AM560+AM561*$B1845+AM562*$D1845+AM563*$E1845,IF(AND(B505="male",E505="yes",F505="northeast"),AO560+AO561*$B1845+AO562*$D1845+AO563*$E1845,"Conditions not met"))))))))))))))))</f>
        <v>0</v>
      </c>
    </row>
    <row r="1846" spans="2:9" x14ac:dyDescent="0.45">
      <c r="B1846" s="2">
        <v>38</v>
      </c>
      <c r="D1846" s="2">
        <v>28.93</v>
      </c>
      <c r="E1846" s="2">
        <v>1</v>
      </c>
      <c r="H1846" s="2">
        <v>5974.3846999999996</v>
      </c>
      <c r="I1846" s="1">
        <f>IF(AND(B506="male",E506="yes",F506="northeast"),$K$57+$K$58*$B1846+$K$59*$D1846+$K$60*$E1846,IF(AND(B506="male",E506="yes",F506="northwest"),M561+M562*$B1846+M563*$D1846+M564*$E1846,IF(AND(B506="male",E506="yes",F506="southeast"),O561+O562*$B1846+O563*$D1846+O564*$E1846,IF(AND(B506="male",E506="yes",F506="southwest"),Q561+Q562*$B1846+Q563*$D1846+Q564*$E1846,IF(AND(B506="female",E506="no",F506="southwest"),S561+S562*$B1846+S563*$D1846+S564*$E1846,IF(AND(B506="female",E506="no",F506="southeast"),U561+U562*$B1846+U563*$D1846+U564*$E1846,IF(AND(B506="female",E506="no",F506="northwest"),W561+W562*$B1846+W563*$D1846+W564*$E1846,IF(AND(B506="female",E506="no",F506="northeast"),Y561+Y562*$B1846+Y563*$D1846+Y564*$E1846,IF(AND(B506="male",E506="no",F506="northeast"),AA561+AA562*$B1846+AA563*$D1846+AA564*$E1846,IF(AND(B506="male",E506="no",F506="northwest"),AC561+AC562*$B1846+AC563*$D1846+AC564*$E1846,IF(AND(B506="male",E506="no",F506="southeast"),AE561+AE562*$B1846+AE563*$D1846+AE564*$E1846,IF(AND(B506="male",E506="no",F506="southwest"),AG561+AG562*$B1846+AG563*$D1846+AG564*$E1846,IF(AND(B506="male",E506="yes",F506="southwest"),AI561+AI562*$B1846+AI563*$D1846+AI564*$E1846,IF(AND(B506="male",E506="yes",F506="southeast"),AK561+AK562*$B1846+AK563*$D1846+AK564*$E1846,IF(AND(B506="male",E506="yes",F506="northwest"),AM561+AM562*$B1846+AM563*$D1846+AM564*$E1846,IF(AND(B506="male",E506="yes",F506="northeast"),AO561+AO562*$B1846+AO563*$D1846+AO564*$E1846,"Conditions not met"))))))))))))))))</f>
        <v>0</v>
      </c>
    </row>
    <row r="1847" spans="2:9" x14ac:dyDescent="0.45">
      <c r="B1847" s="2">
        <v>37</v>
      </c>
      <c r="D1847" s="2">
        <v>30.875</v>
      </c>
      <c r="E1847" s="2">
        <v>3</v>
      </c>
      <c r="H1847" s="2">
        <v>6796.8632500000003</v>
      </c>
      <c r="I1847" s="1">
        <f>IF(AND(B507="male",E507="yes",F507="northeast"),$K$57+$K$58*$B1847+$K$59*$D1847+$K$60*$E1847,IF(AND(B507="male",E507="yes",F507="northwest"),M562+M563*$B1847+M564*$D1847+M565*$E1847,IF(AND(B507="male",E507="yes",F507="southeast"),O562+O563*$B1847+O564*$D1847+O565*$E1847,IF(AND(B507="male",E507="yes",F507="southwest"),Q562+Q563*$B1847+Q564*$D1847+Q565*$E1847,IF(AND(B507="female",E507="no",F507="southwest"),S562+S563*$B1847+S564*$D1847+S565*$E1847,IF(AND(B507="female",E507="no",F507="southeast"),U562+U563*$B1847+U564*$D1847+U565*$E1847,IF(AND(B507="female",E507="no",F507="northwest"),W562+W563*$B1847+W564*$D1847+W565*$E1847,IF(AND(B507="female",E507="no",F507="northeast"),Y562+Y563*$B1847+Y564*$D1847+Y565*$E1847,IF(AND(B507="male",E507="no",F507="northeast"),AA562+AA563*$B1847+AA564*$D1847+AA565*$E1847,IF(AND(B507="male",E507="no",F507="northwest"),AC562+AC563*$B1847+AC564*$D1847+AC565*$E1847,IF(AND(B507="male",E507="no",F507="southeast"),AE562+AE563*$B1847+AE564*$D1847+AE565*$E1847,IF(AND(B507="male",E507="no",F507="southwest"),AG562+AG563*$B1847+AG564*$D1847+AG565*$E1847,IF(AND(B507="male",E507="yes",F507="southwest"),AI562+AI563*$B1847+AI564*$D1847+AI565*$E1847,IF(AND(B507="male",E507="yes",F507="southeast"),AK562+AK563*$B1847+AK564*$D1847+AK565*$E1847,IF(AND(B507="male",E507="yes",F507="northwest"),AM562+AM563*$B1847+AM564*$D1847+AM565*$E1847,IF(AND(B507="male",E507="yes",F507="northeast"),AO562+AO563*$B1847+AO564*$D1847+AO565*$E1847,"Conditions not met"))))))))))))))))</f>
        <v>0</v>
      </c>
    </row>
    <row r="1848" spans="2:9" x14ac:dyDescent="0.45">
      <c r="B1848" s="2">
        <v>22</v>
      </c>
      <c r="D1848" s="2">
        <v>31.35</v>
      </c>
      <c r="E1848" s="2">
        <v>1</v>
      </c>
      <c r="H1848" s="2">
        <v>2643.2685000000001</v>
      </c>
      <c r="I1848" s="1">
        <f>IF(AND(B508="male",E508="yes",F508="northeast"),$K$57+$K$58*$B1848+$K$59*$D1848+$K$60*$E1848,IF(AND(B508="male",E508="yes",F508="northwest"),M563+M564*$B1848+M565*$D1848+M566*$E1848,IF(AND(B508="male",E508="yes",F508="southeast"),O563+O564*$B1848+O565*$D1848+O566*$E1848,IF(AND(B508="male",E508="yes",F508="southwest"),Q563+Q564*$B1848+Q565*$D1848+Q566*$E1848,IF(AND(B508="female",E508="no",F508="southwest"),S563+S564*$B1848+S565*$D1848+S566*$E1848,IF(AND(B508="female",E508="no",F508="southeast"),U563+U564*$B1848+U565*$D1848+U566*$E1848,IF(AND(B508="female",E508="no",F508="northwest"),W563+W564*$B1848+W565*$D1848+W566*$E1848,IF(AND(B508="female",E508="no",F508="northeast"),Y563+Y564*$B1848+Y565*$D1848+Y566*$E1848,IF(AND(B508="male",E508="no",F508="northeast"),AA563+AA564*$B1848+AA565*$D1848+AA566*$E1848,IF(AND(B508="male",E508="no",F508="northwest"),AC563+AC564*$B1848+AC565*$D1848+AC566*$E1848,IF(AND(B508="male",E508="no",F508="southeast"),AE563+AE564*$B1848+AE565*$D1848+AE566*$E1848,IF(AND(B508="male",E508="no",F508="southwest"),AG563+AG564*$B1848+AG565*$D1848+AG566*$E1848,IF(AND(B508="male",E508="yes",F508="southwest"),AI563+AI564*$B1848+AI565*$D1848+AI566*$E1848,IF(AND(B508="male",E508="yes",F508="southeast"),AK563+AK564*$B1848+AK565*$D1848+AK566*$E1848,IF(AND(B508="male",E508="yes",F508="northwest"),AM563+AM564*$B1848+AM565*$D1848+AM566*$E1848,IF(AND(B508="male",E508="yes",F508="northeast"),AO563+AO564*$B1848+AO565*$D1848+AO566*$E1848,"Conditions not met"))))))))))))))))</f>
        <v>0</v>
      </c>
    </row>
    <row r="1849" spans="2:9" x14ac:dyDescent="0.45">
      <c r="B1849" s="2">
        <v>21</v>
      </c>
      <c r="D1849" s="2">
        <v>23.75</v>
      </c>
      <c r="E1849" s="2">
        <v>2</v>
      </c>
      <c r="H1849" s="2">
        <v>3077.0954999999999</v>
      </c>
      <c r="I1849" s="1">
        <f>IF(AND(B509="male",E509="yes",F509="northeast"),$K$57+$K$58*$B1849+$K$59*$D1849+$K$60*$E1849,IF(AND(B509="male",E509="yes",F509="northwest"),M564+M565*$B1849+M566*$D1849+M567*$E1849,IF(AND(B509="male",E509="yes",F509="southeast"),O564+O565*$B1849+O566*$D1849+O567*$E1849,IF(AND(B509="male",E509="yes",F509="southwest"),Q564+Q565*$B1849+Q566*$D1849+Q567*$E1849,IF(AND(B509="female",E509="no",F509="southwest"),S564+S565*$B1849+S566*$D1849+S567*$E1849,IF(AND(B509="female",E509="no",F509="southeast"),U564+U565*$B1849+U566*$D1849+U567*$E1849,IF(AND(B509="female",E509="no",F509="northwest"),W564+W565*$B1849+W566*$D1849+W567*$E1849,IF(AND(B509="female",E509="no",F509="northeast"),Y564+Y565*$B1849+Y566*$D1849+Y567*$E1849,IF(AND(B509="male",E509="no",F509="northeast"),AA564+AA565*$B1849+AA566*$D1849+AA567*$E1849,IF(AND(B509="male",E509="no",F509="northwest"),AC564+AC565*$B1849+AC566*$D1849+AC567*$E1849,IF(AND(B509="male",E509="no",F509="southeast"),AE564+AE565*$B1849+AE566*$D1849+AE567*$E1849,IF(AND(B509="male",E509="no",F509="southwest"),AG564+AG565*$B1849+AG566*$D1849+AG567*$E1849,IF(AND(B509="male",E509="yes",F509="southwest"),AI564+AI565*$B1849+AI566*$D1849+AI567*$E1849,IF(AND(B509="male",E509="yes",F509="southeast"),AK564+AK565*$B1849+AK566*$D1849+AK567*$E1849,IF(AND(B509="male",E509="yes",F509="northwest"),AM564+AM565*$B1849+AM566*$D1849+AM567*$E1849,IF(AND(B509="male",E509="yes",F509="northeast"),AO564+AO565*$B1849+AO566*$D1849+AO567*$E1849,"Conditions not met"))))))))))))))))</f>
        <v>0</v>
      </c>
    </row>
    <row r="1850" spans="2:9" x14ac:dyDescent="0.45">
      <c r="B1850" s="2">
        <v>24</v>
      </c>
      <c r="D1850" s="2">
        <v>25.27</v>
      </c>
      <c r="E1850" s="2">
        <v>0</v>
      </c>
      <c r="H1850" s="2">
        <v>3044.2132999999999</v>
      </c>
      <c r="I1850" s="1">
        <f>IF(AND(B510="male",E510="yes",F510="northeast"),$K$57+$K$58*$B1850+$K$59*$D1850+$K$60*$E1850,IF(AND(B510="male",E510="yes",F510="northwest"),M565+M566*$B1850+M567*$D1850+M568*$E1850,IF(AND(B510="male",E510="yes",F510="southeast"),O565+O566*$B1850+O567*$D1850+O568*$E1850,IF(AND(B510="male",E510="yes",F510="southwest"),Q565+Q566*$B1850+Q567*$D1850+Q568*$E1850,IF(AND(B510="female",E510="no",F510="southwest"),S565+S566*$B1850+S567*$D1850+S568*$E1850,IF(AND(B510="female",E510="no",F510="southeast"),U565+U566*$B1850+U567*$D1850+U568*$E1850,IF(AND(B510="female",E510="no",F510="northwest"),W565+W566*$B1850+W567*$D1850+W568*$E1850,IF(AND(B510="female",E510="no",F510="northeast"),Y565+Y566*$B1850+Y567*$D1850+Y568*$E1850,IF(AND(B510="male",E510="no",F510="northeast"),AA565+AA566*$B1850+AA567*$D1850+AA568*$E1850,IF(AND(B510="male",E510="no",F510="northwest"),AC565+AC566*$B1850+AC567*$D1850+AC568*$E1850,IF(AND(B510="male",E510="no",F510="southeast"),AE565+AE566*$B1850+AE567*$D1850+AE568*$E1850,IF(AND(B510="male",E510="no",F510="southwest"),AG565+AG566*$B1850+AG567*$D1850+AG568*$E1850,IF(AND(B510="male",E510="yes",F510="southwest"),AI565+AI566*$B1850+AI567*$D1850+AI568*$E1850,IF(AND(B510="male",E510="yes",F510="southeast"),AK565+AK566*$B1850+AK567*$D1850+AK568*$E1850,IF(AND(B510="male",E510="yes",F510="northwest"),AM565+AM566*$B1850+AM567*$D1850+AM568*$E1850,IF(AND(B510="male",E510="yes",F510="northeast"),AO565+AO566*$B1850+AO567*$D1850+AO568*$E1850,"Conditions not met"))))))))))))))))</f>
        <v>0</v>
      </c>
    </row>
    <row r="1851" spans="2:9" x14ac:dyDescent="0.45">
      <c r="B1851" s="2">
        <v>57</v>
      </c>
      <c r="D1851" s="2">
        <v>28.7</v>
      </c>
      <c r="E1851" s="2">
        <v>0</v>
      </c>
      <c r="H1851" s="2">
        <v>11455.28</v>
      </c>
      <c r="I1851" s="1">
        <f>IF(AND(B511="male",E511="yes",F511="northeast"),$K$57+$K$58*$B1851+$K$59*$D1851+$K$60*$E1851,IF(AND(B511="male",E511="yes",F511="northwest"),M566+M567*$B1851+M568*$D1851+M569*$E1851,IF(AND(B511="male",E511="yes",F511="southeast"),O566+O567*$B1851+O568*$D1851+O569*$E1851,IF(AND(B511="male",E511="yes",F511="southwest"),Q566+Q567*$B1851+Q568*$D1851+Q569*$E1851,IF(AND(B511="female",E511="no",F511="southwest"),S566+S567*$B1851+S568*$D1851+S569*$E1851,IF(AND(B511="female",E511="no",F511="southeast"),U566+U567*$B1851+U568*$D1851+U569*$E1851,IF(AND(B511="female",E511="no",F511="northwest"),W566+W567*$B1851+W568*$D1851+W569*$E1851,IF(AND(B511="female",E511="no",F511="northeast"),Y566+Y567*$B1851+Y568*$D1851+Y569*$E1851,IF(AND(B511="male",E511="no",F511="northeast"),AA566+AA567*$B1851+AA568*$D1851+AA569*$E1851,IF(AND(B511="male",E511="no",F511="northwest"),AC566+AC567*$B1851+AC568*$D1851+AC569*$E1851,IF(AND(B511="male",E511="no",F511="southeast"),AE566+AE567*$B1851+AE568*$D1851+AE569*$E1851,IF(AND(B511="male",E511="no",F511="southwest"),AG566+AG567*$B1851+AG568*$D1851+AG569*$E1851,IF(AND(B511="male",E511="yes",F511="southwest"),AI566+AI567*$B1851+AI568*$D1851+AI569*$E1851,IF(AND(B511="male",E511="yes",F511="southeast"),AK566+AK567*$B1851+AK568*$D1851+AK569*$E1851,IF(AND(B511="male",E511="yes",F511="northwest"),AM566+AM567*$B1851+AM568*$D1851+AM569*$E1851,IF(AND(B511="male",E511="yes",F511="northeast"),AO566+AO567*$B1851+AO568*$D1851+AO569*$E1851,"Conditions not met"))))))))))))))))</f>
        <v>0</v>
      </c>
    </row>
    <row r="1852" spans="2:9" x14ac:dyDescent="0.45">
      <c r="B1852" s="2">
        <v>56</v>
      </c>
      <c r="D1852" s="2">
        <v>32.11</v>
      </c>
      <c r="E1852" s="2">
        <v>1</v>
      </c>
      <c r="H1852" s="2">
        <v>11763.000899999999</v>
      </c>
      <c r="I1852" s="1">
        <f>IF(AND(B512="male",E512="yes",F512="northeast"),$K$57+$K$58*$B1852+$K$59*$D1852+$K$60*$E1852,IF(AND(B512="male",E512="yes",F512="northwest"),M567+M568*$B1852+M569*$D1852+M570*$E1852,IF(AND(B512="male",E512="yes",F512="southeast"),O567+O568*$B1852+O569*$D1852+O570*$E1852,IF(AND(B512="male",E512="yes",F512="southwest"),Q567+Q568*$B1852+Q569*$D1852+Q570*$E1852,IF(AND(B512="female",E512="no",F512="southwest"),S567+S568*$B1852+S569*$D1852+S570*$E1852,IF(AND(B512="female",E512="no",F512="southeast"),U567+U568*$B1852+U569*$D1852+U570*$E1852,IF(AND(B512="female",E512="no",F512="northwest"),W567+W568*$B1852+W569*$D1852+W570*$E1852,IF(AND(B512="female",E512="no",F512="northeast"),Y567+Y568*$B1852+Y569*$D1852+Y570*$E1852,IF(AND(B512="male",E512="no",F512="northeast"),AA567+AA568*$B1852+AA569*$D1852+AA570*$E1852,IF(AND(B512="male",E512="no",F512="northwest"),AC567+AC568*$B1852+AC569*$D1852+AC570*$E1852,IF(AND(B512="male",E512="no",F512="southeast"),AE567+AE568*$B1852+AE569*$D1852+AE570*$E1852,IF(AND(B512="male",E512="no",F512="southwest"),AG567+AG568*$B1852+AG569*$D1852+AG570*$E1852,IF(AND(B512="male",E512="yes",F512="southwest"),AI567+AI568*$B1852+AI569*$D1852+AI570*$E1852,IF(AND(B512="male",E512="yes",F512="southeast"),AK567+AK568*$B1852+AK569*$D1852+AK570*$E1852,IF(AND(B512="male",E512="yes",F512="northwest"),AM567+AM568*$B1852+AM569*$D1852+AM570*$E1852,IF(AND(B512="male",E512="yes",F512="northeast"),AO567+AO568*$B1852+AO569*$D1852+AO570*$E1852,"Conditions not met"))))))))))))))))</f>
        <v>0</v>
      </c>
    </row>
    <row r="1853" spans="2:9" x14ac:dyDescent="0.45">
      <c r="B1853" s="2">
        <v>27</v>
      </c>
      <c r="D1853" s="2">
        <v>33.659999999999997</v>
      </c>
      <c r="E1853" s="2">
        <v>0</v>
      </c>
      <c r="H1853" s="2">
        <v>2498.4144000000001</v>
      </c>
      <c r="I1853" s="1">
        <f>IF(AND(B513="male",E513="yes",F513="northeast"),$K$57+$K$58*$B1853+$K$59*$D1853+$K$60*$E1853,IF(AND(B513="male",E513="yes",F513="northwest"),M568+M569*$B1853+M570*$D1853+M571*$E1853,IF(AND(B513="male",E513="yes",F513="southeast"),O568+O569*$B1853+O570*$D1853+O571*$E1853,IF(AND(B513="male",E513="yes",F513="southwest"),Q568+Q569*$B1853+Q570*$D1853+Q571*$E1853,IF(AND(B513="female",E513="no",F513="southwest"),S568+S569*$B1853+S570*$D1853+S571*$E1853,IF(AND(B513="female",E513="no",F513="southeast"),U568+U569*$B1853+U570*$D1853+U571*$E1853,IF(AND(B513="female",E513="no",F513="northwest"),W568+W569*$B1853+W570*$D1853+W571*$E1853,IF(AND(B513="female",E513="no",F513="northeast"),Y568+Y569*$B1853+Y570*$D1853+Y571*$E1853,IF(AND(B513="male",E513="no",F513="northeast"),AA568+AA569*$B1853+AA570*$D1853+AA571*$E1853,IF(AND(B513="male",E513="no",F513="northwest"),AC568+AC569*$B1853+AC570*$D1853+AC571*$E1853,IF(AND(B513="male",E513="no",F513="southeast"),AE568+AE569*$B1853+AE570*$D1853+AE571*$E1853,IF(AND(B513="male",E513="no",F513="southwest"),AG568+AG569*$B1853+AG570*$D1853+AG571*$E1853,IF(AND(B513="male",E513="yes",F513="southwest"),AI568+AI569*$B1853+AI570*$D1853+AI571*$E1853,IF(AND(B513="male",E513="yes",F513="southeast"),AK568+AK569*$B1853+AK570*$D1853+AK571*$E1853,IF(AND(B513="male",E513="yes",F513="northwest"),AM568+AM569*$B1853+AM570*$D1853+AM571*$E1853,IF(AND(B513="male",E513="yes",F513="northeast"),AO568+AO569*$B1853+AO570*$D1853+AO571*$E1853,"Conditions not met"))))))))))))))))</f>
        <v>0</v>
      </c>
    </row>
    <row r="1854" spans="2:9" x14ac:dyDescent="0.45">
      <c r="B1854" s="2">
        <v>51</v>
      </c>
      <c r="D1854" s="2">
        <v>22.42</v>
      </c>
      <c r="E1854" s="2">
        <v>0</v>
      </c>
      <c r="H1854" s="2">
        <v>9361.3268000000007</v>
      </c>
      <c r="I1854" s="1">
        <f>IF(AND(B514="male",E514="yes",F514="northeast"),$K$57+$K$58*$B1854+$K$59*$D1854+$K$60*$E1854,IF(AND(B514="male",E514="yes",F514="northwest"),M569+M570*$B1854+M571*$D1854+M572*$E1854,IF(AND(B514="male",E514="yes",F514="southeast"),O569+O570*$B1854+O571*$D1854+O572*$E1854,IF(AND(B514="male",E514="yes",F514="southwest"),Q569+Q570*$B1854+Q571*$D1854+Q572*$E1854,IF(AND(B514="female",E514="no",F514="southwest"),S569+S570*$B1854+S571*$D1854+S572*$E1854,IF(AND(B514="female",E514="no",F514="southeast"),U569+U570*$B1854+U571*$D1854+U572*$E1854,IF(AND(B514="female",E514="no",F514="northwest"),W569+W570*$B1854+W571*$D1854+W572*$E1854,IF(AND(B514="female",E514="no",F514="northeast"),Y569+Y570*$B1854+Y571*$D1854+Y572*$E1854,IF(AND(B514="male",E514="no",F514="northeast"),AA569+AA570*$B1854+AA571*$D1854+AA572*$E1854,IF(AND(B514="male",E514="no",F514="northwest"),AC569+AC570*$B1854+AC571*$D1854+AC572*$E1854,IF(AND(B514="male",E514="no",F514="southeast"),AE569+AE570*$B1854+AE571*$D1854+AE572*$E1854,IF(AND(B514="male",E514="no",F514="southwest"),AG569+AG570*$B1854+AG571*$D1854+AG572*$E1854,IF(AND(B514="male",E514="yes",F514="southwest"),AI569+AI570*$B1854+AI571*$D1854+AI572*$E1854,IF(AND(B514="male",E514="yes",F514="southeast"),AK569+AK570*$B1854+AK571*$D1854+AK572*$E1854,IF(AND(B514="male",E514="yes",F514="northwest"),AM569+AM570*$B1854+AM571*$D1854+AM572*$E1854,IF(AND(B514="male",E514="yes",F514="northeast"),AO569+AO570*$B1854+AO571*$D1854+AO572*$E1854,"Conditions not met"))))))))))))))))</f>
        <v>0</v>
      </c>
    </row>
    <row r="1855" spans="2:9" x14ac:dyDescent="0.45">
      <c r="B1855" s="2">
        <v>19</v>
      </c>
      <c r="D1855" s="2">
        <v>30.4</v>
      </c>
      <c r="E1855" s="2">
        <v>0</v>
      </c>
      <c r="H1855" s="2">
        <v>1256.299</v>
      </c>
      <c r="I1855" s="1">
        <f>IF(AND(B515="male",E515="yes",F515="northeast"),$K$57+$K$58*$B1855+$K$59*$D1855+$K$60*$E1855,IF(AND(B515="male",E515="yes",F515="northwest"),M570+M571*$B1855+M572*$D1855+M573*$E1855,IF(AND(B515="male",E515="yes",F515="southeast"),O570+O571*$B1855+O572*$D1855+O573*$E1855,IF(AND(B515="male",E515="yes",F515="southwest"),Q570+Q571*$B1855+Q572*$D1855+Q573*$E1855,IF(AND(B515="female",E515="no",F515="southwest"),S570+S571*$B1855+S572*$D1855+S573*$E1855,IF(AND(B515="female",E515="no",F515="southeast"),U570+U571*$B1855+U572*$D1855+U573*$E1855,IF(AND(B515="female",E515="no",F515="northwest"),W570+W571*$B1855+W572*$D1855+W573*$E1855,IF(AND(B515="female",E515="no",F515="northeast"),Y570+Y571*$B1855+Y572*$D1855+Y573*$E1855,IF(AND(B515="male",E515="no",F515="northeast"),AA570+AA571*$B1855+AA572*$D1855+AA573*$E1855,IF(AND(B515="male",E515="no",F515="northwest"),AC570+AC571*$B1855+AC572*$D1855+AC573*$E1855,IF(AND(B515="male",E515="no",F515="southeast"),AE570+AE571*$B1855+AE572*$D1855+AE573*$E1855,IF(AND(B515="male",E515="no",F515="southwest"),AG570+AG571*$B1855+AG572*$D1855+AG573*$E1855,IF(AND(B515="male",E515="yes",F515="southwest"),AI570+AI571*$B1855+AI572*$D1855+AI573*$E1855,IF(AND(B515="male",E515="yes",F515="southeast"),AK570+AK571*$B1855+AK572*$D1855+AK573*$E1855,IF(AND(B515="male",E515="yes",F515="northwest"),AM570+AM571*$B1855+AM572*$D1855+AM573*$E1855,IF(AND(B515="male",E515="yes",F515="northeast"),AO570+AO571*$B1855+AO572*$D1855+AO573*$E1855,"Conditions not met"))))))))))))))))</f>
        <v>0</v>
      </c>
    </row>
    <row r="1856" spans="2:9" x14ac:dyDescent="0.45">
      <c r="B1856" s="2">
        <v>39</v>
      </c>
      <c r="D1856" s="2">
        <v>28.3</v>
      </c>
      <c r="E1856" s="2">
        <v>1</v>
      </c>
      <c r="H1856" s="2">
        <v>21082.16</v>
      </c>
      <c r="I1856" s="1">
        <f>IF(AND(B516="male",E516="yes",F516="northeast"),$K$57+$K$58*$B1856+$K$59*$D1856+$K$60*$E1856,IF(AND(B516="male",E516="yes",F516="northwest"),M571+M572*$B1856+M573*$D1856+M574*$E1856,IF(AND(B516="male",E516="yes",F516="southeast"),O571+O572*$B1856+O573*$D1856+O574*$E1856,IF(AND(B516="male",E516="yes",F516="southwest"),Q571+Q572*$B1856+Q573*$D1856+Q574*$E1856,IF(AND(B516="female",E516="no",F516="southwest"),S571+S572*$B1856+S573*$D1856+S574*$E1856,IF(AND(B516="female",E516="no",F516="southeast"),U571+U572*$B1856+U573*$D1856+U574*$E1856,IF(AND(B516="female",E516="no",F516="northwest"),W571+W572*$B1856+W573*$D1856+W574*$E1856,IF(AND(B516="female",E516="no",F516="northeast"),Y571+Y572*$B1856+Y573*$D1856+Y574*$E1856,IF(AND(B516="male",E516="no",F516="northeast"),AA571+AA572*$B1856+AA573*$D1856+AA574*$E1856,IF(AND(B516="male",E516="no",F516="northwest"),AC571+AC572*$B1856+AC573*$D1856+AC574*$E1856,IF(AND(B516="male",E516="no",F516="southeast"),AE571+AE572*$B1856+AE573*$D1856+AE574*$E1856,IF(AND(B516="male",E516="no",F516="southwest"),AG571+AG572*$B1856+AG573*$D1856+AG574*$E1856,IF(AND(B516="male",E516="yes",F516="southwest"),AI571+AI572*$B1856+AI573*$D1856+AI574*$E1856,IF(AND(B516="male",E516="yes",F516="southeast"),AK571+AK572*$B1856+AK573*$D1856+AK574*$E1856,IF(AND(B516="male",E516="yes",F516="northwest"),AM571+AM572*$B1856+AM573*$D1856+AM574*$E1856,IF(AND(B516="male",E516="yes",F516="northeast"),AO571+AO572*$B1856+AO573*$D1856+AO574*$E1856,"Conditions not met"))))))))))))))))</f>
        <v>0</v>
      </c>
    </row>
    <row r="1857" spans="2:9" x14ac:dyDescent="0.45">
      <c r="B1857" s="2">
        <v>58</v>
      </c>
      <c r="D1857" s="2">
        <v>35.700000000000003</v>
      </c>
      <c r="E1857" s="2">
        <v>0</v>
      </c>
      <c r="H1857" s="2">
        <v>11362.754999999999</v>
      </c>
      <c r="I1857" s="1">
        <f>IF(AND(B517="male",E517="yes",F517="northeast"),$K$57+$K$58*$B1857+$K$59*$D1857+$K$60*$E1857,IF(AND(B517="male",E517="yes",F517="northwest"),M572+M573*$B1857+M574*$D1857+M575*$E1857,IF(AND(B517="male",E517="yes",F517="southeast"),O572+O573*$B1857+O574*$D1857+O575*$E1857,IF(AND(B517="male",E517="yes",F517="southwest"),Q572+Q573*$B1857+Q574*$D1857+Q575*$E1857,IF(AND(B517="female",E517="no",F517="southwest"),S572+S573*$B1857+S574*$D1857+S575*$E1857,IF(AND(B517="female",E517="no",F517="southeast"),U572+U573*$B1857+U574*$D1857+U575*$E1857,IF(AND(B517="female",E517="no",F517="northwest"),W572+W573*$B1857+W574*$D1857+W575*$E1857,IF(AND(B517="female",E517="no",F517="northeast"),Y572+Y573*$B1857+Y574*$D1857+Y575*$E1857,IF(AND(B517="male",E517="no",F517="northeast"),AA572+AA573*$B1857+AA574*$D1857+AA575*$E1857,IF(AND(B517="male",E517="no",F517="northwest"),AC572+AC573*$B1857+AC574*$D1857+AC575*$E1857,IF(AND(B517="male",E517="no",F517="southeast"),AE572+AE573*$B1857+AE574*$D1857+AE575*$E1857,IF(AND(B517="male",E517="no",F517="southwest"),AG572+AG573*$B1857+AG574*$D1857+AG575*$E1857,IF(AND(B517="male",E517="yes",F517="southwest"),AI572+AI573*$B1857+AI574*$D1857+AI575*$E1857,IF(AND(B517="male",E517="yes",F517="southeast"),AK572+AK573*$B1857+AK574*$D1857+AK575*$E1857,IF(AND(B517="male",E517="yes",F517="northwest"),AM572+AM573*$B1857+AM574*$D1857+AM575*$E1857,IF(AND(B517="male",E517="yes",F517="northeast"),AO572+AO573*$B1857+AO574*$D1857+AO575*$E1857,"Conditions not met"))))))))))))))))</f>
        <v>0</v>
      </c>
    </row>
    <row r="1858" spans="2:9" x14ac:dyDescent="0.45">
      <c r="B1858" s="2">
        <v>20</v>
      </c>
      <c r="D1858" s="2">
        <v>35.31</v>
      </c>
      <c r="E1858" s="2">
        <v>1</v>
      </c>
      <c r="H1858" s="2">
        <v>27724.28875</v>
      </c>
      <c r="I1858" s="1">
        <f>IF(AND(B518="male",E518="yes",F518="northeast"),$K$57+$K$58*$B1858+$K$59*$D1858+$K$60*$E1858,IF(AND(B518="male",E518="yes",F518="northwest"),M573+M574*$B1858+M575*$D1858+M576*$E1858,IF(AND(B518="male",E518="yes",F518="southeast"),O573+O574*$B1858+O575*$D1858+O576*$E1858,IF(AND(B518="male",E518="yes",F518="southwest"),Q573+Q574*$B1858+Q575*$D1858+Q576*$E1858,IF(AND(B518="female",E518="no",F518="southwest"),S573+S574*$B1858+S575*$D1858+S576*$E1858,IF(AND(B518="female",E518="no",F518="southeast"),U573+U574*$B1858+U575*$D1858+U576*$E1858,IF(AND(B518="female",E518="no",F518="northwest"),W573+W574*$B1858+W575*$D1858+W576*$E1858,IF(AND(B518="female",E518="no",F518="northeast"),Y573+Y574*$B1858+Y575*$D1858+Y576*$E1858,IF(AND(B518="male",E518="no",F518="northeast"),AA573+AA574*$B1858+AA575*$D1858+AA576*$E1858,IF(AND(B518="male",E518="no",F518="northwest"),AC573+AC574*$B1858+AC575*$D1858+AC576*$E1858,IF(AND(B518="male",E518="no",F518="southeast"),AE573+AE574*$B1858+AE575*$D1858+AE576*$E1858,IF(AND(B518="male",E518="no",F518="southwest"),AG573+AG574*$B1858+AG575*$D1858+AG576*$E1858,IF(AND(B518="male",E518="yes",F518="southwest"),AI573+AI574*$B1858+AI575*$D1858+AI576*$E1858,IF(AND(B518="male",E518="yes",F518="southeast"),AK573+AK574*$B1858+AK575*$D1858+AK576*$E1858,IF(AND(B518="male",E518="yes",F518="northwest"),AM573+AM574*$B1858+AM575*$D1858+AM576*$E1858,IF(AND(B518="male",E518="yes",F518="northeast"),AO573+AO574*$B1858+AO575*$D1858+AO576*$E1858,"Conditions not met"))))))))))))))))</f>
        <v>0</v>
      </c>
    </row>
    <row r="1859" spans="2:9" x14ac:dyDescent="0.45">
      <c r="B1859" s="2">
        <v>45</v>
      </c>
      <c r="D1859" s="2">
        <v>30.495000000000001</v>
      </c>
      <c r="E1859" s="2">
        <v>2</v>
      </c>
      <c r="H1859" s="2">
        <v>8413.4630500000003</v>
      </c>
      <c r="I1859" s="1">
        <f>IF(AND(B519="male",E519="yes",F519="northeast"),$K$57+$K$58*$B1859+$K$59*$D1859+$K$60*$E1859,IF(AND(B519="male",E519="yes",F519="northwest"),M574+M575*$B1859+M576*$D1859+M577*$E1859,IF(AND(B519="male",E519="yes",F519="southeast"),O574+O575*$B1859+O576*$D1859+O577*$E1859,IF(AND(B519="male",E519="yes",F519="southwest"),Q574+Q575*$B1859+Q576*$D1859+Q577*$E1859,IF(AND(B519="female",E519="no",F519="southwest"),S574+S575*$B1859+S576*$D1859+S577*$E1859,IF(AND(B519="female",E519="no",F519="southeast"),U574+U575*$B1859+U576*$D1859+U577*$E1859,IF(AND(B519="female",E519="no",F519="northwest"),W574+W575*$B1859+W576*$D1859+W577*$E1859,IF(AND(B519="female",E519="no",F519="northeast"),Y574+Y575*$B1859+Y576*$D1859+Y577*$E1859,IF(AND(B519="male",E519="no",F519="northeast"),AA574+AA575*$B1859+AA576*$D1859+AA577*$E1859,IF(AND(B519="male",E519="no",F519="northwest"),AC574+AC575*$B1859+AC576*$D1859+AC577*$E1859,IF(AND(B519="male",E519="no",F519="southeast"),AE574+AE575*$B1859+AE576*$D1859+AE577*$E1859,IF(AND(B519="male",E519="no",F519="southwest"),AG574+AG575*$B1859+AG576*$D1859+AG577*$E1859,IF(AND(B519="male",E519="yes",F519="southwest"),AI574+AI575*$B1859+AI576*$D1859+AI577*$E1859,IF(AND(B519="male",E519="yes",F519="southeast"),AK574+AK575*$B1859+AK576*$D1859+AK577*$E1859,IF(AND(B519="male",E519="yes",F519="northwest"),AM574+AM575*$B1859+AM576*$D1859+AM577*$E1859,IF(AND(B519="male",E519="yes",F519="northeast"),AO574+AO575*$B1859+AO576*$D1859+AO577*$E1859,"Conditions not met"))))))))))))))))</f>
        <v>0</v>
      </c>
    </row>
    <row r="1860" spans="2:9" x14ac:dyDescent="0.45">
      <c r="B1860" s="2">
        <v>35</v>
      </c>
      <c r="D1860" s="2">
        <v>31</v>
      </c>
      <c r="E1860" s="2">
        <v>1</v>
      </c>
      <c r="H1860" s="2">
        <v>5240.7650000000003</v>
      </c>
      <c r="I1860" s="1">
        <f>IF(AND(B520="male",E520="yes",F520="northeast"),$K$57+$K$58*$B1860+$K$59*$D1860+$K$60*$E1860,IF(AND(B520="male",E520="yes",F520="northwest"),M575+M576*$B1860+M577*$D1860+M578*$E1860,IF(AND(B520="male",E520="yes",F520="southeast"),O575+O576*$B1860+O577*$D1860+O578*$E1860,IF(AND(B520="male",E520="yes",F520="southwest"),Q575+Q576*$B1860+Q577*$D1860+Q578*$E1860,IF(AND(B520="female",E520="no",F520="southwest"),S575+S576*$B1860+S577*$D1860+S578*$E1860,IF(AND(B520="female",E520="no",F520="southeast"),U575+U576*$B1860+U577*$D1860+U578*$E1860,IF(AND(B520="female",E520="no",F520="northwest"),W575+W576*$B1860+W577*$D1860+W578*$E1860,IF(AND(B520="female",E520="no",F520="northeast"),Y575+Y576*$B1860+Y577*$D1860+Y578*$E1860,IF(AND(B520="male",E520="no",F520="northeast"),AA575+AA576*$B1860+AA577*$D1860+AA578*$E1860,IF(AND(B520="male",E520="no",F520="northwest"),AC575+AC576*$B1860+AC577*$D1860+AC578*$E1860,IF(AND(B520="male",E520="no",F520="southeast"),AE575+AE576*$B1860+AE577*$D1860+AE578*$E1860,IF(AND(B520="male",E520="no",F520="southwest"),AG575+AG576*$B1860+AG577*$D1860+AG578*$E1860,IF(AND(B520="male",E520="yes",F520="southwest"),AI575+AI576*$B1860+AI577*$D1860+AI578*$E1860,IF(AND(B520="male",E520="yes",F520="southeast"),AK575+AK576*$B1860+AK577*$D1860+AK578*$E1860,IF(AND(B520="male",E520="yes",F520="northwest"),AM575+AM576*$B1860+AM577*$D1860+AM578*$E1860,IF(AND(B520="male",E520="yes",F520="northeast"),AO575+AO576*$B1860+AO577*$D1860+AO578*$E1860,"Conditions not met"))))))))))))))))</f>
        <v>0</v>
      </c>
    </row>
    <row r="1861" spans="2:9" x14ac:dyDescent="0.45">
      <c r="B1861" s="2">
        <v>31</v>
      </c>
      <c r="D1861" s="2">
        <v>30.875</v>
      </c>
      <c r="E1861" s="2">
        <v>0</v>
      </c>
      <c r="H1861" s="2">
        <v>3857.7592500000001</v>
      </c>
      <c r="I1861" s="1">
        <f>IF(AND(B521="male",E521="yes",F521="northeast"),$K$57+$K$58*$B1861+$K$59*$D1861+$K$60*$E1861,IF(AND(B521="male",E521="yes",F521="northwest"),M576+M577*$B1861+M578*$D1861+M579*$E1861,IF(AND(B521="male",E521="yes",F521="southeast"),O576+O577*$B1861+O578*$D1861+O579*$E1861,IF(AND(B521="male",E521="yes",F521="southwest"),Q576+Q577*$B1861+Q578*$D1861+Q579*$E1861,IF(AND(B521="female",E521="no",F521="southwest"),S576+S577*$B1861+S578*$D1861+S579*$E1861,IF(AND(B521="female",E521="no",F521="southeast"),U576+U577*$B1861+U578*$D1861+U579*$E1861,IF(AND(B521="female",E521="no",F521="northwest"),W576+W577*$B1861+W578*$D1861+W579*$E1861,IF(AND(B521="female",E521="no",F521="northeast"),Y576+Y577*$B1861+Y578*$D1861+Y579*$E1861,IF(AND(B521="male",E521="no",F521="northeast"),AA576+AA577*$B1861+AA578*$D1861+AA579*$E1861,IF(AND(B521="male",E521="no",F521="northwest"),AC576+AC577*$B1861+AC578*$D1861+AC579*$E1861,IF(AND(B521="male",E521="no",F521="southeast"),AE576+AE577*$B1861+AE578*$D1861+AE579*$E1861,IF(AND(B521="male",E521="no",F521="southwest"),AG576+AG577*$B1861+AG578*$D1861+AG579*$E1861,IF(AND(B521="male",E521="yes",F521="southwest"),AI576+AI577*$B1861+AI578*$D1861+AI579*$E1861,IF(AND(B521="male",E521="yes",F521="southeast"),AK576+AK577*$B1861+AK578*$D1861+AK579*$E1861,IF(AND(B521="male",E521="yes",F521="northwest"),AM576+AM577*$B1861+AM578*$D1861+AM579*$E1861,IF(AND(B521="male",E521="yes",F521="northeast"),AO576+AO577*$B1861+AO578*$D1861+AO579*$E1861,"Conditions not met"))))))))))))))))</f>
        <v>0</v>
      </c>
    </row>
    <row r="1862" spans="2:9" x14ac:dyDescent="0.45">
      <c r="B1862" s="2">
        <v>50</v>
      </c>
      <c r="D1862" s="2">
        <v>27.36</v>
      </c>
      <c r="E1862" s="2">
        <v>0</v>
      </c>
      <c r="H1862" s="2">
        <v>25656.575260000001</v>
      </c>
      <c r="I1862" s="1">
        <f>IF(AND(B522="male",E522="yes",F522="northeast"),$K$57+$K$58*$B1862+$K$59*$D1862+$K$60*$E1862,IF(AND(B522="male",E522="yes",F522="northwest"),M577+M578*$B1862+M579*$D1862+M580*$E1862,IF(AND(B522="male",E522="yes",F522="southeast"),O577+O578*$B1862+O579*$D1862+O580*$E1862,IF(AND(B522="male",E522="yes",F522="southwest"),Q577+Q578*$B1862+Q579*$D1862+Q580*$E1862,IF(AND(B522="female",E522="no",F522="southwest"),S577+S578*$B1862+S579*$D1862+S580*$E1862,IF(AND(B522="female",E522="no",F522="southeast"),U577+U578*$B1862+U579*$D1862+U580*$E1862,IF(AND(B522="female",E522="no",F522="northwest"),W577+W578*$B1862+W579*$D1862+W580*$E1862,IF(AND(B522="female",E522="no",F522="northeast"),Y577+Y578*$B1862+Y579*$D1862+Y580*$E1862,IF(AND(B522="male",E522="no",F522="northeast"),AA577+AA578*$B1862+AA579*$D1862+AA580*$E1862,IF(AND(B522="male",E522="no",F522="northwest"),AC577+AC578*$B1862+AC579*$D1862+AC580*$E1862,IF(AND(B522="male",E522="no",F522="southeast"),AE577+AE578*$B1862+AE579*$D1862+AE580*$E1862,IF(AND(B522="male",E522="no",F522="southwest"),AG577+AG578*$B1862+AG579*$D1862+AG580*$E1862,IF(AND(B522="male",E522="yes",F522="southwest"),AI577+AI578*$B1862+AI579*$D1862+AI580*$E1862,IF(AND(B522="male",E522="yes",F522="southeast"),AK577+AK578*$B1862+AK579*$D1862+AK580*$E1862,IF(AND(B522="male",E522="yes",F522="northwest"),AM577+AM578*$B1862+AM579*$D1862+AM580*$E1862,IF(AND(B522="male",E522="yes",F522="northeast"),AO577+AO578*$B1862+AO579*$D1862+AO580*$E1862,"Conditions not met"))))))))))))))))</f>
        <v>0</v>
      </c>
    </row>
    <row r="1863" spans="2:9" x14ac:dyDescent="0.45">
      <c r="B1863" s="2">
        <v>32</v>
      </c>
      <c r="D1863" s="2">
        <v>44.22</v>
      </c>
      <c r="E1863" s="2">
        <v>0</v>
      </c>
      <c r="H1863" s="2">
        <v>3994.1777999999999</v>
      </c>
      <c r="I1863" s="1">
        <f>IF(AND(B523="male",E523="yes",F523="northeast"),$K$57+$K$58*$B1863+$K$59*$D1863+$K$60*$E1863,IF(AND(B523="male",E523="yes",F523="northwest"),M578+M579*$B1863+M580*$D1863+M581*$E1863,IF(AND(B523="male",E523="yes",F523="southeast"),O578+O579*$B1863+O580*$D1863+O581*$E1863,IF(AND(B523="male",E523="yes",F523="southwest"),Q578+Q579*$B1863+Q580*$D1863+Q581*$E1863,IF(AND(B523="female",E523="no",F523="southwest"),S578+S579*$B1863+S580*$D1863+S581*$E1863,IF(AND(B523="female",E523="no",F523="southeast"),U578+U579*$B1863+U580*$D1863+U581*$E1863,IF(AND(B523="female",E523="no",F523="northwest"),W578+W579*$B1863+W580*$D1863+W581*$E1863,IF(AND(B523="female",E523="no",F523="northeast"),Y578+Y579*$B1863+Y580*$D1863+Y581*$E1863,IF(AND(B523="male",E523="no",F523="northeast"),AA578+AA579*$B1863+AA580*$D1863+AA581*$E1863,IF(AND(B523="male",E523="no",F523="northwest"),AC578+AC579*$B1863+AC580*$D1863+AC581*$E1863,IF(AND(B523="male",E523="no",F523="southeast"),AE578+AE579*$B1863+AE580*$D1863+AE581*$E1863,IF(AND(B523="male",E523="no",F523="southwest"),AG578+AG579*$B1863+AG580*$D1863+AG581*$E1863,IF(AND(B523="male",E523="yes",F523="southwest"),AI578+AI579*$B1863+AI580*$D1863+AI581*$E1863,IF(AND(B523="male",E523="yes",F523="southeast"),AK578+AK579*$B1863+AK580*$D1863+AK581*$E1863,IF(AND(B523="male",E523="yes",F523="northwest"),AM578+AM579*$B1863+AM580*$D1863+AM581*$E1863,IF(AND(B523="male",E523="yes",F523="northeast"),AO578+AO579*$B1863+AO580*$D1863+AO581*$E1863,"Conditions not met"))))))))))))))))</f>
        <v>0</v>
      </c>
    </row>
    <row r="1864" spans="2:9" x14ac:dyDescent="0.45">
      <c r="B1864" s="2">
        <v>51</v>
      </c>
      <c r="D1864" s="2">
        <v>33.914999999999999</v>
      </c>
      <c r="E1864" s="2">
        <v>0</v>
      </c>
      <c r="H1864" s="2">
        <v>9866.3048500000004</v>
      </c>
      <c r="I1864" s="1">
        <f>IF(AND(B524="male",E524="yes",F524="northeast"),$K$57+$K$58*$B1864+$K$59*$D1864+$K$60*$E1864,IF(AND(B524="male",E524="yes",F524="northwest"),M579+M580*$B1864+M581*$D1864+M582*$E1864,IF(AND(B524="male",E524="yes",F524="southeast"),O579+O580*$B1864+O581*$D1864+O582*$E1864,IF(AND(B524="male",E524="yes",F524="southwest"),Q579+Q580*$B1864+Q581*$D1864+Q582*$E1864,IF(AND(B524="female",E524="no",F524="southwest"),S579+S580*$B1864+S581*$D1864+S582*$E1864,IF(AND(B524="female",E524="no",F524="southeast"),U579+U580*$B1864+U581*$D1864+U582*$E1864,IF(AND(B524="female",E524="no",F524="northwest"),W579+W580*$B1864+W581*$D1864+W582*$E1864,IF(AND(B524="female",E524="no",F524="northeast"),Y579+Y580*$B1864+Y581*$D1864+Y582*$E1864,IF(AND(B524="male",E524="no",F524="northeast"),AA579+AA580*$B1864+AA581*$D1864+AA582*$E1864,IF(AND(B524="male",E524="no",F524="northwest"),AC579+AC580*$B1864+AC581*$D1864+AC582*$E1864,IF(AND(B524="male",E524="no",F524="southeast"),AE579+AE580*$B1864+AE581*$D1864+AE582*$E1864,IF(AND(B524="male",E524="no",F524="southwest"),AG579+AG580*$B1864+AG581*$D1864+AG582*$E1864,IF(AND(B524="male",E524="yes",F524="southwest"),AI579+AI580*$B1864+AI581*$D1864+AI582*$E1864,IF(AND(B524="male",E524="yes",F524="southeast"),AK579+AK580*$B1864+AK581*$D1864+AK582*$E1864,IF(AND(B524="male",E524="yes",F524="northwest"),AM579+AM580*$B1864+AM581*$D1864+AM582*$E1864,IF(AND(B524="male",E524="yes",F524="northeast"),AO579+AO580*$B1864+AO581*$D1864+AO582*$E1864,"Conditions not met"))))))))))))))))</f>
        <v>0</v>
      </c>
    </row>
    <row r="1865" spans="2:9" x14ac:dyDescent="0.45">
      <c r="B1865" s="2">
        <v>38</v>
      </c>
      <c r="D1865" s="2">
        <v>37.729999999999997</v>
      </c>
      <c r="E1865" s="2">
        <v>0</v>
      </c>
      <c r="H1865" s="2">
        <v>5397.6166999999996</v>
      </c>
      <c r="I1865" s="1">
        <f>IF(AND(B525="male",E525="yes",F525="northeast"),$K$57+$K$58*$B1865+$K$59*$D1865+$K$60*$E1865,IF(AND(B525="male",E525="yes",F525="northwest"),M580+M581*$B1865+M582*$D1865+M583*$E1865,IF(AND(B525="male",E525="yes",F525="southeast"),O580+O581*$B1865+O582*$D1865+O583*$E1865,IF(AND(B525="male",E525="yes",F525="southwest"),Q580+Q581*$B1865+Q582*$D1865+Q583*$E1865,IF(AND(B525="female",E525="no",F525="southwest"),S580+S581*$B1865+S582*$D1865+S583*$E1865,IF(AND(B525="female",E525="no",F525="southeast"),U580+U581*$B1865+U582*$D1865+U583*$E1865,IF(AND(B525="female",E525="no",F525="northwest"),W580+W581*$B1865+W582*$D1865+W583*$E1865,IF(AND(B525="female",E525="no",F525="northeast"),Y580+Y581*$B1865+Y582*$D1865+Y583*$E1865,IF(AND(B525="male",E525="no",F525="northeast"),AA580+AA581*$B1865+AA582*$D1865+AA583*$E1865,IF(AND(B525="male",E525="no",F525="northwest"),AC580+AC581*$B1865+AC582*$D1865+AC583*$E1865,IF(AND(B525="male",E525="no",F525="southeast"),AE580+AE581*$B1865+AE582*$D1865+AE583*$E1865,IF(AND(B525="male",E525="no",F525="southwest"),AG580+AG581*$B1865+AG582*$D1865+AG583*$E1865,IF(AND(B525="male",E525="yes",F525="southwest"),AI580+AI581*$B1865+AI582*$D1865+AI583*$E1865,IF(AND(B525="male",E525="yes",F525="southeast"),AK580+AK581*$B1865+AK582*$D1865+AK583*$E1865,IF(AND(B525="male",E525="yes",F525="northwest"),AM580+AM581*$B1865+AM582*$D1865+AM583*$E1865,IF(AND(B525="male",E525="yes",F525="northeast"),AO580+AO581*$B1865+AO582*$D1865+AO583*$E1865,"Conditions not met"))))))))))))))))</f>
        <v>0</v>
      </c>
    </row>
    <row r="1866" spans="2:9" x14ac:dyDescent="0.45">
      <c r="B1866" s="2">
        <v>42</v>
      </c>
      <c r="D1866" s="2">
        <v>26.07</v>
      </c>
      <c r="E1866" s="2">
        <v>1</v>
      </c>
      <c r="H1866" s="2">
        <v>38245.593269999998</v>
      </c>
      <c r="I1866" s="1">
        <f>IF(AND(B526="male",E526="yes",F526="northeast"),$K$57+$K$58*$B1866+$K$59*$D1866+$K$60*$E1866,IF(AND(B526="male",E526="yes",F526="northwest"),M581+M582*$B1866+M583*$D1866+M584*$E1866,IF(AND(B526="male",E526="yes",F526="southeast"),O581+O582*$B1866+O583*$D1866+O584*$E1866,IF(AND(B526="male",E526="yes",F526="southwest"),Q581+Q582*$B1866+Q583*$D1866+Q584*$E1866,IF(AND(B526="female",E526="no",F526="southwest"),S581+S582*$B1866+S583*$D1866+S584*$E1866,IF(AND(B526="female",E526="no",F526="southeast"),U581+U582*$B1866+U583*$D1866+U584*$E1866,IF(AND(B526="female",E526="no",F526="northwest"),W581+W582*$B1866+W583*$D1866+W584*$E1866,IF(AND(B526="female",E526="no",F526="northeast"),Y581+Y582*$B1866+Y583*$D1866+Y584*$E1866,IF(AND(B526="male",E526="no",F526="northeast"),AA581+AA582*$B1866+AA583*$D1866+AA584*$E1866,IF(AND(B526="male",E526="no",F526="northwest"),AC581+AC582*$B1866+AC583*$D1866+AC584*$E1866,IF(AND(B526="male",E526="no",F526="southeast"),AE581+AE582*$B1866+AE583*$D1866+AE584*$E1866,IF(AND(B526="male",E526="no",F526="southwest"),AG581+AG582*$B1866+AG583*$D1866+AG584*$E1866,IF(AND(B526="male",E526="yes",F526="southwest"),AI581+AI582*$B1866+AI583*$D1866+AI584*$E1866,IF(AND(B526="male",E526="yes",F526="southeast"),AK581+AK582*$B1866+AK583*$D1866+AK584*$E1866,IF(AND(B526="male",E526="yes",F526="northwest"),AM581+AM582*$B1866+AM583*$D1866+AM584*$E1866,IF(AND(B526="male",E526="yes",F526="northeast"),AO581+AO582*$B1866+AO583*$D1866+AO584*$E1866,"Conditions not met"))))))))))))))))</f>
        <v>0</v>
      </c>
    </row>
    <row r="1867" spans="2:9" x14ac:dyDescent="0.45">
      <c r="B1867" s="2">
        <v>18</v>
      </c>
      <c r="D1867" s="2">
        <v>33.880000000000003</v>
      </c>
      <c r="E1867" s="2">
        <v>0</v>
      </c>
      <c r="H1867" s="2">
        <v>11482.63485</v>
      </c>
      <c r="I1867" s="1">
        <f>IF(AND(B527="male",E527="yes",F527="northeast"),$K$57+$K$58*$B1867+$K$59*$D1867+$K$60*$E1867,IF(AND(B527="male",E527="yes",F527="northwest"),M582+M583*$B1867+M584*$D1867+M585*$E1867,IF(AND(B527="male",E527="yes",F527="southeast"),O582+O583*$B1867+O584*$D1867+O585*$E1867,IF(AND(B527="male",E527="yes",F527="southwest"),Q582+Q583*$B1867+Q584*$D1867+Q585*$E1867,IF(AND(B527="female",E527="no",F527="southwest"),S582+S583*$B1867+S584*$D1867+S585*$E1867,IF(AND(B527="female",E527="no",F527="southeast"),U582+U583*$B1867+U584*$D1867+U585*$E1867,IF(AND(B527="female",E527="no",F527="northwest"),W582+W583*$B1867+W584*$D1867+W585*$E1867,IF(AND(B527="female",E527="no",F527="northeast"),Y582+Y583*$B1867+Y584*$D1867+Y585*$E1867,IF(AND(B527="male",E527="no",F527="northeast"),AA582+AA583*$B1867+AA584*$D1867+AA585*$E1867,IF(AND(B527="male",E527="no",F527="northwest"),AC582+AC583*$B1867+AC584*$D1867+AC585*$E1867,IF(AND(B527="male",E527="no",F527="southeast"),AE582+AE583*$B1867+AE584*$D1867+AE585*$E1867,IF(AND(B527="male",E527="no",F527="southwest"),AG582+AG583*$B1867+AG584*$D1867+AG585*$E1867,IF(AND(B527="male",E527="yes",F527="southwest"),AI582+AI583*$B1867+AI584*$D1867+AI585*$E1867,IF(AND(B527="male",E527="yes",F527="southeast"),AK582+AK583*$B1867+AK584*$D1867+AK585*$E1867,IF(AND(B527="male",E527="yes",F527="northwest"),AM582+AM583*$B1867+AM584*$D1867+AM585*$E1867,IF(AND(B527="male",E527="yes",F527="northeast"),AO582+AO583*$B1867+AO584*$D1867+AO585*$E1867,"Conditions not met"))))))))))))))))</f>
        <v>0</v>
      </c>
    </row>
    <row r="1868" spans="2:9" x14ac:dyDescent="0.45">
      <c r="B1868" s="2">
        <v>19</v>
      </c>
      <c r="D1868" s="2">
        <v>30.59</v>
      </c>
      <c r="E1868" s="2">
        <v>2</v>
      </c>
      <c r="H1868" s="2">
        <v>24059.680189999999</v>
      </c>
      <c r="I1868" s="1">
        <f>IF(AND(B528="male",E528="yes",F528="northeast"),$K$57+$K$58*$B1868+$K$59*$D1868+$K$60*$E1868,IF(AND(B528="male",E528="yes",F528="northwest"),M583+M584*$B1868+M585*$D1868+M586*$E1868,IF(AND(B528="male",E528="yes",F528="southeast"),O583+O584*$B1868+O585*$D1868+O586*$E1868,IF(AND(B528="male",E528="yes",F528="southwest"),Q583+Q584*$B1868+Q585*$D1868+Q586*$E1868,IF(AND(B528="female",E528="no",F528="southwest"),S583+S584*$B1868+S585*$D1868+S586*$E1868,IF(AND(B528="female",E528="no",F528="southeast"),U583+U584*$B1868+U585*$D1868+U586*$E1868,IF(AND(B528="female",E528="no",F528="northwest"),W583+W584*$B1868+W585*$D1868+W586*$E1868,IF(AND(B528="female",E528="no",F528="northeast"),Y583+Y584*$B1868+Y585*$D1868+Y586*$E1868,IF(AND(B528="male",E528="no",F528="northeast"),AA583+AA584*$B1868+AA585*$D1868+AA586*$E1868,IF(AND(B528="male",E528="no",F528="northwest"),AC583+AC584*$B1868+AC585*$D1868+AC586*$E1868,IF(AND(B528="male",E528="no",F528="southeast"),AE583+AE584*$B1868+AE585*$D1868+AE586*$E1868,IF(AND(B528="male",E528="no",F528="southwest"),AG583+AG584*$B1868+AG585*$D1868+AG586*$E1868,IF(AND(B528="male",E528="yes",F528="southwest"),AI583+AI584*$B1868+AI585*$D1868+AI586*$E1868,IF(AND(B528="male",E528="yes",F528="southeast"),AK583+AK584*$B1868+AK585*$D1868+AK586*$E1868,IF(AND(B528="male",E528="yes",F528="northwest"),AM583+AM584*$B1868+AM585*$D1868+AM586*$E1868,IF(AND(B528="male",E528="yes",F528="northeast"),AO583+AO584*$B1868+AO585*$D1868+AO586*$E1868,"Conditions not met"))))))))))))))))</f>
        <v>0</v>
      </c>
    </row>
    <row r="1869" spans="2:9" x14ac:dyDescent="0.45">
      <c r="B1869" s="2">
        <v>51</v>
      </c>
      <c r="D1869" s="2">
        <v>25.8</v>
      </c>
      <c r="E1869" s="2">
        <v>1</v>
      </c>
      <c r="H1869" s="2">
        <v>9861.0249999999996</v>
      </c>
      <c r="I1869" s="1">
        <f>IF(AND(B529="male",E529="yes",F529="northeast"),$K$57+$K$58*$B1869+$K$59*$D1869+$K$60*$E1869,IF(AND(B529="male",E529="yes",F529="northwest"),M584+M585*$B1869+M586*$D1869+M587*$E1869,IF(AND(B529="male",E529="yes",F529="southeast"),O584+O585*$B1869+O586*$D1869+O587*$E1869,IF(AND(B529="male",E529="yes",F529="southwest"),Q584+Q585*$B1869+Q586*$D1869+Q587*$E1869,IF(AND(B529="female",E529="no",F529="southwest"),S584+S585*$B1869+S586*$D1869+S587*$E1869,IF(AND(B529="female",E529="no",F529="southeast"),U584+U585*$B1869+U586*$D1869+U587*$E1869,IF(AND(B529="female",E529="no",F529="northwest"),W584+W585*$B1869+W586*$D1869+W587*$E1869,IF(AND(B529="female",E529="no",F529="northeast"),Y584+Y585*$B1869+Y586*$D1869+Y587*$E1869,IF(AND(B529="male",E529="no",F529="northeast"),AA584+AA585*$B1869+AA586*$D1869+AA587*$E1869,IF(AND(B529="male",E529="no",F529="northwest"),AC584+AC585*$B1869+AC586*$D1869+AC587*$E1869,IF(AND(B529="male",E529="no",F529="southeast"),AE584+AE585*$B1869+AE586*$D1869+AE587*$E1869,IF(AND(B529="male",E529="no",F529="southwest"),AG584+AG585*$B1869+AG586*$D1869+AG587*$E1869,IF(AND(B529="male",E529="yes",F529="southwest"),AI584+AI585*$B1869+AI586*$D1869+AI587*$E1869,IF(AND(B529="male",E529="yes",F529="southeast"),AK584+AK585*$B1869+AK586*$D1869+AK587*$E1869,IF(AND(B529="male",E529="yes",F529="northwest"),AM584+AM585*$B1869+AM586*$D1869+AM587*$E1869,IF(AND(B529="male",E529="yes",F529="northeast"),AO584+AO585*$B1869+AO586*$D1869+AO587*$E1869,"Conditions not met"))))))))))))))))</f>
        <v>0</v>
      </c>
    </row>
    <row r="1870" spans="2:9" x14ac:dyDescent="0.45">
      <c r="B1870" s="2">
        <v>46</v>
      </c>
      <c r="D1870" s="2">
        <v>39.424999999999997</v>
      </c>
      <c r="E1870" s="2">
        <v>1</v>
      </c>
      <c r="H1870" s="2">
        <v>8342.9087500000005</v>
      </c>
      <c r="I1870" s="1">
        <f>IF(AND(B530="male",E530="yes",F530="northeast"),$K$57+$K$58*$B1870+$K$59*$D1870+$K$60*$E1870,IF(AND(B530="male",E530="yes",F530="northwest"),M585+M586*$B1870+M587*$D1870+M588*$E1870,IF(AND(B530="male",E530="yes",F530="southeast"),O585+O586*$B1870+O587*$D1870+O588*$E1870,IF(AND(B530="male",E530="yes",F530="southwest"),Q585+Q586*$B1870+Q587*$D1870+Q588*$E1870,IF(AND(B530="female",E530="no",F530="southwest"),S585+S586*$B1870+S587*$D1870+S588*$E1870,IF(AND(B530="female",E530="no",F530="southeast"),U585+U586*$B1870+U587*$D1870+U588*$E1870,IF(AND(B530="female",E530="no",F530="northwest"),W585+W586*$B1870+W587*$D1870+W588*$E1870,IF(AND(B530="female",E530="no",F530="northeast"),Y585+Y586*$B1870+Y587*$D1870+Y588*$E1870,IF(AND(B530="male",E530="no",F530="northeast"),AA585+AA586*$B1870+AA587*$D1870+AA588*$E1870,IF(AND(B530="male",E530="no",F530="northwest"),AC585+AC586*$B1870+AC587*$D1870+AC588*$E1870,IF(AND(B530="male",E530="no",F530="southeast"),AE585+AE586*$B1870+AE587*$D1870+AE588*$E1870,IF(AND(B530="male",E530="no",F530="southwest"),AG585+AG586*$B1870+AG587*$D1870+AG588*$E1870,IF(AND(B530="male",E530="yes",F530="southwest"),AI585+AI586*$B1870+AI587*$D1870+AI588*$E1870,IF(AND(B530="male",E530="yes",F530="southeast"),AK585+AK586*$B1870+AK587*$D1870+AK588*$E1870,IF(AND(B530="male",E530="yes",F530="northwest"),AM585+AM586*$B1870+AM587*$D1870+AM588*$E1870,IF(AND(B530="male",E530="yes",F530="northeast"),AO585+AO586*$B1870+AO587*$D1870+AO588*$E1870,"Conditions not met"))))))))))))))))</f>
        <v>0</v>
      </c>
    </row>
    <row r="1871" spans="2:9" x14ac:dyDescent="0.45">
      <c r="B1871" s="2">
        <v>18</v>
      </c>
      <c r="D1871" s="2">
        <v>25.46</v>
      </c>
      <c r="E1871" s="2">
        <v>0</v>
      </c>
      <c r="H1871" s="2">
        <v>1708.0014000000001</v>
      </c>
      <c r="I1871" s="1">
        <f>IF(AND(B531="male",E531="yes",F531="northeast"),$K$57+$K$58*$B1871+$K$59*$D1871+$K$60*$E1871,IF(AND(B531="male",E531="yes",F531="northwest"),M586+M587*$B1871+M588*$D1871+M589*$E1871,IF(AND(B531="male",E531="yes",F531="southeast"),O586+O587*$B1871+O588*$D1871+O589*$E1871,IF(AND(B531="male",E531="yes",F531="southwest"),Q586+Q587*$B1871+Q588*$D1871+Q589*$E1871,IF(AND(B531="female",E531="no",F531="southwest"),S586+S587*$B1871+S588*$D1871+S589*$E1871,IF(AND(B531="female",E531="no",F531="southeast"),U586+U587*$B1871+U588*$D1871+U589*$E1871,IF(AND(B531="female",E531="no",F531="northwest"),W586+W587*$B1871+W588*$D1871+W589*$E1871,IF(AND(B531="female",E531="no",F531="northeast"),Y586+Y587*$B1871+Y588*$D1871+Y589*$E1871,IF(AND(B531="male",E531="no",F531="northeast"),AA586+AA587*$B1871+AA588*$D1871+AA589*$E1871,IF(AND(B531="male",E531="no",F531="northwest"),AC586+AC587*$B1871+AC588*$D1871+AC589*$E1871,IF(AND(B531="male",E531="no",F531="southeast"),AE586+AE587*$B1871+AE588*$D1871+AE589*$E1871,IF(AND(B531="male",E531="no",F531="southwest"),AG586+AG587*$B1871+AG588*$D1871+AG589*$E1871,IF(AND(B531="male",E531="yes",F531="southwest"),AI586+AI587*$B1871+AI588*$D1871+AI589*$E1871,IF(AND(B531="male",E531="yes",F531="southeast"),AK586+AK587*$B1871+AK588*$D1871+AK589*$E1871,IF(AND(B531="male",E531="yes",F531="northwest"),AM586+AM587*$B1871+AM588*$D1871+AM589*$E1871,IF(AND(B531="male",E531="yes",F531="northeast"),AO586+AO587*$B1871+AO588*$D1871+AO589*$E1871,"Conditions not met"))))))))))))))))</f>
        <v>0</v>
      </c>
    </row>
    <row r="1872" spans="2:9" x14ac:dyDescent="0.45">
      <c r="B1872" s="2">
        <v>57</v>
      </c>
      <c r="D1872" s="2">
        <v>42.13</v>
      </c>
      <c r="E1872" s="2">
        <v>1</v>
      </c>
      <c r="H1872" s="2">
        <v>48675.517699999997</v>
      </c>
      <c r="I1872" s="1">
        <f>IF(AND(B532="male",E532="yes",F532="northeast"),$K$57+$K$58*$B1872+$K$59*$D1872+$K$60*$E1872,IF(AND(B532="male",E532="yes",F532="northwest"),M587+M588*$B1872+M589*$D1872+M590*$E1872,IF(AND(B532="male",E532="yes",F532="southeast"),O587+O588*$B1872+O589*$D1872+O590*$E1872,IF(AND(B532="male",E532="yes",F532="southwest"),Q587+Q588*$B1872+Q589*$D1872+Q590*$E1872,IF(AND(B532="female",E532="no",F532="southwest"),S587+S588*$B1872+S589*$D1872+S590*$E1872,IF(AND(B532="female",E532="no",F532="southeast"),U587+U588*$B1872+U589*$D1872+U590*$E1872,IF(AND(B532="female",E532="no",F532="northwest"),W587+W588*$B1872+W589*$D1872+W590*$E1872,IF(AND(B532="female",E532="no",F532="northeast"),Y587+Y588*$B1872+Y589*$D1872+Y590*$E1872,IF(AND(B532="male",E532="no",F532="northeast"),AA587+AA588*$B1872+AA589*$D1872+AA590*$E1872,IF(AND(B532="male",E532="no",F532="northwest"),AC587+AC588*$B1872+AC589*$D1872+AC590*$E1872,IF(AND(B532="male",E532="no",F532="southeast"),AE587+AE588*$B1872+AE589*$D1872+AE590*$E1872,IF(AND(B532="male",E532="no",F532="southwest"),AG587+AG588*$B1872+AG589*$D1872+AG590*$E1872,IF(AND(B532="male",E532="yes",F532="southwest"),AI587+AI588*$B1872+AI589*$D1872+AI590*$E1872,IF(AND(B532="male",E532="yes",F532="southeast"),AK587+AK588*$B1872+AK589*$D1872+AK590*$E1872,IF(AND(B532="male",E532="yes",F532="northwest"),AM587+AM588*$B1872+AM589*$D1872+AM590*$E1872,IF(AND(B532="male",E532="yes",F532="northeast"),AO587+AO588*$B1872+AO589*$D1872+AO590*$E1872,"Conditions not met"))))))))))))))))</f>
        <v>0</v>
      </c>
    </row>
    <row r="1873" spans="2:9" x14ac:dyDescent="0.45">
      <c r="B1873" s="2">
        <v>62</v>
      </c>
      <c r="D1873" s="2">
        <v>31.73</v>
      </c>
      <c r="E1873" s="2">
        <v>0</v>
      </c>
      <c r="H1873" s="2">
        <v>14043.476699999999</v>
      </c>
      <c r="I1873" s="1">
        <f>IF(AND(B533="male",E533="yes",F533="northeast"),$K$57+$K$58*$B1873+$K$59*$D1873+$K$60*$E1873,IF(AND(B533="male",E533="yes",F533="northwest"),M588+M589*$B1873+M590*$D1873+M591*$E1873,IF(AND(B533="male",E533="yes",F533="southeast"),O588+O589*$B1873+O590*$D1873+O591*$E1873,IF(AND(B533="male",E533="yes",F533="southwest"),Q588+Q589*$B1873+Q590*$D1873+Q591*$E1873,IF(AND(B533="female",E533="no",F533="southwest"),S588+S589*$B1873+S590*$D1873+S591*$E1873,IF(AND(B533="female",E533="no",F533="southeast"),U588+U589*$B1873+U590*$D1873+U591*$E1873,IF(AND(B533="female",E533="no",F533="northwest"),W588+W589*$B1873+W590*$D1873+W591*$E1873,IF(AND(B533="female",E533="no",F533="northeast"),Y588+Y589*$B1873+Y590*$D1873+Y591*$E1873,IF(AND(B533="male",E533="no",F533="northeast"),AA588+AA589*$B1873+AA590*$D1873+AA591*$E1873,IF(AND(B533="male",E533="no",F533="northwest"),AC588+AC589*$B1873+AC590*$D1873+AC591*$E1873,IF(AND(B533="male",E533="no",F533="southeast"),AE588+AE589*$B1873+AE590*$D1873+AE591*$E1873,IF(AND(B533="male",E533="no",F533="southwest"),AG588+AG589*$B1873+AG590*$D1873+AG591*$E1873,IF(AND(B533="male",E533="yes",F533="southwest"),AI588+AI589*$B1873+AI590*$D1873+AI591*$E1873,IF(AND(B533="male",E533="yes",F533="southeast"),AK588+AK589*$B1873+AK590*$D1873+AK591*$E1873,IF(AND(B533="male",E533="yes",F533="northwest"),AM588+AM589*$B1873+AM590*$D1873+AM591*$E1873,IF(AND(B533="male",E533="yes",F533="northeast"),AO588+AO589*$B1873+AO590*$D1873+AO591*$E1873,"Conditions not met"))))))))))))))))</f>
        <v>0</v>
      </c>
    </row>
    <row r="1874" spans="2:9" x14ac:dyDescent="0.45">
      <c r="B1874" s="2">
        <v>59</v>
      </c>
      <c r="D1874" s="2">
        <v>29.7</v>
      </c>
      <c r="E1874" s="2">
        <v>2</v>
      </c>
      <c r="H1874" s="2">
        <v>12925.886</v>
      </c>
      <c r="I1874" s="1">
        <f>IF(AND(B534="male",E534="yes",F534="northeast"),$K$57+$K$58*$B1874+$K$59*$D1874+$K$60*$E1874,IF(AND(B534="male",E534="yes",F534="northwest"),M589+M590*$B1874+M591*$D1874+M592*$E1874,IF(AND(B534="male",E534="yes",F534="southeast"),O589+O590*$B1874+O591*$D1874+O592*$E1874,IF(AND(B534="male",E534="yes",F534="southwest"),Q589+Q590*$B1874+Q591*$D1874+Q592*$E1874,IF(AND(B534="female",E534="no",F534="southwest"),S589+S590*$B1874+S591*$D1874+S592*$E1874,IF(AND(B534="female",E534="no",F534="southeast"),U589+U590*$B1874+U591*$D1874+U592*$E1874,IF(AND(B534="female",E534="no",F534="northwest"),W589+W590*$B1874+W591*$D1874+W592*$E1874,IF(AND(B534="female",E534="no",F534="northeast"),Y589+Y590*$B1874+Y591*$D1874+Y592*$E1874,IF(AND(B534="male",E534="no",F534="northeast"),AA589+AA590*$B1874+AA591*$D1874+AA592*$E1874,IF(AND(B534="male",E534="no",F534="northwest"),AC589+AC590*$B1874+AC591*$D1874+AC592*$E1874,IF(AND(B534="male",E534="no",F534="southeast"),AE589+AE590*$B1874+AE591*$D1874+AE592*$E1874,IF(AND(B534="male",E534="no",F534="southwest"),AG589+AG590*$B1874+AG591*$D1874+AG592*$E1874,IF(AND(B534="male",E534="yes",F534="southwest"),AI589+AI590*$B1874+AI591*$D1874+AI592*$E1874,IF(AND(B534="male",E534="yes",F534="southeast"),AK589+AK590*$B1874+AK591*$D1874+AK592*$E1874,IF(AND(B534="male",E534="yes",F534="northwest"),AM589+AM590*$B1874+AM591*$D1874+AM592*$E1874,IF(AND(B534="male",E534="yes",F534="northeast"),AO589+AO590*$B1874+AO591*$D1874+AO592*$E1874,"Conditions not met"))))))))))))))))</f>
        <v>0</v>
      </c>
    </row>
    <row r="1875" spans="2:9" x14ac:dyDescent="0.45">
      <c r="B1875" s="2">
        <v>37</v>
      </c>
      <c r="D1875" s="2">
        <v>36.19</v>
      </c>
      <c r="E1875" s="2">
        <v>0</v>
      </c>
      <c r="H1875" s="2">
        <v>19214.705529999999</v>
      </c>
      <c r="I1875" s="1">
        <f>IF(AND(B535="male",E535="yes",F535="northeast"),$K$57+$K$58*$B1875+$K$59*$D1875+$K$60*$E1875,IF(AND(B535="male",E535="yes",F535="northwest"),M590+M591*$B1875+M592*$D1875+M593*$E1875,IF(AND(B535="male",E535="yes",F535="southeast"),O590+O591*$B1875+O592*$D1875+O593*$E1875,IF(AND(B535="male",E535="yes",F535="southwest"),Q590+Q591*$B1875+Q592*$D1875+Q593*$E1875,IF(AND(B535="female",E535="no",F535="southwest"),S590+S591*$B1875+S592*$D1875+S593*$E1875,IF(AND(B535="female",E535="no",F535="southeast"),U590+U591*$B1875+U592*$D1875+U593*$E1875,IF(AND(B535="female",E535="no",F535="northwest"),W590+W591*$B1875+W592*$D1875+W593*$E1875,IF(AND(B535="female",E535="no",F535="northeast"),Y590+Y591*$B1875+Y592*$D1875+Y593*$E1875,IF(AND(B535="male",E535="no",F535="northeast"),AA590+AA591*$B1875+AA592*$D1875+AA593*$E1875,IF(AND(B535="male",E535="no",F535="northwest"),AC590+AC591*$B1875+AC592*$D1875+AC593*$E1875,IF(AND(B535="male",E535="no",F535="southeast"),AE590+AE591*$B1875+AE592*$D1875+AE593*$E1875,IF(AND(B535="male",E535="no",F535="southwest"),AG590+AG591*$B1875+AG592*$D1875+AG593*$E1875,IF(AND(B535="male",E535="yes",F535="southwest"),AI590+AI591*$B1875+AI592*$D1875+AI593*$E1875,IF(AND(B535="male",E535="yes",F535="southeast"),AK590+AK591*$B1875+AK592*$D1875+AK593*$E1875,IF(AND(B535="male",E535="yes",F535="northwest"),AM590+AM591*$B1875+AM592*$D1875+AM593*$E1875,IF(AND(B535="male",E535="yes",F535="northeast"),AO590+AO591*$B1875+AO592*$D1875+AO593*$E1875,"Conditions not met"))))))))))))))))</f>
        <v>0</v>
      </c>
    </row>
    <row r="1876" spans="2:9" x14ac:dyDescent="0.45">
      <c r="B1876" s="2">
        <v>64</v>
      </c>
      <c r="D1876" s="2">
        <v>40.479999999999997</v>
      </c>
      <c r="E1876" s="2">
        <v>0</v>
      </c>
      <c r="H1876" s="2">
        <v>13831.1152</v>
      </c>
      <c r="I1876" s="1">
        <f>IF(AND(B536="male",E536="yes",F536="northeast"),$K$57+$K$58*$B1876+$K$59*$D1876+$K$60*$E1876,IF(AND(B536="male",E536="yes",F536="northwest"),M591+M592*$B1876+M593*$D1876+M594*$E1876,IF(AND(B536="male",E536="yes",F536="southeast"),O591+O592*$B1876+O593*$D1876+O594*$E1876,IF(AND(B536="male",E536="yes",F536="southwest"),Q591+Q592*$B1876+Q593*$D1876+Q594*$E1876,IF(AND(B536="female",E536="no",F536="southwest"),S591+S592*$B1876+S593*$D1876+S594*$E1876,IF(AND(B536="female",E536="no",F536="southeast"),U591+U592*$B1876+U593*$D1876+U594*$E1876,IF(AND(B536="female",E536="no",F536="northwest"),W591+W592*$B1876+W593*$D1876+W594*$E1876,IF(AND(B536="female",E536="no",F536="northeast"),Y591+Y592*$B1876+Y593*$D1876+Y594*$E1876,IF(AND(B536="male",E536="no",F536="northeast"),AA591+AA592*$B1876+AA593*$D1876+AA594*$E1876,IF(AND(B536="male",E536="no",F536="northwest"),AC591+AC592*$B1876+AC593*$D1876+AC594*$E1876,IF(AND(B536="male",E536="no",F536="southeast"),AE591+AE592*$B1876+AE593*$D1876+AE594*$E1876,IF(AND(B536="male",E536="no",F536="southwest"),AG591+AG592*$B1876+AG593*$D1876+AG594*$E1876,IF(AND(B536="male",E536="yes",F536="southwest"),AI591+AI592*$B1876+AI593*$D1876+AI594*$E1876,IF(AND(B536="male",E536="yes",F536="southeast"),AK591+AK592*$B1876+AK593*$D1876+AK594*$E1876,IF(AND(B536="male",E536="yes",F536="northwest"),AM591+AM592*$B1876+AM593*$D1876+AM594*$E1876,IF(AND(B536="male",E536="yes",F536="northeast"),AO591+AO592*$B1876+AO593*$D1876+AO594*$E1876,"Conditions not met"))))))))))))))))</f>
        <v>0</v>
      </c>
    </row>
    <row r="1877" spans="2:9" x14ac:dyDescent="0.45">
      <c r="B1877" s="2">
        <v>38</v>
      </c>
      <c r="D1877" s="2">
        <v>28.024999999999999</v>
      </c>
      <c r="E1877" s="2">
        <v>1</v>
      </c>
      <c r="H1877" s="2">
        <v>6067.1267500000004</v>
      </c>
      <c r="I1877" s="1">
        <f>IF(AND(B537="male",E537="yes",F537="northeast"),$K$57+$K$58*$B1877+$K$59*$D1877+$K$60*$E1877,IF(AND(B537="male",E537="yes",F537="northwest"),M592+M593*$B1877+M594*$D1877+M595*$E1877,IF(AND(B537="male",E537="yes",F537="southeast"),O592+O593*$B1877+O594*$D1877+O595*$E1877,IF(AND(B537="male",E537="yes",F537="southwest"),Q592+Q593*$B1877+Q594*$D1877+Q595*$E1877,IF(AND(B537="female",E537="no",F537="southwest"),S592+S593*$B1877+S594*$D1877+S595*$E1877,IF(AND(B537="female",E537="no",F537="southeast"),U592+U593*$B1877+U594*$D1877+U595*$E1877,IF(AND(B537="female",E537="no",F537="northwest"),W592+W593*$B1877+W594*$D1877+W595*$E1877,IF(AND(B537="female",E537="no",F537="northeast"),Y592+Y593*$B1877+Y594*$D1877+Y595*$E1877,IF(AND(B537="male",E537="no",F537="northeast"),AA592+AA593*$B1877+AA594*$D1877+AA595*$E1877,IF(AND(B537="male",E537="no",F537="northwest"),AC592+AC593*$B1877+AC594*$D1877+AC595*$E1877,IF(AND(B537="male",E537="no",F537="southeast"),AE592+AE593*$B1877+AE594*$D1877+AE595*$E1877,IF(AND(B537="male",E537="no",F537="southwest"),AG592+AG593*$B1877+AG594*$D1877+AG595*$E1877,IF(AND(B537="male",E537="yes",F537="southwest"),AI592+AI593*$B1877+AI594*$D1877+AI595*$E1877,IF(AND(B537="male",E537="yes",F537="southeast"),AK592+AK593*$B1877+AK594*$D1877+AK595*$E1877,IF(AND(B537="male",E537="yes",F537="northwest"),AM592+AM593*$B1877+AM594*$D1877+AM595*$E1877,IF(AND(B537="male",E537="yes",F537="northeast"),AO592+AO593*$B1877+AO594*$D1877+AO595*$E1877,"Conditions not met"))))))))))))))))</f>
        <v>0</v>
      </c>
    </row>
    <row r="1878" spans="2:9" x14ac:dyDescent="0.45">
      <c r="B1878" s="2">
        <v>33</v>
      </c>
      <c r="D1878" s="2">
        <v>38.9</v>
      </c>
      <c r="E1878" s="2">
        <v>3</v>
      </c>
      <c r="H1878" s="2">
        <v>5972.3779999999997</v>
      </c>
      <c r="I1878" s="1">
        <f>IF(AND(B538="male",E538="yes",F538="northeast"),$K$57+$K$58*$B1878+$K$59*$D1878+$K$60*$E1878,IF(AND(B538="male",E538="yes",F538="northwest"),M593+M594*$B1878+M595*$D1878+M596*$E1878,IF(AND(B538="male",E538="yes",F538="southeast"),O593+O594*$B1878+O595*$D1878+O596*$E1878,IF(AND(B538="male",E538="yes",F538="southwest"),Q593+Q594*$B1878+Q595*$D1878+Q596*$E1878,IF(AND(B538="female",E538="no",F538="southwest"),S593+S594*$B1878+S595*$D1878+S596*$E1878,IF(AND(B538="female",E538="no",F538="southeast"),U593+U594*$B1878+U595*$D1878+U596*$E1878,IF(AND(B538="female",E538="no",F538="northwest"),W593+W594*$B1878+W595*$D1878+W596*$E1878,IF(AND(B538="female",E538="no",F538="northeast"),Y593+Y594*$B1878+Y595*$D1878+Y596*$E1878,IF(AND(B538="male",E538="no",F538="northeast"),AA593+AA594*$B1878+AA595*$D1878+AA596*$E1878,IF(AND(B538="male",E538="no",F538="northwest"),AC593+AC594*$B1878+AC595*$D1878+AC596*$E1878,IF(AND(B538="male",E538="no",F538="southeast"),AE593+AE594*$B1878+AE595*$D1878+AE596*$E1878,IF(AND(B538="male",E538="no",F538="southwest"),AG593+AG594*$B1878+AG595*$D1878+AG596*$E1878,IF(AND(B538="male",E538="yes",F538="southwest"),AI593+AI594*$B1878+AI595*$D1878+AI596*$E1878,IF(AND(B538="male",E538="yes",F538="southeast"),AK593+AK594*$B1878+AK595*$D1878+AK596*$E1878,IF(AND(B538="male",E538="yes",F538="northwest"),AM593+AM594*$B1878+AM595*$D1878+AM596*$E1878,IF(AND(B538="male",E538="yes",F538="northeast"),AO593+AO594*$B1878+AO595*$D1878+AO596*$E1878,"Conditions not met"))))))))))))))))</f>
        <v>0</v>
      </c>
    </row>
    <row r="1879" spans="2:9" x14ac:dyDescent="0.45">
      <c r="B1879" s="2">
        <v>46</v>
      </c>
      <c r="D1879" s="2">
        <v>30.2</v>
      </c>
      <c r="E1879" s="2">
        <v>2</v>
      </c>
      <c r="H1879" s="2">
        <v>8825.0859999999993</v>
      </c>
      <c r="I1879" s="1">
        <f>IF(AND(B539="male",E539="yes",F539="northeast"),$K$57+$K$58*$B1879+$K$59*$D1879+$K$60*$E1879,IF(AND(B539="male",E539="yes",F539="northwest"),M594+M595*$B1879+M596*$D1879+M597*$E1879,IF(AND(B539="male",E539="yes",F539="southeast"),O594+O595*$B1879+O596*$D1879+O597*$E1879,IF(AND(B539="male",E539="yes",F539="southwest"),Q594+Q595*$B1879+Q596*$D1879+Q597*$E1879,IF(AND(B539="female",E539="no",F539="southwest"),S594+S595*$B1879+S596*$D1879+S597*$E1879,IF(AND(B539="female",E539="no",F539="southeast"),U594+U595*$B1879+U596*$D1879+U597*$E1879,IF(AND(B539="female",E539="no",F539="northwest"),W594+W595*$B1879+W596*$D1879+W597*$E1879,IF(AND(B539="female",E539="no",F539="northeast"),Y594+Y595*$B1879+Y596*$D1879+Y597*$E1879,IF(AND(B539="male",E539="no",F539="northeast"),AA594+AA595*$B1879+AA596*$D1879+AA597*$E1879,IF(AND(B539="male",E539="no",F539="northwest"),AC594+AC595*$B1879+AC596*$D1879+AC597*$E1879,IF(AND(B539="male",E539="no",F539="southeast"),AE594+AE595*$B1879+AE596*$D1879+AE597*$E1879,IF(AND(B539="male",E539="no",F539="southwest"),AG594+AG595*$B1879+AG596*$D1879+AG597*$E1879,IF(AND(B539="male",E539="yes",F539="southwest"),AI594+AI595*$B1879+AI596*$D1879+AI597*$E1879,IF(AND(B539="male",E539="yes",F539="southeast"),AK594+AK595*$B1879+AK596*$D1879+AK597*$E1879,IF(AND(B539="male",E539="yes",F539="northwest"),AM594+AM595*$B1879+AM596*$D1879+AM597*$E1879,IF(AND(B539="male",E539="yes",F539="northeast"),AO594+AO595*$B1879+AO596*$D1879+AO597*$E1879,"Conditions not met"))))))))))))))))</f>
        <v>0</v>
      </c>
    </row>
    <row r="1880" spans="2:9" x14ac:dyDescent="0.45">
      <c r="B1880" s="2">
        <v>46</v>
      </c>
      <c r="D1880" s="2">
        <v>28.05</v>
      </c>
      <c r="E1880" s="2">
        <v>1</v>
      </c>
      <c r="H1880" s="2">
        <v>8233.0974999999999</v>
      </c>
      <c r="I1880" s="1">
        <f>IF(AND(B540="male",E540="yes",F540="northeast"),$K$57+$K$58*$B1880+$K$59*$D1880+$K$60*$E1880,IF(AND(B540="male",E540="yes",F540="northwest"),M595+M596*$B1880+M597*$D1880+M598*$E1880,IF(AND(B540="male",E540="yes",F540="southeast"),O595+O596*$B1880+O597*$D1880+O598*$E1880,IF(AND(B540="male",E540="yes",F540="southwest"),Q595+Q596*$B1880+Q597*$D1880+Q598*$E1880,IF(AND(B540="female",E540="no",F540="southwest"),S595+S596*$B1880+S597*$D1880+S598*$E1880,IF(AND(B540="female",E540="no",F540="southeast"),U595+U596*$B1880+U597*$D1880+U598*$E1880,IF(AND(B540="female",E540="no",F540="northwest"),W595+W596*$B1880+W597*$D1880+W598*$E1880,IF(AND(B540="female",E540="no",F540="northeast"),Y595+Y596*$B1880+Y597*$D1880+Y598*$E1880,IF(AND(B540="male",E540="no",F540="northeast"),AA595+AA596*$B1880+AA597*$D1880+AA598*$E1880,IF(AND(B540="male",E540="no",F540="northwest"),AC595+AC596*$B1880+AC597*$D1880+AC598*$E1880,IF(AND(B540="male",E540="no",F540="southeast"),AE595+AE596*$B1880+AE597*$D1880+AE598*$E1880,IF(AND(B540="male",E540="no",F540="southwest"),AG595+AG596*$B1880+AG597*$D1880+AG598*$E1880,IF(AND(B540="male",E540="yes",F540="southwest"),AI595+AI596*$B1880+AI597*$D1880+AI598*$E1880,IF(AND(B540="male",E540="yes",F540="southeast"),AK595+AK596*$B1880+AK597*$D1880+AK598*$E1880,IF(AND(B540="male",E540="yes",F540="northwest"),AM595+AM596*$B1880+AM597*$D1880+AM598*$E1880,IF(AND(B540="male",E540="yes",F540="northeast"),AO595+AO596*$B1880+AO597*$D1880+AO598*$E1880,"Conditions not met"))))))))))))))))</f>
        <v>0</v>
      </c>
    </row>
    <row r="1881" spans="2:9" x14ac:dyDescent="0.45">
      <c r="B1881" s="2">
        <v>53</v>
      </c>
      <c r="D1881" s="2">
        <v>31.35</v>
      </c>
      <c r="E1881" s="2">
        <v>0</v>
      </c>
      <c r="H1881" s="2">
        <v>27346.04207</v>
      </c>
      <c r="I1881" s="1">
        <f>IF(AND(B541="male",E541="yes",F541="northeast"),$K$57+$K$58*$B1881+$K$59*$D1881+$K$60*$E1881,IF(AND(B541="male",E541="yes",F541="northwest"),M596+M597*$B1881+M598*$D1881+M599*$E1881,IF(AND(B541="male",E541="yes",F541="southeast"),O596+O597*$B1881+O598*$D1881+O599*$E1881,IF(AND(B541="male",E541="yes",F541="southwest"),Q596+Q597*$B1881+Q598*$D1881+Q599*$E1881,IF(AND(B541="female",E541="no",F541="southwest"),S596+S597*$B1881+S598*$D1881+S599*$E1881,IF(AND(B541="female",E541="no",F541="southeast"),U596+U597*$B1881+U598*$D1881+U599*$E1881,IF(AND(B541="female",E541="no",F541="northwest"),W596+W597*$B1881+W598*$D1881+W599*$E1881,IF(AND(B541="female",E541="no",F541="northeast"),Y596+Y597*$B1881+Y598*$D1881+Y599*$E1881,IF(AND(B541="male",E541="no",F541="northeast"),AA596+AA597*$B1881+AA598*$D1881+AA599*$E1881,IF(AND(B541="male",E541="no",F541="northwest"),AC596+AC597*$B1881+AC598*$D1881+AC599*$E1881,IF(AND(B541="male",E541="no",F541="southeast"),AE596+AE597*$B1881+AE598*$D1881+AE599*$E1881,IF(AND(B541="male",E541="no",F541="southwest"),AG596+AG597*$B1881+AG598*$D1881+AG599*$E1881,IF(AND(B541="male",E541="yes",F541="southwest"),AI596+AI597*$B1881+AI598*$D1881+AI599*$E1881,IF(AND(B541="male",E541="yes",F541="southeast"),AK596+AK597*$B1881+AK598*$D1881+AK599*$E1881,IF(AND(B541="male",E541="yes",F541="northwest"),AM596+AM597*$B1881+AM598*$D1881+AM599*$E1881,IF(AND(B541="male",E541="yes",F541="northeast"),AO596+AO597*$B1881+AO598*$D1881+AO599*$E1881,"Conditions not met"))))))))))))))))</f>
        <v>0</v>
      </c>
    </row>
    <row r="1882" spans="2:9" x14ac:dyDescent="0.45">
      <c r="B1882" s="2">
        <v>34</v>
      </c>
      <c r="D1882" s="2">
        <v>38</v>
      </c>
      <c r="E1882" s="2">
        <v>3</v>
      </c>
      <c r="H1882" s="2">
        <v>6196.4480000000003</v>
      </c>
      <c r="I1882" s="1">
        <f>IF(AND(B542="male",E542="yes",F542="northeast"),$K$57+$K$58*$B1882+$K$59*$D1882+$K$60*$E1882,IF(AND(B542="male",E542="yes",F542="northwest"),M597+M598*$B1882+M599*$D1882+M600*$E1882,IF(AND(B542="male",E542="yes",F542="southeast"),O597+O598*$B1882+O599*$D1882+O600*$E1882,IF(AND(B542="male",E542="yes",F542="southwest"),Q597+Q598*$B1882+Q599*$D1882+Q600*$E1882,IF(AND(B542="female",E542="no",F542="southwest"),S597+S598*$B1882+S599*$D1882+S600*$E1882,IF(AND(B542="female",E542="no",F542="southeast"),U597+U598*$B1882+U599*$D1882+U600*$E1882,IF(AND(B542="female",E542="no",F542="northwest"),W597+W598*$B1882+W599*$D1882+W600*$E1882,IF(AND(B542="female",E542="no",F542="northeast"),Y597+Y598*$B1882+Y599*$D1882+Y600*$E1882,IF(AND(B542="male",E542="no",F542="northeast"),AA597+AA598*$B1882+AA599*$D1882+AA600*$E1882,IF(AND(B542="male",E542="no",F542="northwest"),AC597+AC598*$B1882+AC599*$D1882+AC600*$E1882,IF(AND(B542="male",E542="no",F542="southeast"),AE597+AE598*$B1882+AE599*$D1882+AE600*$E1882,IF(AND(B542="male",E542="no",F542="southwest"),AG597+AG598*$B1882+AG599*$D1882+AG600*$E1882,IF(AND(B542="male",E542="yes",F542="southwest"),AI597+AI598*$B1882+AI599*$D1882+AI600*$E1882,IF(AND(B542="male",E542="yes",F542="southeast"),AK597+AK598*$B1882+AK599*$D1882+AK600*$E1882,IF(AND(B542="male",E542="yes",F542="northwest"),AM597+AM598*$B1882+AM599*$D1882+AM600*$E1882,IF(AND(B542="male",E542="yes",F542="northeast"),AO597+AO598*$B1882+AO599*$D1882+AO600*$E1882,"Conditions not met"))))))))))))))))</f>
        <v>0</v>
      </c>
    </row>
    <row r="1883" spans="2:9" x14ac:dyDescent="0.45">
      <c r="B1883" s="2">
        <v>20</v>
      </c>
      <c r="D1883" s="2">
        <v>31.79</v>
      </c>
      <c r="E1883" s="2">
        <v>2</v>
      </c>
      <c r="H1883" s="2">
        <v>3056.3881000000001</v>
      </c>
      <c r="I1883" s="1">
        <f>IF(AND(B543="male",E543="yes",F543="northeast"),$K$57+$K$58*$B1883+$K$59*$D1883+$K$60*$E1883,IF(AND(B543="male",E543="yes",F543="northwest"),M598+M599*$B1883+M600*$D1883+M601*$E1883,IF(AND(B543="male",E543="yes",F543="southeast"),O598+O599*$B1883+O600*$D1883+O601*$E1883,IF(AND(B543="male",E543="yes",F543="southwest"),Q598+Q599*$B1883+Q600*$D1883+Q601*$E1883,IF(AND(B543="female",E543="no",F543="southwest"),S598+S599*$B1883+S600*$D1883+S601*$E1883,IF(AND(B543="female",E543="no",F543="southeast"),U598+U599*$B1883+U600*$D1883+U601*$E1883,IF(AND(B543="female",E543="no",F543="northwest"),W598+W599*$B1883+W600*$D1883+W601*$E1883,IF(AND(B543="female",E543="no",F543="northeast"),Y598+Y599*$B1883+Y600*$D1883+Y601*$E1883,IF(AND(B543="male",E543="no",F543="northeast"),AA598+AA599*$B1883+AA600*$D1883+AA601*$E1883,IF(AND(B543="male",E543="no",F543="northwest"),AC598+AC599*$B1883+AC600*$D1883+AC601*$E1883,IF(AND(B543="male",E543="no",F543="southeast"),AE598+AE599*$B1883+AE600*$D1883+AE601*$E1883,IF(AND(B543="male",E543="no",F543="southwest"),AG598+AG599*$B1883+AG600*$D1883+AG601*$E1883,IF(AND(B543="male",E543="yes",F543="southwest"),AI598+AI599*$B1883+AI600*$D1883+AI601*$E1883,IF(AND(B543="male",E543="yes",F543="southeast"),AK598+AK599*$B1883+AK600*$D1883+AK601*$E1883,IF(AND(B543="male",E543="yes",F543="northwest"),AM598+AM599*$B1883+AM600*$D1883+AM601*$E1883,IF(AND(B543="male",E543="yes",F543="northeast"),AO598+AO599*$B1883+AO600*$D1883+AO601*$E1883,"Conditions not met"))))))))))))))))</f>
        <v>0</v>
      </c>
    </row>
    <row r="1884" spans="2:9" x14ac:dyDescent="0.45">
      <c r="B1884" s="2">
        <v>63</v>
      </c>
      <c r="D1884" s="2">
        <v>36.299999999999997</v>
      </c>
      <c r="E1884" s="2">
        <v>0</v>
      </c>
      <c r="H1884" s="2">
        <v>13887.204</v>
      </c>
      <c r="I1884" s="1">
        <f>IF(AND(B544="male",E544="yes",F544="northeast"),$K$57+$K$58*$B1884+$K$59*$D1884+$K$60*$E1884,IF(AND(B544="male",E544="yes",F544="northwest"),M599+M600*$B1884+M601*$D1884+M602*$E1884,IF(AND(B544="male",E544="yes",F544="southeast"),O599+O600*$B1884+O601*$D1884+O602*$E1884,IF(AND(B544="male",E544="yes",F544="southwest"),Q599+Q600*$B1884+Q601*$D1884+Q602*$E1884,IF(AND(B544="female",E544="no",F544="southwest"),S599+S600*$B1884+S601*$D1884+S602*$E1884,IF(AND(B544="female",E544="no",F544="southeast"),U599+U600*$B1884+U601*$D1884+U602*$E1884,IF(AND(B544="female",E544="no",F544="northwest"),W599+W600*$B1884+W601*$D1884+W602*$E1884,IF(AND(B544="female",E544="no",F544="northeast"),Y599+Y600*$B1884+Y601*$D1884+Y602*$E1884,IF(AND(B544="male",E544="no",F544="northeast"),AA599+AA600*$B1884+AA601*$D1884+AA602*$E1884,IF(AND(B544="male",E544="no",F544="northwest"),AC599+AC600*$B1884+AC601*$D1884+AC602*$E1884,IF(AND(B544="male",E544="no",F544="southeast"),AE599+AE600*$B1884+AE601*$D1884+AE602*$E1884,IF(AND(B544="male",E544="no",F544="southwest"),AG599+AG600*$B1884+AG601*$D1884+AG602*$E1884,IF(AND(B544="male",E544="yes",F544="southwest"),AI599+AI600*$B1884+AI601*$D1884+AI602*$E1884,IF(AND(B544="male",E544="yes",F544="southeast"),AK599+AK600*$B1884+AK601*$D1884+AK602*$E1884,IF(AND(B544="male",E544="yes",F544="northwest"),AM599+AM600*$B1884+AM601*$D1884+AM602*$E1884,IF(AND(B544="male",E544="yes",F544="northeast"),AO599+AO600*$B1884+AO601*$D1884+AO602*$E1884,"Conditions not met"))))))))))))))))</f>
        <v>0</v>
      </c>
    </row>
    <row r="1885" spans="2:9" x14ac:dyDescent="0.45">
      <c r="B1885" s="2">
        <v>54</v>
      </c>
      <c r="D1885" s="2">
        <v>47.41</v>
      </c>
      <c r="E1885" s="2">
        <v>0</v>
      </c>
      <c r="H1885" s="2">
        <v>63770.428010000003</v>
      </c>
      <c r="I1885" s="1" t="str">
        <f>IF(AND(B545="male",E545="yes",F545="northeast"),$K$57+$K$58*$B1885+$K$59*$D1885+$K$60*$E1885,IF(AND(B545="male",E545="yes",F545="northwest"),M600+M601*$B1885+M602*$D1885+M603*$E1885,IF(AND(B545="male",E545="yes",F545="southeast"),O600+O601*$B1885+O602*$D1885+O603*$E1885,IF(AND(B545="male",E545="yes",F545="southwest"),Q600+Q601*$B1885+Q602*$D1885+Q603*$E1885,IF(AND(B545="female",E545="no",F545="southwest"),S600+S601*$B1885+S602*$D1885+S603*$E1885,IF(AND(B545="female",E545="no",F545="southeast"),U600+U601*$B1885+U602*$D1885+U603*$E1885,IF(AND(B545="female",E545="no",F545="northwest"),W600+W601*$B1885+W602*$D1885+W603*$E1885,IF(AND(B545="female",E545="no",F545="northeast"),Y600+Y601*$B1885+Y602*$D1885+Y603*$E1885,IF(AND(B545="male",E545="no",F545="northeast"),AA600+AA601*$B1885+AA602*$D1885+AA603*$E1885,IF(AND(B545="male",E545="no",F545="northwest"),AC600+AC601*$B1885+AC602*$D1885+AC603*$E1885,IF(AND(B545="male",E545="no",F545="southeast"),AE600+AE601*$B1885+AE602*$D1885+AE603*$E1885,IF(AND(B545="male",E545="no",F545="southwest"),AG600+AG601*$B1885+AG602*$D1885+AG603*$E1885,IF(AND(B545="male",E545="yes",F545="southwest"),AI600+AI601*$B1885+AI602*$D1885+AI603*$E1885,IF(AND(B545="male",E545="yes",F545="southeast"),AK600+AK601*$B1885+AK602*$D1885+AK603*$E1885,IF(AND(B545="male",E545="yes",F545="northwest"),AM600+AM601*$B1885+AM602*$D1885+AM603*$E1885,IF(AND(B545="male",E545="yes",F545="northeast"),AO600+AO601*$B1885+AO602*$D1885+AO603*$E1885,"Conditions not met"))))))))))))))))</f>
        <v>Conditions not met</v>
      </c>
    </row>
    <row r="1886" spans="2:9" x14ac:dyDescent="0.45">
      <c r="B1886" s="2">
        <v>54</v>
      </c>
      <c r="D1886" s="2">
        <v>30.21</v>
      </c>
      <c r="E1886" s="2">
        <v>0</v>
      </c>
      <c r="H1886" s="2">
        <v>10231.499900000001</v>
      </c>
      <c r="I1886" s="1">
        <f>IF(AND(B546="male",E546="yes",F546="northeast"),$K$57+$K$58*$B1886+$K$59*$D1886+$K$60*$E1886,IF(AND(B546="male",E546="yes",F546="northwest"),M601+M602*$B1886+M603*$D1886+M604*$E1886,IF(AND(B546="male",E546="yes",F546="southeast"),O601+O602*$B1886+O603*$D1886+O604*$E1886,IF(AND(B546="male",E546="yes",F546="southwest"),Q601+Q602*$B1886+Q603*$D1886+Q604*$E1886,IF(AND(B546="female",E546="no",F546="southwest"),S601+S602*$B1886+S603*$D1886+S604*$E1886,IF(AND(B546="female",E546="no",F546="southeast"),U601+U602*$B1886+U603*$D1886+U604*$E1886,IF(AND(B546="female",E546="no",F546="northwest"),W601+W602*$B1886+W603*$D1886+W604*$E1886,IF(AND(B546="female",E546="no",F546="northeast"),Y601+Y602*$B1886+Y603*$D1886+Y604*$E1886,IF(AND(B546="male",E546="no",F546="northeast"),AA601+AA602*$B1886+AA603*$D1886+AA604*$E1886,IF(AND(B546="male",E546="no",F546="northwest"),AC601+AC602*$B1886+AC603*$D1886+AC604*$E1886,IF(AND(B546="male",E546="no",F546="southeast"),AE601+AE602*$B1886+AE603*$D1886+AE604*$E1886,IF(AND(B546="male",E546="no",F546="southwest"),AG601+AG602*$B1886+AG603*$D1886+AG604*$E1886,IF(AND(B546="male",E546="yes",F546="southwest"),AI601+AI602*$B1886+AI603*$D1886+AI604*$E1886,IF(AND(B546="male",E546="yes",F546="southeast"),AK601+AK602*$B1886+AK603*$D1886+AK604*$E1886,IF(AND(B546="male",E546="yes",F546="northwest"),AM601+AM602*$B1886+AM603*$D1886+AM604*$E1886,IF(AND(B546="male",E546="yes",F546="northeast"),AO601+AO602*$B1886+AO603*$D1886+AO604*$E1886,"Conditions not met"))))))))))))))))</f>
        <v>0</v>
      </c>
    </row>
    <row r="1887" spans="2:9" x14ac:dyDescent="0.45">
      <c r="B1887" s="2">
        <v>49</v>
      </c>
      <c r="D1887" s="2">
        <v>25.84</v>
      </c>
      <c r="E1887" s="2">
        <v>2</v>
      </c>
      <c r="H1887" s="2">
        <v>23807.240600000001</v>
      </c>
      <c r="I1887" s="1">
        <f>IF(AND(B547="male",E547="yes",F547="northeast"),$K$57+$K$58*$B1887+$K$59*$D1887+$K$60*$E1887,IF(AND(B547="male",E547="yes",F547="northwest"),M602+M603*$B1887+M604*$D1887+M605*$E1887,IF(AND(B547="male",E547="yes",F547="southeast"),O602+O603*$B1887+O604*$D1887+O605*$E1887,IF(AND(B547="male",E547="yes",F547="southwest"),Q602+Q603*$B1887+Q604*$D1887+Q605*$E1887,IF(AND(B547="female",E547="no",F547="southwest"),S602+S603*$B1887+S604*$D1887+S605*$E1887,IF(AND(B547="female",E547="no",F547="southeast"),U602+U603*$B1887+U604*$D1887+U605*$E1887,IF(AND(B547="female",E547="no",F547="northwest"),W602+W603*$B1887+W604*$D1887+W605*$E1887,IF(AND(B547="female",E547="no",F547="northeast"),Y602+Y603*$B1887+Y604*$D1887+Y605*$E1887,IF(AND(B547="male",E547="no",F547="northeast"),AA602+AA603*$B1887+AA604*$D1887+AA605*$E1887,IF(AND(B547="male",E547="no",F547="northwest"),AC602+AC603*$B1887+AC604*$D1887+AC605*$E1887,IF(AND(B547="male",E547="no",F547="southeast"),AE602+AE603*$B1887+AE604*$D1887+AE605*$E1887,IF(AND(B547="male",E547="no",F547="southwest"),AG602+AG603*$B1887+AG604*$D1887+AG605*$E1887,IF(AND(B547="male",E547="yes",F547="southwest"),AI602+AI603*$B1887+AI604*$D1887+AI605*$E1887,IF(AND(B547="male",E547="yes",F547="southeast"),AK602+AK603*$B1887+AK604*$D1887+AK605*$E1887,IF(AND(B547="male",E547="yes",F547="northwest"),AM602+AM603*$B1887+AM604*$D1887+AM605*$E1887,IF(AND(B547="male",E547="yes",F547="northeast"),AO602+AO603*$B1887+AO604*$D1887+AO605*$E1887,"Conditions not met"))))))))))))))))</f>
        <v>0</v>
      </c>
    </row>
    <row r="1888" spans="2:9" x14ac:dyDescent="0.45">
      <c r="B1888" s="2">
        <v>28</v>
      </c>
      <c r="D1888" s="2">
        <v>35.435000000000002</v>
      </c>
      <c r="E1888" s="2">
        <v>0</v>
      </c>
      <c r="H1888" s="2">
        <v>3268.84665</v>
      </c>
      <c r="I1888" s="1">
        <f>IF(AND(B548="male",E548="yes",F548="northeast"),$K$57+$K$58*$B1888+$K$59*$D1888+$K$60*$E1888,IF(AND(B548="male",E548="yes",F548="northwest"),M603+M604*$B1888+M605*$D1888+M606*$E1888,IF(AND(B548="male",E548="yes",F548="southeast"),O603+O604*$B1888+O605*$D1888+O606*$E1888,IF(AND(B548="male",E548="yes",F548="southwest"),Q603+Q604*$B1888+Q605*$D1888+Q606*$E1888,IF(AND(B548="female",E548="no",F548="southwest"),S603+S604*$B1888+S605*$D1888+S606*$E1888,IF(AND(B548="female",E548="no",F548="southeast"),U603+U604*$B1888+U605*$D1888+U606*$E1888,IF(AND(B548="female",E548="no",F548="northwest"),W603+W604*$B1888+W605*$D1888+W606*$E1888,IF(AND(B548="female",E548="no",F548="northeast"),Y603+Y604*$B1888+Y605*$D1888+Y606*$E1888,IF(AND(B548="male",E548="no",F548="northeast"),AA603+AA604*$B1888+AA605*$D1888+AA606*$E1888,IF(AND(B548="male",E548="no",F548="northwest"),AC603+AC604*$B1888+AC605*$D1888+AC606*$E1888,IF(AND(B548="male",E548="no",F548="southeast"),AE603+AE604*$B1888+AE605*$D1888+AE606*$E1888,IF(AND(B548="male",E548="no",F548="southwest"),AG603+AG604*$B1888+AG605*$D1888+AG606*$E1888,IF(AND(B548="male",E548="yes",F548="southwest"),AI603+AI604*$B1888+AI605*$D1888+AI606*$E1888,IF(AND(B548="male",E548="yes",F548="southeast"),AK603+AK604*$B1888+AK605*$D1888+AK606*$E1888,IF(AND(B548="male",E548="yes",F548="northwest"),AM603+AM604*$B1888+AM605*$D1888+AM606*$E1888,IF(AND(B548="male",E548="yes",F548="northeast"),AO603+AO604*$B1888+AO605*$D1888+AO606*$E1888,"Conditions not met"))))))))))))))))</f>
        <v>0</v>
      </c>
    </row>
    <row r="1889" spans="2:9" x14ac:dyDescent="0.45">
      <c r="B1889" s="2">
        <v>54</v>
      </c>
      <c r="D1889" s="2">
        <v>46.7</v>
      </c>
      <c r="E1889" s="2">
        <v>2</v>
      </c>
      <c r="H1889" s="2">
        <v>11538.421</v>
      </c>
      <c r="I1889" s="1">
        <f>IF(AND(B549="male",E549="yes",F549="northeast"),$K$57+$K$58*$B1889+$K$59*$D1889+$K$60*$E1889,IF(AND(B549="male",E549="yes",F549="northwest"),M604+M605*$B1889+M606*$D1889+M607*$E1889,IF(AND(B549="male",E549="yes",F549="southeast"),O604+O605*$B1889+O606*$D1889+O607*$E1889,IF(AND(B549="male",E549="yes",F549="southwest"),Q604+Q605*$B1889+Q606*$D1889+Q607*$E1889,IF(AND(B549="female",E549="no",F549="southwest"),S604+S605*$B1889+S606*$D1889+S607*$E1889,IF(AND(B549="female",E549="no",F549="southeast"),U604+U605*$B1889+U606*$D1889+U607*$E1889,IF(AND(B549="female",E549="no",F549="northwest"),W604+W605*$B1889+W606*$D1889+W607*$E1889,IF(AND(B549="female",E549="no",F549="northeast"),Y604+Y605*$B1889+Y606*$D1889+Y607*$E1889,IF(AND(B549="male",E549="no",F549="northeast"),AA604+AA605*$B1889+AA606*$D1889+AA607*$E1889,IF(AND(B549="male",E549="no",F549="northwest"),AC604+AC605*$B1889+AC606*$D1889+AC607*$E1889,IF(AND(B549="male",E549="no",F549="southeast"),AE604+AE605*$B1889+AE606*$D1889+AE607*$E1889,IF(AND(B549="male",E549="no",F549="southwest"),AG604+AG605*$B1889+AG606*$D1889+AG607*$E1889,IF(AND(B549="male",E549="yes",F549="southwest"),AI604+AI605*$B1889+AI606*$D1889+AI607*$E1889,IF(AND(B549="male",E549="yes",F549="southeast"),AK604+AK605*$B1889+AK606*$D1889+AK607*$E1889,IF(AND(B549="male",E549="yes",F549="northwest"),AM604+AM605*$B1889+AM606*$D1889+AM607*$E1889,IF(AND(B549="male",E549="yes",F549="northeast"),AO604+AO605*$B1889+AO606*$D1889+AO607*$E1889,"Conditions not met"))))))))))))))))</f>
        <v>0</v>
      </c>
    </row>
    <row r="1890" spans="2:9" x14ac:dyDescent="0.45">
      <c r="B1890" s="2">
        <v>25</v>
      </c>
      <c r="D1890" s="2">
        <v>28.594999999999999</v>
      </c>
      <c r="E1890" s="2">
        <v>0</v>
      </c>
      <c r="H1890" s="2">
        <v>3213.6220499999999</v>
      </c>
      <c r="I1890" s="1">
        <f>IF(AND(B550="male",E550="yes",F550="northeast"),$K$57+$K$58*$B1890+$K$59*$D1890+$K$60*$E1890,IF(AND(B550="male",E550="yes",F550="northwest"),M605+M606*$B1890+M607*$D1890+M608*$E1890,IF(AND(B550="male",E550="yes",F550="southeast"),O605+O606*$B1890+O607*$D1890+O608*$E1890,IF(AND(B550="male",E550="yes",F550="southwest"),Q605+Q606*$B1890+Q607*$D1890+Q608*$E1890,IF(AND(B550="female",E550="no",F550="southwest"),S605+S606*$B1890+S607*$D1890+S608*$E1890,IF(AND(B550="female",E550="no",F550="southeast"),U605+U606*$B1890+U607*$D1890+U608*$E1890,IF(AND(B550="female",E550="no",F550="northwest"),W605+W606*$B1890+W607*$D1890+W608*$E1890,IF(AND(B550="female",E550="no",F550="northeast"),Y605+Y606*$B1890+Y607*$D1890+Y608*$E1890,IF(AND(B550="male",E550="no",F550="northeast"),AA605+AA606*$B1890+AA607*$D1890+AA608*$E1890,IF(AND(B550="male",E550="no",F550="northwest"),AC605+AC606*$B1890+AC607*$D1890+AC608*$E1890,IF(AND(B550="male",E550="no",F550="southeast"),AE605+AE606*$B1890+AE607*$D1890+AE608*$E1890,IF(AND(B550="male",E550="no",F550="southwest"),AG605+AG606*$B1890+AG607*$D1890+AG608*$E1890,IF(AND(B550="male",E550="yes",F550="southwest"),AI605+AI606*$B1890+AI607*$D1890+AI608*$E1890,IF(AND(B550="male",E550="yes",F550="southeast"),AK605+AK606*$B1890+AK607*$D1890+AK608*$E1890,IF(AND(B550="male",E550="yes",F550="northwest"),AM605+AM606*$B1890+AM607*$D1890+AM608*$E1890,IF(AND(B550="male",E550="yes",F550="northeast"),AO605+AO606*$B1890+AO607*$D1890+AO608*$E1890,"Conditions not met"))))))))))))))))</f>
        <v>0</v>
      </c>
    </row>
    <row r="1891" spans="2:9" x14ac:dyDescent="0.45">
      <c r="B1891" s="2">
        <v>43</v>
      </c>
      <c r="D1891" s="2">
        <v>46.2</v>
      </c>
      <c r="E1891" s="2">
        <v>0</v>
      </c>
      <c r="H1891" s="2">
        <v>45863.205000000002</v>
      </c>
      <c r="I1891" s="1" t="str">
        <f>IF(AND(B551="male",E551="yes",F551="northeast"),$K$57+$K$58*$B1891+$K$59*$D1891+$K$60*$E1891,IF(AND(B551="male",E551="yes",F551="northwest"),M606+M607*$B1891+M608*$D1891+M609*$E1891,IF(AND(B551="male",E551="yes",F551="southeast"),O606+O607*$B1891+O608*$D1891+O609*$E1891,IF(AND(B551="male",E551="yes",F551="southwest"),Q606+Q607*$B1891+Q608*$D1891+Q609*$E1891,IF(AND(B551="female",E551="no",F551="southwest"),S606+S607*$B1891+S608*$D1891+S609*$E1891,IF(AND(B551="female",E551="no",F551="southeast"),U606+U607*$B1891+U608*$D1891+U609*$E1891,IF(AND(B551="female",E551="no",F551="northwest"),W606+W607*$B1891+W608*$D1891+W609*$E1891,IF(AND(B551="female",E551="no",F551="northeast"),Y606+Y607*$B1891+Y608*$D1891+Y609*$E1891,IF(AND(B551="male",E551="no",F551="northeast"),AA606+AA607*$B1891+AA608*$D1891+AA609*$E1891,IF(AND(B551="male",E551="no",F551="northwest"),AC606+AC607*$B1891+AC608*$D1891+AC609*$E1891,IF(AND(B551="male",E551="no",F551="southeast"),AE606+AE607*$B1891+AE608*$D1891+AE609*$E1891,IF(AND(B551="male",E551="no",F551="southwest"),AG606+AG607*$B1891+AG608*$D1891+AG609*$E1891,IF(AND(B551="male",E551="yes",F551="southwest"),AI606+AI607*$B1891+AI608*$D1891+AI609*$E1891,IF(AND(B551="male",E551="yes",F551="southeast"),AK606+AK607*$B1891+AK608*$D1891+AK609*$E1891,IF(AND(B551="male",E551="yes",F551="northwest"),AM606+AM607*$B1891+AM608*$D1891+AM609*$E1891,IF(AND(B551="male",E551="yes",F551="northeast"),AO606+AO607*$B1891+AO608*$D1891+AO609*$E1891,"Conditions not met"))))))))))))))))</f>
        <v>Conditions not met</v>
      </c>
    </row>
    <row r="1892" spans="2:9" x14ac:dyDescent="0.45">
      <c r="B1892" s="2">
        <v>63</v>
      </c>
      <c r="D1892" s="2">
        <v>30.8</v>
      </c>
      <c r="E1892" s="2">
        <v>0</v>
      </c>
      <c r="H1892" s="2">
        <v>13390.558999999999</v>
      </c>
      <c r="I1892" s="1">
        <f>IF(AND(B552="male",E552="yes",F552="northeast"),$K$57+$K$58*$B1892+$K$59*$D1892+$K$60*$E1892,IF(AND(B552="male",E552="yes",F552="northwest"),M607+M608*$B1892+M609*$D1892+M610*$E1892,IF(AND(B552="male",E552="yes",F552="southeast"),O607+O608*$B1892+O609*$D1892+O610*$E1892,IF(AND(B552="male",E552="yes",F552="southwest"),Q607+Q608*$B1892+Q609*$D1892+Q610*$E1892,IF(AND(B552="female",E552="no",F552="southwest"),S607+S608*$B1892+S609*$D1892+S610*$E1892,IF(AND(B552="female",E552="no",F552="southeast"),U607+U608*$B1892+U609*$D1892+U610*$E1892,IF(AND(B552="female",E552="no",F552="northwest"),W607+W608*$B1892+W609*$D1892+W610*$E1892,IF(AND(B552="female",E552="no",F552="northeast"),Y607+Y608*$B1892+Y609*$D1892+Y610*$E1892,IF(AND(B552="male",E552="no",F552="northeast"),AA607+AA608*$B1892+AA609*$D1892+AA610*$E1892,IF(AND(B552="male",E552="no",F552="northwest"),AC607+AC608*$B1892+AC609*$D1892+AC610*$E1892,IF(AND(B552="male",E552="no",F552="southeast"),AE607+AE608*$B1892+AE609*$D1892+AE610*$E1892,IF(AND(B552="male",E552="no",F552="southwest"),AG607+AG608*$B1892+AG609*$D1892+AG610*$E1892,IF(AND(B552="male",E552="yes",F552="southwest"),AI607+AI608*$B1892+AI609*$D1892+AI610*$E1892,IF(AND(B552="male",E552="yes",F552="southeast"),AK607+AK608*$B1892+AK609*$D1892+AK610*$E1892,IF(AND(B552="male",E552="yes",F552="northwest"),AM607+AM608*$B1892+AM609*$D1892+AM610*$E1892,IF(AND(B552="male",E552="yes",F552="northeast"),AO607+AO608*$B1892+AO609*$D1892+AO610*$E1892,"Conditions not met"))))))))))))))))</f>
        <v>0</v>
      </c>
    </row>
    <row r="1893" spans="2:9" x14ac:dyDescent="0.45">
      <c r="B1893" s="2">
        <v>32</v>
      </c>
      <c r="D1893" s="2">
        <v>28.93</v>
      </c>
      <c r="E1893" s="2">
        <v>0</v>
      </c>
      <c r="H1893" s="2">
        <v>3972.9247</v>
      </c>
      <c r="I1893" s="1">
        <f>IF(AND(B553="male",E553="yes",F553="northeast"),$K$57+$K$58*$B1893+$K$59*$D1893+$K$60*$E1893,IF(AND(B553="male",E553="yes",F553="northwest"),M608+M609*$B1893+M610*$D1893+M611*$E1893,IF(AND(B553="male",E553="yes",F553="southeast"),O608+O609*$B1893+O610*$D1893+O611*$E1893,IF(AND(B553="male",E553="yes",F553="southwest"),Q608+Q609*$B1893+Q610*$D1893+Q611*$E1893,IF(AND(B553="female",E553="no",F553="southwest"),S608+S609*$B1893+S610*$D1893+S611*$E1893,IF(AND(B553="female",E553="no",F553="southeast"),U608+U609*$B1893+U610*$D1893+U611*$E1893,IF(AND(B553="female",E553="no",F553="northwest"),W608+W609*$B1893+W610*$D1893+W611*$E1893,IF(AND(B553="female",E553="no",F553="northeast"),Y608+Y609*$B1893+Y610*$D1893+Y611*$E1893,IF(AND(B553="male",E553="no",F553="northeast"),AA608+AA609*$B1893+AA610*$D1893+AA611*$E1893,IF(AND(B553="male",E553="no",F553="northwest"),AC608+AC609*$B1893+AC610*$D1893+AC611*$E1893,IF(AND(B553="male",E553="no",F553="southeast"),AE608+AE609*$B1893+AE610*$D1893+AE611*$E1893,IF(AND(B553="male",E553="no",F553="southwest"),AG608+AG609*$B1893+AG610*$D1893+AG611*$E1893,IF(AND(B553="male",E553="yes",F553="southwest"),AI608+AI609*$B1893+AI610*$D1893+AI611*$E1893,IF(AND(B553="male",E553="yes",F553="southeast"),AK608+AK609*$B1893+AK610*$D1893+AK611*$E1893,IF(AND(B553="male",E553="yes",F553="northwest"),AM608+AM609*$B1893+AM610*$D1893+AM611*$E1893,IF(AND(B553="male",E553="yes",F553="northeast"),AO608+AO609*$B1893+AO610*$D1893+AO611*$E1893,"Conditions not met"))))))))))))))))</f>
        <v>0</v>
      </c>
    </row>
    <row r="1894" spans="2:9" x14ac:dyDescent="0.45">
      <c r="B1894" s="2">
        <v>62</v>
      </c>
      <c r="D1894" s="2">
        <v>21.4</v>
      </c>
      <c r="E1894" s="2">
        <v>0</v>
      </c>
      <c r="H1894" s="2">
        <v>12957.118</v>
      </c>
      <c r="I1894" s="1">
        <f>IF(AND(B554="male",E554="yes",F554="northeast"),$K$57+$K$58*$B1894+$K$59*$D1894+$K$60*$E1894,IF(AND(B554="male",E554="yes",F554="northwest"),M609+M610*$B1894+M611*$D1894+M612*$E1894,IF(AND(B554="male",E554="yes",F554="southeast"),O609+O610*$B1894+O611*$D1894+O612*$E1894,IF(AND(B554="male",E554="yes",F554="southwest"),Q609+Q610*$B1894+Q611*$D1894+Q612*$E1894,IF(AND(B554="female",E554="no",F554="southwest"),S609+S610*$B1894+S611*$D1894+S612*$E1894,IF(AND(B554="female",E554="no",F554="southeast"),U609+U610*$B1894+U611*$D1894+U612*$E1894,IF(AND(B554="female",E554="no",F554="northwest"),W609+W610*$B1894+W611*$D1894+W612*$E1894,IF(AND(B554="female",E554="no",F554="northeast"),Y609+Y610*$B1894+Y611*$D1894+Y612*$E1894,IF(AND(B554="male",E554="no",F554="northeast"),AA609+AA610*$B1894+AA611*$D1894+AA612*$E1894,IF(AND(B554="male",E554="no",F554="northwest"),AC609+AC610*$B1894+AC611*$D1894+AC612*$E1894,IF(AND(B554="male",E554="no",F554="southeast"),AE609+AE610*$B1894+AE611*$D1894+AE612*$E1894,IF(AND(B554="male",E554="no",F554="southwest"),AG609+AG610*$B1894+AG611*$D1894+AG612*$E1894,IF(AND(B554="male",E554="yes",F554="southwest"),AI609+AI610*$B1894+AI611*$D1894+AI612*$E1894,IF(AND(B554="male",E554="yes",F554="southeast"),AK609+AK610*$B1894+AK611*$D1894+AK612*$E1894,IF(AND(B554="male",E554="yes",F554="northwest"),AM609+AM610*$B1894+AM611*$D1894+AM612*$E1894,IF(AND(B554="male",E554="yes",F554="northeast"),AO609+AO610*$B1894+AO611*$D1894+AO612*$E1894,"Conditions not met"))))))))))))))))</f>
        <v>0</v>
      </c>
    </row>
    <row r="1895" spans="2:9" x14ac:dyDescent="0.45">
      <c r="B1895" s="2">
        <v>52</v>
      </c>
      <c r="D1895" s="2">
        <v>31.73</v>
      </c>
      <c r="E1895" s="2">
        <v>2</v>
      </c>
      <c r="H1895" s="2">
        <v>11187.6567</v>
      </c>
      <c r="I1895" s="1">
        <f>IF(AND(B555="male",E555="yes",F555="northeast"),$K$57+$K$58*$B1895+$K$59*$D1895+$K$60*$E1895,IF(AND(B555="male",E555="yes",F555="northwest"),M610+M611*$B1895+M612*$D1895+M613*$E1895,IF(AND(B555="male",E555="yes",F555="southeast"),O610+O611*$B1895+O612*$D1895+O613*$E1895,IF(AND(B555="male",E555="yes",F555="southwest"),Q610+Q611*$B1895+Q612*$D1895+Q613*$E1895,IF(AND(B555="female",E555="no",F555="southwest"),S610+S611*$B1895+S612*$D1895+S613*$E1895,IF(AND(B555="female",E555="no",F555="southeast"),U610+U611*$B1895+U612*$D1895+U613*$E1895,IF(AND(B555="female",E555="no",F555="northwest"),W610+W611*$B1895+W612*$D1895+W613*$E1895,IF(AND(B555="female",E555="no",F555="northeast"),Y610+Y611*$B1895+Y612*$D1895+Y613*$E1895,IF(AND(B555="male",E555="no",F555="northeast"),AA610+AA611*$B1895+AA612*$D1895+AA613*$E1895,IF(AND(B555="male",E555="no",F555="northwest"),AC610+AC611*$B1895+AC612*$D1895+AC613*$E1895,IF(AND(B555="male",E555="no",F555="southeast"),AE610+AE611*$B1895+AE612*$D1895+AE613*$E1895,IF(AND(B555="male",E555="no",F555="southwest"),AG610+AG611*$B1895+AG612*$D1895+AG613*$E1895,IF(AND(B555="male",E555="yes",F555="southwest"),AI610+AI611*$B1895+AI612*$D1895+AI613*$E1895,IF(AND(B555="male",E555="yes",F555="southeast"),AK610+AK611*$B1895+AK612*$D1895+AK613*$E1895,IF(AND(B555="male",E555="yes",F555="northwest"),AM610+AM611*$B1895+AM612*$D1895+AM613*$E1895,IF(AND(B555="male",E555="yes",F555="northeast"),AO610+AO611*$B1895+AO612*$D1895+AO613*$E1895,"Conditions not met"))))))))))))))))</f>
        <v>0</v>
      </c>
    </row>
    <row r="1896" spans="2:9" x14ac:dyDescent="0.45">
      <c r="B1896" s="2">
        <v>25</v>
      </c>
      <c r="D1896" s="2">
        <v>41.325000000000003</v>
      </c>
      <c r="E1896" s="2">
        <v>0</v>
      </c>
      <c r="H1896" s="2">
        <v>17878.900679999999</v>
      </c>
      <c r="I1896" s="1">
        <f>IF(AND(B556="male",E556="yes",F556="northeast"),$K$57+$K$58*$B1896+$K$59*$D1896+$K$60*$E1896,IF(AND(B556="male",E556="yes",F556="northwest"),M611+M612*$B1896+M613*$D1896+M614*$E1896,IF(AND(B556="male",E556="yes",F556="southeast"),O611+O612*$B1896+O613*$D1896+O614*$E1896,IF(AND(B556="male",E556="yes",F556="southwest"),Q611+Q612*$B1896+Q613*$D1896+Q614*$E1896,IF(AND(B556="female",E556="no",F556="southwest"),S611+S612*$B1896+S613*$D1896+S614*$E1896,IF(AND(B556="female",E556="no",F556="southeast"),U611+U612*$B1896+U613*$D1896+U614*$E1896,IF(AND(B556="female",E556="no",F556="northwest"),W611+W612*$B1896+W613*$D1896+W614*$E1896,IF(AND(B556="female",E556="no",F556="northeast"),Y611+Y612*$B1896+Y613*$D1896+Y614*$E1896,IF(AND(B556="male",E556="no",F556="northeast"),AA611+AA612*$B1896+AA613*$D1896+AA614*$E1896,IF(AND(B556="male",E556="no",F556="northwest"),AC611+AC612*$B1896+AC613*$D1896+AC614*$E1896,IF(AND(B556="male",E556="no",F556="southeast"),AE611+AE612*$B1896+AE613*$D1896+AE614*$E1896,IF(AND(B556="male",E556="no",F556="southwest"),AG611+AG612*$B1896+AG613*$D1896+AG614*$E1896,IF(AND(B556="male",E556="yes",F556="southwest"),AI611+AI612*$B1896+AI613*$D1896+AI614*$E1896,IF(AND(B556="male",E556="yes",F556="southeast"),AK611+AK612*$B1896+AK613*$D1896+AK614*$E1896,IF(AND(B556="male",E556="yes",F556="northwest"),AM611+AM612*$B1896+AM613*$D1896+AM614*$E1896,IF(AND(B556="male",E556="yes",F556="northeast"),AO611+AO612*$B1896+AO613*$D1896+AO614*$E1896,"Conditions not met"))))))))))))))))</f>
        <v>0</v>
      </c>
    </row>
    <row r="1897" spans="2:9" x14ac:dyDescent="0.45">
      <c r="B1897" s="2">
        <v>28</v>
      </c>
      <c r="D1897" s="2">
        <v>23.8</v>
      </c>
      <c r="E1897" s="2">
        <v>2</v>
      </c>
      <c r="H1897" s="2">
        <v>3847.674</v>
      </c>
      <c r="I1897" s="1">
        <f>IF(AND(B557="male",E557="yes",F557="northeast"),$K$57+$K$58*$B1897+$K$59*$D1897+$K$60*$E1897,IF(AND(B557="male",E557="yes",F557="northwest"),M612+M613*$B1897+M614*$D1897+M615*$E1897,IF(AND(B557="male",E557="yes",F557="southeast"),O612+O613*$B1897+O614*$D1897+O615*$E1897,IF(AND(B557="male",E557="yes",F557="southwest"),Q612+Q613*$B1897+Q614*$D1897+Q615*$E1897,IF(AND(B557="female",E557="no",F557="southwest"),S612+S613*$B1897+S614*$D1897+S615*$E1897,IF(AND(B557="female",E557="no",F557="southeast"),U612+U613*$B1897+U614*$D1897+U615*$E1897,IF(AND(B557="female",E557="no",F557="northwest"),W612+W613*$B1897+W614*$D1897+W615*$E1897,IF(AND(B557="female",E557="no",F557="northeast"),Y612+Y613*$B1897+Y614*$D1897+Y615*$E1897,IF(AND(B557="male",E557="no",F557="northeast"),AA612+AA613*$B1897+AA614*$D1897+AA615*$E1897,IF(AND(B557="male",E557="no",F557="northwest"),AC612+AC613*$B1897+AC614*$D1897+AC615*$E1897,IF(AND(B557="male",E557="no",F557="southeast"),AE612+AE613*$B1897+AE614*$D1897+AE615*$E1897,IF(AND(B557="male",E557="no",F557="southwest"),AG612+AG613*$B1897+AG614*$D1897+AG615*$E1897,IF(AND(B557="male",E557="yes",F557="southwest"),AI612+AI613*$B1897+AI614*$D1897+AI615*$E1897,IF(AND(B557="male",E557="yes",F557="southeast"),AK612+AK613*$B1897+AK614*$D1897+AK615*$E1897,IF(AND(B557="male",E557="yes",F557="northwest"),AM612+AM613*$B1897+AM614*$D1897+AM615*$E1897,IF(AND(B557="male",E557="yes",F557="northeast"),AO612+AO613*$B1897+AO614*$D1897+AO615*$E1897,"Conditions not met"))))))))))))))))</f>
        <v>0</v>
      </c>
    </row>
    <row r="1898" spans="2:9" x14ac:dyDescent="0.45">
      <c r="B1898" s="2">
        <v>46</v>
      </c>
      <c r="D1898" s="2">
        <v>33.44</v>
      </c>
      <c r="E1898" s="2">
        <v>1</v>
      </c>
      <c r="H1898" s="2">
        <v>8334.5895999999993</v>
      </c>
      <c r="I1898" s="1">
        <f>IF(AND(B558="male",E558="yes",F558="northeast"),$K$57+$K$58*$B1898+$K$59*$D1898+$K$60*$E1898,IF(AND(B558="male",E558="yes",F558="northwest"),M613+M614*$B1898+M615*$D1898+M616*$E1898,IF(AND(B558="male",E558="yes",F558="southeast"),O613+O614*$B1898+O615*$D1898+O616*$E1898,IF(AND(B558="male",E558="yes",F558="southwest"),Q613+Q614*$B1898+Q615*$D1898+Q616*$E1898,IF(AND(B558="female",E558="no",F558="southwest"),S613+S614*$B1898+S615*$D1898+S616*$E1898,IF(AND(B558="female",E558="no",F558="southeast"),U613+U614*$B1898+U615*$D1898+U616*$E1898,IF(AND(B558="female",E558="no",F558="northwest"),W613+W614*$B1898+W615*$D1898+W616*$E1898,IF(AND(B558="female",E558="no",F558="northeast"),Y613+Y614*$B1898+Y615*$D1898+Y616*$E1898,IF(AND(B558="male",E558="no",F558="northeast"),AA613+AA614*$B1898+AA615*$D1898+AA616*$E1898,IF(AND(B558="male",E558="no",F558="northwest"),AC613+AC614*$B1898+AC615*$D1898+AC616*$E1898,IF(AND(B558="male",E558="no",F558="southeast"),AE613+AE614*$B1898+AE615*$D1898+AE616*$E1898,IF(AND(B558="male",E558="no",F558="southwest"),AG613+AG614*$B1898+AG615*$D1898+AG616*$E1898,IF(AND(B558="male",E558="yes",F558="southwest"),AI613+AI614*$B1898+AI615*$D1898+AI616*$E1898,IF(AND(B558="male",E558="yes",F558="southeast"),AK613+AK614*$B1898+AK615*$D1898+AK616*$E1898,IF(AND(B558="male",E558="yes",F558="northwest"),AM613+AM614*$B1898+AM615*$D1898+AM616*$E1898,IF(AND(B558="male",E558="yes",F558="northeast"),AO613+AO614*$B1898+AO615*$D1898+AO616*$E1898,"Conditions not met"))))))))))))))))</f>
        <v>0</v>
      </c>
    </row>
    <row r="1899" spans="2:9" x14ac:dyDescent="0.45">
      <c r="B1899" s="2">
        <v>34</v>
      </c>
      <c r="D1899" s="2">
        <v>34.21</v>
      </c>
      <c r="E1899" s="2">
        <v>0</v>
      </c>
      <c r="H1899" s="2">
        <v>3935.1799000000001</v>
      </c>
      <c r="I1899" s="1">
        <f>IF(AND(B559="male",E559="yes",F559="northeast"),$K$57+$K$58*$B1899+$K$59*$D1899+$K$60*$E1899,IF(AND(B559="male",E559="yes",F559="northwest"),M614+M615*$B1899+M616*$D1899+M617*$E1899,IF(AND(B559="male",E559="yes",F559="southeast"),O614+O615*$B1899+O616*$D1899+O617*$E1899,IF(AND(B559="male",E559="yes",F559="southwest"),Q614+Q615*$B1899+Q616*$D1899+Q617*$E1899,IF(AND(B559="female",E559="no",F559="southwest"),S614+S615*$B1899+S616*$D1899+S617*$E1899,IF(AND(B559="female",E559="no",F559="southeast"),U614+U615*$B1899+U616*$D1899+U617*$E1899,IF(AND(B559="female",E559="no",F559="northwest"),W614+W615*$B1899+W616*$D1899+W617*$E1899,IF(AND(B559="female",E559="no",F559="northeast"),Y614+Y615*$B1899+Y616*$D1899+Y617*$E1899,IF(AND(B559="male",E559="no",F559="northeast"),AA614+AA615*$B1899+AA616*$D1899+AA617*$E1899,IF(AND(B559="male",E559="no",F559="northwest"),AC614+AC615*$B1899+AC616*$D1899+AC617*$E1899,IF(AND(B559="male",E559="no",F559="southeast"),AE614+AE615*$B1899+AE616*$D1899+AE617*$E1899,IF(AND(B559="male",E559="no",F559="southwest"),AG614+AG615*$B1899+AG616*$D1899+AG617*$E1899,IF(AND(B559="male",E559="yes",F559="southwest"),AI614+AI615*$B1899+AI616*$D1899+AI617*$E1899,IF(AND(B559="male",E559="yes",F559="southeast"),AK614+AK615*$B1899+AK616*$D1899+AK617*$E1899,IF(AND(B559="male",E559="yes",F559="northwest"),AM614+AM615*$B1899+AM616*$D1899+AM617*$E1899,IF(AND(B559="male",E559="yes",F559="northeast"),AO614+AO615*$B1899+AO616*$D1899+AO617*$E1899,"Conditions not met"))))))))))))))))</f>
        <v>0</v>
      </c>
    </row>
    <row r="1900" spans="2:9" x14ac:dyDescent="0.45">
      <c r="B1900" s="2">
        <v>35</v>
      </c>
      <c r="D1900" s="2">
        <v>34.104999999999997</v>
      </c>
      <c r="E1900" s="2">
        <v>3</v>
      </c>
      <c r="H1900" s="2">
        <v>39983.425949999997</v>
      </c>
      <c r="I1900" s="1" t="str">
        <f>IF(AND(B560="male",E560="yes",F560="northeast"),$K$57+$K$58*$B1900+$K$59*$D1900+$K$60*$E1900,IF(AND(B560="male",E560="yes",F560="northwest"),M615+M616*$B1900+M617*$D1900+M618*$E1900,IF(AND(B560="male",E560="yes",F560="southeast"),O615+O616*$B1900+O617*$D1900+O618*$E1900,IF(AND(B560="male",E560="yes",F560="southwest"),Q615+Q616*$B1900+Q617*$D1900+Q618*$E1900,IF(AND(B560="female",E560="no",F560="southwest"),S615+S616*$B1900+S617*$D1900+S618*$E1900,IF(AND(B560="female",E560="no",F560="southeast"),U615+U616*$B1900+U617*$D1900+U618*$E1900,IF(AND(B560="female",E560="no",F560="northwest"),W615+W616*$B1900+W617*$D1900+W618*$E1900,IF(AND(B560="female",E560="no",F560="northeast"),Y615+Y616*$B1900+Y617*$D1900+Y618*$E1900,IF(AND(B560="male",E560="no",F560="northeast"),AA615+AA616*$B1900+AA617*$D1900+AA618*$E1900,IF(AND(B560="male",E560="no",F560="northwest"),AC615+AC616*$B1900+AC617*$D1900+AC618*$E1900,IF(AND(B560="male",E560="no",F560="southeast"),AE615+AE616*$B1900+AE617*$D1900+AE618*$E1900,IF(AND(B560="male",E560="no",F560="southwest"),AG615+AG616*$B1900+AG617*$D1900+AG618*$E1900,IF(AND(B560="male",E560="yes",F560="southwest"),AI615+AI616*$B1900+AI617*$D1900+AI618*$E1900,IF(AND(B560="male",E560="yes",F560="southeast"),AK615+AK616*$B1900+AK617*$D1900+AK618*$E1900,IF(AND(B560="male",E560="yes",F560="northwest"),AM615+AM616*$B1900+AM617*$D1900+AM618*$E1900,IF(AND(B560="male",E560="yes",F560="northeast"),AO615+AO616*$B1900+AO617*$D1900+AO618*$E1900,"Conditions not met"))))))))))))))))</f>
        <v>Conditions not met</v>
      </c>
    </row>
    <row r="1901" spans="2:9" x14ac:dyDescent="0.45">
      <c r="B1901" s="2">
        <v>19</v>
      </c>
      <c r="D1901" s="2">
        <v>35.53</v>
      </c>
      <c r="E1901" s="2">
        <v>0</v>
      </c>
      <c r="H1901" s="2">
        <v>1646.4296999999999</v>
      </c>
      <c r="I1901" s="1">
        <f>IF(AND(B561="male",E561="yes",F561="northeast"),$K$57+$K$58*$B1901+$K$59*$D1901+$K$60*$E1901,IF(AND(B561="male",E561="yes",F561="northwest"),M616+M617*$B1901+M618*$D1901+M619*$E1901,IF(AND(B561="male",E561="yes",F561="southeast"),O616+O617*$B1901+O618*$D1901+O619*$E1901,IF(AND(B561="male",E561="yes",F561="southwest"),Q616+Q617*$B1901+Q618*$D1901+Q619*$E1901,IF(AND(B561="female",E561="no",F561="southwest"),S616+S617*$B1901+S618*$D1901+S619*$E1901,IF(AND(B561="female",E561="no",F561="southeast"),U616+U617*$B1901+U618*$D1901+U619*$E1901,IF(AND(B561="female",E561="no",F561="northwest"),W616+W617*$B1901+W618*$D1901+W619*$E1901,IF(AND(B561="female",E561="no",F561="northeast"),Y616+Y617*$B1901+Y618*$D1901+Y619*$E1901,IF(AND(B561="male",E561="no",F561="northeast"),AA616+AA617*$B1901+AA618*$D1901+AA619*$E1901,IF(AND(B561="male",E561="no",F561="northwest"),AC616+AC617*$B1901+AC618*$D1901+AC619*$E1901,IF(AND(B561="male",E561="no",F561="southeast"),AE616+AE617*$B1901+AE618*$D1901+AE619*$E1901,IF(AND(B561="male",E561="no",F561="southwest"),AG616+AG617*$B1901+AG618*$D1901+AG619*$E1901,IF(AND(B561="male",E561="yes",F561="southwest"),AI616+AI617*$B1901+AI618*$D1901+AI619*$E1901,IF(AND(B561="male",E561="yes",F561="southeast"),AK616+AK617*$B1901+AK618*$D1901+AK619*$E1901,IF(AND(B561="male",E561="yes",F561="northwest"),AM616+AM617*$B1901+AM618*$D1901+AM619*$E1901,IF(AND(B561="male",E561="yes",F561="northeast"),AO616+AO617*$B1901+AO618*$D1901+AO619*$E1901,"Conditions not met"))))))))))))))))</f>
        <v>0</v>
      </c>
    </row>
    <row r="1902" spans="2:9" x14ac:dyDescent="0.45">
      <c r="B1902" s="2">
        <v>46</v>
      </c>
      <c r="D1902" s="2">
        <v>19.95</v>
      </c>
      <c r="E1902" s="2">
        <v>2</v>
      </c>
      <c r="H1902" s="2">
        <v>9193.8384999999998</v>
      </c>
      <c r="I1902" s="1">
        <f>IF(AND(B562="male",E562="yes",F562="northeast"),$K$57+$K$58*$B1902+$K$59*$D1902+$K$60*$E1902,IF(AND(B562="male",E562="yes",F562="northwest"),M617+M618*$B1902+M619*$D1902+M620*$E1902,IF(AND(B562="male",E562="yes",F562="southeast"),O617+O618*$B1902+O619*$D1902+O620*$E1902,IF(AND(B562="male",E562="yes",F562="southwest"),Q617+Q618*$B1902+Q619*$D1902+Q620*$E1902,IF(AND(B562="female",E562="no",F562="southwest"),S617+S618*$B1902+S619*$D1902+S620*$E1902,IF(AND(B562="female",E562="no",F562="southeast"),U617+U618*$B1902+U619*$D1902+U620*$E1902,IF(AND(B562="female",E562="no",F562="northwest"),W617+W618*$B1902+W619*$D1902+W620*$E1902,IF(AND(B562="female",E562="no",F562="northeast"),Y617+Y618*$B1902+Y619*$D1902+Y620*$E1902,IF(AND(B562="male",E562="no",F562="northeast"),AA617+AA618*$B1902+AA619*$D1902+AA620*$E1902,IF(AND(B562="male",E562="no",F562="northwest"),AC617+AC618*$B1902+AC619*$D1902+AC620*$E1902,IF(AND(B562="male",E562="no",F562="southeast"),AE617+AE618*$B1902+AE619*$D1902+AE620*$E1902,IF(AND(B562="male",E562="no",F562="southwest"),AG617+AG618*$B1902+AG619*$D1902+AG620*$E1902,IF(AND(B562="male",E562="yes",F562="southwest"),AI617+AI618*$B1902+AI619*$D1902+AI620*$E1902,IF(AND(B562="male",E562="yes",F562="southeast"),AK617+AK618*$B1902+AK619*$D1902+AK620*$E1902,IF(AND(B562="male",E562="yes",F562="northwest"),AM617+AM618*$B1902+AM619*$D1902+AM620*$E1902,IF(AND(B562="male",E562="yes",F562="northeast"),AO617+AO618*$B1902+AO619*$D1902+AO620*$E1902,"Conditions not met"))))))))))))))))</f>
        <v>0</v>
      </c>
    </row>
    <row r="1903" spans="2:9" x14ac:dyDescent="0.45">
      <c r="B1903" s="2">
        <v>54</v>
      </c>
      <c r="D1903" s="2">
        <v>32.68</v>
      </c>
      <c r="E1903" s="2">
        <v>0</v>
      </c>
      <c r="H1903" s="2">
        <v>10923.933199999999</v>
      </c>
      <c r="I1903" s="1">
        <f>IF(AND(B563="male",E563="yes",F563="northeast"),$K$57+$K$58*$B1903+$K$59*$D1903+$K$60*$E1903,IF(AND(B563="male",E563="yes",F563="northwest"),M618+M619*$B1903+M620*$D1903+M621*$E1903,IF(AND(B563="male",E563="yes",F563="southeast"),O618+O619*$B1903+O620*$D1903+O621*$E1903,IF(AND(B563="male",E563="yes",F563="southwest"),Q618+Q619*$B1903+Q620*$D1903+Q621*$E1903,IF(AND(B563="female",E563="no",F563="southwest"),S618+S619*$B1903+S620*$D1903+S621*$E1903,IF(AND(B563="female",E563="no",F563="southeast"),U618+U619*$B1903+U620*$D1903+U621*$E1903,IF(AND(B563="female",E563="no",F563="northwest"),W618+W619*$B1903+W620*$D1903+W621*$E1903,IF(AND(B563="female",E563="no",F563="northeast"),Y618+Y619*$B1903+Y620*$D1903+Y621*$E1903,IF(AND(B563="male",E563="no",F563="northeast"),AA618+AA619*$B1903+AA620*$D1903+AA621*$E1903,IF(AND(B563="male",E563="no",F563="northwest"),AC618+AC619*$B1903+AC620*$D1903+AC621*$E1903,IF(AND(B563="male",E563="no",F563="southeast"),AE618+AE619*$B1903+AE620*$D1903+AE621*$E1903,IF(AND(B563="male",E563="no",F563="southwest"),AG618+AG619*$B1903+AG620*$D1903+AG621*$E1903,IF(AND(B563="male",E563="yes",F563="southwest"),AI618+AI619*$B1903+AI620*$D1903+AI621*$E1903,IF(AND(B563="male",E563="yes",F563="southeast"),AK618+AK619*$B1903+AK620*$D1903+AK621*$E1903,IF(AND(B563="male",E563="yes",F563="northwest"),AM618+AM619*$B1903+AM620*$D1903+AM621*$E1903,IF(AND(B563="male",E563="yes",F563="northeast"),AO618+AO619*$B1903+AO620*$D1903+AO621*$E1903,"Conditions not met"))))))))))))))))</f>
        <v>0</v>
      </c>
    </row>
    <row r="1904" spans="2:9" x14ac:dyDescent="0.45">
      <c r="B1904" s="2">
        <v>27</v>
      </c>
      <c r="D1904" s="2">
        <v>30.5</v>
      </c>
      <c r="E1904" s="2">
        <v>0</v>
      </c>
      <c r="H1904" s="2">
        <v>2494.0219999999999</v>
      </c>
      <c r="I1904" s="1">
        <f>IF(AND(B564="male",E564="yes",F564="northeast"),$K$57+$K$58*$B1904+$K$59*$D1904+$K$60*$E1904,IF(AND(B564="male",E564="yes",F564="northwest"),M619+M620*$B1904+M621*$D1904+M622*$E1904,IF(AND(B564="male",E564="yes",F564="southeast"),O619+O620*$B1904+O621*$D1904+O622*$E1904,IF(AND(B564="male",E564="yes",F564="southwest"),Q619+Q620*$B1904+Q621*$D1904+Q622*$E1904,IF(AND(B564="female",E564="no",F564="southwest"),S619+S620*$B1904+S621*$D1904+S622*$E1904,IF(AND(B564="female",E564="no",F564="southeast"),U619+U620*$B1904+U621*$D1904+U622*$E1904,IF(AND(B564="female",E564="no",F564="northwest"),W619+W620*$B1904+W621*$D1904+W622*$E1904,IF(AND(B564="female",E564="no",F564="northeast"),Y619+Y620*$B1904+Y621*$D1904+Y622*$E1904,IF(AND(B564="male",E564="no",F564="northeast"),AA619+AA620*$B1904+AA621*$D1904+AA622*$E1904,IF(AND(B564="male",E564="no",F564="northwest"),AC619+AC620*$B1904+AC621*$D1904+AC622*$E1904,IF(AND(B564="male",E564="no",F564="southeast"),AE619+AE620*$B1904+AE621*$D1904+AE622*$E1904,IF(AND(B564="male",E564="no",F564="southwest"),AG619+AG620*$B1904+AG621*$D1904+AG622*$E1904,IF(AND(B564="male",E564="yes",F564="southwest"),AI619+AI620*$B1904+AI621*$D1904+AI622*$E1904,IF(AND(B564="male",E564="yes",F564="southeast"),AK619+AK620*$B1904+AK621*$D1904+AK622*$E1904,IF(AND(B564="male",E564="yes",F564="northwest"),AM619+AM620*$B1904+AM621*$D1904+AM622*$E1904,IF(AND(B564="male",E564="yes",F564="northeast"),AO619+AO620*$B1904+AO621*$D1904+AO622*$E1904,"Conditions not met"))))))))))))))))</f>
        <v>0</v>
      </c>
    </row>
    <row r="1905" spans="2:9" x14ac:dyDescent="0.45">
      <c r="B1905" s="2">
        <v>50</v>
      </c>
      <c r="D1905" s="2">
        <v>44.77</v>
      </c>
      <c r="E1905" s="2">
        <v>1</v>
      </c>
      <c r="H1905" s="2">
        <v>9058.7302999999993</v>
      </c>
      <c r="I1905" s="1">
        <f>IF(AND(B565="male",E565="yes",F565="northeast"),$K$57+$K$58*$B1905+$K$59*$D1905+$K$60*$E1905,IF(AND(B565="male",E565="yes",F565="northwest"),M620+M621*$B1905+M622*$D1905+M623*$E1905,IF(AND(B565="male",E565="yes",F565="southeast"),O620+O621*$B1905+O622*$D1905+O623*$E1905,IF(AND(B565="male",E565="yes",F565="southwest"),Q620+Q621*$B1905+Q622*$D1905+Q623*$E1905,IF(AND(B565="female",E565="no",F565="southwest"),S620+S621*$B1905+S622*$D1905+S623*$E1905,IF(AND(B565="female",E565="no",F565="southeast"),U620+U621*$B1905+U622*$D1905+U623*$E1905,IF(AND(B565="female",E565="no",F565="northwest"),W620+W621*$B1905+W622*$D1905+W623*$E1905,IF(AND(B565="female",E565="no",F565="northeast"),Y620+Y621*$B1905+Y622*$D1905+Y623*$E1905,IF(AND(B565="male",E565="no",F565="northeast"),AA620+AA621*$B1905+AA622*$D1905+AA623*$E1905,IF(AND(B565="male",E565="no",F565="northwest"),AC620+AC621*$B1905+AC622*$D1905+AC623*$E1905,IF(AND(B565="male",E565="no",F565="southeast"),AE620+AE621*$B1905+AE622*$D1905+AE623*$E1905,IF(AND(B565="male",E565="no",F565="southwest"),AG620+AG621*$B1905+AG622*$D1905+AG623*$E1905,IF(AND(B565="male",E565="yes",F565="southwest"),AI620+AI621*$B1905+AI622*$D1905+AI623*$E1905,IF(AND(B565="male",E565="yes",F565="southeast"),AK620+AK621*$B1905+AK622*$D1905+AK623*$E1905,IF(AND(B565="male",E565="yes",F565="northwest"),AM620+AM621*$B1905+AM622*$D1905+AM623*$E1905,IF(AND(B565="male",E565="yes",F565="northeast"),AO620+AO621*$B1905+AO622*$D1905+AO623*$E1905,"Conditions not met"))))))))))))))))</f>
        <v>0</v>
      </c>
    </row>
    <row r="1906" spans="2:9" x14ac:dyDescent="0.45">
      <c r="B1906" s="2">
        <v>18</v>
      </c>
      <c r="D1906" s="2">
        <v>32.119999999999997</v>
      </c>
      <c r="E1906" s="2">
        <v>2</v>
      </c>
      <c r="H1906" s="2">
        <v>2801.2588000000001</v>
      </c>
      <c r="I1906" s="1">
        <f>IF(AND(B566="male",E566="yes",F566="northeast"),$K$57+$K$58*$B1906+$K$59*$D1906+$K$60*$E1906,IF(AND(B566="male",E566="yes",F566="northwest"),M621+M622*$B1906+M623*$D1906+M624*$E1906,IF(AND(B566="male",E566="yes",F566="southeast"),O621+O622*$B1906+O623*$D1906+O624*$E1906,IF(AND(B566="male",E566="yes",F566="southwest"),Q621+Q622*$B1906+Q623*$D1906+Q624*$E1906,IF(AND(B566="female",E566="no",F566="southwest"),S621+S622*$B1906+S623*$D1906+S624*$E1906,IF(AND(B566="female",E566="no",F566="southeast"),U621+U622*$B1906+U623*$D1906+U624*$E1906,IF(AND(B566="female",E566="no",F566="northwest"),W621+W622*$B1906+W623*$D1906+W624*$E1906,IF(AND(B566="female",E566="no",F566="northeast"),Y621+Y622*$B1906+Y623*$D1906+Y624*$E1906,IF(AND(B566="male",E566="no",F566="northeast"),AA621+AA622*$B1906+AA623*$D1906+AA624*$E1906,IF(AND(B566="male",E566="no",F566="northwest"),AC621+AC622*$B1906+AC623*$D1906+AC624*$E1906,IF(AND(B566="male",E566="no",F566="southeast"),AE621+AE622*$B1906+AE623*$D1906+AE624*$E1906,IF(AND(B566="male",E566="no",F566="southwest"),AG621+AG622*$B1906+AG623*$D1906+AG624*$E1906,IF(AND(B566="male",E566="yes",F566="southwest"),AI621+AI622*$B1906+AI623*$D1906+AI624*$E1906,IF(AND(B566="male",E566="yes",F566="southeast"),AK621+AK622*$B1906+AK623*$D1906+AK624*$E1906,IF(AND(B566="male",E566="yes",F566="northwest"),AM621+AM622*$B1906+AM623*$D1906+AM624*$E1906,IF(AND(B566="male",E566="yes",F566="northeast"),AO621+AO622*$B1906+AO623*$D1906+AO624*$E1906,"Conditions not met"))))))))))))))))</f>
        <v>0</v>
      </c>
    </row>
    <row r="1907" spans="2:9" x14ac:dyDescent="0.45">
      <c r="B1907" s="2">
        <v>19</v>
      </c>
      <c r="D1907" s="2">
        <v>30.495000000000001</v>
      </c>
      <c r="E1907" s="2">
        <v>0</v>
      </c>
      <c r="H1907" s="2">
        <v>2128.4310500000001</v>
      </c>
      <c r="I1907" s="1">
        <f>IF(AND(B567="male",E567="yes",F567="northeast"),$K$57+$K$58*$B1907+$K$59*$D1907+$K$60*$E1907,IF(AND(B567="male",E567="yes",F567="northwest"),M622+M623*$B1907+M624*$D1907+M625*$E1907,IF(AND(B567="male",E567="yes",F567="southeast"),O622+O623*$B1907+O624*$D1907+O625*$E1907,IF(AND(B567="male",E567="yes",F567="southwest"),Q622+Q623*$B1907+Q624*$D1907+Q625*$E1907,IF(AND(B567="female",E567="no",F567="southwest"),S622+S623*$B1907+S624*$D1907+S625*$E1907,IF(AND(B567="female",E567="no",F567="southeast"),U622+U623*$B1907+U624*$D1907+U625*$E1907,IF(AND(B567="female",E567="no",F567="northwest"),W622+W623*$B1907+W624*$D1907+W625*$E1907,IF(AND(B567="female",E567="no",F567="northeast"),Y622+Y623*$B1907+Y624*$D1907+Y625*$E1907,IF(AND(B567="male",E567="no",F567="northeast"),AA622+AA623*$B1907+AA624*$D1907+AA625*$E1907,IF(AND(B567="male",E567="no",F567="northwest"),AC622+AC623*$B1907+AC624*$D1907+AC625*$E1907,IF(AND(B567="male",E567="no",F567="southeast"),AE622+AE623*$B1907+AE624*$D1907+AE625*$E1907,IF(AND(B567="male",E567="no",F567="southwest"),AG622+AG623*$B1907+AG624*$D1907+AG625*$E1907,IF(AND(B567="male",E567="yes",F567="southwest"),AI622+AI623*$B1907+AI624*$D1907+AI625*$E1907,IF(AND(B567="male",E567="yes",F567="southeast"),AK622+AK623*$B1907+AK624*$D1907+AK625*$E1907,IF(AND(B567="male",E567="yes",F567="northwest"),AM622+AM623*$B1907+AM624*$D1907+AM625*$E1907,IF(AND(B567="male",E567="yes",F567="northeast"),AO622+AO623*$B1907+AO624*$D1907+AO625*$E1907,"Conditions not met"))))))))))))))))</f>
        <v>0</v>
      </c>
    </row>
    <row r="1908" spans="2:9" x14ac:dyDescent="0.45">
      <c r="B1908" s="2">
        <v>38</v>
      </c>
      <c r="D1908" s="2">
        <v>40.564999999999998</v>
      </c>
      <c r="E1908" s="2">
        <v>1</v>
      </c>
      <c r="H1908" s="2">
        <v>6373.55735</v>
      </c>
      <c r="I1908" s="1">
        <f>IF(AND(B568="male",E568="yes",F568="northeast"),$K$57+$K$58*$B1908+$K$59*$D1908+$K$60*$E1908,IF(AND(B568="male",E568="yes",F568="northwest"),M623+M624*$B1908+M625*$D1908+M626*$E1908,IF(AND(B568="male",E568="yes",F568="southeast"),O623+O624*$B1908+O625*$D1908+O626*$E1908,IF(AND(B568="male",E568="yes",F568="southwest"),Q623+Q624*$B1908+Q625*$D1908+Q626*$E1908,IF(AND(B568="female",E568="no",F568="southwest"),S623+S624*$B1908+S625*$D1908+S626*$E1908,IF(AND(B568="female",E568="no",F568="southeast"),U623+U624*$B1908+U625*$D1908+U626*$E1908,IF(AND(B568="female",E568="no",F568="northwest"),W623+W624*$B1908+W625*$D1908+W626*$E1908,IF(AND(B568="female",E568="no",F568="northeast"),Y623+Y624*$B1908+Y625*$D1908+Y626*$E1908,IF(AND(B568="male",E568="no",F568="northeast"),AA623+AA624*$B1908+AA625*$D1908+AA626*$E1908,IF(AND(B568="male",E568="no",F568="northwest"),AC623+AC624*$B1908+AC625*$D1908+AC626*$E1908,IF(AND(B568="male",E568="no",F568="southeast"),AE623+AE624*$B1908+AE625*$D1908+AE626*$E1908,IF(AND(B568="male",E568="no",F568="southwest"),AG623+AG624*$B1908+AG625*$D1908+AG626*$E1908,IF(AND(B568="male",E568="yes",F568="southwest"),AI623+AI624*$B1908+AI625*$D1908+AI626*$E1908,IF(AND(B568="male",E568="yes",F568="southeast"),AK623+AK624*$B1908+AK625*$D1908+AK626*$E1908,IF(AND(B568="male",E568="yes",F568="northwest"),AM623+AM624*$B1908+AM625*$D1908+AM626*$E1908,IF(AND(B568="male",E568="yes",F568="northeast"),AO623+AO624*$B1908+AO625*$D1908+AO626*$E1908,"Conditions not met"))))))))))))))))</f>
        <v>0</v>
      </c>
    </row>
    <row r="1909" spans="2:9" x14ac:dyDescent="0.45">
      <c r="B1909" s="2">
        <v>41</v>
      </c>
      <c r="D1909" s="2">
        <v>30.59</v>
      </c>
      <c r="E1909" s="2">
        <v>2</v>
      </c>
      <c r="H1909" s="2">
        <v>7256.7231000000002</v>
      </c>
      <c r="I1909" s="1">
        <f>IF(AND(B569="male",E569="yes",F569="northeast"),$K$57+$K$58*$B1909+$K$59*$D1909+$K$60*$E1909,IF(AND(B569="male",E569="yes",F569="northwest"),M624+M625*$B1909+M626*$D1909+M627*$E1909,IF(AND(B569="male",E569="yes",F569="southeast"),O624+O625*$B1909+O626*$D1909+O627*$E1909,IF(AND(B569="male",E569="yes",F569="southwest"),Q624+Q625*$B1909+Q626*$D1909+Q627*$E1909,IF(AND(B569="female",E569="no",F569="southwest"),S624+S625*$B1909+S626*$D1909+S627*$E1909,IF(AND(B569="female",E569="no",F569="southeast"),U624+U625*$B1909+U626*$D1909+U627*$E1909,IF(AND(B569="female",E569="no",F569="northwest"),W624+W625*$B1909+W626*$D1909+W627*$E1909,IF(AND(B569="female",E569="no",F569="northeast"),Y624+Y625*$B1909+Y626*$D1909+Y627*$E1909,IF(AND(B569="male",E569="no",F569="northeast"),AA624+AA625*$B1909+AA626*$D1909+AA627*$E1909,IF(AND(B569="male",E569="no",F569="northwest"),AC624+AC625*$B1909+AC626*$D1909+AC627*$E1909,IF(AND(B569="male",E569="no",F569="southeast"),AE624+AE625*$B1909+AE626*$D1909+AE627*$E1909,IF(AND(B569="male",E569="no",F569="southwest"),AG624+AG625*$B1909+AG626*$D1909+AG627*$E1909,IF(AND(B569="male",E569="yes",F569="southwest"),AI624+AI625*$B1909+AI626*$D1909+AI627*$E1909,IF(AND(B569="male",E569="yes",F569="southeast"),AK624+AK625*$B1909+AK626*$D1909+AK627*$E1909,IF(AND(B569="male",E569="yes",F569="northwest"),AM624+AM625*$B1909+AM626*$D1909+AM627*$E1909,IF(AND(B569="male",E569="yes",F569="northeast"),AO624+AO625*$B1909+AO626*$D1909+AO627*$E1909,"Conditions not met"))))))))))))))))</f>
        <v>0</v>
      </c>
    </row>
    <row r="1910" spans="2:9" x14ac:dyDescent="0.45">
      <c r="B1910" s="2">
        <v>49</v>
      </c>
      <c r="D1910" s="2">
        <v>31.9</v>
      </c>
      <c r="E1910" s="2">
        <v>5</v>
      </c>
      <c r="H1910" s="2">
        <v>11552.904</v>
      </c>
      <c r="I1910" s="1">
        <f>IF(AND(B570="male",E570="yes",F570="northeast"),$K$57+$K$58*$B1910+$K$59*$D1910+$K$60*$E1910,IF(AND(B570="male",E570="yes",F570="northwest"),M625+M626*$B1910+M627*$D1910+M628*$E1910,IF(AND(B570="male",E570="yes",F570="southeast"),O625+O626*$B1910+O627*$D1910+O628*$E1910,IF(AND(B570="male",E570="yes",F570="southwest"),Q625+Q626*$B1910+Q627*$D1910+Q628*$E1910,IF(AND(B570="female",E570="no",F570="southwest"),S625+S626*$B1910+S627*$D1910+S628*$E1910,IF(AND(B570="female",E570="no",F570="southeast"),U625+U626*$B1910+U627*$D1910+U628*$E1910,IF(AND(B570="female",E570="no",F570="northwest"),W625+W626*$B1910+W627*$D1910+W628*$E1910,IF(AND(B570="female",E570="no",F570="northeast"),Y625+Y626*$B1910+Y627*$D1910+Y628*$E1910,IF(AND(B570="male",E570="no",F570="northeast"),AA625+AA626*$B1910+AA627*$D1910+AA628*$E1910,IF(AND(B570="male",E570="no",F570="northwest"),AC625+AC626*$B1910+AC627*$D1910+AC628*$E1910,IF(AND(B570="male",E570="no",F570="southeast"),AE625+AE626*$B1910+AE627*$D1910+AE628*$E1910,IF(AND(B570="male",E570="no",F570="southwest"),AG625+AG626*$B1910+AG627*$D1910+AG628*$E1910,IF(AND(B570="male",E570="yes",F570="southwest"),AI625+AI626*$B1910+AI627*$D1910+AI628*$E1910,IF(AND(B570="male",E570="yes",F570="southeast"),AK625+AK626*$B1910+AK627*$D1910+AK628*$E1910,IF(AND(B570="male",E570="yes",F570="northwest"),AM625+AM626*$B1910+AM627*$D1910+AM628*$E1910,IF(AND(B570="male",E570="yes",F570="northeast"),AO625+AO626*$B1910+AO627*$D1910+AO628*$E1910,"Conditions not met"))))))))))))))))</f>
        <v>0</v>
      </c>
    </row>
    <row r="1911" spans="2:9" x14ac:dyDescent="0.45">
      <c r="B1911" s="2">
        <v>48</v>
      </c>
      <c r="D1911" s="2">
        <v>40.564999999999998</v>
      </c>
      <c r="E1911" s="2">
        <v>2</v>
      </c>
      <c r="H1911" s="2">
        <v>45702.022349999999</v>
      </c>
      <c r="I1911" s="1">
        <f>IF(AND(B571="male",E571="yes",F571="northeast"),$K$57+$K$58*$B1911+$K$59*$D1911+$K$60*$E1911,IF(AND(B571="male",E571="yes",F571="northwest"),M626+M627*$B1911+M628*$D1911+M629*$E1911,IF(AND(B571="male",E571="yes",F571="southeast"),O626+O627*$B1911+O628*$D1911+O629*$E1911,IF(AND(B571="male",E571="yes",F571="southwest"),Q626+Q627*$B1911+Q628*$D1911+Q629*$E1911,IF(AND(B571="female",E571="no",F571="southwest"),S626+S627*$B1911+S628*$D1911+S629*$E1911,IF(AND(B571="female",E571="no",F571="southeast"),U626+U627*$B1911+U628*$D1911+U629*$E1911,IF(AND(B571="female",E571="no",F571="northwest"),W626+W627*$B1911+W628*$D1911+W629*$E1911,IF(AND(B571="female",E571="no",F571="northeast"),Y626+Y627*$B1911+Y628*$D1911+Y629*$E1911,IF(AND(B571="male",E571="no",F571="northeast"),AA626+AA627*$B1911+AA628*$D1911+AA629*$E1911,IF(AND(B571="male",E571="no",F571="northwest"),AC626+AC627*$B1911+AC628*$D1911+AC629*$E1911,IF(AND(B571="male",E571="no",F571="southeast"),AE626+AE627*$B1911+AE628*$D1911+AE629*$E1911,IF(AND(B571="male",E571="no",F571="southwest"),AG626+AG627*$B1911+AG628*$D1911+AG629*$E1911,IF(AND(B571="male",E571="yes",F571="southwest"),AI626+AI627*$B1911+AI628*$D1911+AI629*$E1911,IF(AND(B571="male",E571="yes",F571="southeast"),AK626+AK627*$B1911+AK628*$D1911+AK629*$E1911,IF(AND(B571="male",E571="yes",F571="northwest"),AM626+AM627*$B1911+AM628*$D1911+AM629*$E1911,IF(AND(B571="male",E571="yes",F571="northeast"),AO626+AO627*$B1911+AO628*$D1911+AO629*$E1911,"Conditions not met"))))))))))))))))</f>
        <v>0</v>
      </c>
    </row>
    <row r="1912" spans="2:9" x14ac:dyDescent="0.45">
      <c r="B1912" s="2">
        <v>31</v>
      </c>
      <c r="D1912" s="2">
        <v>29.1</v>
      </c>
      <c r="E1912" s="2">
        <v>0</v>
      </c>
      <c r="H1912" s="2">
        <v>3761.2919999999999</v>
      </c>
      <c r="I1912" s="1">
        <f>IF(AND(B572="male",E572="yes",F572="northeast"),$K$57+$K$58*$B1912+$K$59*$D1912+$K$60*$E1912,IF(AND(B572="male",E572="yes",F572="northwest"),M627+M628*$B1912+M629*$D1912+M630*$E1912,IF(AND(B572="male",E572="yes",F572="southeast"),O627+O628*$B1912+O629*$D1912+O630*$E1912,IF(AND(B572="male",E572="yes",F572="southwest"),Q627+Q628*$B1912+Q629*$D1912+Q630*$E1912,IF(AND(B572="female",E572="no",F572="southwest"),S627+S628*$B1912+S629*$D1912+S630*$E1912,IF(AND(B572="female",E572="no",F572="southeast"),U627+U628*$B1912+U629*$D1912+U630*$E1912,IF(AND(B572="female",E572="no",F572="northwest"),W627+W628*$B1912+W629*$D1912+W630*$E1912,IF(AND(B572="female",E572="no",F572="northeast"),Y627+Y628*$B1912+Y629*$D1912+Y630*$E1912,IF(AND(B572="male",E572="no",F572="northeast"),AA627+AA628*$B1912+AA629*$D1912+AA630*$E1912,IF(AND(B572="male",E572="no",F572="northwest"),AC627+AC628*$B1912+AC629*$D1912+AC630*$E1912,IF(AND(B572="male",E572="no",F572="southeast"),AE627+AE628*$B1912+AE629*$D1912+AE630*$E1912,IF(AND(B572="male",E572="no",F572="southwest"),AG627+AG628*$B1912+AG629*$D1912+AG630*$E1912,IF(AND(B572="male",E572="yes",F572="southwest"),AI627+AI628*$B1912+AI629*$D1912+AI630*$E1912,IF(AND(B572="male",E572="yes",F572="southeast"),AK627+AK628*$B1912+AK629*$D1912+AK630*$E1912,IF(AND(B572="male",E572="yes",F572="northwest"),AM627+AM628*$B1912+AM629*$D1912+AM630*$E1912,IF(AND(B572="male",E572="yes",F572="northeast"),AO627+AO628*$B1912+AO629*$D1912+AO630*$E1912,"Conditions not met"))))))))))))))))</f>
        <v>0</v>
      </c>
    </row>
    <row r="1913" spans="2:9" x14ac:dyDescent="0.45">
      <c r="B1913" s="2">
        <v>18</v>
      </c>
      <c r="D1913" s="2">
        <v>37.29</v>
      </c>
      <c r="E1913" s="2">
        <v>1</v>
      </c>
      <c r="H1913" s="2">
        <v>2219.4450999999999</v>
      </c>
      <c r="I1913" s="1">
        <f>IF(AND(B573="male",E573="yes",F573="northeast"),$K$57+$K$58*$B1913+$K$59*$D1913+$K$60*$E1913,IF(AND(B573="male",E573="yes",F573="northwest"),M628+M629*$B1913+M630*$D1913+M631*$E1913,IF(AND(B573="male",E573="yes",F573="southeast"),O628+O629*$B1913+O630*$D1913+O631*$E1913,IF(AND(B573="male",E573="yes",F573="southwest"),Q628+Q629*$B1913+Q630*$D1913+Q631*$E1913,IF(AND(B573="female",E573="no",F573="southwest"),S628+S629*$B1913+S630*$D1913+S631*$E1913,IF(AND(B573="female",E573="no",F573="southeast"),U628+U629*$B1913+U630*$D1913+U631*$E1913,IF(AND(B573="female",E573="no",F573="northwest"),W628+W629*$B1913+W630*$D1913+W631*$E1913,IF(AND(B573="female",E573="no",F573="northeast"),Y628+Y629*$B1913+Y630*$D1913+Y631*$E1913,IF(AND(B573="male",E573="no",F573="northeast"),AA628+AA629*$B1913+AA630*$D1913+AA631*$E1913,IF(AND(B573="male",E573="no",F573="northwest"),AC628+AC629*$B1913+AC630*$D1913+AC631*$E1913,IF(AND(B573="male",E573="no",F573="southeast"),AE628+AE629*$B1913+AE630*$D1913+AE631*$E1913,IF(AND(B573="male",E573="no",F573="southwest"),AG628+AG629*$B1913+AG630*$D1913+AG631*$E1913,IF(AND(B573="male",E573="yes",F573="southwest"),AI628+AI629*$B1913+AI630*$D1913+AI631*$E1913,IF(AND(B573="male",E573="yes",F573="southeast"),AK628+AK629*$B1913+AK630*$D1913+AK631*$E1913,IF(AND(B573="male",E573="yes",F573="northwest"),AM628+AM629*$B1913+AM630*$D1913+AM631*$E1913,IF(AND(B573="male",E573="yes",F573="northeast"),AO628+AO629*$B1913+AO630*$D1913+AO631*$E1913,"Conditions not met"))))))))))))))))</f>
        <v>0</v>
      </c>
    </row>
    <row r="1914" spans="2:9" x14ac:dyDescent="0.45">
      <c r="B1914" s="2">
        <v>30</v>
      </c>
      <c r="D1914" s="2">
        <v>43.12</v>
      </c>
      <c r="E1914" s="2">
        <v>2</v>
      </c>
      <c r="H1914" s="2">
        <v>4753.6368000000002</v>
      </c>
      <c r="I1914" s="1">
        <f>IF(AND(B574="male",E574="yes",F574="northeast"),$K$57+$K$58*$B1914+$K$59*$D1914+$K$60*$E1914,IF(AND(B574="male",E574="yes",F574="northwest"),M629+M630*$B1914+M631*$D1914+M632*$E1914,IF(AND(B574="male",E574="yes",F574="southeast"),O629+O630*$B1914+O631*$D1914+O632*$E1914,IF(AND(B574="male",E574="yes",F574="southwest"),Q629+Q630*$B1914+Q631*$D1914+Q632*$E1914,IF(AND(B574="female",E574="no",F574="southwest"),S629+S630*$B1914+S631*$D1914+S632*$E1914,IF(AND(B574="female",E574="no",F574="southeast"),U629+U630*$B1914+U631*$D1914+U632*$E1914,IF(AND(B574="female",E574="no",F574="northwest"),W629+W630*$B1914+W631*$D1914+W632*$E1914,IF(AND(B574="female",E574="no",F574="northeast"),Y629+Y630*$B1914+Y631*$D1914+Y632*$E1914,IF(AND(B574="male",E574="no",F574="northeast"),AA629+AA630*$B1914+AA631*$D1914+AA632*$E1914,IF(AND(B574="male",E574="no",F574="northwest"),AC629+AC630*$B1914+AC631*$D1914+AC632*$E1914,IF(AND(B574="male",E574="no",F574="southeast"),AE629+AE630*$B1914+AE631*$D1914+AE632*$E1914,IF(AND(B574="male",E574="no",F574="southwest"),AG629+AG630*$B1914+AG631*$D1914+AG632*$E1914,IF(AND(B574="male",E574="yes",F574="southwest"),AI629+AI630*$B1914+AI631*$D1914+AI632*$E1914,IF(AND(B574="male",E574="yes",F574="southeast"),AK629+AK630*$B1914+AK631*$D1914+AK632*$E1914,IF(AND(B574="male",E574="yes",F574="northwest"),AM629+AM630*$B1914+AM631*$D1914+AM632*$E1914,IF(AND(B574="male",E574="yes",F574="northeast"),AO629+AO630*$B1914+AO631*$D1914+AO632*$E1914,"Conditions not met"))))))))))))))))</f>
        <v>0</v>
      </c>
    </row>
    <row r="1915" spans="2:9" x14ac:dyDescent="0.45">
      <c r="B1915" s="2">
        <v>62</v>
      </c>
      <c r="D1915" s="2">
        <v>36.86</v>
      </c>
      <c r="E1915" s="2">
        <v>1</v>
      </c>
      <c r="H1915" s="2">
        <v>31620.001059999999</v>
      </c>
      <c r="I1915" s="1">
        <f>IF(AND(B575="male",E575="yes",F575="northeast"),$K$57+$K$58*$B1915+$K$59*$D1915+$K$60*$E1915,IF(AND(B575="male",E575="yes",F575="northwest"),M630+M631*$B1915+M632*$D1915+M633*$E1915,IF(AND(B575="male",E575="yes",F575="southeast"),O630+O631*$B1915+O632*$D1915+O633*$E1915,IF(AND(B575="male",E575="yes",F575="southwest"),Q630+Q631*$B1915+Q632*$D1915+Q633*$E1915,IF(AND(B575="female",E575="no",F575="southwest"),S630+S631*$B1915+S632*$D1915+S633*$E1915,IF(AND(B575="female",E575="no",F575="southeast"),U630+U631*$B1915+U632*$D1915+U633*$E1915,IF(AND(B575="female",E575="no",F575="northwest"),W630+W631*$B1915+W632*$D1915+W633*$E1915,IF(AND(B575="female",E575="no",F575="northeast"),Y630+Y631*$B1915+Y632*$D1915+Y633*$E1915,IF(AND(B575="male",E575="no",F575="northeast"),AA630+AA631*$B1915+AA632*$D1915+AA633*$E1915,IF(AND(B575="male",E575="no",F575="northwest"),AC630+AC631*$B1915+AC632*$D1915+AC633*$E1915,IF(AND(B575="male",E575="no",F575="southeast"),AE630+AE631*$B1915+AE632*$D1915+AE633*$E1915,IF(AND(B575="male",E575="no",F575="southwest"),AG630+AG631*$B1915+AG632*$D1915+AG633*$E1915,IF(AND(B575="male",E575="yes",F575="southwest"),AI630+AI631*$B1915+AI632*$D1915+AI633*$E1915,IF(AND(B575="male",E575="yes",F575="southeast"),AK630+AK631*$B1915+AK632*$D1915+AK633*$E1915,IF(AND(B575="male",E575="yes",F575="northwest"),AM630+AM631*$B1915+AM632*$D1915+AM633*$E1915,IF(AND(B575="male",E575="yes",F575="northeast"),AO630+AO631*$B1915+AO632*$D1915+AO633*$E1915,"Conditions not met"))))))))))))))))</f>
        <v>0</v>
      </c>
    </row>
    <row r="1916" spans="2:9" x14ac:dyDescent="0.45">
      <c r="B1916" s="2">
        <v>57</v>
      </c>
      <c r="D1916" s="2">
        <v>34.295000000000002</v>
      </c>
      <c r="E1916" s="2">
        <v>2</v>
      </c>
      <c r="H1916" s="2">
        <v>13224.057049999999</v>
      </c>
      <c r="I1916" s="1">
        <f>IF(AND(B576="male",E576="yes",F576="northeast"),$K$57+$K$58*$B1916+$K$59*$D1916+$K$60*$E1916,IF(AND(B576="male",E576="yes",F576="northwest"),M631+M632*$B1916+M633*$D1916+M634*$E1916,IF(AND(B576="male",E576="yes",F576="southeast"),O631+O632*$B1916+O633*$D1916+O634*$E1916,IF(AND(B576="male",E576="yes",F576="southwest"),Q631+Q632*$B1916+Q633*$D1916+Q634*$E1916,IF(AND(B576="female",E576="no",F576="southwest"),S631+S632*$B1916+S633*$D1916+S634*$E1916,IF(AND(B576="female",E576="no",F576="southeast"),U631+U632*$B1916+U633*$D1916+U634*$E1916,IF(AND(B576="female",E576="no",F576="northwest"),W631+W632*$B1916+W633*$D1916+W634*$E1916,IF(AND(B576="female",E576="no",F576="northeast"),Y631+Y632*$B1916+Y633*$D1916+Y634*$E1916,IF(AND(B576="male",E576="no",F576="northeast"),AA631+AA632*$B1916+AA633*$D1916+AA634*$E1916,IF(AND(B576="male",E576="no",F576="northwest"),AC631+AC632*$B1916+AC633*$D1916+AC634*$E1916,IF(AND(B576="male",E576="no",F576="southeast"),AE631+AE632*$B1916+AE633*$D1916+AE634*$E1916,IF(AND(B576="male",E576="no",F576="southwest"),AG631+AG632*$B1916+AG633*$D1916+AG634*$E1916,IF(AND(B576="male",E576="yes",F576="southwest"),AI631+AI632*$B1916+AI633*$D1916+AI634*$E1916,IF(AND(B576="male",E576="yes",F576="southeast"),AK631+AK632*$B1916+AK633*$D1916+AK634*$E1916,IF(AND(B576="male",E576="yes",F576="northwest"),AM631+AM632*$B1916+AM633*$D1916+AM634*$E1916,IF(AND(B576="male",E576="yes",F576="northeast"),AO631+AO632*$B1916+AO633*$D1916+AO634*$E1916,"Conditions not met"))))))))))))))))</f>
        <v>0</v>
      </c>
    </row>
    <row r="1917" spans="2:9" x14ac:dyDescent="0.45">
      <c r="B1917" s="2">
        <v>58</v>
      </c>
      <c r="D1917" s="2">
        <v>27.17</v>
      </c>
      <c r="E1917" s="2">
        <v>0</v>
      </c>
      <c r="H1917" s="2">
        <v>12222.898300000001</v>
      </c>
      <c r="I1917" s="1">
        <f>IF(AND(B577="male",E577="yes",F577="northeast"),$K$57+$K$58*$B1917+$K$59*$D1917+$K$60*$E1917,IF(AND(B577="male",E577="yes",F577="northwest"),M632+M633*$B1917+M634*$D1917+M635*$E1917,IF(AND(B577="male",E577="yes",F577="southeast"),O632+O633*$B1917+O634*$D1917+O635*$E1917,IF(AND(B577="male",E577="yes",F577="southwest"),Q632+Q633*$B1917+Q634*$D1917+Q635*$E1917,IF(AND(B577="female",E577="no",F577="southwest"),S632+S633*$B1917+S634*$D1917+S635*$E1917,IF(AND(B577="female",E577="no",F577="southeast"),U632+U633*$B1917+U634*$D1917+U635*$E1917,IF(AND(B577="female",E577="no",F577="northwest"),W632+W633*$B1917+W634*$D1917+W635*$E1917,IF(AND(B577="female",E577="no",F577="northeast"),Y632+Y633*$B1917+Y634*$D1917+Y635*$E1917,IF(AND(B577="male",E577="no",F577="northeast"),AA632+AA633*$B1917+AA634*$D1917+AA635*$E1917,IF(AND(B577="male",E577="no",F577="northwest"),AC632+AC633*$B1917+AC634*$D1917+AC635*$E1917,IF(AND(B577="male",E577="no",F577="southeast"),AE632+AE633*$B1917+AE634*$D1917+AE635*$E1917,IF(AND(B577="male",E577="no",F577="southwest"),AG632+AG633*$B1917+AG634*$D1917+AG635*$E1917,IF(AND(B577="male",E577="yes",F577="southwest"),AI632+AI633*$B1917+AI634*$D1917+AI635*$E1917,IF(AND(B577="male",E577="yes",F577="southeast"),AK632+AK633*$B1917+AK634*$D1917+AK635*$E1917,IF(AND(B577="male",E577="yes",F577="northwest"),AM632+AM633*$B1917+AM634*$D1917+AM635*$E1917,IF(AND(B577="male",E577="yes",F577="northeast"),AO632+AO633*$B1917+AO634*$D1917+AO635*$E1917,"Conditions not met"))))))))))))))))</f>
        <v>0</v>
      </c>
    </row>
    <row r="1918" spans="2:9" x14ac:dyDescent="0.45">
      <c r="B1918" s="2">
        <v>22</v>
      </c>
      <c r="D1918" s="2">
        <v>26.84</v>
      </c>
      <c r="E1918" s="2">
        <v>0</v>
      </c>
      <c r="H1918" s="2">
        <v>1664.9996000000001</v>
      </c>
      <c r="I1918" s="1">
        <f>IF(AND(B578="male",E578="yes",F578="northeast"),$K$57+$K$58*$B1918+$K$59*$D1918+$K$60*$E1918,IF(AND(B578="male",E578="yes",F578="northwest"),M633+M634*$B1918+M635*$D1918+M636*$E1918,IF(AND(B578="male",E578="yes",F578="southeast"),O633+O634*$B1918+O635*$D1918+O636*$E1918,IF(AND(B578="male",E578="yes",F578="southwest"),Q633+Q634*$B1918+Q635*$D1918+Q636*$E1918,IF(AND(B578="female",E578="no",F578="southwest"),S633+S634*$B1918+S635*$D1918+S636*$E1918,IF(AND(B578="female",E578="no",F578="southeast"),U633+U634*$B1918+U635*$D1918+U636*$E1918,IF(AND(B578="female",E578="no",F578="northwest"),W633+W634*$B1918+W635*$D1918+W636*$E1918,IF(AND(B578="female",E578="no",F578="northeast"),Y633+Y634*$B1918+Y635*$D1918+Y636*$E1918,IF(AND(B578="male",E578="no",F578="northeast"),AA633+AA634*$B1918+AA635*$D1918+AA636*$E1918,IF(AND(B578="male",E578="no",F578="northwest"),AC633+AC634*$B1918+AC635*$D1918+AC636*$E1918,IF(AND(B578="male",E578="no",F578="southeast"),AE633+AE634*$B1918+AE635*$D1918+AE636*$E1918,IF(AND(B578="male",E578="no",F578="southwest"),AG633+AG634*$B1918+AG635*$D1918+AG636*$E1918,IF(AND(B578="male",E578="yes",F578="southwest"),AI633+AI634*$B1918+AI635*$D1918+AI636*$E1918,IF(AND(B578="male",E578="yes",F578="southeast"),AK633+AK634*$B1918+AK635*$D1918+AK636*$E1918,IF(AND(B578="male",E578="yes",F578="northwest"),AM633+AM634*$B1918+AM635*$D1918+AM636*$E1918,IF(AND(B578="male",E578="yes",F578="northeast"),AO633+AO634*$B1918+AO635*$D1918+AO636*$E1918,"Conditions not met"))))))))))))))))</f>
        <v>0</v>
      </c>
    </row>
    <row r="1919" spans="2:9" x14ac:dyDescent="0.45">
      <c r="B1919" s="2">
        <v>31</v>
      </c>
      <c r="D1919" s="2">
        <v>38.094999999999999</v>
      </c>
      <c r="E1919" s="2">
        <v>1</v>
      </c>
      <c r="H1919" s="2">
        <v>58571.074480000003</v>
      </c>
      <c r="I1919" s="1" t="str">
        <f>IF(AND(B579="male",E579="yes",F579="northeast"),$K$57+$K$58*$B1919+$K$59*$D1919+$K$60*$E1919,IF(AND(B579="male",E579="yes",F579="northwest"),M634+M635*$B1919+M636*$D1919+M637*$E1919,IF(AND(B579="male",E579="yes",F579="southeast"),O634+O635*$B1919+O636*$D1919+O637*$E1919,IF(AND(B579="male",E579="yes",F579="southwest"),Q634+Q635*$B1919+Q636*$D1919+Q637*$E1919,IF(AND(B579="female",E579="no",F579="southwest"),S634+S635*$B1919+S636*$D1919+S637*$E1919,IF(AND(B579="female",E579="no",F579="southeast"),U634+U635*$B1919+U636*$D1919+U637*$E1919,IF(AND(B579="female",E579="no",F579="northwest"),W634+W635*$B1919+W636*$D1919+W637*$E1919,IF(AND(B579="female",E579="no",F579="northeast"),Y634+Y635*$B1919+Y636*$D1919+Y637*$E1919,IF(AND(B579="male",E579="no",F579="northeast"),AA634+AA635*$B1919+AA636*$D1919+AA637*$E1919,IF(AND(B579="male",E579="no",F579="northwest"),AC634+AC635*$B1919+AC636*$D1919+AC637*$E1919,IF(AND(B579="male",E579="no",F579="southeast"),AE634+AE635*$B1919+AE636*$D1919+AE637*$E1919,IF(AND(B579="male",E579="no",F579="southwest"),AG634+AG635*$B1919+AG636*$D1919+AG637*$E1919,IF(AND(B579="male",E579="yes",F579="southwest"),AI634+AI635*$B1919+AI636*$D1919+AI637*$E1919,IF(AND(B579="male",E579="yes",F579="southeast"),AK634+AK635*$B1919+AK636*$D1919+AK637*$E1919,IF(AND(B579="male",E579="yes",F579="northwest"),AM634+AM635*$B1919+AM636*$D1919+AM637*$E1919,IF(AND(B579="male",E579="yes",F579="northeast"),AO634+AO635*$B1919+AO636*$D1919+AO637*$E1919,"Conditions not met"))))))))))))))))</f>
        <v>Conditions not met</v>
      </c>
    </row>
    <row r="1920" spans="2:9" x14ac:dyDescent="0.45">
      <c r="B1920" s="2">
        <v>52</v>
      </c>
      <c r="D1920" s="2">
        <v>30.2</v>
      </c>
      <c r="E1920" s="2">
        <v>1</v>
      </c>
      <c r="H1920" s="2">
        <v>9724.5300000000007</v>
      </c>
      <c r="I1920" s="1">
        <f>IF(AND(B580="male",E580="yes",F580="northeast"),$K$57+$K$58*$B1920+$K$59*$D1920+$K$60*$E1920,IF(AND(B580="male",E580="yes",F580="northwest"),M635+M636*$B1920+M637*$D1920+M638*$E1920,IF(AND(B580="male",E580="yes",F580="southeast"),O635+O636*$B1920+O637*$D1920+O638*$E1920,IF(AND(B580="male",E580="yes",F580="southwest"),Q635+Q636*$B1920+Q637*$D1920+Q638*$E1920,IF(AND(B580="female",E580="no",F580="southwest"),S635+S636*$B1920+S637*$D1920+S638*$E1920,IF(AND(B580="female",E580="no",F580="southeast"),U635+U636*$B1920+U637*$D1920+U638*$E1920,IF(AND(B580="female",E580="no",F580="northwest"),W635+W636*$B1920+W637*$D1920+W638*$E1920,IF(AND(B580="female",E580="no",F580="northeast"),Y635+Y636*$B1920+Y637*$D1920+Y638*$E1920,IF(AND(B580="male",E580="no",F580="northeast"),AA635+AA636*$B1920+AA637*$D1920+AA638*$E1920,IF(AND(B580="male",E580="no",F580="northwest"),AC635+AC636*$B1920+AC637*$D1920+AC638*$E1920,IF(AND(B580="male",E580="no",F580="southeast"),AE635+AE636*$B1920+AE637*$D1920+AE638*$E1920,IF(AND(B580="male",E580="no",F580="southwest"),AG635+AG636*$B1920+AG637*$D1920+AG638*$E1920,IF(AND(B580="male",E580="yes",F580="southwest"),AI635+AI636*$B1920+AI637*$D1920+AI638*$E1920,IF(AND(B580="male",E580="yes",F580="southeast"),AK635+AK636*$B1920+AK637*$D1920+AK638*$E1920,IF(AND(B580="male",E580="yes",F580="northwest"),AM635+AM636*$B1920+AM637*$D1920+AM638*$E1920,IF(AND(B580="male",E580="yes",F580="northeast"),AO635+AO636*$B1920+AO637*$D1920+AO638*$E1920,"Conditions not met"))))))))))))))))</f>
        <v>0</v>
      </c>
    </row>
    <row r="1921" spans="2:9" x14ac:dyDescent="0.45">
      <c r="B1921" s="2">
        <v>25</v>
      </c>
      <c r="D1921" s="2">
        <v>23.465</v>
      </c>
      <c r="E1921" s="2">
        <v>0</v>
      </c>
      <c r="H1921" s="2">
        <v>3206.4913499999998</v>
      </c>
      <c r="I1921" s="1">
        <f>IF(AND(B581="male",E581="yes",F581="northeast"),$K$57+$K$58*$B1921+$K$59*$D1921+$K$60*$E1921,IF(AND(B581="male",E581="yes",F581="northwest"),M636+M637*$B1921+M638*$D1921+M639*$E1921,IF(AND(B581="male",E581="yes",F581="southeast"),O636+O637*$B1921+O638*$D1921+O639*$E1921,IF(AND(B581="male",E581="yes",F581="southwest"),Q636+Q637*$B1921+Q638*$D1921+Q639*$E1921,IF(AND(B581="female",E581="no",F581="southwest"),S636+S637*$B1921+S638*$D1921+S639*$E1921,IF(AND(B581="female",E581="no",F581="southeast"),U636+U637*$B1921+U638*$D1921+U639*$E1921,IF(AND(B581="female",E581="no",F581="northwest"),W636+W637*$B1921+W638*$D1921+W639*$E1921,IF(AND(B581="female",E581="no",F581="northeast"),Y636+Y637*$B1921+Y638*$D1921+Y639*$E1921,IF(AND(B581="male",E581="no",F581="northeast"),AA636+AA637*$B1921+AA638*$D1921+AA639*$E1921,IF(AND(B581="male",E581="no",F581="northwest"),AC636+AC637*$B1921+AC638*$D1921+AC639*$E1921,IF(AND(B581="male",E581="no",F581="southeast"),AE636+AE637*$B1921+AE638*$D1921+AE639*$E1921,IF(AND(B581="male",E581="no",F581="southwest"),AG636+AG637*$B1921+AG638*$D1921+AG639*$E1921,IF(AND(B581="male",E581="yes",F581="southwest"),AI636+AI637*$B1921+AI638*$D1921+AI639*$E1921,IF(AND(B581="male",E581="yes",F581="southeast"),AK636+AK637*$B1921+AK638*$D1921+AK639*$E1921,IF(AND(B581="male",E581="yes",F581="northwest"),AM636+AM637*$B1921+AM638*$D1921+AM639*$E1921,IF(AND(B581="male",E581="yes",F581="northeast"),AO636+AO637*$B1921+AO638*$D1921+AO639*$E1921,"Conditions not met"))))))))))))))))</f>
        <v>0</v>
      </c>
    </row>
    <row r="1922" spans="2:9" x14ac:dyDescent="0.45">
      <c r="B1922" s="2">
        <v>59</v>
      </c>
      <c r="D1922" s="2">
        <v>25.46</v>
      </c>
      <c r="E1922" s="2">
        <v>1</v>
      </c>
      <c r="H1922" s="2">
        <v>12913.992399999999</v>
      </c>
      <c r="I1922" s="1">
        <f>IF(AND(B582="male",E582="yes",F582="northeast"),$K$57+$K$58*$B1922+$K$59*$D1922+$K$60*$E1922,IF(AND(B582="male",E582="yes",F582="northwest"),M637+M638*$B1922+M639*$D1922+M640*$E1922,IF(AND(B582="male",E582="yes",F582="southeast"),O637+O638*$B1922+O639*$D1922+O640*$E1922,IF(AND(B582="male",E582="yes",F582="southwest"),Q637+Q638*$B1922+Q639*$D1922+Q640*$E1922,IF(AND(B582="female",E582="no",F582="southwest"),S637+S638*$B1922+S639*$D1922+S640*$E1922,IF(AND(B582="female",E582="no",F582="southeast"),U637+U638*$B1922+U639*$D1922+U640*$E1922,IF(AND(B582="female",E582="no",F582="northwest"),W637+W638*$B1922+W639*$D1922+W640*$E1922,IF(AND(B582="female",E582="no",F582="northeast"),Y637+Y638*$B1922+Y639*$D1922+Y640*$E1922,IF(AND(B582="male",E582="no",F582="northeast"),AA637+AA638*$B1922+AA639*$D1922+AA640*$E1922,IF(AND(B582="male",E582="no",F582="northwest"),AC637+AC638*$B1922+AC639*$D1922+AC640*$E1922,IF(AND(B582="male",E582="no",F582="southeast"),AE637+AE638*$B1922+AE639*$D1922+AE640*$E1922,IF(AND(B582="male",E582="no",F582="southwest"),AG637+AG638*$B1922+AG639*$D1922+AG640*$E1922,IF(AND(B582="male",E582="yes",F582="southwest"),AI637+AI638*$B1922+AI639*$D1922+AI640*$E1922,IF(AND(B582="male",E582="yes",F582="southeast"),AK637+AK638*$B1922+AK639*$D1922+AK640*$E1922,IF(AND(B582="male",E582="yes",F582="northwest"),AM637+AM638*$B1922+AM639*$D1922+AM640*$E1922,IF(AND(B582="male",E582="yes",F582="northeast"),AO637+AO638*$B1922+AO639*$D1922+AO640*$E1922,"Conditions not met"))))))))))))))))</f>
        <v>0</v>
      </c>
    </row>
    <row r="1923" spans="2:9" x14ac:dyDescent="0.45">
      <c r="B1923" s="2">
        <v>19</v>
      </c>
      <c r="D1923" s="2">
        <v>30.59</v>
      </c>
      <c r="E1923" s="2">
        <v>0</v>
      </c>
      <c r="H1923" s="2">
        <v>1639.5631000000001</v>
      </c>
      <c r="I1923" s="1">
        <f>IF(AND(B583="male",E583="yes",F583="northeast"),$K$57+$K$58*$B1923+$K$59*$D1923+$K$60*$E1923,IF(AND(B583="male",E583="yes",F583="northwest"),M638+M639*$B1923+M640*$D1923+M641*$E1923,IF(AND(B583="male",E583="yes",F583="southeast"),O638+O639*$B1923+O640*$D1923+O641*$E1923,IF(AND(B583="male",E583="yes",F583="southwest"),Q638+Q639*$B1923+Q640*$D1923+Q641*$E1923,IF(AND(B583="female",E583="no",F583="southwest"),S638+S639*$B1923+S640*$D1923+S641*$E1923,IF(AND(B583="female",E583="no",F583="southeast"),U638+U639*$B1923+U640*$D1923+U641*$E1923,IF(AND(B583="female",E583="no",F583="northwest"),W638+W639*$B1923+W640*$D1923+W641*$E1923,IF(AND(B583="female",E583="no",F583="northeast"),Y638+Y639*$B1923+Y640*$D1923+Y641*$E1923,IF(AND(B583="male",E583="no",F583="northeast"),AA638+AA639*$B1923+AA640*$D1923+AA641*$E1923,IF(AND(B583="male",E583="no",F583="northwest"),AC638+AC639*$B1923+AC640*$D1923+AC641*$E1923,IF(AND(B583="male",E583="no",F583="southeast"),AE638+AE639*$B1923+AE640*$D1923+AE641*$E1923,IF(AND(B583="male",E583="no",F583="southwest"),AG638+AG639*$B1923+AG640*$D1923+AG641*$E1923,IF(AND(B583="male",E583="yes",F583="southwest"),AI638+AI639*$B1923+AI640*$D1923+AI641*$E1923,IF(AND(B583="male",E583="yes",F583="southeast"),AK638+AK639*$B1923+AK640*$D1923+AK641*$E1923,IF(AND(B583="male",E583="yes",F583="northwest"),AM638+AM639*$B1923+AM640*$D1923+AM641*$E1923,IF(AND(B583="male",E583="yes",F583="northeast"),AO638+AO639*$B1923+AO640*$D1923+AO641*$E1923,"Conditions not met"))))))))))))))))</f>
        <v>0</v>
      </c>
    </row>
    <row r="1924" spans="2:9" x14ac:dyDescent="0.45">
      <c r="B1924" s="2">
        <v>39</v>
      </c>
      <c r="D1924" s="2">
        <v>45.43</v>
      </c>
      <c r="E1924" s="2">
        <v>2</v>
      </c>
      <c r="H1924" s="2">
        <v>6356.2707</v>
      </c>
      <c r="I1924" s="1">
        <f>IF(AND(B584="male",E584="yes",F584="northeast"),$K$57+$K$58*$B1924+$K$59*$D1924+$K$60*$E1924,IF(AND(B584="male",E584="yes",F584="northwest"),M639+M640*$B1924+M641*$D1924+M642*$E1924,IF(AND(B584="male",E584="yes",F584="southeast"),O639+O640*$B1924+O641*$D1924+O642*$E1924,IF(AND(B584="male",E584="yes",F584="southwest"),Q639+Q640*$B1924+Q641*$D1924+Q642*$E1924,IF(AND(B584="female",E584="no",F584="southwest"),S639+S640*$B1924+S641*$D1924+S642*$E1924,IF(AND(B584="female",E584="no",F584="southeast"),U639+U640*$B1924+U641*$D1924+U642*$E1924,IF(AND(B584="female",E584="no",F584="northwest"),W639+W640*$B1924+W641*$D1924+W642*$E1924,IF(AND(B584="female",E584="no",F584="northeast"),Y639+Y640*$B1924+Y641*$D1924+Y642*$E1924,IF(AND(B584="male",E584="no",F584="northeast"),AA639+AA640*$B1924+AA641*$D1924+AA642*$E1924,IF(AND(B584="male",E584="no",F584="northwest"),AC639+AC640*$B1924+AC641*$D1924+AC642*$E1924,IF(AND(B584="male",E584="no",F584="southeast"),AE639+AE640*$B1924+AE641*$D1924+AE642*$E1924,IF(AND(B584="male",E584="no",F584="southwest"),AG639+AG640*$B1924+AG641*$D1924+AG642*$E1924,IF(AND(B584="male",E584="yes",F584="southwest"),AI639+AI640*$B1924+AI641*$D1924+AI642*$E1924,IF(AND(B584="male",E584="yes",F584="southeast"),AK639+AK640*$B1924+AK641*$D1924+AK642*$E1924,IF(AND(B584="male",E584="yes",F584="northwest"),AM639+AM640*$B1924+AM641*$D1924+AM642*$E1924,IF(AND(B584="male",E584="yes",F584="northeast"),AO639+AO640*$B1924+AO641*$D1924+AO642*$E1924,"Conditions not met"))))))))))))))))</f>
        <v>0</v>
      </c>
    </row>
    <row r="1925" spans="2:9" x14ac:dyDescent="0.45">
      <c r="B1925" s="2">
        <v>32</v>
      </c>
      <c r="D1925" s="2">
        <v>23.65</v>
      </c>
      <c r="E1925" s="2">
        <v>1</v>
      </c>
      <c r="H1925" s="2">
        <v>17626.239509999999</v>
      </c>
      <c r="I1925" s="1">
        <f>IF(AND(B585="male",E585="yes",F585="northeast"),$K$57+$K$58*$B1925+$K$59*$D1925+$K$60*$E1925,IF(AND(B585="male",E585="yes",F585="northwest"),M640+M641*$B1925+M642*$D1925+M643*$E1925,IF(AND(B585="male",E585="yes",F585="southeast"),O640+O641*$B1925+O642*$D1925+O643*$E1925,IF(AND(B585="male",E585="yes",F585="southwest"),Q640+Q641*$B1925+Q642*$D1925+Q643*$E1925,IF(AND(B585="female",E585="no",F585="southwest"),S640+S641*$B1925+S642*$D1925+S643*$E1925,IF(AND(B585="female",E585="no",F585="southeast"),U640+U641*$B1925+U642*$D1925+U643*$E1925,IF(AND(B585="female",E585="no",F585="northwest"),W640+W641*$B1925+W642*$D1925+W643*$E1925,IF(AND(B585="female",E585="no",F585="northeast"),Y640+Y641*$B1925+Y642*$D1925+Y643*$E1925,IF(AND(B585="male",E585="no",F585="northeast"),AA640+AA641*$B1925+AA642*$D1925+AA643*$E1925,IF(AND(B585="male",E585="no",F585="northwest"),AC640+AC641*$B1925+AC642*$D1925+AC643*$E1925,IF(AND(B585="male",E585="no",F585="southeast"),AE640+AE641*$B1925+AE642*$D1925+AE643*$E1925,IF(AND(B585="male",E585="no",F585="southwest"),AG640+AG641*$B1925+AG642*$D1925+AG643*$E1925,IF(AND(B585="male",E585="yes",F585="southwest"),AI640+AI641*$B1925+AI642*$D1925+AI643*$E1925,IF(AND(B585="male",E585="yes",F585="southeast"),AK640+AK641*$B1925+AK642*$D1925+AK643*$E1925,IF(AND(B585="male",E585="yes",F585="northwest"),AM640+AM641*$B1925+AM642*$D1925+AM643*$E1925,IF(AND(B585="male",E585="yes",F585="northeast"),AO640+AO641*$B1925+AO642*$D1925+AO643*$E1925,"Conditions not met"))))))))))))))))</f>
        <v>0</v>
      </c>
    </row>
    <row r="1926" spans="2:9" x14ac:dyDescent="0.45">
      <c r="B1926" s="2">
        <v>19</v>
      </c>
      <c r="D1926" s="2">
        <v>20.7</v>
      </c>
      <c r="E1926" s="2">
        <v>0</v>
      </c>
      <c r="H1926" s="2">
        <v>1242.816</v>
      </c>
      <c r="I1926" s="1">
        <f>IF(AND(B586="male",E586="yes",F586="northeast"),$K$57+$K$58*$B1926+$K$59*$D1926+$K$60*$E1926,IF(AND(B586="male",E586="yes",F586="northwest"),M641+M642*$B1926+M643*$D1926+M644*$E1926,IF(AND(B586="male",E586="yes",F586="southeast"),O641+O642*$B1926+O643*$D1926+O644*$E1926,IF(AND(B586="male",E586="yes",F586="southwest"),Q641+Q642*$B1926+Q643*$D1926+Q644*$E1926,IF(AND(B586="female",E586="no",F586="southwest"),S641+S642*$B1926+S643*$D1926+S644*$E1926,IF(AND(B586="female",E586="no",F586="southeast"),U641+U642*$B1926+U643*$D1926+U644*$E1926,IF(AND(B586="female",E586="no",F586="northwest"),W641+W642*$B1926+W643*$D1926+W644*$E1926,IF(AND(B586="female",E586="no",F586="northeast"),Y641+Y642*$B1926+Y643*$D1926+Y644*$E1926,IF(AND(B586="male",E586="no",F586="northeast"),AA641+AA642*$B1926+AA643*$D1926+AA644*$E1926,IF(AND(B586="male",E586="no",F586="northwest"),AC641+AC642*$B1926+AC643*$D1926+AC644*$E1926,IF(AND(B586="male",E586="no",F586="southeast"),AE641+AE642*$B1926+AE643*$D1926+AE644*$E1926,IF(AND(B586="male",E586="no",F586="southwest"),AG641+AG642*$B1926+AG643*$D1926+AG644*$E1926,IF(AND(B586="male",E586="yes",F586="southwest"),AI641+AI642*$B1926+AI643*$D1926+AI644*$E1926,IF(AND(B586="male",E586="yes",F586="southeast"),AK641+AK642*$B1926+AK643*$D1926+AK644*$E1926,IF(AND(B586="male",E586="yes",F586="northwest"),AM641+AM642*$B1926+AM643*$D1926+AM644*$E1926,IF(AND(B586="male",E586="yes",F586="northeast"),AO641+AO642*$B1926+AO643*$D1926+AO644*$E1926,"Conditions not met"))))))))))))))))</f>
        <v>0</v>
      </c>
    </row>
    <row r="1927" spans="2:9" x14ac:dyDescent="0.45">
      <c r="B1927" s="2">
        <v>33</v>
      </c>
      <c r="D1927" s="2">
        <v>28.27</v>
      </c>
      <c r="E1927" s="2">
        <v>1</v>
      </c>
      <c r="H1927" s="2">
        <v>4779.6022999999996</v>
      </c>
      <c r="I1927" s="1">
        <f>IF(AND(B587="male",E587="yes",F587="northeast"),$K$57+$K$58*$B1927+$K$59*$D1927+$K$60*$E1927,IF(AND(B587="male",E587="yes",F587="northwest"),M642+M643*$B1927+M644*$D1927+M645*$E1927,IF(AND(B587="male",E587="yes",F587="southeast"),O642+O643*$B1927+O644*$D1927+O645*$E1927,IF(AND(B587="male",E587="yes",F587="southwest"),Q642+Q643*$B1927+Q644*$D1927+Q645*$E1927,IF(AND(B587="female",E587="no",F587="southwest"),S642+S643*$B1927+S644*$D1927+S645*$E1927,IF(AND(B587="female",E587="no",F587="southeast"),U642+U643*$B1927+U644*$D1927+U645*$E1927,IF(AND(B587="female",E587="no",F587="northwest"),W642+W643*$B1927+W644*$D1927+W645*$E1927,IF(AND(B587="female",E587="no",F587="northeast"),Y642+Y643*$B1927+Y644*$D1927+Y645*$E1927,IF(AND(B587="male",E587="no",F587="northeast"),AA642+AA643*$B1927+AA644*$D1927+AA645*$E1927,IF(AND(B587="male",E587="no",F587="northwest"),AC642+AC643*$B1927+AC644*$D1927+AC645*$E1927,IF(AND(B587="male",E587="no",F587="southeast"),AE642+AE643*$B1927+AE644*$D1927+AE645*$E1927,IF(AND(B587="male",E587="no",F587="southwest"),AG642+AG643*$B1927+AG644*$D1927+AG645*$E1927,IF(AND(B587="male",E587="yes",F587="southwest"),AI642+AI643*$B1927+AI644*$D1927+AI645*$E1927,IF(AND(B587="male",E587="yes",F587="southeast"),AK642+AK643*$B1927+AK644*$D1927+AK645*$E1927,IF(AND(B587="male",E587="yes",F587="northwest"),AM642+AM643*$B1927+AM644*$D1927+AM645*$E1927,IF(AND(B587="male",E587="yes",F587="northeast"),AO642+AO643*$B1927+AO644*$D1927+AO645*$E1927,"Conditions not met"))))))))))))))))</f>
        <v>0</v>
      </c>
    </row>
    <row r="1928" spans="2:9" x14ac:dyDescent="0.45">
      <c r="B1928" s="2">
        <v>21</v>
      </c>
      <c r="D1928" s="2">
        <v>20.234999999999999</v>
      </c>
      <c r="E1928" s="2">
        <v>3</v>
      </c>
      <c r="H1928" s="2">
        <v>3861.2096499999998</v>
      </c>
      <c r="I1928" s="1">
        <f>IF(AND(B588="male",E588="yes",F588="northeast"),$K$57+$K$58*$B1928+$K$59*$D1928+$K$60*$E1928,IF(AND(B588="male",E588="yes",F588="northwest"),M643+M644*$B1928+M645*$D1928+M646*$E1928,IF(AND(B588="male",E588="yes",F588="southeast"),O643+O644*$B1928+O645*$D1928+O646*$E1928,IF(AND(B588="male",E588="yes",F588="southwest"),Q643+Q644*$B1928+Q645*$D1928+Q646*$E1928,IF(AND(B588="female",E588="no",F588="southwest"),S643+S644*$B1928+S645*$D1928+S646*$E1928,IF(AND(B588="female",E588="no",F588="southeast"),U643+U644*$B1928+U645*$D1928+U646*$E1928,IF(AND(B588="female",E588="no",F588="northwest"),W643+W644*$B1928+W645*$D1928+W646*$E1928,IF(AND(B588="female",E588="no",F588="northeast"),Y643+Y644*$B1928+Y645*$D1928+Y646*$E1928,IF(AND(B588="male",E588="no",F588="northeast"),AA643+AA644*$B1928+AA645*$D1928+AA646*$E1928,IF(AND(B588="male",E588="no",F588="northwest"),AC643+AC644*$B1928+AC645*$D1928+AC646*$E1928,IF(AND(B588="male",E588="no",F588="southeast"),AE643+AE644*$B1928+AE645*$D1928+AE646*$E1928,IF(AND(B588="male",E588="no",F588="southwest"),AG643+AG644*$B1928+AG645*$D1928+AG646*$E1928,IF(AND(B588="male",E588="yes",F588="southwest"),AI643+AI644*$B1928+AI645*$D1928+AI646*$E1928,IF(AND(B588="male",E588="yes",F588="southeast"),AK643+AK644*$B1928+AK645*$D1928+AK646*$E1928,IF(AND(B588="male",E588="yes",F588="northwest"),AM643+AM644*$B1928+AM645*$D1928+AM646*$E1928,IF(AND(B588="male",E588="yes",F588="northeast"),AO643+AO644*$B1928+AO645*$D1928+AO646*$E1928,"Conditions not met"))))))))))))))))</f>
        <v>0</v>
      </c>
    </row>
    <row r="1929" spans="2:9" x14ac:dyDescent="0.45">
      <c r="B1929" s="2">
        <v>34</v>
      </c>
      <c r="D1929" s="2">
        <v>30.21</v>
      </c>
      <c r="E1929" s="2">
        <v>1</v>
      </c>
      <c r="H1929" s="2">
        <v>43943.876100000001</v>
      </c>
      <c r="I1929" s="1" t="str">
        <f>IF(AND(B589="male",E589="yes",F589="northeast"),$K$57+$K$58*$B1929+$K$59*$D1929+$K$60*$E1929,IF(AND(B589="male",E589="yes",F589="northwest"),M644+M645*$B1929+M646*$D1929+M647*$E1929,IF(AND(B589="male",E589="yes",F589="southeast"),O644+O645*$B1929+O646*$D1929+O647*$E1929,IF(AND(B589="male",E589="yes",F589="southwest"),Q644+Q645*$B1929+Q646*$D1929+Q647*$E1929,IF(AND(B589="female",E589="no",F589="southwest"),S644+S645*$B1929+S646*$D1929+S647*$E1929,IF(AND(B589="female",E589="no",F589="southeast"),U644+U645*$B1929+U646*$D1929+U647*$E1929,IF(AND(B589="female",E589="no",F589="northwest"),W644+W645*$B1929+W646*$D1929+W647*$E1929,IF(AND(B589="female",E589="no",F589="northeast"),Y644+Y645*$B1929+Y646*$D1929+Y647*$E1929,IF(AND(B589="male",E589="no",F589="northeast"),AA644+AA645*$B1929+AA646*$D1929+AA647*$E1929,IF(AND(B589="male",E589="no",F589="northwest"),AC644+AC645*$B1929+AC646*$D1929+AC647*$E1929,IF(AND(B589="male",E589="no",F589="southeast"),AE644+AE645*$B1929+AE646*$D1929+AE647*$E1929,IF(AND(B589="male",E589="no",F589="southwest"),AG644+AG645*$B1929+AG646*$D1929+AG647*$E1929,IF(AND(B589="male",E589="yes",F589="southwest"),AI644+AI645*$B1929+AI646*$D1929+AI647*$E1929,IF(AND(B589="male",E589="yes",F589="southeast"),AK644+AK645*$B1929+AK646*$D1929+AK647*$E1929,IF(AND(B589="male",E589="yes",F589="northwest"),AM644+AM645*$B1929+AM646*$D1929+AM647*$E1929,IF(AND(B589="male",E589="yes",F589="northeast"),AO644+AO645*$B1929+AO646*$D1929+AO647*$E1929,"Conditions not met"))))))))))))))))</f>
        <v>Conditions not met</v>
      </c>
    </row>
    <row r="1930" spans="2:9" x14ac:dyDescent="0.45">
      <c r="B1930" s="2">
        <v>61</v>
      </c>
      <c r="D1930" s="2">
        <v>35.909999999999997</v>
      </c>
      <c r="E1930" s="2">
        <v>0</v>
      </c>
      <c r="H1930" s="2">
        <v>13635.6379</v>
      </c>
      <c r="I1930" s="1">
        <f>IF(AND(B590="male",E590="yes",F590="northeast"),$K$57+$K$58*$B1930+$K$59*$D1930+$K$60*$E1930,IF(AND(B590="male",E590="yes",F590="northwest"),M645+M646*$B1930+M647*$D1930+M648*$E1930,IF(AND(B590="male",E590="yes",F590="southeast"),O645+O646*$B1930+O647*$D1930+O648*$E1930,IF(AND(B590="male",E590="yes",F590="southwest"),Q645+Q646*$B1930+Q647*$D1930+Q648*$E1930,IF(AND(B590="female",E590="no",F590="southwest"),S645+S646*$B1930+S647*$D1930+S648*$E1930,IF(AND(B590="female",E590="no",F590="southeast"),U645+U646*$B1930+U647*$D1930+U648*$E1930,IF(AND(B590="female",E590="no",F590="northwest"),W645+W646*$B1930+W647*$D1930+W648*$E1930,IF(AND(B590="female",E590="no",F590="northeast"),Y645+Y646*$B1930+Y647*$D1930+Y648*$E1930,IF(AND(B590="male",E590="no",F590="northeast"),AA645+AA646*$B1930+AA647*$D1930+AA648*$E1930,IF(AND(B590="male",E590="no",F590="northwest"),AC645+AC646*$B1930+AC647*$D1930+AC648*$E1930,IF(AND(B590="male",E590="no",F590="southeast"),AE645+AE646*$B1930+AE647*$D1930+AE648*$E1930,IF(AND(B590="male",E590="no",F590="southwest"),AG645+AG646*$B1930+AG647*$D1930+AG648*$E1930,IF(AND(B590="male",E590="yes",F590="southwest"),AI645+AI646*$B1930+AI647*$D1930+AI648*$E1930,IF(AND(B590="male",E590="yes",F590="southeast"),AK645+AK646*$B1930+AK647*$D1930+AK648*$E1930,IF(AND(B590="male",E590="yes",F590="northwest"),AM645+AM646*$B1930+AM647*$D1930+AM648*$E1930,IF(AND(B590="male",E590="yes",F590="northeast"),AO645+AO646*$B1930+AO647*$D1930+AO648*$E1930,"Conditions not met"))))))))))))))))</f>
        <v>0</v>
      </c>
    </row>
    <row r="1931" spans="2:9" x14ac:dyDescent="0.45">
      <c r="B1931" s="2">
        <v>38</v>
      </c>
      <c r="D1931" s="2">
        <v>30.69</v>
      </c>
      <c r="E1931" s="2">
        <v>1</v>
      </c>
      <c r="H1931" s="2">
        <v>5976.8311000000003</v>
      </c>
      <c r="I1931" s="1">
        <f>IF(AND(B591="male",E591="yes",F591="northeast"),$K$57+$K$58*$B1931+$K$59*$D1931+$K$60*$E1931,IF(AND(B591="male",E591="yes",F591="northwest"),M646+M647*$B1931+M648*$D1931+M649*$E1931,IF(AND(B591="male",E591="yes",F591="southeast"),O646+O647*$B1931+O648*$D1931+O649*$E1931,IF(AND(B591="male",E591="yes",F591="southwest"),Q646+Q647*$B1931+Q648*$D1931+Q649*$E1931,IF(AND(B591="female",E591="no",F591="southwest"),S646+S647*$B1931+S648*$D1931+S649*$E1931,IF(AND(B591="female",E591="no",F591="southeast"),U646+U647*$B1931+U648*$D1931+U649*$E1931,IF(AND(B591="female",E591="no",F591="northwest"),W646+W647*$B1931+W648*$D1931+W649*$E1931,IF(AND(B591="female",E591="no",F591="northeast"),Y646+Y647*$B1931+Y648*$D1931+Y649*$E1931,IF(AND(B591="male",E591="no",F591="northeast"),AA646+AA647*$B1931+AA648*$D1931+AA649*$E1931,IF(AND(B591="male",E591="no",F591="northwest"),AC646+AC647*$B1931+AC648*$D1931+AC649*$E1931,IF(AND(B591="male",E591="no",F591="southeast"),AE646+AE647*$B1931+AE648*$D1931+AE649*$E1931,IF(AND(B591="male",E591="no",F591="southwest"),AG646+AG647*$B1931+AG648*$D1931+AG649*$E1931,IF(AND(B591="male",E591="yes",F591="southwest"),AI646+AI647*$B1931+AI648*$D1931+AI649*$E1931,IF(AND(B591="male",E591="yes",F591="southeast"),AK646+AK647*$B1931+AK648*$D1931+AK649*$E1931,IF(AND(B591="male",E591="yes",F591="northwest"),AM646+AM647*$B1931+AM648*$D1931+AM649*$E1931,IF(AND(B591="male",E591="yes",F591="northeast"),AO646+AO647*$B1931+AO648*$D1931+AO649*$E1931,"Conditions not met"))))))))))))))))</f>
        <v>0</v>
      </c>
    </row>
    <row r="1932" spans="2:9" x14ac:dyDescent="0.45">
      <c r="B1932" s="2">
        <v>58</v>
      </c>
      <c r="D1932" s="2">
        <v>29</v>
      </c>
      <c r="E1932" s="2">
        <v>0</v>
      </c>
      <c r="H1932" s="2">
        <v>11842.441999999999</v>
      </c>
      <c r="I1932" s="1">
        <f>IF(AND(B592="male",E592="yes",F592="northeast"),$K$57+$K$58*$B1932+$K$59*$D1932+$K$60*$E1932,IF(AND(B592="male",E592="yes",F592="northwest"),M647+M648*$B1932+M649*$D1932+M650*$E1932,IF(AND(B592="male",E592="yes",F592="southeast"),O647+O648*$B1932+O649*$D1932+O650*$E1932,IF(AND(B592="male",E592="yes",F592="southwest"),Q647+Q648*$B1932+Q649*$D1932+Q650*$E1932,IF(AND(B592="female",E592="no",F592="southwest"),S647+S648*$B1932+S649*$D1932+S650*$E1932,IF(AND(B592="female",E592="no",F592="southeast"),U647+U648*$B1932+U649*$D1932+U650*$E1932,IF(AND(B592="female",E592="no",F592="northwest"),W647+W648*$B1932+W649*$D1932+W650*$E1932,IF(AND(B592="female",E592="no",F592="northeast"),Y647+Y648*$B1932+Y649*$D1932+Y650*$E1932,IF(AND(B592="male",E592="no",F592="northeast"),AA647+AA648*$B1932+AA649*$D1932+AA650*$E1932,IF(AND(B592="male",E592="no",F592="northwest"),AC647+AC648*$B1932+AC649*$D1932+AC650*$E1932,IF(AND(B592="male",E592="no",F592="southeast"),AE647+AE648*$B1932+AE649*$D1932+AE650*$E1932,IF(AND(B592="male",E592="no",F592="southwest"),AG647+AG648*$B1932+AG649*$D1932+AG650*$E1932,IF(AND(B592="male",E592="yes",F592="southwest"),AI647+AI648*$B1932+AI649*$D1932+AI650*$E1932,IF(AND(B592="male",E592="yes",F592="southeast"),AK647+AK648*$B1932+AK649*$D1932+AK650*$E1932,IF(AND(B592="male",E592="yes",F592="northwest"),AM647+AM648*$B1932+AM649*$D1932+AM650*$E1932,IF(AND(B592="male",E592="yes",F592="northeast"),AO647+AO648*$B1932+AO649*$D1932+AO650*$E1932,"Conditions not met"))))))))))))))))</f>
        <v>0</v>
      </c>
    </row>
    <row r="1933" spans="2:9" x14ac:dyDescent="0.45">
      <c r="B1933" s="2">
        <v>47</v>
      </c>
      <c r="D1933" s="2">
        <v>19.57</v>
      </c>
      <c r="E1933" s="2">
        <v>1</v>
      </c>
      <c r="H1933" s="2">
        <v>8428.0692999999992</v>
      </c>
      <c r="I1933" s="1">
        <f>IF(AND(B593="male",E593="yes",F593="northeast"),$K$57+$K$58*$B1933+$K$59*$D1933+$K$60*$E1933,IF(AND(B593="male",E593="yes",F593="northwest"),M648+M649*$B1933+M650*$D1933+M651*$E1933,IF(AND(B593="male",E593="yes",F593="southeast"),O648+O649*$B1933+O650*$D1933+O651*$E1933,IF(AND(B593="male",E593="yes",F593="southwest"),Q648+Q649*$B1933+Q650*$D1933+Q651*$E1933,IF(AND(B593="female",E593="no",F593="southwest"),S648+S649*$B1933+S650*$D1933+S651*$E1933,IF(AND(B593="female",E593="no",F593="southeast"),U648+U649*$B1933+U650*$D1933+U651*$E1933,IF(AND(B593="female",E593="no",F593="northwest"),W648+W649*$B1933+W650*$D1933+W651*$E1933,IF(AND(B593="female",E593="no",F593="northeast"),Y648+Y649*$B1933+Y650*$D1933+Y651*$E1933,IF(AND(B593="male",E593="no",F593="northeast"),AA648+AA649*$B1933+AA650*$D1933+AA651*$E1933,IF(AND(B593="male",E593="no",F593="northwest"),AC648+AC649*$B1933+AC650*$D1933+AC651*$E1933,IF(AND(B593="male",E593="no",F593="southeast"),AE648+AE649*$B1933+AE650*$D1933+AE651*$E1933,IF(AND(B593="male",E593="no",F593="southwest"),AG648+AG649*$B1933+AG650*$D1933+AG651*$E1933,IF(AND(B593="male",E593="yes",F593="southwest"),AI648+AI649*$B1933+AI650*$D1933+AI651*$E1933,IF(AND(B593="male",E593="yes",F593="southeast"),AK648+AK649*$B1933+AK650*$D1933+AK651*$E1933,IF(AND(B593="male",E593="yes",F593="northwest"),AM648+AM649*$B1933+AM650*$D1933+AM651*$E1933,IF(AND(B593="male",E593="yes",F593="northeast"),AO648+AO649*$B1933+AO650*$D1933+AO651*$E1933,"Conditions not met"))))))))))))))))</f>
        <v>0</v>
      </c>
    </row>
    <row r="1934" spans="2:9" x14ac:dyDescent="0.45">
      <c r="B1934" s="2">
        <v>20</v>
      </c>
      <c r="D1934" s="2">
        <v>31.13</v>
      </c>
      <c r="E1934" s="2">
        <v>2</v>
      </c>
      <c r="H1934" s="2">
        <v>2566.4706999999999</v>
      </c>
      <c r="I1934" s="1">
        <f>IF(AND(B594="male",E594="yes",F594="northeast"),$K$57+$K$58*$B1934+$K$59*$D1934+$K$60*$E1934,IF(AND(B594="male",E594="yes",F594="northwest"),M649+M650*$B1934+M651*$D1934+M652*$E1934,IF(AND(B594="male",E594="yes",F594="southeast"),O649+O650*$B1934+O651*$D1934+O652*$E1934,IF(AND(B594="male",E594="yes",F594="southwest"),Q649+Q650*$B1934+Q651*$D1934+Q652*$E1934,IF(AND(B594="female",E594="no",F594="southwest"),S649+S650*$B1934+S651*$D1934+S652*$E1934,IF(AND(B594="female",E594="no",F594="southeast"),U649+U650*$B1934+U651*$D1934+U652*$E1934,IF(AND(B594="female",E594="no",F594="northwest"),W649+W650*$B1934+W651*$D1934+W652*$E1934,IF(AND(B594="female",E594="no",F594="northeast"),Y649+Y650*$B1934+Y651*$D1934+Y652*$E1934,IF(AND(B594="male",E594="no",F594="northeast"),AA649+AA650*$B1934+AA651*$D1934+AA652*$E1934,IF(AND(B594="male",E594="no",F594="northwest"),AC649+AC650*$B1934+AC651*$D1934+AC652*$E1934,IF(AND(B594="male",E594="no",F594="southeast"),AE649+AE650*$B1934+AE651*$D1934+AE652*$E1934,IF(AND(B594="male",E594="no",F594="southwest"),AG649+AG650*$B1934+AG651*$D1934+AG652*$E1934,IF(AND(B594="male",E594="yes",F594="southwest"),AI649+AI650*$B1934+AI651*$D1934+AI652*$E1934,IF(AND(B594="male",E594="yes",F594="southeast"),AK649+AK650*$B1934+AK651*$D1934+AK652*$E1934,IF(AND(B594="male",E594="yes",F594="northwest"),AM649+AM650*$B1934+AM651*$D1934+AM652*$E1934,IF(AND(B594="male",E594="yes",F594="northeast"),AO649+AO650*$B1934+AO651*$D1934+AO652*$E1934,"Conditions not met"))))))))))))))))</f>
        <v>0</v>
      </c>
    </row>
    <row r="1935" spans="2:9" x14ac:dyDescent="0.45">
      <c r="B1935" s="2">
        <v>21</v>
      </c>
      <c r="D1935" s="2">
        <v>21.85</v>
      </c>
      <c r="E1935" s="2">
        <v>1</v>
      </c>
      <c r="H1935" s="2">
        <v>15359.104499999999</v>
      </c>
      <c r="I1935" s="1" t="str">
        <f>IF(AND(B595="male",E595="yes",F595="northeast"),$K$57+$K$58*$B1935+$K$59*$D1935+$K$60*$E1935,IF(AND(B595="male",E595="yes",F595="northwest"),M650+M651*$B1935+M652*$D1935+M653*$E1935,IF(AND(B595="male",E595="yes",F595="southeast"),O650+O651*$B1935+O652*$D1935+O653*$E1935,IF(AND(B595="male",E595="yes",F595="southwest"),Q650+Q651*$B1935+Q652*$D1935+Q653*$E1935,IF(AND(B595="female",E595="no",F595="southwest"),S650+S651*$B1935+S652*$D1935+S653*$E1935,IF(AND(B595="female",E595="no",F595="southeast"),U650+U651*$B1935+U652*$D1935+U653*$E1935,IF(AND(B595="female",E595="no",F595="northwest"),W650+W651*$B1935+W652*$D1935+W653*$E1935,IF(AND(B595="female",E595="no",F595="northeast"),Y650+Y651*$B1935+Y652*$D1935+Y653*$E1935,IF(AND(B595="male",E595="no",F595="northeast"),AA650+AA651*$B1935+AA652*$D1935+AA653*$E1935,IF(AND(B595="male",E595="no",F595="northwest"),AC650+AC651*$B1935+AC652*$D1935+AC653*$E1935,IF(AND(B595="male",E595="no",F595="southeast"),AE650+AE651*$B1935+AE652*$D1935+AE653*$E1935,IF(AND(B595="male",E595="no",F595="southwest"),AG650+AG651*$B1935+AG652*$D1935+AG653*$E1935,IF(AND(B595="male",E595="yes",F595="southwest"),AI650+AI651*$B1935+AI652*$D1935+AI653*$E1935,IF(AND(B595="male",E595="yes",F595="southeast"),AK650+AK651*$B1935+AK652*$D1935+AK653*$E1935,IF(AND(B595="male",E595="yes",F595="northwest"),AM650+AM651*$B1935+AM652*$D1935+AM653*$E1935,IF(AND(B595="male",E595="yes",F595="northeast"),AO650+AO651*$B1935+AO652*$D1935+AO653*$E1935,"Conditions not met"))))))))))))))))</f>
        <v>Conditions not met</v>
      </c>
    </row>
    <row r="1936" spans="2:9" x14ac:dyDescent="0.45">
      <c r="B1936" s="2">
        <v>41</v>
      </c>
      <c r="D1936" s="2">
        <v>40.26</v>
      </c>
      <c r="E1936" s="2">
        <v>0</v>
      </c>
      <c r="H1936" s="2">
        <v>5709.1643999999997</v>
      </c>
      <c r="I1936" s="1">
        <f>IF(AND(B596="male",E596="yes",F596="northeast"),$K$57+$K$58*$B1936+$K$59*$D1936+$K$60*$E1936,IF(AND(B596="male",E596="yes",F596="northwest"),M651+M652*$B1936+M653*$D1936+M654*$E1936,IF(AND(B596="male",E596="yes",F596="southeast"),O651+O652*$B1936+O653*$D1936+O654*$E1936,IF(AND(B596="male",E596="yes",F596="southwest"),Q651+Q652*$B1936+Q653*$D1936+Q654*$E1936,IF(AND(B596="female",E596="no",F596="southwest"),S651+S652*$B1936+S653*$D1936+S654*$E1936,IF(AND(B596="female",E596="no",F596="southeast"),U651+U652*$B1936+U653*$D1936+U654*$E1936,IF(AND(B596="female",E596="no",F596="northwest"),W651+W652*$B1936+W653*$D1936+W654*$E1936,IF(AND(B596="female",E596="no",F596="northeast"),Y651+Y652*$B1936+Y653*$D1936+Y654*$E1936,IF(AND(B596="male",E596="no",F596="northeast"),AA651+AA652*$B1936+AA653*$D1936+AA654*$E1936,IF(AND(B596="male",E596="no",F596="northwest"),AC651+AC652*$B1936+AC653*$D1936+AC654*$E1936,IF(AND(B596="male",E596="no",F596="southeast"),AE651+AE652*$B1936+AE653*$D1936+AE654*$E1936,IF(AND(B596="male",E596="no",F596="southwest"),AG651+AG652*$B1936+AG653*$D1936+AG654*$E1936,IF(AND(B596="male",E596="yes",F596="southwest"),AI651+AI652*$B1936+AI653*$D1936+AI654*$E1936,IF(AND(B596="male",E596="yes",F596="southeast"),AK651+AK652*$B1936+AK653*$D1936+AK654*$E1936,IF(AND(B596="male",E596="yes",F596="northwest"),AM651+AM652*$B1936+AM653*$D1936+AM654*$E1936,IF(AND(B596="male",E596="yes",F596="northeast"),AO651+AO652*$B1936+AO653*$D1936+AO654*$E1936,"Conditions not met"))))))))))))))))</f>
        <v>0</v>
      </c>
    </row>
    <row r="1937" spans="2:9" x14ac:dyDescent="0.45">
      <c r="B1937" s="2">
        <v>46</v>
      </c>
      <c r="D1937" s="2">
        <v>33.725000000000001</v>
      </c>
      <c r="E1937" s="2">
        <v>1</v>
      </c>
      <c r="H1937" s="2">
        <v>8823.9857499999998</v>
      </c>
      <c r="I1937" s="1">
        <f>IF(AND(B597="male",E597="yes",F597="northeast"),$K$57+$K$58*$B1937+$K$59*$D1937+$K$60*$E1937,IF(AND(B597="male",E597="yes",F597="northwest"),M652+M653*$B1937+M654*$D1937+M655*$E1937,IF(AND(B597="male",E597="yes",F597="southeast"),O652+O653*$B1937+O654*$D1937+O655*$E1937,IF(AND(B597="male",E597="yes",F597="southwest"),Q652+Q653*$B1937+Q654*$D1937+Q655*$E1937,IF(AND(B597="female",E597="no",F597="southwest"),S652+S653*$B1937+S654*$D1937+S655*$E1937,IF(AND(B597="female",E597="no",F597="southeast"),U652+U653*$B1937+U654*$D1937+U655*$E1937,IF(AND(B597="female",E597="no",F597="northwest"),W652+W653*$B1937+W654*$D1937+W655*$E1937,IF(AND(B597="female",E597="no",F597="northeast"),Y652+Y653*$B1937+Y654*$D1937+Y655*$E1937,IF(AND(B597="male",E597="no",F597="northeast"),AA652+AA653*$B1937+AA654*$D1937+AA655*$E1937,IF(AND(B597="male",E597="no",F597="northwest"),AC652+AC653*$B1937+AC654*$D1937+AC655*$E1937,IF(AND(B597="male",E597="no",F597="southeast"),AE652+AE653*$B1937+AE654*$D1937+AE655*$E1937,IF(AND(B597="male",E597="no",F597="southwest"),AG652+AG653*$B1937+AG654*$D1937+AG655*$E1937,IF(AND(B597="male",E597="yes",F597="southwest"),AI652+AI653*$B1937+AI654*$D1937+AI655*$E1937,IF(AND(B597="male",E597="yes",F597="southeast"),AK652+AK653*$B1937+AK654*$D1937+AK655*$E1937,IF(AND(B597="male",E597="yes",F597="northwest"),AM652+AM653*$B1937+AM654*$D1937+AM655*$E1937,IF(AND(B597="male",E597="yes",F597="northeast"),AO652+AO653*$B1937+AO654*$D1937+AO655*$E1937,"Conditions not met"))))))))))))))))</f>
        <v>0</v>
      </c>
    </row>
    <row r="1938" spans="2:9" x14ac:dyDescent="0.45">
      <c r="B1938" s="2">
        <v>42</v>
      </c>
      <c r="D1938" s="2">
        <v>29.48</v>
      </c>
      <c r="E1938" s="2">
        <v>2</v>
      </c>
      <c r="H1938" s="2">
        <v>7640.3091999999997</v>
      </c>
      <c r="I1938" s="1">
        <f>IF(AND(B598="male",E598="yes",F598="northeast"),$K$57+$K$58*$B1938+$K$59*$D1938+$K$60*$E1938,IF(AND(B598="male",E598="yes",F598="northwest"),M653+M654*$B1938+M655*$D1938+M656*$E1938,IF(AND(B598="male",E598="yes",F598="southeast"),O653+O654*$B1938+O655*$D1938+O656*$E1938,IF(AND(B598="male",E598="yes",F598="southwest"),Q653+Q654*$B1938+Q655*$D1938+Q656*$E1938,IF(AND(B598="female",E598="no",F598="southwest"),S653+S654*$B1938+S655*$D1938+S656*$E1938,IF(AND(B598="female",E598="no",F598="southeast"),U653+U654*$B1938+U655*$D1938+U656*$E1938,IF(AND(B598="female",E598="no",F598="northwest"),W653+W654*$B1938+W655*$D1938+W656*$E1938,IF(AND(B598="female",E598="no",F598="northeast"),Y653+Y654*$B1938+Y655*$D1938+Y656*$E1938,IF(AND(B598="male",E598="no",F598="northeast"),AA653+AA654*$B1938+AA655*$D1938+AA656*$E1938,IF(AND(B598="male",E598="no",F598="northwest"),AC653+AC654*$B1938+AC655*$D1938+AC656*$E1938,IF(AND(B598="male",E598="no",F598="southeast"),AE653+AE654*$B1938+AE655*$D1938+AE656*$E1938,IF(AND(B598="male",E598="no",F598="southwest"),AG653+AG654*$B1938+AG655*$D1938+AG656*$E1938,IF(AND(B598="male",E598="yes",F598="southwest"),AI653+AI654*$B1938+AI655*$D1938+AI656*$E1938,IF(AND(B598="male",E598="yes",F598="southeast"),AK653+AK654*$B1938+AK655*$D1938+AK656*$E1938,IF(AND(B598="male",E598="yes",F598="northwest"),AM653+AM654*$B1938+AM655*$D1938+AM656*$E1938,IF(AND(B598="male",E598="yes",F598="northeast"),AO653+AO654*$B1938+AO655*$D1938+AO656*$E1938,"Conditions not met"))))))))))))))))</f>
        <v>0</v>
      </c>
    </row>
    <row r="1939" spans="2:9" x14ac:dyDescent="0.45">
      <c r="B1939" s="2">
        <v>34</v>
      </c>
      <c r="D1939" s="2">
        <v>33.25</v>
      </c>
      <c r="E1939" s="2">
        <v>1</v>
      </c>
      <c r="H1939" s="2">
        <v>5594.8455000000004</v>
      </c>
      <c r="I1939" s="1">
        <f>IF(AND(B599="male",E599="yes",F599="northeast"),$K$57+$K$58*$B1939+$K$59*$D1939+$K$60*$E1939,IF(AND(B599="male",E599="yes",F599="northwest"),M654+M655*$B1939+M656*$D1939+M657*$E1939,IF(AND(B599="male",E599="yes",F599="southeast"),O654+O655*$B1939+O656*$D1939+O657*$E1939,IF(AND(B599="male",E599="yes",F599="southwest"),Q654+Q655*$B1939+Q656*$D1939+Q657*$E1939,IF(AND(B599="female",E599="no",F599="southwest"),S654+S655*$B1939+S656*$D1939+S657*$E1939,IF(AND(B599="female",E599="no",F599="southeast"),U654+U655*$B1939+U656*$D1939+U657*$E1939,IF(AND(B599="female",E599="no",F599="northwest"),W654+W655*$B1939+W656*$D1939+W657*$E1939,IF(AND(B599="female",E599="no",F599="northeast"),Y654+Y655*$B1939+Y656*$D1939+Y657*$E1939,IF(AND(B599="male",E599="no",F599="northeast"),AA654+AA655*$B1939+AA656*$D1939+AA657*$E1939,IF(AND(B599="male",E599="no",F599="northwest"),AC654+AC655*$B1939+AC656*$D1939+AC657*$E1939,IF(AND(B599="male",E599="no",F599="southeast"),AE654+AE655*$B1939+AE656*$D1939+AE657*$E1939,IF(AND(B599="male",E599="no",F599="southwest"),AG654+AG655*$B1939+AG656*$D1939+AG657*$E1939,IF(AND(B599="male",E599="yes",F599="southwest"),AI654+AI655*$B1939+AI656*$D1939+AI657*$E1939,IF(AND(B599="male",E599="yes",F599="southeast"),AK654+AK655*$B1939+AK656*$D1939+AK657*$E1939,IF(AND(B599="male",E599="yes",F599="northwest"),AM654+AM655*$B1939+AM656*$D1939+AM657*$E1939,IF(AND(B599="male",E599="yes",F599="northeast"),AO654+AO655*$B1939+AO656*$D1939+AO657*$E1939,"Conditions not met"))))))))))))))))</f>
        <v>0</v>
      </c>
    </row>
    <row r="1940" spans="2:9" x14ac:dyDescent="0.45">
      <c r="B1940" s="2">
        <v>43</v>
      </c>
      <c r="D1940" s="2">
        <v>32.6</v>
      </c>
      <c r="E1940" s="2">
        <v>2</v>
      </c>
      <c r="H1940" s="2">
        <v>7441.5010000000002</v>
      </c>
      <c r="I1940" s="1">
        <f>IF(AND(B600="male",E600="yes",F600="northeast"),$K$57+$K$58*$B1940+$K$59*$D1940+$K$60*$E1940,IF(AND(B600="male",E600="yes",F600="northwest"),M655+M656*$B1940+M657*$D1940+M658*$E1940,IF(AND(B600="male",E600="yes",F600="southeast"),O655+O656*$B1940+O657*$D1940+O658*$E1940,IF(AND(B600="male",E600="yes",F600="southwest"),Q655+Q656*$B1940+Q657*$D1940+Q658*$E1940,IF(AND(B600="female",E600="no",F600="southwest"),S655+S656*$B1940+S657*$D1940+S658*$E1940,IF(AND(B600="female",E600="no",F600="southeast"),U655+U656*$B1940+U657*$D1940+U658*$E1940,IF(AND(B600="female",E600="no",F600="northwest"),W655+W656*$B1940+W657*$D1940+W658*$E1940,IF(AND(B600="female",E600="no",F600="northeast"),Y655+Y656*$B1940+Y657*$D1940+Y658*$E1940,IF(AND(B600="male",E600="no",F600="northeast"),AA655+AA656*$B1940+AA657*$D1940+AA658*$E1940,IF(AND(B600="male",E600="no",F600="northwest"),AC655+AC656*$B1940+AC657*$D1940+AC658*$E1940,IF(AND(B600="male",E600="no",F600="southeast"),AE655+AE656*$B1940+AE657*$D1940+AE658*$E1940,IF(AND(B600="male",E600="no",F600="southwest"),AG655+AG656*$B1940+AG657*$D1940+AG658*$E1940,IF(AND(B600="male",E600="yes",F600="southwest"),AI655+AI656*$B1940+AI657*$D1940+AI658*$E1940,IF(AND(B600="male",E600="yes",F600="southeast"),AK655+AK656*$B1940+AK657*$D1940+AK658*$E1940,IF(AND(B600="male",E600="yes",F600="northwest"),AM655+AM656*$B1940+AM657*$D1940+AM658*$E1940,IF(AND(B600="male",E600="yes",F600="northeast"),AO655+AO656*$B1940+AO657*$D1940+AO658*$E1940,"Conditions not met"))))))))))))))))</f>
        <v>0</v>
      </c>
    </row>
    <row r="1941" spans="2:9" x14ac:dyDescent="0.45">
      <c r="B1941" s="2">
        <v>52</v>
      </c>
      <c r="D1941" s="2">
        <v>37.524999999999999</v>
      </c>
      <c r="E1941" s="2">
        <v>2</v>
      </c>
      <c r="H1941" s="2">
        <v>33471.971890000001</v>
      </c>
      <c r="I1941" s="1">
        <f>IF(AND(B601="male",E601="yes",F601="northeast"),$K$57+$K$58*$B1941+$K$59*$D1941+$K$60*$E1941,IF(AND(B601="male",E601="yes",F601="northwest"),M656+M657*$B1941+M658*$D1941+M659*$E1941,IF(AND(B601="male",E601="yes",F601="southeast"),O656+O657*$B1941+O658*$D1941+O659*$E1941,IF(AND(B601="male",E601="yes",F601="southwest"),Q656+Q657*$B1941+Q658*$D1941+Q659*$E1941,IF(AND(B601="female",E601="no",F601="southwest"),S656+S657*$B1941+S658*$D1941+S659*$E1941,IF(AND(B601="female",E601="no",F601="southeast"),U656+U657*$B1941+U658*$D1941+U659*$E1941,IF(AND(B601="female",E601="no",F601="northwest"),W656+W657*$B1941+W658*$D1941+W659*$E1941,IF(AND(B601="female",E601="no",F601="northeast"),Y656+Y657*$B1941+Y658*$D1941+Y659*$E1941,IF(AND(B601="male",E601="no",F601="northeast"),AA656+AA657*$B1941+AA658*$D1941+AA659*$E1941,IF(AND(B601="male",E601="no",F601="northwest"),AC656+AC657*$B1941+AC658*$D1941+AC659*$E1941,IF(AND(B601="male",E601="no",F601="southeast"),AE656+AE657*$B1941+AE658*$D1941+AE659*$E1941,IF(AND(B601="male",E601="no",F601="southwest"),AG656+AG657*$B1941+AG658*$D1941+AG659*$E1941,IF(AND(B601="male",E601="yes",F601="southwest"),AI656+AI657*$B1941+AI658*$D1941+AI659*$E1941,IF(AND(B601="male",E601="yes",F601="southeast"),AK656+AK657*$B1941+AK658*$D1941+AK659*$E1941,IF(AND(B601="male",E601="yes",F601="northwest"),AM656+AM657*$B1941+AM658*$D1941+AM659*$E1941,IF(AND(B601="male",E601="yes",F601="northeast"),AO656+AO657*$B1941+AO658*$D1941+AO659*$E1941,"Conditions not met"))))))))))))))))</f>
        <v>0</v>
      </c>
    </row>
    <row r="1942" spans="2:9" x14ac:dyDescent="0.45">
      <c r="B1942" s="2">
        <v>18</v>
      </c>
      <c r="D1942" s="2">
        <v>39.159999999999997</v>
      </c>
      <c r="E1942" s="2">
        <v>0</v>
      </c>
      <c r="H1942" s="2">
        <v>1633.0444</v>
      </c>
      <c r="I1942" s="1">
        <f>IF(AND(B602="male",E602="yes",F602="northeast"),$K$57+$K$58*$B1942+$K$59*$D1942+$K$60*$E1942,IF(AND(B602="male",E602="yes",F602="northwest"),M657+M658*$B1942+M659*$D1942+M660*$E1942,IF(AND(B602="male",E602="yes",F602="southeast"),O657+O658*$B1942+O659*$D1942+O660*$E1942,IF(AND(B602="male",E602="yes",F602="southwest"),Q657+Q658*$B1942+Q659*$D1942+Q660*$E1942,IF(AND(B602="female",E602="no",F602="southwest"),S657+S658*$B1942+S659*$D1942+S660*$E1942,IF(AND(B602="female",E602="no",F602="southeast"),U657+U658*$B1942+U659*$D1942+U660*$E1942,IF(AND(B602="female",E602="no",F602="northwest"),W657+W658*$B1942+W659*$D1942+W660*$E1942,IF(AND(B602="female",E602="no",F602="northeast"),Y657+Y658*$B1942+Y659*$D1942+Y660*$E1942,IF(AND(B602="male",E602="no",F602="northeast"),AA657+AA658*$B1942+AA659*$D1942+AA660*$E1942,IF(AND(B602="male",E602="no",F602="northwest"),AC657+AC658*$B1942+AC659*$D1942+AC660*$E1942,IF(AND(B602="male",E602="no",F602="southeast"),AE657+AE658*$B1942+AE659*$D1942+AE660*$E1942,IF(AND(B602="male",E602="no",F602="southwest"),AG657+AG658*$B1942+AG659*$D1942+AG660*$E1942,IF(AND(B602="male",E602="yes",F602="southwest"),AI657+AI658*$B1942+AI659*$D1942+AI660*$E1942,IF(AND(B602="male",E602="yes",F602="southeast"),AK657+AK658*$B1942+AK659*$D1942+AK660*$E1942,IF(AND(B602="male",E602="yes",F602="northwest"),AM657+AM658*$B1942+AM659*$D1942+AM660*$E1942,IF(AND(B602="male",E602="yes",F602="northeast"),AO657+AO658*$B1942+AO659*$D1942+AO660*$E1942,"Conditions not met"))))))))))))))))</f>
        <v>0</v>
      </c>
    </row>
    <row r="1943" spans="2:9" x14ac:dyDescent="0.45">
      <c r="B1943" s="2">
        <v>51</v>
      </c>
      <c r="D1943" s="2">
        <v>31.635000000000002</v>
      </c>
      <c r="E1943" s="2">
        <v>0</v>
      </c>
      <c r="H1943" s="2">
        <v>9174.1356500000002</v>
      </c>
      <c r="I1943" s="1">
        <f>IF(AND(B603="male",E603="yes",F603="northeast"),$K$57+$K$58*$B1943+$K$59*$D1943+$K$60*$E1943,IF(AND(B603="male",E603="yes",F603="northwest"),M658+M659*$B1943+M660*$D1943+M661*$E1943,IF(AND(B603="male",E603="yes",F603="southeast"),O658+O659*$B1943+O660*$D1943+O661*$E1943,IF(AND(B603="male",E603="yes",F603="southwest"),Q658+Q659*$B1943+Q660*$D1943+Q661*$E1943,IF(AND(B603="female",E603="no",F603="southwest"),S658+S659*$B1943+S660*$D1943+S661*$E1943,IF(AND(B603="female",E603="no",F603="southeast"),U658+U659*$B1943+U660*$D1943+U661*$E1943,IF(AND(B603="female",E603="no",F603="northwest"),W658+W659*$B1943+W660*$D1943+W661*$E1943,IF(AND(B603="female",E603="no",F603="northeast"),Y658+Y659*$B1943+Y660*$D1943+Y661*$E1943,IF(AND(B603="male",E603="no",F603="northeast"),AA658+AA659*$B1943+AA660*$D1943+AA661*$E1943,IF(AND(B603="male",E603="no",F603="northwest"),AC658+AC659*$B1943+AC660*$D1943+AC661*$E1943,IF(AND(B603="male",E603="no",F603="southeast"),AE658+AE659*$B1943+AE660*$D1943+AE661*$E1943,IF(AND(B603="male",E603="no",F603="southwest"),AG658+AG659*$B1943+AG660*$D1943+AG661*$E1943,IF(AND(B603="male",E603="yes",F603="southwest"),AI658+AI659*$B1943+AI660*$D1943+AI661*$E1943,IF(AND(B603="male",E603="yes",F603="southeast"),AK658+AK659*$B1943+AK660*$D1943+AK661*$E1943,IF(AND(B603="male",E603="yes",F603="northwest"),AM658+AM659*$B1943+AM660*$D1943+AM661*$E1943,IF(AND(B603="male",E603="yes",F603="northeast"),AO658+AO659*$B1943+AO660*$D1943+AO661*$E1943,"Conditions not met"))))))))))))))))</f>
        <v>0</v>
      </c>
    </row>
    <row r="1944" spans="2:9" x14ac:dyDescent="0.45">
      <c r="B1944" s="2">
        <v>56</v>
      </c>
      <c r="D1944" s="2">
        <v>25.3</v>
      </c>
      <c r="E1944" s="2">
        <v>0</v>
      </c>
      <c r="H1944" s="2">
        <v>11070.535</v>
      </c>
      <c r="I1944" s="1">
        <f>IF(AND(B604="male",E604="yes",F604="northeast"),$K$57+$K$58*$B1944+$K$59*$D1944+$K$60*$E1944,IF(AND(B604="male",E604="yes",F604="northwest"),M659+M660*$B1944+M661*$D1944+M662*$E1944,IF(AND(B604="male",E604="yes",F604="southeast"),O659+O660*$B1944+O661*$D1944+O662*$E1944,IF(AND(B604="male",E604="yes",F604="southwest"),Q659+Q660*$B1944+Q661*$D1944+Q662*$E1944,IF(AND(B604="female",E604="no",F604="southwest"),S659+S660*$B1944+S661*$D1944+S662*$E1944,IF(AND(B604="female",E604="no",F604="southeast"),U659+U660*$B1944+U661*$D1944+U662*$E1944,IF(AND(B604="female",E604="no",F604="northwest"),W659+W660*$B1944+W661*$D1944+W662*$E1944,IF(AND(B604="female",E604="no",F604="northeast"),Y659+Y660*$B1944+Y661*$D1944+Y662*$E1944,IF(AND(B604="male",E604="no",F604="northeast"),AA659+AA660*$B1944+AA661*$D1944+AA662*$E1944,IF(AND(B604="male",E604="no",F604="northwest"),AC659+AC660*$B1944+AC661*$D1944+AC662*$E1944,IF(AND(B604="male",E604="no",F604="southeast"),AE659+AE660*$B1944+AE661*$D1944+AE662*$E1944,IF(AND(B604="male",E604="no",F604="southwest"),AG659+AG660*$B1944+AG661*$D1944+AG662*$E1944,IF(AND(B604="male",E604="yes",F604="southwest"),AI659+AI660*$B1944+AI661*$D1944+AI662*$E1944,IF(AND(B604="male",E604="yes",F604="southeast"),AK659+AK660*$B1944+AK661*$D1944+AK662*$E1944,IF(AND(B604="male",E604="yes",F604="northwest"),AM659+AM660*$B1944+AM661*$D1944+AM662*$E1944,IF(AND(B604="male",E604="yes",F604="northeast"),AO659+AO660*$B1944+AO661*$D1944+AO662*$E1944,"Conditions not met"))))))))))))))))</f>
        <v>0</v>
      </c>
    </row>
    <row r="1945" spans="2:9" x14ac:dyDescent="0.45">
      <c r="B1945" s="2">
        <v>64</v>
      </c>
      <c r="D1945" s="2">
        <v>39.049999999999997</v>
      </c>
      <c r="E1945" s="2">
        <v>3</v>
      </c>
      <c r="H1945" s="2">
        <v>16085.127500000001</v>
      </c>
      <c r="I1945" s="1">
        <f>IF(AND(B605="male",E605="yes",F605="northeast"),$K$57+$K$58*$B1945+$K$59*$D1945+$K$60*$E1945,IF(AND(B605="male",E605="yes",F605="northwest"),M660+M661*$B1945+M662*$D1945+M663*$E1945,IF(AND(B605="male",E605="yes",F605="southeast"),O660+O661*$B1945+O662*$D1945+O663*$E1945,IF(AND(B605="male",E605="yes",F605="southwest"),Q660+Q661*$B1945+Q662*$D1945+Q663*$E1945,IF(AND(B605="female",E605="no",F605="southwest"),S660+S661*$B1945+S662*$D1945+S663*$E1945,IF(AND(B605="female",E605="no",F605="southeast"),U660+U661*$B1945+U662*$D1945+U663*$E1945,IF(AND(B605="female",E605="no",F605="northwest"),W660+W661*$B1945+W662*$D1945+W663*$E1945,IF(AND(B605="female",E605="no",F605="northeast"),Y660+Y661*$B1945+Y662*$D1945+Y663*$E1945,IF(AND(B605="male",E605="no",F605="northeast"),AA660+AA661*$B1945+AA662*$D1945+AA663*$E1945,IF(AND(B605="male",E605="no",F605="northwest"),AC660+AC661*$B1945+AC662*$D1945+AC663*$E1945,IF(AND(B605="male",E605="no",F605="southeast"),AE660+AE661*$B1945+AE662*$D1945+AE663*$E1945,IF(AND(B605="male",E605="no",F605="southwest"),AG660+AG661*$B1945+AG662*$D1945+AG663*$E1945,IF(AND(B605="male",E605="yes",F605="southwest"),AI660+AI661*$B1945+AI662*$D1945+AI663*$E1945,IF(AND(B605="male",E605="yes",F605="southeast"),AK660+AK661*$B1945+AK662*$D1945+AK663*$E1945,IF(AND(B605="male",E605="yes",F605="northwest"),AM660+AM661*$B1945+AM662*$D1945+AM663*$E1945,IF(AND(B605="male",E605="yes",F605="northeast"),AO660+AO661*$B1945+AO662*$D1945+AO663*$E1945,"Conditions not met"))))))))))))))))</f>
        <v>0</v>
      </c>
    </row>
    <row r="1946" spans="2:9" x14ac:dyDescent="0.45">
      <c r="B1946" s="2">
        <v>19</v>
      </c>
      <c r="D1946" s="2">
        <v>28.31</v>
      </c>
      <c r="E1946" s="2">
        <v>0</v>
      </c>
      <c r="H1946" s="2">
        <v>17468.983899999999</v>
      </c>
      <c r="I1946" s="1" t="str">
        <f>IF(AND(B606="male",E606="yes",F606="northeast"),$K$57+$K$58*$B1946+$K$59*$D1946+$K$60*$E1946,IF(AND(B606="male",E606="yes",F606="northwest"),M661+M662*$B1946+M663*$D1946+M664*$E1946,IF(AND(B606="male",E606="yes",F606="southeast"),O661+O662*$B1946+O663*$D1946+O664*$E1946,IF(AND(B606="male",E606="yes",F606="southwest"),Q661+Q662*$B1946+Q663*$D1946+Q664*$E1946,IF(AND(B606="female",E606="no",F606="southwest"),S661+S662*$B1946+S663*$D1946+S664*$E1946,IF(AND(B606="female",E606="no",F606="southeast"),U661+U662*$B1946+U663*$D1946+U664*$E1946,IF(AND(B606="female",E606="no",F606="northwest"),W661+W662*$B1946+W663*$D1946+W664*$E1946,IF(AND(B606="female",E606="no",F606="northeast"),Y661+Y662*$B1946+Y663*$D1946+Y664*$E1946,IF(AND(B606="male",E606="no",F606="northeast"),AA661+AA662*$B1946+AA663*$D1946+AA664*$E1946,IF(AND(B606="male",E606="no",F606="northwest"),AC661+AC662*$B1946+AC663*$D1946+AC664*$E1946,IF(AND(B606="male",E606="no",F606="southeast"),AE661+AE662*$B1946+AE663*$D1946+AE664*$E1946,IF(AND(B606="male",E606="no",F606="southwest"),AG661+AG662*$B1946+AG663*$D1946+AG664*$E1946,IF(AND(B606="male",E606="yes",F606="southwest"),AI661+AI662*$B1946+AI663*$D1946+AI664*$E1946,IF(AND(B606="male",E606="yes",F606="southeast"),AK661+AK662*$B1946+AK663*$D1946+AK664*$E1946,IF(AND(B606="male",E606="yes",F606="northwest"),AM661+AM662*$B1946+AM663*$D1946+AM664*$E1946,IF(AND(B606="male",E606="yes",F606="northeast"),AO661+AO662*$B1946+AO663*$D1946+AO664*$E1946,"Conditions not met"))))))))))))))))</f>
        <v>Conditions not met</v>
      </c>
    </row>
    <row r="1947" spans="2:9" x14ac:dyDescent="0.45">
      <c r="B1947" s="2">
        <v>51</v>
      </c>
      <c r="D1947" s="2">
        <v>34.1</v>
      </c>
      <c r="E1947" s="2">
        <v>0</v>
      </c>
      <c r="H1947" s="2">
        <v>9283.5619999999999</v>
      </c>
      <c r="I1947" s="1">
        <f>IF(AND(B607="male",E607="yes",F607="northeast"),$K$57+$K$58*$B1947+$K$59*$D1947+$K$60*$E1947,IF(AND(B607="male",E607="yes",F607="northwest"),M662+M663*$B1947+M664*$D1947+M665*$E1947,IF(AND(B607="male",E607="yes",F607="southeast"),O662+O663*$B1947+O664*$D1947+O665*$E1947,IF(AND(B607="male",E607="yes",F607="southwest"),Q662+Q663*$B1947+Q664*$D1947+Q665*$E1947,IF(AND(B607="female",E607="no",F607="southwest"),S662+S663*$B1947+S664*$D1947+S665*$E1947,IF(AND(B607="female",E607="no",F607="southeast"),U662+U663*$B1947+U664*$D1947+U665*$E1947,IF(AND(B607="female",E607="no",F607="northwest"),W662+W663*$B1947+W664*$D1947+W665*$E1947,IF(AND(B607="female",E607="no",F607="northeast"),Y662+Y663*$B1947+Y664*$D1947+Y665*$E1947,IF(AND(B607="male",E607="no",F607="northeast"),AA662+AA663*$B1947+AA664*$D1947+AA665*$E1947,IF(AND(B607="male",E607="no",F607="northwest"),AC662+AC663*$B1947+AC664*$D1947+AC665*$E1947,IF(AND(B607="male",E607="no",F607="southeast"),AE662+AE663*$B1947+AE664*$D1947+AE665*$E1947,IF(AND(B607="male",E607="no",F607="southwest"),AG662+AG663*$B1947+AG664*$D1947+AG665*$E1947,IF(AND(B607="male",E607="yes",F607="southwest"),AI662+AI663*$B1947+AI664*$D1947+AI665*$E1947,IF(AND(B607="male",E607="yes",F607="southeast"),AK662+AK663*$B1947+AK664*$D1947+AK665*$E1947,IF(AND(B607="male",E607="yes",F607="northwest"),AM662+AM663*$B1947+AM664*$D1947+AM665*$E1947,IF(AND(B607="male",E607="yes",F607="northeast"),AO662+AO663*$B1947+AO664*$D1947+AO665*$E1947,"Conditions not met"))))))))))))))))</f>
        <v>0</v>
      </c>
    </row>
    <row r="1948" spans="2:9" x14ac:dyDescent="0.45">
      <c r="B1948" s="2">
        <v>27</v>
      </c>
      <c r="D1948" s="2">
        <v>25.175000000000001</v>
      </c>
      <c r="E1948" s="2">
        <v>0</v>
      </c>
      <c r="H1948" s="2">
        <v>3558.6202499999999</v>
      </c>
      <c r="I1948" s="1">
        <f>IF(AND(B608="male",E608="yes",F608="northeast"),$K$57+$K$58*$B1948+$K$59*$D1948+$K$60*$E1948,IF(AND(B608="male",E608="yes",F608="northwest"),M663+M664*$B1948+M665*$D1948+M666*$E1948,IF(AND(B608="male",E608="yes",F608="southeast"),O663+O664*$B1948+O665*$D1948+O666*$E1948,IF(AND(B608="male",E608="yes",F608="southwest"),Q663+Q664*$B1948+Q665*$D1948+Q666*$E1948,IF(AND(B608="female",E608="no",F608="southwest"),S663+S664*$B1948+S665*$D1948+S666*$E1948,IF(AND(B608="female",E608="no",F608="southeast"),U663+U664*$B1948+U665*$D1948+U666*$E1948,IF(AND(B608="female",E608="no",F608="northwest"),W663+W664*$B1948+W665*$D1948+W666*$E1948,IF(AND(B608="female",E608="no",F608="northeast"),Y663+Y664*$B1948+Y665*$D1948+Y666*$E1948,IF(AND(B608="male",E608="no",F608="northeast"),AA663+AA664*$B1948+AA665*$D1948+AA666*$E1948,IF(AND(B608="male",E608="no",F608="northwest"),AC663+AC664*$B1948+AC665*$D1948+AC666*$E1948,IF(AND(B608="male",E608="no",F608="southeast"),AE663+AE664*$B1948+AE665*$D1948+AE666*$E1948,IF(AND(B608="male",E608="no",F608="southwest"),AG663+AG664*$B1948+AG665*$D1948+AG666*$E1948,IF(AND(B608="male",E608="yes",F608="southwest"),AI663+AI664*$B1948+AI665*$D1948+AI666*$E1948,IF(AND(B608="male",E608="yes",F608="southeast"),AK663+AK664*$B1948+AK665*$D1948+AK666*$E1948,IF(AND(B608="male",E608="yes",F608="northwest"),AM663+AM664*$B1948+AM665*$D1948+AM666*$E1948,IF(AND(B608="male",E608="yes",F608="northeast"),AO663+AO664*$B1948+AO665*$D1948+AO666*$E1948,"Conditions not met"))))))))))))))))</f>
        <v>0</v>
      </c>
    </row>
    <row r="1949" spans="2:9" x14ac:dyDescent="0.45">
      <c r="B1949" s="2">
        <v>59</v>
      </c>
      <c r="D1949" s="2">
        <v>23.655000000000001</v>
      </c>
      <c r="E1949" s="2">
        <v>0</v>
      </c>
      <c r="H1949" s="2">
        <v>25678.778450000002</v>
      </c>
      <c r="I1949" s="1" t="str">
        <f>IF(AND(B609="male",E609="yes",F609="northeast"),$K$57+$K$58*$B1949+$K$59*$D1949+$K$60*$E1949,IF(AND(B609="male",E609="yes",F609="northwest"),M664+M665*$B1949+M666*$D1949+M667*$E1949,IF(AND(B609="male",E609="yes",F609="southeast"),O664+O665*$B1949+O666*$D1949+O667*$E1949,IF(AND(B609="male",E609="yes",F609="southwest"),Q664+Q665*$B1949+Q666*$D1949+Q667*$E1949,IF(AND(B609="female",E609="no",F609="southwest"),S664+S665*$B1949+S666*$D1949+S667*$E1949,IF(AND(B609="female",E609="no",F609="southeast"),U664+U665*$B1949+U666*$D1949+U667*$E1949,IF(AND(B609="female",E609="no",F609="northwest"),W664+W665*$B1949+W666*$D1949+W667*$E1949,IF(AND(B609="female",E609="no",F609="northeast"),Y664+Y665*$B1949+Y666*$D1949+Y667*$E1949,IF(AND(B609="male",E609="no",F609="northeast"),AA664+AA665*$B1949+AA666*$D1949+AA667*$E1949,IF(AND(B609="male",E609="no",F609="northwest"),AC664+AC665*$B1949+AC666*$D1949+AC667*$E1949,IF(AND(B609="male",E609="no",F609="southeast"),AE664+AE665*$B1949+AE666*$D1949+AE667*$E1949,IF(AND(B609="male",E609="no",F609="southwest"),AG664+AG665*$B1949+AG666*$D1949+AG667*$E1949,IF(AND(B609="male",E609="yes",F609="southwest"),AI664+AI665*$B1949+AI666*$D1949+AI667*$E1949,IF(AND(B609="male",E609="yes",F609="southeast"),AK664+AK665*$B1949+AK666*$D1949+AK667*$E1949,IF(AND(B609="male",E609="yes",F609="northwest"),AM664+AM665*$B1949+AM666*$D1949+AM667*$E1949,IF(AND(B609="male",E609="yes",F609="northeast"),AO664+AO665*$B1949+AO666*$D1949+AO667*$E1949,"Conditions not met"))))))))))))))))</f>
        <v>Conditions not met</v>
      </c>
    </row>
    <row r="1950" spans="2:9" x14ac:dyDescent="0.45">
      <c r="B1950" s="2">
        <v>28</v>
      </c>
      <c r="D1950" s="2">
        <v>26.98</v>
      </c>
      <c r="E1950" s="2">
        <v>2</v>
      </c>
      <c r="H1950" s="2">
        <v>4435.0941999999995</v>
      </c>
      <c r="I1950" s="1">
        <f>IF(AND(B610="male",E610="yes",F610="northeast"),$K$57+$K$58*$B1950+$K$59*$D1950+$K$60*$E1950,IF(AND(B610="male",E610="yes",F610="northwest"),M665+M666*$B1950+M667*$D1950+M668*$E1950,IF(AND(B610="male",E610="yes",F610="southeast"),O665+O666*$B1950+O667*$D1950+O668*$E1950,IF(AND(B610="male",E610="yes",F610="southwest"),Q665+Q666*$B1950+Q667*$D1950+Q668*$E1950,IF(AND(B610="female",E610="no",F610="southwest"),S665+S666*$B1950+S667*$D1950+S668*$E1950,IF(AND(B610="female",E610="no",F610="southeast"),U665+U666*$B1950+U667*$D1950+U668*$E1950,IF(AND(B610="female",E610="no",F610="northwest"),W665+W666*$B1950+W667*$D1950+W668*$E1950,IF(AND(B610="female",E610="no",F610="northeast"),Y665+Y666*$B1950+Y667*$D1950+Y668*$E1950,IF(AND(B610="male",E610="no",F610="northeast"),AA665+AA666*$B1950+AA667*$D1950+AA668*$E1950,IF(AND(B610="male",E610="no",F610="northwest"),AC665+AC666*$B1950+AC667*$D1950+AC668*$E1950,IF(AND(B610="male",E610="no",F610="southeast"),AE665+AE666*$B1950+AE667*$D1950+AE668*$E1950,IF(AND(B610="male",E610="no",F610="southwest"),AG665+AG666*$B1950+AG667*$D1950+AG668*$E1950,IF(AND(B610="male",E610="yes",F610="southwest"),AI665+AI666*$B1950+AI667*$D1950+AI668*$E1950,IF(AND(B610="male",E610="yes",F610="southeast"),AK665+AK666*$B1950+AK667*$D1950+AK668*$E1950,IF(AND(B610="male",E610="yes",F610="northwest"),AM665+AM666*$B1950+AM667*$D1950+AM668*$E1950,IF(AND(B610="male",E610="yes",F610="northeast"),AO665+AO666*$B1950+AO667*$D1950+AO668*$E1950,"Conditions not met"))))))))))))))))</f>
        <v>0</v>
      </c>
    </row>
    <row r="1951" spans="2:9" x14ac:dyDescent="0.45">
      <c r="B1951" s="2">
        <v>30</v>
      </c>
      <c r="D1951" s="2">
        <v>37.799999999999997</v>
      </c>
      <c r="E1951" s="2">
        <v>2</v>
      </c>
      <c r="H1951" s="2">
        <v>39241.442000000003</v>
      </c>
      <c r="I1951" s="1">
        <f>IF(AND(B611="male",E611="yes",F611="northeast"),$K$57+$K$58*$B1951+$K$59*$D1951+$K$60*$E1951,IF(AND(B611="male",E611="yes",F611="northwest"),M666+M667*$B1951+M668*$D1951+M669*$E1951,IF(AND(B611="male",E611="yes",F611="southeast"),O666+O667*$B1951+O668*$D1951+O669*$E1951,IF(AND(B611="male",E611="yes",F611="southwest"),Q666+Q667*$B1951+Q668*$D1951+Q669*$E1951,IF(AND(B611="female",E611="no",F611="southwest"),S666+S667*$B1951+S668*$D1951+S669*$E1951,IF(AND(B611="female",E611="no",F611="southeast"),U666+U667*$B1951+U668*$D1951+U669*$E1951,IF(AND(B611="female",E611="no",F611="northwest"),W666+W667*$B1951+W668*$D1951+W669*$E1951,IF(AND(B611="female",E611="no",F611="northeast"),Y666+Y667*$B1951+Y668*$D1951+Y669*$E1951,IF(AND(B611="male",E611="no",F611="northeast"),AA666+AA667*$B1951+AA668*$D1951+AA669*$E1951,IF(AND(B611="male",E611="no",F611="northwest"),AC666+AC667*$B1951+AC668*$D1951+AC669*$E1951,IF(AND(B611="male",E611="no",F611="southeast"),AE666+AE667*$B1951+AE668*$D1951+AE669*$E1951,IF(AND(B611="male",E611="no",F611="southwest"),AG666+AG667*$B1951+AG668*$D1951+AG669*$E1951,IF(AND(B611="male",E611="yes",F611="southwest"),AI666+AI667*$B1951+AI668*$D1951+AI669*$E1951,IF(AND(B611="male",E611="yes",F611="southeast"),AK666+AK667*$B1951+AK668*$D1951+AK669*$E1951,IF(AND(B611="male",E611="yes",F611="northwest"),AM666+AM667*$B1951+AM668*$D1951+AM669*$E1951,IF(AND(B611="male",E611="yes",F611="northeast"),AO666+AO667*$B1951+AO668*$D1951+AO669*$E1951,"Conditions not met"))))))))))))))))</f>
        <v>0</v>
      </c>
    </row>
    <row r="1952" spans="2:9" x14ac:dyDescent="0.45">
      <c r="B1952" s="2">
        <v>47</v>
      </c>
      <c r="D1952" s="2">
        <v>29.37</v>
      </c>
      <c r="E1952" s="2">
        <v>1</v>
      </c>
      <c r="H1952" s="2">
        <v>8547.6913000000004</v>
      </c>
      <c r="I1952" s="1">
        <f>IF(AND(B612="male",E612="yes",F612="northeast"),$K$57+$K$58*$B1952+$K$59*$D1952+$K$60*$E1952,IF(AND(B612="male",E612="yes",F612="northwest"),M667+M668*$B1952+M669*$D1952+M670*$E1952,IF(AND(B612="male",E612="yes",F612="southeast"),O667+O668*$B1952+O669*$D1952+O670*$E1952,IF(AND(B612="male",E612="yes",F612="southwest"),Q667+Q668*$B1952+Q669*$D1952+Q670*$E1952,IF(AND(B612="female",E612="no",F612="southwest"),S667+S668*$B1952+S669*$D1952+S670*$E1952,IF(AND(B612="female",E612="no",F612="southeast"),U667+U668*$B1952+U669*$D1952+U670*$E1952,IF(AND(B612="female",E612="no",F612="northwest"),W667+W668*$B1952+W669*$D1952+W670*$E1952,IF(AND(B612="female",E612="no",F612="northeast"),Y667+Y668*$B1952+Y669*$D1952+Y670*$E1952,IF(AND(B612="male",E612="no",F612="northeast"),AA667+AA668*$B1952+AA669*$D1952+AA670*$E1952,IF(AND(B612="male",E612="no",F612="northwest"),AC667+AC668*$B1952+AC669*$D1952+AC670*$E1952,IF(AND(B612="male",E612="no",F612="southeast"),AE667+AE668*$B1952+AE669*$D1952+AE670*$E1952,IF(AND(B612="male",E612="no",F612="southwest"),AG667+AG668*$B1952+AG669*$D1952+AG670*$E1952,IF(AND(B612="male",E612="yes",F612="southwest"),AI667+AI668*$B1952+AI669*$D1952+AI670*$E1952,IF(AND(B612="male",E612="yes",F612="southeast"),AK667+AK668*$B1952+AK669*$D1952+AK670*$E1952,IF(AND(B612="male",E612="yes",F612="northwest"),AM667+AM668*$B1952+AM669*$D1952+AM670*$E1952,IF(AND(B612="male",E612="yes",F612="northeast"),AO667+AO668*$B1952+AO669*$D1952+AO670*$E1952,"Conditions not met"))))))))))))))))</f>
        <v>0</v>
      </c>
    </row>
    <row r="1953" spans="2:9" x14ac:dyDescent="0.45">
      <c r="B1953" s="2">
        <v>38</v>
      </c>
      <c r="D1953" s="2">
        <v>34.799999999999997</v>
      </c>
      <c r="E1953" s="2">
        <v>2</v>
      </c>
      <c r="H1953" s="2">
        <v>6571.5439999999999</v>
      </c>
      <c r="I1953" s="1">
        <f>IF(AND(B613="male",E613="yes",F613="northeast"),$K$57+$K$58*$B1953+$K$59*$D1953+$K$60*$E1953,IF(AND(B613="male",E613="yes",F613="northwest"),M668+M669*$B1953+M670*$D1953+M671*$E1953,IF(AND(B613="male",E613="yes",F613="southeast"),O668+O669*$B1953+O670*$D1953+O671*$E1953,IF(AND(B613="male",E613="yes",F613="southwest"),Q668+Q669*$B1953+Q670*$D1953+Q671*$E1953,IF(AND(B613="female",E613="no",F613="southwest"),S668+S669*$B1953+S670*$D1953+S671*$E1953,IF(AND(B613="female",E613="no",F613="southeast"),U668+U669*$B1953+U670*$D1953+U671*$E1953,IF(AND(B613="female",E613="no",F613="northwest"),W668+W669*$B1953+W670*$D1953+W671*$E1953,IF(AND(B613="female",E613="no",F613="northeast"),Y668+Y669*$B1953+Y670*$D1953+Y671*$E1953,IF(AND(B613="male",E613="no",F613="northeast"),AA668+AA669*$B1953+AA670*$D1953+AA671*$E1953,IF(AND(B613="male",E613="no",F613="northwest"),AC668+AC669*$B1953+AC670*$D1953+AC671*$E1953,IF(AND(B613="male",E613="no",F613="southeast"),AE668+AE669*$B1953+AE670*$D1953+AE671*$E1953,IF(AND(B613="male",E613="no",F613="southwest"),AG668+AG669*$B1953+AG670*$D1953+AG671*$E1953,IF(AND(B613="male",E613="yes",F613="southwest"),AI668+AI669*$B1953+AI670*$D1953+AI671*$E1953,IF(AND(B613="male",E613="yes",F613="southeast"),AK668+AK669*$B1953+AK670*$D1953+AK671*$E1953,IF(AND(B613="male",E613="yes",F613="northwest"),AM668+AM669*$B1953+AM670*$D1953+AM671*$E1953,IF(AND(B613="male",E613="yes",F613="northeast"),AO668+AO669*$B1953+AO670*$D1953+AO671*$E1953,"Conditions not met"))))))))))))))))</f>
        <v>0</v>
      </c>
    </row>
    <row r="1954" spans="2:9" x14ac:dyDescent="0.45">
      <c r="B1954" s="2">
        <v>18</v>
      </c>
      <c r="D1954" s="2">
        <v>33.155000000000001</v>
      </c>
      <c r="E1954" s="2">
        <v>0</v>
      </c>
      <c r="H1954" s="2">
        <v>2207.6974500000001</v>
      </c>
      <c r="I1954" s="1">
        <f>IF(AND(B614="male",E614="yes",F614="northeast"),$K$57+$K$58*$B1954+$K$59*$D1954+$K$60*$E1954,IF(AND(B614="male",E614="yes",F614="northwest"),M669+M670*$B1954+M671*$D1954+M672*$E1954,IF(AND(B614="male",E614="yes",F614="southeast"),O669+O670*$B1954+O671*$D1954+O672*$E1954,IF(AND(B614="male",E614="yes",F614="southwest"),Q669+Q670*$B1954+Q671*$D1954+Q672*$E1954,IF(AND(B614="female",E614="no",F614="southwest"),S669+S670*$B1954+S671*$D1954+S672*$E1954,IF(AND(B614="female",E614="no",F614="southeast"),U669+U670*$B1954+U671*$D1954+U672*$E1954,IF(AND(B614="female",E614="no",F614="northwest"),W669+W670*$B1954+W671*$D1954+W672*$E1954,IF(AND(B614="female",E614="no",F614="northeast"),Y669+Y670*$B1954+Y671*$D1954+Y672*$E1954,IF(AND(B614="male",E614="no",F614="northeast"),AA669+AA670*$B1954+AA671*$D1954+AA672*$E1954,IF(AND(B614="male",E614="no",F614="northwest"),AC669+AC670*$B1954+AC671*$D1954+AC672*$E1954,IF(AND(B614="male",E614="no",F614="southeast"),AE669+AE670*$B1954+AE671*$D1954+AE672*$E1954,IF(AND(B614="male",E614="no",F614="southwest"),AG669+AG670*$B1954+AG671*$D1954+AG672*$E1954,IF(AND(B614="male",E614="yes",F614="southwest"),AI669+AI670*$B1954+AI671*$D1954+AI672*$E1954,IF(AND(B614="male",E614="yes",F614="southeast"),AK669+AK670*$B1954+AK671*$D1954+AK672*$E1954,IF(AND(B614="male",E614="yes",F614="northwest"),AM669+AM670*$B1954+AM671*$D1954+AM672*$E1954,IF(AND(B614="male",E614="yes",F614="northeast"),AO669+AO670*$B1954+AO671*$D1954+AO672*$E1954,"Conditions not met"))))))))))))))))</f>
        <v>0</v>
      </c>
    </row>
    <row r="1955" spans="2:9" x14ac:dyDescent="0.45">
      <c r="B1955" s="2">
        <v>34</v>
      </c>
      <c r="D1955" s="2">
        <v>19</v>
      </c>
      <c r="E1955" s="2">
        <v>3</v>
      </c>
      <c r="H1955" s="2">
        <v>6753.0379999999996</v>
      </c>
      <c r="I1955" s="1">
        <f>IF(AND(B615="male",E615="yes",F615="northeast"),$K$57+$K$58*$B1955+$K$59*$D1955+$K$60*$E1955,IF(AND(B615="male",E615="yes",F615="northwest"),M670+M671*$B1955+M672*$D1955+M673*$E1955,IF(AND(B615="male",E615="yes",F615="southeast"),O670+O671*$B1955+O672*$D1955+O673*$E1955,IF(AND(B615="male",E615="yes",F615="southwest"),Q670+Q671*$B1955+Q672*$D1955+Q673*$E1955,IF(AND(B615="female",E615="no",F615="southwest"),S670+S671*$B1955+S672*$D1955+S673*$E1955,IF(AND(B615="female",E615="no",F615="southeast"),U670+U671*$B1955+U672*$D1955+U673*$E1955,IF(AND(B615="female",E615="no",F615="northwest"),W670+W671*$B1955+W672*$D1955+W673*$E1955,IF(AND(B615="female",E615="no",F615="northeast"),Y670+Y671*$B1955+Y672*$D1955+Y673*$E1955,IF(AND(B615="male",E615="no",F615="northeast"),AA670+AA671*$B1955+AA672*$D1955+AA673*$E1955,IF(AND(B615="male",E615="no",F615="northwest"),AC670+AC671*$B1955+AC672*$D1955+AC673*$E1955,IF(AND(B615="male",E615="no",F615="southeast"),AE670+AE671*$B1955+AE672*$D1955+AE673*$E1955,IF(AND(B615="male",E615="no",F615="southwest"),AG670+AG671*$B1955+AG672*$D1955+AG673*$E1955,IF(AND(B615="male",E615="yes",F615="southwest"),AI670+AI671*$B1955+AI672*$D1955+AI673*$E1955,IF(AND(B615="male",E615="yes",F615="southeast"),AK670+AK671*$B1955+AK672*$D1955+AK673*$E1955,IF(AND(B615="male",E615="yes",F615="northwest"),AM670+AM671*$B1955+AM672*$D1955+AM673*$E1955,IF(AND(B615="male",E615="yes",F615="northeast"),AO670+AO671*$B1955+AO672*$D1955+AO673*$E1955,"Conditions not met"))))))))))))))))</f>
        <v>0</v>
      </c>
    </row>
    <row r="1956" spans="2:9" x14ac:dyDescent="0.45">
      <c r="B1956" s="2">
        <v>20</v>
      </c>
      <c r="D1956" s="2">
        <v>33</v>
      </c>
      <c r="E1956" s="2">
        <v>0</v>
      </c>
      <c r="H1956" s="2">
        <v>1880.07</v>
      </c>
      <c r="I1956" s="1">
        <f>IF(AND(B616="male",E616="yes",F616="northeast"),$K$57+$K$58*$B1956+$K$59*$D1956+$K$60*$E1956,IF(AND(B616="male",E616="yes",F616="northwest"),M671+M672*$B1956+M673*$D1956+M674*$E1956,IF(AND(B616="male",E616="yes",F616="southeast"),O671+O672*$B1956+O673*$D1956+O674*$E1956,IF(AND(B616="male",E616="yes",F616="southwest"),Q671+Q672*$B1956+Q673*$D1956+Q674*$E1956,IF(AND(B616="female",E616="no",F616="southwest"),S671+S672*$B1956+S673*$D1956+S674*$E1956,IF(AND(B616="female",E616="no",F616="southeast"),U671+U672*$B1956+U673*$D1956+U674*$E1956,IF(AND(B616="female",E616="no",F616="northwest"),W671+W672*$B1956+W673*$D1956+W674*$E1956,IF(AND(B616="female",E616="no",F616="northeast"),Y671+Y672*$B1956+Y673*$D1956+Y674*$E1956,IF(AND(B616="male",E616="no",F616="northeast"),AA671+AA672*$B1956+AA673*$D1956+AA674*$E1956,IF(AND(B616="male",E616="no",F616="northwest"),AC671+AC672*$B1956+AC673*$D1956+AC674*$E1956,IF(AND(B616="male",E616="no",F616="southeast"),AE671+AE672*$B1956+AE673*$D1956+AE674*$E1956,IF(AND(B616="male",E616="no",F616="southwest"),AG671+AG672*$B1956+AG673*$D1956+AG674*$E1956,IF(AND(B616="male",E616="yes",F616="southwest"),AI671+AI672*$B1956+AI673*$D1956+AI674*$E1956,IF(AND(B616="male",E616="yes",F616="southeast"),AK671+AK672*$B1956+AK673*$D1956+AK674*$E1956,IF(AND(B616="male",E616="yes",F616="northwest"),AM671+AM672*$B1956+AM673*$D1956+AM674*$E1956,IF(AND(B616="male",E616="yes",F616="northeast"),AO671+AO672*$B1956+AO673*$D1956+AO674*$E1956,"Conditions not met"))))))))))))))))</f>
        <v>0</v>
      </c>
    </row>
    <row r="1957" spans="2:9" x14ac:dyDescent="0.45">
      <c r="B1957" s="2">
        <v>47</v>
      </c>
      <c r="D1957" s="2">
        <v>36.630000000000003</v>
      </c>
      <c r="E1957" s="2">
        <v>1</v>
      </c>
      <c r="H1957" s="2">
        <v>42969.852700000003</v>
      </c>
      <c r="I1957" s="1" t="str">
        <f>IF(AND(B617="male",E617="yes",F617="northeast"),$K$57+$K$58*$B1957+$K$59*$D1957+$K$60*$E1957,IF(AND(B617="male",E617="yes",F617="northwest"),M672+M673*$B1957+M674*$D1957+M675*$E1957,IF(AND(B617="male",E617="yes",F617="southeast"),O672+O673*$B1957+O674*$D1957+O675*$E1957,IF(AND(B617="male",E617="yes",F617="southwest"),Q672+Q673*$B1957+Q674*$D1957+Q675*$E1957,IF(AND(B617="female",E617="no",F617="southwest"),S672+S673*$B1957+S674*$D1957+S675*$E1957,IF(AND(B617="female",E617="no",F617="southeast"),U672+U673*$B1957+U674*$D1957+U675*$E1957,IF(AND(B617="female",E617="no",F617="northwest"),W672+W673*$B1957+W674*$D1957+W675*$E1957,IF(AND(B617="female",E617="no",F617="northeast"),Y672+Y673*$B1957+Y674*$D1957+Y675*$E1957,IF(AND(B617="male",E617="no",F617="northeast"),AA672+AA673*$B1957+AA674*$D1957+AA675*$E1957,IF(AND(B617="male",E617="no",F617="northwest"),AC672+AC673*$B1957+AC674*$D1957+AC675*$E1957,IF(AND(B617="male",E617="no",F617="southeast"),AE672+AE673*$B1957+AE674*$D1957+AE675*$E1957,IF(AND(B617="male",E617="no",F617="southwest"),AG672+AG673*$B1957+AG674*$D1957+AG675*$E1957,IF(AND(B617="male",E617="yes",F617="southwest"),AI672+AI673*$B1957+AI674*$D1957+AI675*$E1957,IF(AND(B617="male",E617="yes",F617="southeast"),AK672+AK673*$B1957+AK674*$D1957+AK675*$E1957,IF(AND(B617="male",E617="yes",F617="northwest"),AM672+AM673*$B1957+AM674*$D1957+AM675*$E1957,IF(AND(B617="male",E617="yes",F617="northeast"),AO672+AO673*$B1957+AO674*$D1957+AO675*$E1957,"Conditions not met"))))))))))))))))</f>
        <v>Conditions not met</v>
      </c>
    </row>
    <row r="1958" spans="2:9" x14ac:dyDescent="0.45">
      <c r="B1958" s="2">
        <v>56</v>
      </c>
      <c r="D1958" s="2">
        <v>28.594999999999999</v>
      </c>
      <c r="E1958" s="2">
        <v>0</v>
      </c>
      <c r="H1958" s="2">
        <v>11658.11505</v>
      </c>
      <c r="I1958" s="1">
        <f>IF(AND(B618="male",E618="yes",F618="northeast"),$K$57+$K$58*$B1958+$K$59*$D1958+$K$60*$E1958,IF(AND(B618="male",E618="yes",F618="northwest"),M673+M674*$B1958+M675*$D1958+M676*$E1958,IF(AND(B618="male",E618="yes",F618="southeast"),O673+O674*$B1958+O675*$D1958+O676*$E1958,IF(AND(B618="male",E618="yes",F618="southwest"),Q673+Q674*$B1958+Q675*$D1958+Q676*$E1958,IF(AND(B618="female",E618="no",F618="southwest"),S673+S674*$B1958+S675*$D1958+S676*$E1958,IF(AND(B618="female",E618="no",F618="southeast"),U673+U674*$B1958+U675*$D1958+U676*$E1958,IF(AND(B618="female",E618="no",F618="northwest"),W673+W674*$B1958+W675*$D1958+W676*$E1958,IF(AND(B618="female",E618="no",F618="northeast"),Y673+Y674*$B1958+Y675*$D1958+Y676*$E1958,IF(AND(B618="male",E618="no",F618="northeast"),AA673+AA674*$B1958+AA675*$D1958+AA676*$E1958,IF(AND(B618="male",E618="no",F618="northwest"),AC673+AC674*$B1958+AC675*$D1958+AC676*$E1958,IF(AND(B618="male",E618="no",F618="southeast"),AE673+AE674*$B1958+AE675*$D1958+AE676*$E1958,IF(AND(B618="male",E618="no",F618="southwest"),AG673+AG674*$B1958+AG675*$D1958+AG676*$E1958,IF(AND(B618="male",E618="yes",F618="southwest"),AI673+AI674*$B1958+AI675*$D1958+AI676*$E1958,IF(AND(B618="male",E618="yes",F618="southeast"),AK673+AK674*$B1958+AK675*$D1958+AK676*$E1958,IF(AND(B618="male",E618="yes",F618="northwest"),AM673+AM674*$B1958+AM675*$D1958+AM676*$E1958,IF(AND(B618="male",E618="yes",F618="northeast"),AO673+AO674*$B1958+AO675*$D1958+AO676*$E1958,"Conditions not met"))))))))))))))))</f>
        <v>0</v>
      </c>
    </row>
    <row r="1959" spans="2:9" x14ac:dyDescent="0.45">
      <c r="B1959" s="2">
        <v>49</v>
      </c>
      <c r="D1959" s="2">
        <v>25.6</v>
      </c>
      <c r="E1959" s="2">
        <v>2</v>
      </c>
      <c r="H1959" s="2">
        <v>23306.546999999999</v>
      </c>
      <c r="I1959" s="1">
        <f>IF(AND(B619="male",E619="yes",F619="northeast"),$K$57+$K$58*$B1959+$K$59*$D1959+$K$60*$E1959,IF(AND(B619="male",E619="yes",F619="northwest"),M674+M675*$B1959+M676*$D1959+M677*$E1959,IF(AND(B619="male",E619="yes",F619="southeast"),O674+O675*$B1959+O676*$D1959+O677*$E1959,IF(AND(B619="male",E619="yes",F619="southwest"),Q674+Q675*$B1959+Q676*$D1959+Q677*$E1959,IF(AND(B619="female",E619="no",F619="southwest"),S674+S675*$B1959+S676*$D1959+S677*$E1959,IF(AND(B619="female",E619="no",F619="southeast"),U674+U675*$B1959+U676*$D1959+U677*$E1959,IF(AND(B619="female",E619="no",F619="northwest"),W674+W675*$B1959+W676*$D1959+W677*$E1959,IF(AND(B619="female",E619="no",F619="northeast"),Y674+Y675*$B1959+Y676*$D1959+Y677*$E1959,IF(AND(B619="male",E619="no",F619="northeast"),AA674+AA675*$B1959+AA676*$D1959+AA677*$E1959,IF(AND(B619="male",E619="no",F619="northwest"),AC674+AC675*$B1959+AC676*$D1959+AC677*$E1959,IF(AND(B619="male",E619="no",F619="southeast"),AE674+AE675*$B1959+AE676*$D1959+AE677*$E1959,IF(AND(B619="male",E619="no",F619="southwest"),AG674+AG675*$B1959+AG676*$D1959+AG677*$E1959,IF(AND(B619="male",E619="yes",F619="southwest"),AI674+AI675*$B1959+AI676*$D1959+AI677*$E1959,IF(AND(B619="male",E619="yes",F619="southeast"),AK674+AK675*$B1959+AK676*$D1959+AK677*$E1959,IF(AND(B619="male",E619="yes",F619="northwest"),AM674+AM675*$B1959+AM676*$D1959+AM677*$E1959,IF(AND(B619="male",E619="yes",F619="northeast"),AO674+AO675*$B1959+AO676*$D1959+AO677*$E1959,"Conditions not met"))))))))))))))))</f>
        <v>0</v>
      </c>
    </row>
    <row r="1960" spans="2:9" x14ac:dyDescent="0.45">
      <c r="B1960" s="2">
        <v>19</v>
      </c>
      <c r="D1960" s="2">
        <v>33.11</v>
      </c>
      <c r="E1960" s="2">
        <v>0</v>
      </c>
      <c r="H1960" s="2">
        <v>34439.855900000002</v>
      </c>
      <c r="I1960" s="1" t="str">
        <f>IF(AND(B620="male",E620="yes",F620="northeast"),$K$57+$K$58*$B1960+$K$59*$D1960+$K$60*$E1960,IF(AND(B620="male",E620="yes",F620="northwest"),M675+M676*$B1960+M677*$D1960+M678*$E1960,IF(AND(B620="male",E620="yes",F620="southeast"),O675+O676*$B1960+O677*$D1960+O678*$E1960,IF(AND(B620="male",E620="yes",F620="southwest"),Q675+Q676*$B1960+Q677*$D1960+Q678*$E1960,IF(AND(B620="female",E620="no",F620="southwest"),S675+S676*$B1960+S677*$D1960+S678*$E1960,IF(AND(B620="female",E620="no",F620="southeast"),U675+U676*$B1960+U677*$D1960+U678*$E1960,IF(AND(B620="female",E620="no",F620="northwest"),W675+W676*$B1960+W677*$D1960+W678*$E1960,IF(AND(B620="female",E620="no",F620="northeast"),Y675+Y676*$B1960+Y677*$D1960+Y678*$E1960,IF(AND(B620="male",E620="no",F620="northeast"),AA675+AA676*$B1960+AA677*$D1960+AA678*$E1960,IF(AND(B620="male",E620="no",F620="northwest"),AC675+AC676*$B1960+AC677*$D1960+AC678*$E1960,IF(AND(B620="male",E620="no",F620="southeast"),AE675+AE676*$B1960+AE677*$D1960+AE678*$E1960,IF(AND(B620="male",E620="no",F620="southwest"),AG675+AG676*$B1960+AG677*$D1960+AG678*$E1960,IF(AND(B620="male",E620="yes",F620="southwest"),AI675+AI676*$B1960+AI677*$D1960+AI678*$E1960,IF(AND(B620="male",E620="yes",F620="southeast"),AK675+AK676*$B1960+AK677*$D1960+AK678*$E1960,IF(AND(B620="male",E620="yes",F620="northwest"),AM675+AM676*$B1960+AM677*$D1960+AM678*$E1960,IF(AND(B620="male",E620="yes",F620="northeast"),AO675+AO676*$B1960+AO677*$D1960+AO678*$E1960,"Conditions not met"))))))))))))))))</f>
        <v>Conditions not met</v>
      </c>
    </row>
    <row r="1961" spans="2:9" x14ac:dyDescent="0.45">
      <c r="B1961" s="2">
        <v>55</v>
      </c>
      <c r="D1961" s="2">
        <v>37.1</v>
      </c>
      <c r="E1961" s="2">
        <v>0</v>
      </c>
      <c r="H1961" s="2">
        <v>10713.644</v>
      </c>
      <c r="I1961" s="1">
        <f>IF(AND(B621="male",E621="yes",F621="northeast"),$K$57+$K$58*$B1961+$K$59*$D1961+$K$60*$E1961,IF(AND(B621="male",E621="yes",F621="northwest"),M676+M677*$B1961+M678*$D1961+M679*$E1961,IF(AND(B621="male",E621="yes",F621="southeast"),O676+O677*$B1961+O678*$D1961+O679*$E1961,IF(AND(B621="male",E621="yes",F621="southwest"),Q676+Q677*$B1961+Q678*$D1961+Q679*$E1961,IF(AND(B621="female",E621="no",F621="southwest"),S676+S677*$B1961+S678*$D1961+S679*$E1961,IF(AND(B621="female",E621="no",F621="southeast"),U676+U677*$B1961+U678*$D1961+U679*$E1961,IF(AND(B621="female",E621="no",F621="northwest"),W676+W677*$B1961+W678*$D1961+W679*$E1961,IF(AND(B621="female",E621="no",F621="northeast"),Y676+Y677*$B1961+Y678*$D1961+Y679*$E1961,IF(AND(B621="male",E621="no",F621="northeast"),AA676+AA677*$B1961+AA678*$D1961+AA679*$E1961,IF(AND(B621="male",E621="no",F621="northwest"),AC676+AC677*$B1961+AC678*$D1961+AC679*$E1961,IF(AND(B621="male",E621="no",F621="southeast"),AE676+AE677*$B1961+AE678*$D1961+AE679*$E1961,IF(AND(B621="male",E621="no",F621="southwest"),AG676+AG677*$B1961+AG678*$D1961+AG679*$E1961,IF(AND(B621="male",E621="yes",F621="southwest"),AI676+AI677*$B1961+AI678*$D1961+AI679*$E1961,IF(AND(B621="male",E621="yes",F621="southeast"),AK676+AK677*$B1961+AK678*$D1961+AK679*$E1961,IF(AND(B621="male",E621="yes",F621="northwest"),AM676+AM677*$B1961+AM678*$D1961+AM679*$E1961,IF(AND(B621="male",E621="yes",F621="northeast"),AO676+AO677*$B1961+AO678*$D1961+AO679*$E1961,"Conditions not met"))))))))))))))))</f>
        <v>0</v>
      </c>
    </row>
    <row r="1962" spans="2:9" x14ac:dyDescent="0.45">
      <c r="B1962" s="2">
        <v>30</v>
      </c>
      <c r="D1962" s="2">
        <v>31.4</v>
      </c>
      <c r="E1962" s="2">
        <v>1</v>
      </c>
      <c r="H1962" s="2">
        <v>3659.346</v>
      </c>
      <c r="I1962" s="1">
        <f>IF(AND(B622="male",E622="yes",F622="northeast"),$K$57+$K$58*$B1962+$K$59*$D1962+$K$60*$E1962,IF(AND(B622="male",E622="yes",F622="northwest"),M677+M678*$B1962+M679*$D1962+M680*$E1962,IF(AND(B622="male",E622="yes",F622="southeast"),O677+O678*$B1962+O679*$D1962+O680*$E1962,IF(AND(B622="male",E622="yes",F622="southwest"),Q677+Q678*$B1962+Q679*$D1962+Q680*$E1962,IF(AND(B622="female",E622="no",F622="southwest"),S677+S678*$B1962+S679*$D1962+S680*$E1962,IF(AND(B622="female",E622="no",F622="southeast"),U677+U678*$B1962+U679*$D1962+U680*$E1962,IF(AND(B622="female",E622="no",F622="northwest"),W677+W678*$B1962+W679*$D1962+W680*$E1962,IF(AND(B622="female",E622="no",F622="northeast"),Y677+Y678*$B1962+Y679*$D1962+Y680*$E1962,IF(AND(B622="male",E622="no",F622="northeast"),AA677+AA678*$B1962+AA679*$D1962+AA680*$E1962,IF(AND(B622="male",E622="no",F622="northwest"),AC677+AC678*$B1962+AC679*$D1962+AC680*$E1962,IF(AND(B622="male",E622="no",F622="southeast"),AE677+AE678*$B1962+AE679*$D1962+AE680*$E1962,IF(AND(B622="male",E622="no",F622="southwest"),AG677+AG678*$B1962+AG679*$D1962+AG680*$E1962,IF(AND(B622="male",E622="yes",F622="southwest"),AI677+AI678*$B1962+AI679*$D1962+AI680*$E1962,IF(AND(B622="male",E622="yes",F622="southeast"),AK677+AK678*$B1962+AK679*$D1962+AK680*$E1962,IF(AND(B622="male",E622="yes",F622="northwest"),AM677+AM678*$B1962+AM679*$D1962+AM680*$E1962,IF(AND(B622="male",E622="yes",F622="northeast"),AO677+AO678*$B1962+AO679*$D1962+AO680*$E1962,"Conditions not met"))))))))))))))))</f>
        <v>0</v>
      </c>
    </row>
    <row r="1963" spans="2:9" x14ac:dyDescent="0.45">
      <c r="B1963" s="2">
        <v>37</v>
      </c>
      <c r="D1963" s="2">
        <v>34.1</v>
      </c>
      <c r="E1963" s="2">
        <v>4</v>
      </c>
      <c r="H1963" s="2">
        <v>40182.245999999999</v>
      </c>
      <c r="I1963" s="1">
        <f>IF(AND(B623="male",E623="yes",F623="northeast"),$K$57+$K$58*$B1963+$K$59*$D1963+$K$60*$E1963,IF(AND(B623="male",E623="yes",F623="northwest"),M678+M679*$B1963+M680*$D1963+M681*$E1963,IF(AND(B623="male",E623="yes",F623="southeast"),O678+O679*$B1963+O680*$D1963+O681*$E1963,IF(AND(B623="male",E623="yes",F623="southwest"),Q678+Q679*$B1963+Q680*$D1963+Q681*$E1963,IF(AND(B623="female",E623="no",F623="southwest"),S678+S679*$B1963+S680*$D1963+S681*$E1963,IF(AND(B623="female",E623="no",F623="southeast"),U678+U679*$B1963+U680*$D1963+U681*$E1963,IF(AND(B623="female",E623="no",F623="northwest"),W678+W679*$B1963+W680*$D1963+W681*$E1963,IF(AND(B623="female",E623="no",F623="northeast"),Y678+Y679*$B1963+Y680*$D1963+Y681*$E1963,IF(AND(B623="male",E623="no",F623="northeast"),AA678+AA679*$B1963+AA680*$D1963+AA681*$E1963,IF(AND(B623="male",E623="no",F623="northwest"),AC678+AC679*$B1963+AC680*$D1963+AC681*$E1963,IF(AND(B623="male",E623="no",F623="southeast"),AE678+AE679*$B1963+AE680*$D1963+AE681*$E1963,IF(AND(B623="male",E623="no",F623="southwest"),AG678+AG679*$B1963+AG680*$D1963+AG681*$E1963,IF(AND(B623="male",E623="yes",F623="southwest"),AI678+AI679*$B1963+AI680*$D1963+AI681*$E1963,IF(AND(B623="male",E623="yes",F623="southeast"),AK678+AK679*$B1963+AK680*$D1963+AK681*$E1963,IF(AND(B623="male",E623="yes",F623="northwest"),AM678+AM679*$B1963+AM680*$D1963+AM681*$E1963,IF(AND(B623="male",E623="yes",F623="northeast"),AO678+AO679*$B1963+AO680*$D1963+AO681*$E1963,"Conditions not met"))))))))))))))))</f>
        <v>0</v>
      </c>
    </row>
    <row r="1964" spans="2:9" x14ac:dyDescent="0.45">
      <c r="B1964" s="2">
        <v>49</v>
      </c>
      <c r="D1964" s="2">
        <v>21.3</v>
      </c>
      <c r="E1964" s="2">
        <v>1</v>
      </c>
      <c r="H1964" s="2">
        <v>9182.17</v>
      </c>
      <c r="I1964" s="1">
        <f>IF(AND(B624="male",E624="yes",F624="northeast"),$K$57+$K$58*$B1964+$K$59*$D1964+$K$60*$E1964,IF(AND(B624="male",E624="yes",F624="northwest"),M679+M680*$B1964+M681*$D1964+M682*$E1964,IF(AND(B624="male",E624="yes",F624="southeast"),O679+O680*$B1964+O681*$D1964+O682*$E1964,IF(AND(B624="male",E624="yes",F624="southwest"),Q679+Q680*$B1964+Q681*$D1964+Q682*$E1964,IF(AND(B624="female",E624="no",F624="southwest"),S679+S680*$B1964+S681*$D1964+S682*$E1964,IF(AND(B624="female",E624="no",F624="southeast"),U679+U680*$B1964+U681*$D1964+U682*$E1964,IF(AND(B624="female",E624="no",F624="northwest"),W679+W680*$B1964+W681*$D1964+W682*$E1964,IF(AND(B624="female",E624="no",F624="northeast"),Y679+Y680*$B1964+Y681*$D1964+Y682*$E1964,IF(AND(B624="male",E624="no",F624="northeast"),AA679+AA680*$B1964+AA681*$D1964+AA682*$E1964,IF(AND(B624="male",E624="no",F624="northwest"),AC679+AC680*$B1964+AC681*$D1964+AC682*$E1964,IF(AND(B624="male",E624="no",F624="southeast"),AE679+AE680*$B1964+AE681*$D1964+AE682*$E1964,IF(AND(B624="male",E624="no",F624="southwest"),AG679+AG680*$B1964+AG681*$D1964+AG682*$E1964,IF(AND(B624="male",E624="yes",F624="southwest"),AI679+AI680*$B1964+AI681*$D1964+AI682*$E1964,IF(AND(B624="male",E624="yes",F624="southeast"),AK679+AK680*$B1964+AK681*$D1964+AK682*$E1964,IF(AND(B624="male",E624="yes",F624="northwest"),AM679+AM680*$B1964+AM681*$D1964+AM682*$E1964,IF(AND(B624="male",E624="yes",F624="northeast"),AO679+AO680*$B1964+AO681*$D1964+AO682*$E1964,"Conditions not met"))))))))))))))))</f>
        <v>0</v>
      </c>
    </row>
    <row r="1965" spans="2:9" x14ac:dyDescent="0.45">
      <c r="B1965" s="2">
        <v>18</v>
      </c>
      <c r="D1965" s="2">
        <v>33.534999999999997</v>
      </c>
      <c r="E1965" s="2">
        <v>0</v>
      </c>
      <c r="H1965" s="2">
        <v>34617.840649999998</v>
      </c>
      <c r="I1965" s="1">
        <f>IF(AND(B625="male",E625="yes",F625="northeast"),$K$57+$K$58*$B1965+$K$59*$D1965+$K$60*$E1965,IF(AND(B625="male",E625="yes",F625="northwest"),M680+M681*$B1965+M682*$D1965+M683*$E1965,IF(AND(B625="male",E625="yes",F625="southeast"),O680+O681*$B1965+O682*$D1965+O683*$E1965,IF(AND(B625="male",E625="yes",F625="southwest"),Q680+Q681*$B1965+Q682*$D1965+Q683*$E1965,IF(AND(B625="female",E625="no",F625="southwest"),S680+S681*$B1965+S682*$D1965+S683*$E1965,IF(AND(B625="female",E625="no",F625="southeast"),U680+U681*$B1965+U682*$D1965+U683*$E1965,IF(AND(B625="female",E625="no",F625="northwest"),W680+W681*$B1965+W682*$D1965+W683*$E1965,IF(AND(B625="female",E625="no",F625="northeast"),Y680+Y681*$B1965+Y682*$D1965+Y683*$E1965,IF(AND(B625="male",E625="no",F625="northeast"),AA680+AA681*$B1965+AA682*$D1965+AA683*$E1965,IF(AND(B625="male",E625="no",F625="northwest"),AC680+AC681*$B1965+AC682*$D1965+AC683*$E1965,IF(AND(B625="male",E625="no",F625="southeast"),AE680+AE681*$B1965+AE682*$D1965+AE683*$E1965,IF(AND(B625="male",E625="no",F625="southwest"),AG680+AG681*$B1965+AG682*$D1965+AG683*$E1965,IF(AND(B625="male",E625="yes",F625="southwest"),AI680+AI681*$B1965+AI682*$D1965+AI683*$E1965,IF(AND(B625="male",E625="yes",F625="southeast"),AK680+AK681*$B1965+AK682*$D1965+AK683*$E1965,IF(AND(B625="male",E625="yes",F625="northwest"),AM680+AM681*$B1965+AM682*$D1965+AM683*$E1965,IF(AND(B625="male",E625="yes",F625="northeast"),AO680+AO681*$B1965+AO682*$D1965+AO683*$E1965,"Conditions not met"))))))))))))))))</f>
        <v>33863.666734317616</v>
      </c>
    </row>
    <row r="1966" spans="2:9" x14ac:dyDescent="0.45">
      <c r="B1966" s="2">
        <v>59</v>
      </c>
      <c r="D1966" s="2">
        <v>28.785</v>
      </c>
      <c r="E1966" s="2">
        <v>0</v>
      </c>
      <c r="H1966" s="2">
        <v>12129.614149999999</v>
      </c>
      <c r="I1966" s="1">
        <f>IF(AND(B626="male",E626="yes",F626="northeast"),$K$57+$K$58*$B1966+$K$59*$D1966+$K$60*$E1966,IF(AND(B626="male",E626="yes",F626="northwest"),M681+M682*$B1966+M683*$D1966+M684*$E1966,IF(AND(B626="male",E626="yes",F626="southeast"),O681+O682*$B1966+O683*$D1966+O684*$E1966,IF(AND(B626="male",E626="yes",F626="southwest"),Q681+Q682*$B1966+Q683*$D1966+Q684*$E1966,IF(AND(B626="female",E626="no",F626="southwest"),S681+S682*$B1966+S683*$D1966+S684*$E1966,IF(AND(B626="female",E626="no",F626="southeast"),U681+U682*$B1966+U683*$D1966+U684*$E1966,IF(AND(B626="female",E626="no",F626="northwest"),W681+W682*$B1966+W683*$D1966+W684*$E1966,IF(AND(B626="female",E626="no",F626="northeast"),Y681+Y682*$B1966+Y683*$D1966+Y684*$E1966,IF(AND(B626="male",E626="no",F626="northeast"),AA681+AA682*$B1966+AA683*$D1966+AA684*$E1966,IF(AND(B626="male",E626="no",F626="northwest"),AC681+AC682*$B1966+AC683*$D1966+AC684*$E1966,IF(AND(B626="male",E626="no",F626="southeast"),AE681+AE682*$B1966+AE683*$D1966+AE684*$E1966,IF(AND(B626="male",E626="no",F626="southwest"),AG681+AG682*$B1966+AG683*$D1966+AG684*$E1966,IF(AND(B626="male",E626="yes",F626="southwest"),AI681+AI682*$B1966+AI683*$D1966+AI684*$E1966,IF(AND(B626="male",E626="yes",F626="southeast"),AK681+AK682*$B1966+AK683*$D1966+AK684*$E1966,IF(AND(B626="male",E626="yes",F626="northwest"),AM681+AM682*$B1966+AM683*$D1966+AM684*$E1966,IF(AND(B626="male",E626="yes",F626="northeast"),AO681+AO682*$B1966+AO683*$D1966+AO684*$E1966,"Conditions not met"))))))))))))))))</f>
        <v>0</v>
      </c>
    </row>
    <row r="1967" spans="2:9" x14ac:dyDescent="0.45">
      <c r="B1967" s="2">
        <v>29</v>
      </c>
      <c r="D1967" s="2">
        <v>26.03</v>
      </c>
      <c r="E1967" s="2">
        <v>0</v>
      </c>
      <c r="H1967" s="2">
        <v>3736.4647</v>
      </c>
      <c r="I1967" s="1">
        <f>IF(AND(B627="male",E627="yes",F627="northeast"),$K$57+$K$58*$B1967+$K$59*$D1967+$K$60*$E1967,IF(AND(B627="male",E627="yes",F627="northwest"),M682+M683*$B1967+M684*$D1967+M685*$E1967,IF(AND(B627="male",E627="yes",F627="southeast"),O682+O683*$B1967+O684*$D1967+O685*$E1967,IF(AND(B627="male",E627="yes",F627="southwest"),Q682+Q683*$B1967+Q684*$D1967+Q685*$E1967,IF(AND(B627="female",E627="no",F627="southwest"),S682+S683*$B1967+S684*$D1967+S685*$E1967,IF(AND(B627="female",E627="no",F627="southeast"),U682+U683*$B1967+U684*$D1967+U685*$E1967,IF(AND(B627="female",E627="no",F627="northwest"),W682+W683*$B1967+W684*$D1967+W685*$E1967,IF(AND(B627="female",E627="no",F627="northeast"),Y682+Y683*$B1967+Y684*$D1967+Y685*$E1967,IF(AND(B627="male",E627="no",F627="northeast"),AA682+AA683*$B1967+AA684*$D1967+AA685*$E1967,IF(AND(B627="male",E627="no",F627="northwest"),AC682+AC683*$B1967+AC684*$D1967+AC685*$E1967,IF(AND(B627="male",E627="no",F627="southeast"),AE682+AE683*$B1967+AE684*$D1967+AE685*$E1967,IF(AND(B627="male",E627="no",F627="southwest"),AG682+AG683*$B1967+AG684*$D1967+AG685*$E1967,IF(AND(B627="male",E627="yes",F627="southwest"),AI682+AI683*$B1967+AI684*$D1967+AI685*$E1967,IF(AND(B627="male",E627="yes",F627="southeast"),AK682+AK683*$B1967+AK684*$D1967+AK685*$E1967,IF(AND(B627="male",E627="yes",F627="northwest"),AM682+AM683*$B1967+AM684*$D1967+AM685*$E1967,IF(AND(B627="male",E627="yes",F627="northeast"),AO682+AO683*$B1967+AO684*$D1967+AO685*$E1967,"Conditions not met"))))))))))))))))</f>
        <v>0</v>
      </c>
    </row>
    <row r="1968" spans="2:9" x14ac:dyDescent="0.45">
      <c r="B1968" s="2">
        <v>36</v>
      </c>
      <c r="D1968" s="2">
        <v>28.88</v>
      </c>
      <c r="E1968" s="2">
        <v>3</v>
      </c>
      <c r="H1968" s="2">
        <v>6748.5911999999998</v>
      </c>
      <c r="I1968" s="1">
        <f>IF(AND(B628="male",E628="yes",F628="northeast"),$K$57+$K$58*$B1968+$K$59*$D1968+$K$60*$E1968,IF(AND(B628="male",E628="yes",F628="northwest"),M683+M684*$B1968+M685*$D1968+M686*$E1968,IF(AND(B628="male",E628="yes",F628="southeast"),O683+O684*$B1968+O685*$D1968+O686*$E1968,IF(AND(B628="male",E628="yes",F628="southwest"),Q683+Q684*$B1968+Q685*$D1968+Q686*$E1968,IF(AND(B628="female",E628="no",F628="southwest"),S683+S684*$B1968+S685*$D1968+S686*$E1968,IF(AND(B628="female",E628="no",F628="southeast"),U683+U684*$B1968+U685*$D1968+U686*$E1968,IF(AND(B628="female",E628="no",F628="northwest"),W683+W684*$B1968+W685*$D1968+W686*$E1968,IF(AND(B628="female",E628="no",F628="northeast"),Y683+Y684*$B1968+Y685*$D1968+Y686*$E1968,IF(AND(B628="male",E628="no",F628="northeast"),AA683+AA684*$B1968+AA685*$D1968+AA686*$E1968,IF(AND(B628="male",E628="no",F628="northwest"),AC683+AC684*$B1968+AC685*$D1968+AC686*$E1968,IF(AND(B628="male",E628="no",F628="southeast"),AE683+AE684*$B1968+AE685*$D1968+AE686*$E1968,IF(AND(B628="male",E628="no",F628="southwest"),AG683+AG684*$B1968+AG685*$D1968+AG686*$E1968,IF(AND(B628="male",E628="yes",F628="southwest"),AI683+AI684*$B1968+AI685*$D1968+AI686*$E1968,IF(AND(B628="male",E628="yes",F628="southeast"),AK683+AK684*$B1968+AK685*$D1968+AK686*$E1968,IF(AND(B628="male",E628="yes",F628="northwest"),AM683+AM684*$B1968+AM685*$D1968+AM686*$E1968,IF(AND(B628="male",E628="yes",F628="northeast"),AO683+AO684*$B1968+AO685*$D1968+AO686*$E1968,"Conditions not met"))))))))))))))))</f>
        <v>0</v>
      </c>
    </row>
    <row r="1969" spans="2:9" x14ac:dyDescent="0.45">
      <c r="B1969" s="2">
        <v>33</v>
      </c>
      <c r="D1969" s="2">
        <v>42.46</v>
      </c>
      <c r="E1969" s="2">
        <v>1</v>
      </c>
      <c r="H1969" s="2">
        <v>11326.71487</v>
      </c>
      <c r="I1969" s="1">
        <f>IF(AND(B629="male",E629="yes",F629="northeast"),$K$57+$K$58*$B1969+$K$59*$D1969+$K$60*$E1969,IF(AND(B629="male",E629="yes",F629="northwest"),M684+M685*$B1969+M686*$D1969+M687*$E1969,IF(AND(B629="male",E629="yes",F629="southeast"),O684+O685*$B1969+O686*$D1969+O687*$E1969,IF(AND(B629="male",E629="yes",F629="southwest"),Q684+Q685*$B1969+Q686*$D1969+Q687*$E1969,IF(AND(B629="female",E629="no",F629="southwest"),S684+S685*$B1969+S686*$D1969+S687*$E1969,IF(AND(B629="female",E629="no",F629="southeast"),U684+U685*$B1969+U686*$D1969+U687*$E1969,IF(AND(B629="female",E629="no",F629="northwest"),W684+W685*$B1969+W686*$D1969+W687*$E1969,IF(AND(B629="female",E629="no",F629="northeast"),Y684+Y685*$B1969+Y686*$D1969+Y687*$E1969,IF(AND(B629="male",E629="no",F629="northeast"),AA684+AA685*$B1969+AA686*$D1969+AA687*$E1969,IF(AND(B629="male",E629="no",F629="northwest"),AC684+AC685*$B1969+AC686*$D1969+AC687*$E1969,IF(AND(B629="male",E629="no",F629="southeast"),AE684+AE685*$B1969+AE686*$D1969+AE687*$E1969,IF(AND(B629="male",E629="no",F629="southwest"),AG684+AG685*$B1969+AG686*$D1969+AG687*$E1969,IF(AND(B629="male",E629="yes",F629="southwest"),AI684+AI685*$B1969+AI686*$D1969+AI687*$E1969,IF(AND(B629="male",E629="yes",F629="southeast"),AK684+AK685*$B1969+AK686*$D1969+AK687*$E1969,IF(AND(B629="male",E629="yes",F629="northwest"),AM684+AM685*$B1969+AM686*$D1969+AM687*$E1969,IF(AND(B629="male",E629="yes",F629="northeast"),AO684+AO685*$B1969+AO686*$D1969+AO687*$E1969,"Conditions not met"))))))))))))))))</f>
        <v>0</v>
      </c>
    </row>
    <row r="1970" spans="2:9" x14ac:dyDescent="0.45">
      <c r="B1970" s="2">
        <v>58</v>
      </c>
      <c r="D1970" s="2">
        <v>38</v>
      </c>
      <c r="E1970" s="2">
        <v>0</v>
      </c>
      <c r="H1970" s="2">
        <v>11365.951999999999</v>
      </c>
      <c r="I1970" s="1">
        <f>IF(AND(B630="male",E630="yes",F630="northeast"),$K$57+$K$58*$B1970+$K$59*$D1970+$K$60*$E1970,IF(AND(B630="male",E630="yes",F630="northwest"),M685+M686*$B1970+M687*$D1970+M688*$E1970,IF(AND(B630="male",E630="yes",F630="southeast"),O685+O686*$B1970+O687*$D1970+O688*$E1970,IF(AND(B630="male",E630="yes",F630="southwest"),Q685+Q686*$B1970+Q687*$D1970+Q688*$E1970,IF(AND(B630="female",E630="no",F630="southwest"),S685+S686*$B1970+S687*$D1970+S688*$E1970,IF(AND(B630="female",E630="no",F630="southeast"),U685+U686*$B1970+U687*$D1970+U688*$E1970,IF(AND(B630="female",E630="no",F630="northwest"),W685+W686*$B1970+W687*$D1970+W688*$E1970,IF(AND(B630="female",E630="no",F630="northeast"),Y685+Y686*$B1970+Y687*$D1970+Y688*$E1970,IF(AND(B630="male",E630="no",F630="northeast"),AA685+AA686*$B1970+AA687*$D1970+AA688*$E1970,IF(AND(B630="male",E630="no",F630="northwest"),AC685+AC686*$B1970+AC687*$D1970+AC688*$E1970,IF(AND(B630="male",E630="no",F630="southeast"),AE685+AE686*$B1970+AE687*$D1970+AE688*$E1970,IF(AND(B630="male",E630="no",F630="southwest"),AG685+AG686*$B1970+AG687*$D1970+AG688*$E1970,IF(AND(B630="male",E630="yes",F630="southwest"),AI685+AI686*$B1970+AI687*$D1970+AI688*$E1970,IF(AND(B630="male",E630="yes",F630="southeast"),AK685+AK686*$B1970+AK687*$D1970+AK688*$E1970,IF(AND(B630="male",E630="yes",F630="northwest"),AM685+AM686*$B1970+AM687*$D1970+AM688*$E1970,IF(AND(B630="male",E630="yes",F630="northeast"),AO685+AO686*$B1970+AO687*$D1970+AO688*$E1970,"Conditions not met"))))))))))))))))</f>
        <v>0</v>
      </c>
    </row>
    <row r="1971" spans="2:9" x14ac:dyDescent="0.45">
      <c r="B1971" s="2">
        <v>44</v>
      </c>
      <c r="D1971" s="2">
        <v>38.950000000000003</v>
      </c>
      <c r="E1971" s="2">
        <v>0</v>
      </c>
      <c r="H1971" s="2">
        <v>42983.458500000001</v>
      </c>
      <c r="I1971" s="1" t="str">
        <f>IF(AND(B631="male",E631="yes",F631="northeast"),$K$57+$K$58*$B1971+$K$59*$D1971+$K$60*$E1971,IF(AND(B631="male",E631="yes",F631="northwest"),M686+M687*$B1971+M688*$D1971+M689*$E1971,IF(AND(B631="male",E631="yes",F631="southeast"),O686+O687*$B1971+O688*$D1971+O689*$E1971,IF(AND(B631="male",E631="yes",F631="southwest"),Q686+Q687*$B1971+Q688*$D1971+Q689*$E1971,IF(AND(B631="female",E631="no",F631="southwest"),S686+S687*$B1971+S688*$D1971+S689*$E1971,IF(AND(B631="female",E631="no",F631="southeast"),U686+U687*$B1971+U688*$D1971+U689*$E1971,IF(AND(B631="female",E631="no",F631="northwest"),W686+W687*$B1971+W688*$D1971+W689*$E1971,IF(AND(B631="female",E631="no",F631="northeast"),Y686+Y687*$B1971+Y688*$D1971+Y689*$E1971,IF(AND(B631="male",E631="no",F631="northeast"),AA686+AA687*$B1971+AA688*$D1971+AA689*$E1971,IF(AND(B631="male",E631="no",F631="northwest"),AC686+AC687*$B1971+AC688*$D1971+AC689*$E1971,IF(AND(B631="male",E631="no",F631="southeast"),AE686+AE687*$B1971+AE688*$D1971+AE689*$E1971,IF(AND(B631="male",E631="no",F631="southwest"),AG686+AG687*$B1971+AG688*$D1971+AG689*$E1971,IF(AND(B631="male",E631="yes",F631="southwest"),AI686+AI687*$B1971+AI688*$D1971+AI689*$E1971,IF(AND(B631="male",E631="yes",F631="southeast"),AK686+AK687*$B1971+AK688*$D1971+AK689*$E1971,IF(AND(B631="male",E631="yes",F631="northwest"),AM686+AM687*$B1971+AM688*$D1971+AM689*$E1971,IF(AND(B631="male",E631="yes",F631="northeast"),AO686+AO687*$B1971+AO688*$D1971+AO689*$E1971,"Conditions not met"))))))))))))))))</f>
        <v>Conditions not met</v>
      </c>
    </row>
    <row r="1972" spans="2:9" x14ac:dyDescent="0.45">
      <c r="B1972" s="2">
        <v>53</v>
      </c>
      <c r="D1972" s="2">
        <v>36.1</v>
      </c>
      <c r="E1972" s="2">
        <v>1</v>
      </c>
      <c r="H1972" s="2">
        <v>10085.846</v>
      </c>
      <c r="I1972" s="1">
        <f>IF(AND(B632="male",E632="yes",F632="northeast"),$K$57+$K$58*$B1972+$K$59*$D1972+$K$60*$E1972,IF(AND(B632="male",E632="yes",F632="northwest"),M687+M688*$B1972+M689*$D1972+M690*$E1972,IF(AND(B632="male",E632="yes",F632="southeast"),O687+O688*$B1972+O689*$D1972+O690*$E1972,IF(AND(B632="male",E632="yes",F632="southwest"),Q687+Q688*$B1972+Q689*$D1972+Q690*$E1972,IF(AND(B632="female",E632="no",F632="southwest"),S687+S688*$B1972+S689*$D1972+S690*$E1972,IF(AND(B632="female",E632="no",F632="southeast"),U687+U688*$B1972+U689*$D1972+U690*$E1972,IF(AND(B632="female",E632="no",F632="northwest"),W687+W688*$B1972+W689*$D1972+W690*$E1972,IF(AND(B632="female",E632="no",F632="northeast"),Y687+Y688*$B1972+Y689*$D1972+Y690*$E1972,IF(AND(B632="male",E632="no",F632="northeast"),AA687+AA688*$B1972+AA689*$D1972+AA690*$E1972,IF(AND(B632="male",E632="no",F632="northwest"),AC687+AC688*$B1972+AC689*$D1972+AC690*$E1972,IF(AND(B632="male",E632="no",F632="southeast"),AE687+AE688*$B1972+AE689*$D1972+AE690*$E1972,IF(AND(B632="male",E632="no",F632="southwest"),AG687+AG688*$B1972+AG689*$D1972+AG690*$E1972,IF(AND(B632="male",E632="yes",F632="southwest"),AI687+AI688*$B1972+AI689*$D1972+AI690*$E1972,IF(AND(B632="male",E632="yes",F632="southeast"),AK687+AK688*$B1972+AK689*$D1972+AK690*$E1972,IF(AND(B632="male",E632="yes",F632="northwest"),AM687+AM688*$B1972+AM689*$D1972+AM690*$E1972,IF(AND(B632="male",E632="yes",F632="northeast"),AO687+AO688*$B1972+AO689*$D1972+AO690*$E1972,"Conditions not met"))))))))))))))))</f>
        <v>0</v>
      </c>
    </row>
    <row r="1973" spans="2:9" x14ac:dyDescent="0.45">
      <c r="B1973" s="2">
        <v>24</v>
      </c>
      <c r="D1973" s="2">
        <v>29.3</v>
      </c>
      <c r="E1973" s="2">
        <v>0</v>
      </c>
      <c r="H1973" s="2">
        <v>1977.8150000000001</v>
      </c>
      <c r="I1973" s="1">
        <f>IF(AND(B633="male",E633="yes",F633="northeast"),$K$57+$K$58*$B1973+$K$59*$D1973+$K$60*$E1973,IF(AND(B633="male",E633="yes",F633="northwest"),M688+M689*$B1973+M690*$D1973+M691*$E1973,IF(AND(B633="male",E633="yes",F633="southeast"),O688+O689*$B1973+O690*$D1973+O691*$E1973,IF(AND(B633="male",E633="yes",F633="southwest"),Q688+Q689*$B1973+Q690*$D1973+Q691*$E1973,IF(AND(B633="female",E633="no",F633="southwest"),S688+S689*$B1973+S690*$D1973+S691*$E1973,IF(AND(B633="female",E633="no",F633="southeast"),U688+U689*$B1973+U690*$D1973+U691*$E1973,IF(AND(B633="female",E633="no",F633="northwest"),W688+W689*$B1973+W690*$D1973+W691*$E1973,IF(AND(B633="female",E633="no",F633="northeast"),Y688+Y689*$B1973+Y690*$D1973+Y691*$E1973,IF(AND(B633="male",E633="no",F633="northeast"),AA688+AA689*$B1973+AA690*$D1973+AA691*$E1973,IF(AND(B633="male",E633="no",F633="northwest"),AC688+AC689*$B1973+AC690*$D1973+AC691*$E1973,IF(AND(B633="male",E633="no",F633="southeast"),AE688+AE689*$B1973+AE690*$D1973+AE691*$E1973,IF(AND(B633="male",E633="no",F633="southwest"),AG688+AG689*$B1973+AG690*$D1973+AG691*$E1973,IF(AND(B633="male",E633="yes",F633="southwest"),AI688+AI689*$B1973+AI690*$D1973+AI691*$E1973,IF(AND(B633="male",E633="yes",F633="southeast"),AK688+AK689*$B1973+AK690*$D1973+AK691*$E1973,IF(AND(B633="male",E633="yes",F633="northwest"),AM688+AM689*$B1973+AM690*$D1973+AM691*$E1973,IF(AND(B633="male",E633="yes",F633="northeast"),AO688+AO689*$B1973+AO690*$D1973+AO691*$E1973,"Conditions not met"))))))))))))))))</f>
        <v>0</v>
      </c>
    </row>
    <row r="1974" spans="2:9" x14ac:dyDescent="0.45">
      <c r="B1974" s="2">
        <v>29</v>
      </c>
      <c r="D1974" s="2">
        <v>35.53</v>
      </c>
      <c r="E1974" s="2">
        <v>0</v>
      </c>
      <c r="H1974" s="2">
        <v>3366.6696999999999</v>
      </c>
      <c r="I1974" s="1">
        <f>IF(AND(B634="male",E634="yes",F634="northeast"),$K$57+$K$58*$B1974+$K$59*$D1974+$K$60*$E1974,IF(AND(B634="male",E634="yes",F634="northwest"),M689+M690*$B1974+M691*$D1974+M692*$E1974,IF(AND(B634="male",E634="yes",F634="southeast"),O689+O690*$B1974+O691*$D1974+O692*$E1974,IF(AND(B634="male",E634="yes",F634="southwest"),Q689+Q690*$B1974+Q691*$D1974+Q692*$E1974,IF(AND(B634="female",E634="no",F634="southwest"),S689+S690*$B1974+S691*$D1974+S692*$E1974,IF(AND(B634="female",E634="no",F634="southeast"),U689+U690*$B1974+U691*$D1974+U692*$E1974,IF(AND(B634="female",E634="no",F634="northwest"),W689+W690*$B1974+W691*$D1974+W692*$E1974,IF(AND(B634="female",E634="no",F634="northeast"),Y689+Y690*$B1974+Y691*$D1974+Y692*$E1974,IF(AND(B634="male",E634="no",F634="northeast"),AA689+AA690*$B1974+AA691*$D1974+AA692*$E1974,IF(AND(B634="male",E634="no",F634="northwest"),AC689+AC690*$B1974+AC691*$D1974+AC692*$E1974,IF(AND(B634="male",E634="no",F634="southeast"),AE689+AE690*$B1974+AE691*$D1974+AE692*$E1974,IF(AND(B634="male",E634="no",F634="southwest"),AG689+AG690*$B1974+AG691*$D1974+AG692*$E1974,IF(AND(B634="male",E634="yes",F634="southwest"),AI689+AI690*$B1974+AI691*$D1974+AI692*$E1974,IF(AND(B634="male",E634="yes",F634="southeast"),AK689+AK690*$B1974+AK691*$D1974+AK692*$E1974,IF(AND(B634="male",E634="yes",F634="northwest"),AM689+AM690*$B1974+AM691*$D1974+AM692*$E1974,IF(AND(B634="male",E634="yes",F634="northeast"),AO689+AO690*$B1974+AO691*$D1974+AO692*$E1974,"Conditions not met"))))))))))))))))</f>
        <v>0</v>
      </c>
    </row>
    <row r="1975" spans="2:9" x14ac:dyDescent="0.45">
      <c r="B1975" s="2">
        <v>40</v>
      </c>
      <c r="D1975" s="2">
        <v>22.704999999999998</v>
      </c>
      <c r="E1975" s="2">
        <v>2</v>
      </c>
      <c r="H1975" s="2">
        <v>7173.35995</v>
      </c>
      <c r="I1975" s="1">
        <f>IF(AND(B635="male",E635="yes",F635="northeast"),$K$57+$K$58*$B1975+$K$59*$D1975+$K$60*$E1975,IF(AND(B635="male",E635="yes",F635="northwest"),M690+M691*$B1975+M692*$D1975+M693*$E1975,IF(AND(B635="male",E635="yes",F635="southeast"),O690+O691*$B1975+O692*$D1975+O693*$E1975,IF(AND(B635="male",E635="yes",F635="southwest"),Q690+Q691*$B1975+Q692*$D1975+Q693*$E1975,IF(AND(B635="female",E635="no",F635="southwest"),S690+S691*$B1975+S692*$D1975+S693*$E1975,IF(AND(B635="female",E635="no",F635="southeast"),U690+U691*$B1975+U692*$D1975+U693*$E1975,IF(AND(B635="female",E635="no",F635="northwest"),W690+W691*$B1975+W692*$D1975+W693*$E1975,IF(AND(B635="female",E635="no",F635="northeast"),Y690+Y691*$B1975+Y692*$D1975+Y693*$E1975,IF(AND(B635="male",E635="no",F635="northeast"),AA690+AA691*$B1975+AA692*$D1975+AA693*$E1975,IF(AND(B635="male",E635="no",F635="northwest"),AC690+AC691*$B1975+AC692*$D1975+AC693*$E1975,IF(AND(B635="male",E635="no",F635="southeast"),AE690+AE691*$B1975+AE692*$D1975+AE693*$E1975,IF(AND(B635="male",E635="no",F635="southwest"),AG690+AG691*$B1975+AG692*$D1975+AG693*$E1975,IF(AND(B635="male",E635="yes",F635="southwest"),AI690+AI691*$B1975+AI692*$D1975+AI693*$E1975,IF(AND(B635="male",E635="yes",F635="southeast"),AK690+AK691*$B1975+AK692*$D1975+AK693*$E1975,IF(AND(B635="male",E635="yes",F635="northwest"),AM690+AM691*$B1975+AM692*$D1975+AM693*$E1975,IF(AND(B635="male",E635="yes",F635="northeast"),AO690+AO691*$B1975+AO692*$D1975+AO693*$E1975,"Conditions not met"))))))))))))))))</f>
        <v>0</v>
      </c>
    </row>
    <row r="1976" spans="2:9" x14ac:dyDescent="0.45">
      <c r="B1976" s="2">
        <v>51</v>
      </c>
      <c r="D1976" s="2">
        <v>39.700000000000003</v>
      </c>
      <c r="E1976" s="2">
        <v>1</v>
      </c>
      <c r="H1976" s="2">
        <v>9391.3459999999995</v>
      </c>
      <c r="I1976" s="1">
        <f>IF(AND(B636="male",E636="yes",F636="northeast"),$K$57+$K$58*$B1976+$K$59*$D1976+$K$60*$E1976,IF(AND(B636="male",E636="yes",F636="northwest"),M691+M692*$B1976+M693*$D1976+M694*$E1976,IF(AND(B636="male",E636="yes",F636="southeast"),O691+O692*$B1976+O693*$D1976+O694*$E1976,IF(AND(B636="male",E636="yes",F636="southwest"),Q691+Q692*$B1976+Q693*$D1976+Q694*$E1976,IF(AND(B636="female",E636="no",F636="southwest"),S691+S692*$B1976+S693*$D1976+S694*$E1976,IF(AND(B636="female",E636="no",F636="southeast"),U691+U692*$B1976+U693*$D1976+U694*$E1976,IF(AND(B636="female",E636="no",F636="northwest"),W691+W692*$B1976+W693*$D1976+W694*$E1976,IF(AND(B636="female",E636="no",F636="northeast"),Y691+Y692*$B1976+Y693*$D1976+Y694*$E1976,IF(AND(B636="male",E636="no",F636="northeast"),AA691+AA692*$B1976+AA693*$D1976+AA694*$E1976,IF(AND(B636="male",E636="no",F636="northwest"),AC691+AC692*$B1976+AC693*$D1976+AC694*$E1976,IF(AND(B636="male",E636="no",F636="southeast"),AE691+AE692*$B1976+AE693*$D1976+AE694*$E1976,IF(AND(B636="male",E636="no",F636="southwest"),AG691+AG692*$B1976+AG693*$D1976+AG694*$E1976,IF(AND(B636="male",E636="yes",F636="southwest"),AI691+AI692*$B1976+AI693*$D1976+AI694*$E1976,IF(AND(B636="male",E636="yes",F636="southeast"),AK691+AK692*$B1976+AK693*$D1976+AK694*$E1976,IF(AND(B636="male",E636="yes",F636="northwest"),AM691+AM692*$B1976+AM693*$D1976+AM694*$E1976,IF(AND(B636="male",E636="yes",F636="northeast"),AO691+AO692*$B1976+AO693*$D1976+AO694*$E1976,"Conditions not met"))))))))))))))))</f>
        <v>0</v>
      </c>
    </row>
    <row r="1977" spans="2:9" x14ac:dyDescent="0.45">
      <c r="B1977" s="2">
        <v>64</v>
      </c>
      <c r="D1977" s="2">
        <v>38.19</v>
      </c>
      <c r="E1977" s="2">
        <v>0</v>
      </c>
      <c r="H1977" s="2">
        <v>14410.9321</v>
      </c>
      <c r="I1977" s="1">
        <f>IF(AND(B637="male",E637="yes",F637="northeast"),$K$57+$K$58*$B1977+$K$59*$D1977+$K$60*$E1977,IF(AND(B637="male",E637="yes",F637="northwest"),M692+M693*$B1977+M694*$D1977+M695*$E1977,IF(AND(B637="male",E637="yes",F637="southeast"),O692+O693*$B1977+O694*$D1977+O695*$E1977,IF(AND(B637="male",E637="yes",F637="southwest"),Q692+Q693*$B1977+Q694*$D1977+Q695*$E1977,IF(AND(B637="female",E637="no",F637="southwest"),S692+S693*$B1977+S694*$D1977+S695*$E1977,IF(AND(B637="female",E637="no",F637="southeast"),U692+U693*$B1977+U694*$D1977+U695*$E1977,IF(AND(B637="female",E637="no",F637="northwest"),W692+W693*$B1977+W694*$D1977+W695*$E1977,IF(AND(B637="female",E637="no",F637="northeast"),Y692+Y693*$B1977+Y694*$D1977+Y695*$E1977,IF(AND(B637="male",E637="no",F637="northeast"),AA692+AA693*$B1977+AA694*$D1977+AA695*$E1977,IF(AND(B637="male",E637="no",F637="northwest"),AC692+AC693*$B1977+AC694*$D1977+AC695*$E1977,IF(AND(B637="male",E637="no",F637="southeast"),AE692+AE693*$B1977+AE694*$D1977+AE695*$E1977,IF(AND(B637="male",E637="no",F637="southwest"),AG692+AG693*$B1977+AG694*$D1977+AG695*$E1977,IF(AND(B637="male",E637="yes",F637="southwest"),AI692+AI693*$B1977+AI694*$D1977+AI695*$E1977,IF(AND(B637="male",E637="yes",F637="southeast"),AK692+AK693*$B1977+AK694*$D1977+AK695*$E1977,IF(AND(B637="male",E637="yes",F637="northwest"),AM692+AM693*$B1977+AM694*$D1977+AM695*$E1977,IF(AND(B637="male",E637="yes",F637="northeast"),AO692+AO693*$B1977+AO694*$D1977+AO695*$E1977,"Conditions not met"))))))))))))))))</f>
        <v>0</v>
      </c>
    </row>
    <row r="1978" spans="2:9" x14ac:dyDescent="0.45">
      <c r="B1978" s="2">
        <v>19</v>
      </c>
      <c r="D1978" s="2">
        <v>24.51</v>
      </c>
      <c r="E1978" s="2">
        <v>1</v>
      </c>
      <c r="H1978" s="2">
        <v>2709.1118999999999</v>
      </c>
      <c r="I1978" s="1">
        <f>IF(AND(B638="male",E638="yes",F638="northeast"),$K$57+$K$58*$B1978+$K$59*$D1978+$K$60*$E1978,IF(AND(B638="male",E638="yes",F638="northwest"),M693+M694*$B1978+M695*$D1978+M696*$E1978,IF(AND(B638="male",E638="yes",F638="southeast"),O693+O694*$B1978+O695*$D1978+O696*$E1978,IF(AND(B638="male",E638="yes",F638="southwest"),Q693+Q694*$B1978+Q695*$D1978+Q696*$E1978,IF(AND(B638="female",E638="no",F638="southwest"),S693+S694*$B1978+S695*$D1978+S696*$E1978,IF(AND(B638="female",E638="no",F638="southeast"),U693+U694*$B1978+U695*$D1978+U696*$E1978,IF(AND(B638="female",E638="no",F638="northwest"),W693+W694*$B1978+W695*$D1978+W696*$E1978,IF(AND(B638="female",E638="no",F638="northeast"),Y693+Y694*$B1978+Y695*$D1978+Y696*$E1978,IF(AND(B638="male",E638="no",F638="northeast"),AA693+AA694*$B1978+AA695*$D1978+AA696*$E1978,IF(AND(B638="male",E638="no",F638="northwest"),AC693+AC694*$B1978+AC695*$D1978+AC696*$E1978,IF(AND(B638="male",E638="no",F638="southeast"),AE693+AE694*$B1978+AE695*$D1978+AE696*$E1978,IF(AND(B638="male",E638="no",F638="southwest"),AG693+AG694*$B1978+AG695*$D1978+AG696*$E1978,IF(AND(B638="male",E638="yes",F638="southwest"),AI693+AI694*$B1978+AI695*$D1978+AI696*$E1978,IF(AND(B638="male",E638="yes",F638="southeast"),AK693+AK694*$B1978+AK695*$D1978+AK696*$E1978,IF(AND(B638="male",E638="yes",F638="northwest"),AM693+AM694*$B1978+AM695*$D1978+AM696*$E1978,IF(AND(B638="male",E638="yes",F638="northeast"),AO693+AO694*$B1978+AO695*$D1978+AO696*$E1978,"Conditions not met"))))))))))))))))</f>
        <v>0</v>
      </c>
    </row>
    <row r="1979" spans="2:9" x14ac:dyDescent="0.45">
      <c r="B1979" s="2">
        <v>35</v>
      </c>
      <c r="D1979" s="2">
        <v>38.094999999999999</v>
      </c>
      <c r="E1979" s="2">
        <v>2</v>
      </c>
      <c r="H1979" s="2">
        <v>24915.046259999999</v>
      </c>
      <c r="I1979" s="1">
        <f>IF(AND(B639="male",E639="yes",F639="northeast"),$K$57+$K$58*$B1979+$K$59*$D1979+$K$60*$E1979,IF(AND(B639="male",E639="yes",F639="northwest"),M694+M695*$B1979+M696*$D1979+M697*$E1979,IF(AND(B639="male",E639="yes",F639="southeast"),O694+O695*$B1979+O696*$D1979+O697*$E1979,IF(AND(B639="male",E639="yes",F639="southwest"),Q694+Q695*$B1979+Q696*$D1979+Q697*$E1979,IF(AND(B639="female",E639="no",F639="southwest"),S694+S695*$B1979+S696*$D1979+S697*$E1979,IF(AND(B639="female",E639="no",F639="southeast"),U694+U695*$B1979+U696*$D1979+U697*$E1979,IF(AND(B639="female",E639="no",F639="northwest"),W694+W695*$B1979+W696*$D1979+W697*$E1979,IF(AND(B639="female",E639="no",F639="northeast"),Y694+Y695*$B1979+Y696*$D1979+Y697*$E1979,IF(AND(B639="male",E639="no",F639="northeast"),AA694+AA695*$B1979+AA696*$D1979+AA697*$E1979,IF(AND(B639="male",E639="no",F639="northwest"),AC694+AC695*$B1979+AC696*$D1979+AC697*$E1979,IF(AND(B639="male",E639="no",F639="southeast"),AE694+AE695*$B1979+AE696*$D1979+AE697*$E1979,IF(AND(B639="male",E639="no",F639="southwest"),AG694+AG695*$B1979+AG696*$D1979+AG697*$E1979,IF(AND(B639="male",E639="yes",F639="southwest"),AI694+AI695*$B1979+AI696*$D1979+AI697*$E1979,IF(AND(B639="male",E639="yes",F639="southeast"),AK694+AK695*$B1979+AK696*$D1979+AK697*$E1979,IF(AND(B639="male",E639="yes",F639="northwest"),AM694+AM695*$B1979+AM696*$D1979+AM697*$E1979,IF(AND(B639="male",E639="yes",F639="northeast"),AO694+AO695*$B1979+AO696*$D1979+AO697*$E1979,"Conditions not met"))))))))))))))))</f>
        <v>0</v>
      </c>
    </row>
    <row r="1980" spans="2:9" x14ac:dyDescent="0.45">
      <c r="B1980" s="2">
        <v>39</v>
      </c>
      <c r="D1980" s="2">
        <v>26.41</v>
      </c>
      <c r="E1980" s="2">
        <v>0</v>
      </c>
      <c r="H1980" s="2">
        <v>20149.322899999999</v>
      </c>
      <c r="I1980" s="1">
        <f>IF(AND(B640="male",E640="yes",F640="northeast"),$K$57+$K$58*$B1980+$K$59*$D1980+$K$60*$E1980,IF(AND(B640="male",E640="yes",F640="northwest"),M695+M696*$B1980+M697*$D1980+M698*$E1980,IF(AND(B640="male",E640="yes",F640="southeast"),O695+O696*$B1980+O697*$D1980+O698*$E1980,IF(AND(B640="male",E640="yes",F640="southwest"),Q695+Q696*$B1980+Q697*$D1980+Q698*$E1980,IF(AND(B640="female",E640="no",F640="southwest"),S695+S696*$B1980+S697*$D1980+S698*$E1980,IF(AND(B640="female",E640="no",F640="southeast"),U695+U696*$B1980+U697*$D1980+U698*$E1980,IF(AND(B640="female",E640="no",F640="northwest"),W695+W696*$B1980+W697*$D1980+W698*$E1980,IF(AND(B640="female",E640="no",F640="northeast"),Y695+Y696*$B1980+Y697*$D1980+Y698*$E1980,IF(AND(B640="male",E640="no",F640="northeast"),AA695+AA696*$B1980+AA697*$D1980+AA698*$E1980,IF(AND(B640="male",E640="no",F640="northwest"),AC695+AC696*$B1980+AC697*$D1980+AC698*$E1980,IF(AND(B640="male",E640="no",F640="southeast"),AE695+AE696*$B1980+AE697*$D1980+AE698*$E1980,IF(AND(B640="male",E640="no",F640="southwest"),AG695+AG696*$B1980+AG697*$D1980+AG698*$E1980,IF(AND(B640="male",E640="yes",F640="southwest"),AI695+AI696*$B1980+AI697*$D1980+AI698*$E1980,IF(AND(B640="male",E640="yes",F640="southeast"),AK695+AK696*$B1980+AK697*$D1980+AK698*$E1980,IF(AND(B640="male",E640="yes",F640="northwest"),AM695+AM696*$B1980+AM697*$D1980+AM698*$E1980,IF(AND(B640="male",E640="yes",F640="northeast"),AO695+AO696*$B1980+AO697*$D1980+AO698*$E1980,"Conditions not met"))))))))))))))))</f>
        <v>25848.476563262571</v>
      </c>
    </row>
    <row r="1981" spans="2:9" x14ac:dyDescent="0.45">
      <c r="B1981" s="2">
        <v>56</v>
      </c>
      <c r="D1981" s="2">
        <v>33.659999999999997</v>
      </c>
      <c r="E1981" s="2">
        <v>4</v>
      </c>
      <c r="H1981" s="2">
        <v>12949.1554</v>
      </c>
      <c r="I1981" s="1">
        <f>IF(AND(B641="male",E641="yes",F641="northeast"),$K$57+$K$58*$B1981+$K$59*$D1981+$K$60*$E1981,IF(AND(B641="male",E641="yes",F641="northwest"),M696+M697*$B1981+M698*$D1981+M699*$E1981,IF(AND(B641="male",E641="yes",F641="southeast"),O696+O697*$B1981+O698*$D1981+O699*$E1981,IF(AND(B641="male",E641="yes",F641="southwest"),Q696+Q697*$B1981+Q698*$D1981+Q699*$E1981,IF(AND(B641="female",E641="no",F641="southwest"),S696+S697*$B1981+S698*$D1981+S699*$E1981,IF(AND(B641="female",E641="no",F641="southeast"),U696+U697*$B1981+U698*$D1981+U699*$E1981,IF(AND(B641="female",E641="no",F641="northwest"),W696+W697*$B1981+W698*$D1981+W699*$E1981,IF(AND(B641="female",E641="no",F641="northeast"),Y696+Y697*$B1981+Y698*$D1981+Y699*$E1981,IF(AND(B641="male",E641="no",F641="northeast"),AA696+AA697*$B1981+AA698*$D1981+AA699*$E1981,IF(AND(B641="male",E641="no",F641="northwest"),AC696+AC697*$B1981+AC698*$D1981+AC699*$E1981,IF(AND(B641="male",E641="no",F641="southeast"),AE696+AE697*$B1981+AE698*$D1981+AE699*$E1981,IF(AND(B641="male",E641="no",F641="southwest"),AG696+AG697*$B1981+AG698*$D1981+AG699*$E1981,IF(AND(B641="male",E641="yes",F641="southwest"),AI696+AI697*$B1981+AI698*$D1981+AI699*$E1981,IF(AND(B641="male",E641="yes",F641="southeast"),AK696+AK697*$B1981+AK698*$D1981+AK699*$E1981,IF(AND(B641="male",E641="yes",F641="northwest"),AM696+AM697*$B1981+AM698*$D1981+AM699*$E1981,IF(AND(B641="male",E641="yes",F641="northeast"),AO696+AO697*$B1981+AO698*$D1981+AO699*$E1981,"Conditions not met"))))))))))))))))</f>
        <v>0</v>
      </c>
    </row>
    <row r="1982" spans="2:9" x14ac:dyDescent="0.45">
      <c r="B1982" s="2">
        <v>33</v>
      </c>
      <c r="D1982" s="2">
        <v>42.4</v>
      </c>
      <c r="E1982" s="2">
        <v>5</v>
      </c>
      <c r="H1982" s="2">
        <v>6666.2430000000004</v>
      </c>
      <c r="I1982" s="1">
        <f>IF(AND(B642="male",E642="yes",F642="northeast"),$K$57+$K$58*$B1982+$K$59*$D1982+$K$60*$E1982,IF(AND(B642="male",E642="yes",F642="northwest"),M697+M698*$B1982+M699*$D1982+M700*$E1982,IF(AND(B642="male",E642="yes",F642="southeast"),O697+O698*$B1982+O699*$D1982+O700*$E1982,IF(AND(B642="male",E642="yes",F642="southwest"),Q697+Q698*$B1982+Q699*$D1982+Q700*$E1982,IF(AND(B642="female",E642="no",F642="southwest"),S697+S698*$B1982+S699*$D1982+S700*$E1982,IF(AND(B642="female",E642="no",F642="southeast"),U697+U698*$B1982+U699*$D1982+U700*$E1982,IF(AND(B642="female",E642="no",F642="northwest"),W697+W698*$B1982+W699*$D1982+W700*$E1982,IF(AND(B642="female",E642="no",F642="northeast"),Y697+Y698*$B1982+Y699*$D1982+Y700*$E1982,IF(AND(B642="male",E642="no",F642="northeast"),AA697+AA698*$B1982+AA699*$D1982+AA700*$E1982,IF(AND(B642="male",E642="no",F642="northwest"),AC697+AC698*$B1982+AC699*$D1982+AC700*$E1982,IF(AND(B642="male",E642="no",F642="southeast"),AE697+AE698*$B1982+AE699*$D1982+AE700*$E1982,IF(AND(B642="male",E642="no",F642="southwest"),AG697+AG698*$B1982+AG699*$D1982+AG700*$E1982,IF(AND(B642="male",E642="yes",F642="southwest"),AI697+AI698*$B1982+AI699*$D1982+AI700*$E1982,IF(AND(B642="male",E642="yes",F642="southeast"),AK697+AK698*$B1982+AK699*$D1982+AK700*$E1982,IF(AND(B642="male",E642="yes",F642="northwest"),AM697+AM698*$B1982+AM699*$D1982+AM700*$E1982,IF(AND(B642="male",E642="yes",F642="northeast"),AO697+AO698*$B1982+AO699*$D1982+AO700*$E1982,"Conditions not met"))))))))))))))))</f>
        <v>0</v>
      </c>
    </row>
    <row r="1983" spans="2:9" x14ac:dyDescent="0.45">
      <c r="B1983" s="2">
        <v>42</v>
      </c>
      <c r="D1983" s="2">
        <v>28.31</v>
      </c>
      <c r="E1983" s="2">
        <v>3</v>
      </c>
      <c r="H1983" s="2">
        <v>32787.458590000002</v>
      </c>
      <c r="I1983" s="1">
        <f>IF(AND(B643="male",E643="yes",F643="northeast"),$K$57+$K$58*$B1983+$K$59*$D1983+$K$60*$E1983,IF(AND(B643="male",E643="yes",F643="northwest"),M698+M699*$B1983+M700*$D1983+M701*$E1983,IF(AND(B643="male",E643="yes",F643="southeast"),O698+O699*$B1983+O700*$D1983+O701*$E1983,IF(AND(B643="male",E643="yes",F643="southwest"),Q698+Q699*$B1983+Q700*$D1983+Q701*$E1983,IF(AND(B643="female",E643="no",F643="southwest"),S698+S699*$B1983+S700*$D1983+S701*$E1983,IF(AND(B643="female",E643="no",F643="southeast"),U698+U699*$B1983+U700*$D1983+U701*$E1983,IF(AND(B643="female",E643="no",F643="northwest"),W698+W699*$B1983+W700*$D1983+W701*$E1983,IF(AND(B643="female",E643="no",F643="northeast"),Y698+Y699*$B1983+Y700*$D1983+Y701*$E1983,IF(AND(B643="male",E643="no",F643="northeast"),AA698+AA699*$B1983+AA700*$D1983+AA701*$E1983,IF(AND(B643="male",E643="no",F643="northwest"),AC698+AC699*$B1983+AC700*$D1983+AC701*$E1983,IF(AND(B643="male",E643="no",F643="southeast"),AE698+AE699*$B1983+AE700*$D1983+AE701*$E1983,IF(AND(B643="male",E643="no",F643="southwest"),AG698+AG699*$B1983+AG700*$D1983+AG701*$E1983,IF(AND(B643="male",E643="yes",F643="southwest"),AI698+AI699*$B1983+AI700*$D1983+AI701*$E1983,IF(AND(B643="male",E643="yes",F643="southeast"),AK698+AK699*$B1983+AK700*$D1983+AK701*$E1983,IF(AND(B643="male",E643="yes",F643="northwest"),AM698+AM699*$B1983+AM700*$D1983+AM701*$E1983,IF(AND(B643="male",E643="yes",F643="northeast"),AO698+AO699*$B1983+AO700*$D1983+AO701*$E1983,"Conditions not met"))))))))))))))))</f>
        <v>0</v>
      </c>
    </row>
    <row r="1984" spans="2:9" x14ac:dyDescent="0.45">
      <c r="B1984" s="2">
        <v>61</v>
      </c>
      <c r="D1984" s="2">
        <v>33.914999999999999</v>
      </c>
      <c r="E1984" s="2">
        <v>0</v>
      </c>
      <c r="H1984" s="2">
        <v>13143.86485</v>
      </c>
      <c r="I1984" s="1">
        <f>IF(AND(B644="male",E644="yes",F644="northeast"),$K$57+$K$58*$B1984+$K$59*$D1984+$K$60*$E1984,IF(AND(B644="male",E644="yes",F644="northwest"),M699+M700*$B1984+M701*$D1984+M702*$E1984,IF(AND(B644="male",E644="yes",F644="southeast"),O699+O700*$B1984+O701*$D1984+O702*$E1984,IF(AND(B644="male",E644="yes",F644="southwest"),Q699+Q700*$B1984+Q701*$D1984+Q702*$E1984,IF(AND(B644="female",E644="no",F644="southwest"),S699+S700*$B1984+S701*$D1984+S702*$E1984,IF(AND(B644="female",E644="no",F644="southeast"),U699+U700*$B1984+U701*$D1984+U702*$E1984,IF(AND(B644="female",E644="no",F644="northwest"),W699+W700*$B1984+W701*$D1984+W702*$E1984,IF(AND(B644="female",E644="no",F644="northeast"),Y699+Y700*$B1984+Y701*$D1984+Y702*$E1984,IF(AND(B644="male",E644="no",F644="northeast"),AA699+AA700*$B1984+AA701*$D1984+AA702*$E1984,IF(AND(B644="male",E644="no",F644="northwest"),AC699+AC700*$B1984+AC701*$D1984+AC702*$E1984,IF(AND(B644="male",E644="no",F644="southeast"),AE699+AE700*$B1984+AE701*$D1984+AE702*$E1984,IF(AND(B644="male",E644="no",F644="southwest"),AG699+AG700*$B1984+AG701*$D1984+AG702*$E1984,IF(AND(B644="male",E644="yes",F644="southwest"),AI699+AI700*$B1984+AI701*$D1984+AI702*$E1984,IF(AND(B644="male",E644="yes",F644="southeast"),AK699+AK700*$B1984+AK701*$D1984+AK702*$E1984,IF(AND(B644="male",E644="yes",F644="northwest"),AM699+AM700*$B1984+AM701*$D1984+AM702*$E1984,IF(AND(B644="male",E644="yes",F644="northeast"),AO699+AO700*$B1984+AO701*$D1984+AO702*$E1984,"Conditions not met"))))))))))))))))</f>
        <v>0</v>
      </c>
    </row>
    <row r="1985" spans="2:9" x14ac:dyDescent="0.45">
      <c r="B1985" s="2">
        <v>23</v>
      </c>
      <c r="D1985" s="2">
        <v>34.96</v>
      </c>
      <c r="E1985" s="2">
        <v>3</v>
      </c>
      <c r="H1985" s="2">
        <v>4466.6214</v>
      </c>
      <c r="I1985" s="1">
        <f>IF(AND(B645="male",E645="yes",F645="northeast"),$K$57+$K$58*$B1985+$K$59*$D1985+$K$60*$E1985,IF(AND(B645="male",E645="yes",F645="northwest"),M700+M701*$B1985+M702*$D1985+M703*$E1985,IF(AND(B645="male",E645="yes",F645="southeast"),O700+O701*$B1985+O702*$D1985+O703*$E1985,IF(AND(B645="male",E645="yes",F645="southwest"),Q700+Q701*$B1985+Q702*$D1985+Q703*$E1985,IF(AND(B645="female",E645="no",F645="southwest"),S700+S701*$B1985+S702*$D1985+S703*$E1985,IF(AND(B645="female",E645="no",F645="southeast"),U700+U701*$B1985+U702*$D1985+U703*$E1985,IF(AND(B645="female",E645="no",F645="northwest"),W700+W701*$B1985+W702*$D1985+W703*$E1985,IF(AND(B645="female",E645="no",F645="northeast"),Y700+Y701*$B1985+Y702*$D1985+Y703*$E1985,IF(AND(B645="male",E645="no",F645="northeast"),AA700+AA701*$B1985+AA702*$D1985+AA703*$E1985,IF(AND(B645="male",E645="no",F645="northwest"),AC700+AC701*$B1985+AC702*$D1985+AC703*$E1985,IF(AND(B645="male",E645="no",F645="southeast"),AE700+AE701*$B1985+AE702*$D1985+AE703*$E1985,IF(AND(B645="male",E645="no",F645="southwest"),AG700+AG701*$B1985+AG702*$D1985+AG703*$E1985,IF(AND(B645="male",E645="yes",F645="southwest"),AI700+AI701*$B1985+AI702*$D1985+AI703*$E1985,IF(AND(B645="male",E645="yes",F645="southeast"),AK700+AK701*$B1985+AK702*$D1985+AK703*$E1985,IF(AND(B645="male",E645="yes",F645="northwest"),AM700+AM701*$B1985+AM702*$D1985+AM703*$E1985,IF(AND(B645="male",E645="yes",F645="northeast"),AO700+AO701*$B1985+AO702*$D1985+AO703*$E1985,"Conditions not met"))))))))))))))))</f>
        <v>0</v>
      </c>
    </row>
    <row r="1986" spans="2:9" x14ac:dyDescent="0.45">
      <c r="B1986" s="2">
        <v>43</v>
      </c>
      <c r="D1986" s="2">
        <v>35.31</v>
      </c>
      <c r="E1986" s="2">
        <v>2</v>
      </c>
      <c r="H1986" s="2">
        <v>18806.145469999999</v>
      </c>
      <c r="I1986" s="1">
        <f>IF(AND(B646="male",E646="yes",F646="northeast"),$K$57+$K$58*$B1986+$K$59*$D1986+$K$60*$E1986,IF(AND(B646="male",E646="yes",F646="northwest"),M701+M702*$B1986+M703*$D1986+M704*$E1986,IF(AND(B646="male",E646="yes",F646="southeast"),O701+O702*$B1986+O703*$D1986+O704*$E1986,IF(AND(B646="male",E646="yes",F646="southwest"),Q701+Q702*$B1986+Q703*$D1986+Q704*$E1986,IF(AND(B646="female",E646="no",F646="southwest"),S701+S702*$B1986+S703*$D1986+S704*$E1986,IF(AND(B646="female",E646="no",F646="southeast"),U701+U702*$B1986+U703*$D1986+U704*$E1986,IF(AND(B646="female",E646="no",F646="northwest"),W701+W702*$B1986+W703*$D1986+W704*$E1986,IF(AND(B646="female",E646="no",F646="northeast"),Y701+Y702*$B1986+Y703*$D1986+Y704*$E1986,IF(AND(B646="male",E646="no",F646="northeast"),AA701+AA702*$B1986+AA703*$D1986+AA704*$E1986,IF(AND(B646="male",E646="no",F646="northwest"),AC701+AC702*$B1986+AC703*$D1986+AC704*$E1986,IF(AND(B646="male",E646="no",F646="southeast"),AE701+AE702*$B1986+AE703*$D1986+AE704*$E1986,IF(AND(B646="male",E646="no",F646="southwest"),AG701+AG702*$B1986+AG703*$D1986+AG704*$E1986,IF(AND(B646="male",E646="yes",F646="southwest"),AI701+AI702*$B1986+AI703*$D1986+AI704*$E1986,IF(AND(B646="male",E646="yes",F646="southeast"),AK701+AK702*$B1986+AK703*$D1986+AK704*$E1986,IF(AND(B646="male",E646="yes",F646="northwest"),AM701+AM702*$B1986+AM703*$D1986+AM704*$E1986,IF(AND(B646="male",E646="yes",F646="northeast"),AO701+AO702*$B1986+AO703*$D1986+AO704*$E1986,"Conditions not met"))))))))))))))))</f>
        <v>0</v>
      </c>
    </row>
    <row r="1987" spans="2:9" x14ac:dyDescent="0.45">
      <c r="B1987" s="2">
        <v>48</v>
      </c>
      <c r="D1987" s="2">
        <v>30.78</v>
      </c>
      <c r="E1987" s="2">
        <v>3</v>
      </c>
      <c r="H1987" s="2">
        <v>10141.136200000001</v>
      </c>
      <c r="I1987" s="1">
        <f>IF(AND(B647="male",E647="yes",F647="northeast"),$K$57+$K$58*$B1987+$K$59*$D1987+$K$60*$E1987,IF(AND(B647="male",E647="yes",F647="northwest"),M702+M703*$B1987+M704*$D1987+M705*$E1987,IF(AND(B647="male",E647="yes",F647="southeast"),O702+O703*$B1987+O704*$D1987+O705*$E1987,IF(AND(B647="male",E647="yes",F647="southwest"),Q702+Q703*$B1987+Q704*$D1987+Q705*$E1987,IF(AND(B647="female",E647="no",F647="southwest"),S702+S703*$B1987+S704*$D1987+S705*$E1987,IF(AND(B647="female",E647="no",F647="southeast"),U702+U703*$B1987+U704*$D1987+U705*$E1987,IF(AND(B647="female",E647="no",F647="northwest"),W702+W703*$B1987+W704*$D1987+W705*$E1987,IF(AND(B647="female",E647="no",F647="northeast"),Y702+Y703*$B1987+Y704*$D1987+Y705*$E1987,IF(AND(B647="male",E647="no",F647="northeast"),AA702+AA703*$B1987+AA704*$D1987+AA705*$E1987,IF(AND(B647="male",E647="no",F647="northwest"),AC702+AC703*$B1987+AC704*$D1987+AC705*$E1987,IF(AND(B647="male",E647="no",F647="southeast"),AE702+AE703*$B1987+AE704*$D1987+AE705*$E1987,IF(AND(B647="male",E647="no",F647="southwest"),AG702+AG703*$B1987+AG704*$D1987+AG705*$E1987,IF(AND(B647="male",E647="yes",F647="southwest"),AI702+AI703*$B1987+AI704*$D1987+AI705*$E1987,IF(AND(B647="male",E647="yes",F647="southeast"),AK702+AK703*$B1987+AK704*$D1987+AK705*$E1987,IF(AND(B647="male",E647="yes",F647="northwest"),AM702+AM703*$B1987+AM704*$D1987+AM705*$E1987,IF(AND(B647="male",E647="yes",F647="northeast"),AO702+AO703*$B1987+AO704*$D1987+AO705*$E1987,"Conditions not met"))))))))))))))))</f>
        <v>0</v>
      </c>
    </row>
    <row r="1988" spans="2:9" x14ac:dyDescent="0.45">
      <c r="B1988" s="2">
        <v>39</v>
      </c>
      <c r="D1988" s="2">
        <v>26.22</v>
      </c>
      <c r="E1988" s="2">
        <v>1</v>
      </c>
      <c r="H1988" s="2">
        <v>6123.5688</v>
      </c>
      <c r="I1988" s="1">
        <f>IF(AND(B648="male",E648="yes",F648="northeast"),$K$57+$K$58*$B1988+$K$59*$D1988+$K$60*$E1988,IF(AND(B648="male",E648="yes",F648="northwest"),M703+M704*$B1988+M705*$D1988+M706*$E1988,IF(AND(B648="male",E648="yes",F648="southeast"),O703+O704*$B1988+O705*$D1988+O706*$E1988,IF(AND(B648="male",E648="yes",F648="southwest"),Q703+Q704*$B1988+Q705*$D1988+Q706*$E1988,IF(AND(B648="female",E648="no",F648="southwest"),S703+S704*$B1988+S705*$D1988+S706*$E1988,IF(AND(B648="female",E648="no",F648="southeast"),U703+U704*$B1988+U705*$D1988+U706*$E1988,IF(AND(B648="female",E648="no",F648="northwest"),W703+W704*$B1988+W705*$D1988+W706*$E1988,IF(AND(B648="female",E648="no",F648="northeast"),Y703+Y704*$B1988+Y705*$D1988+Y706*$E1988,IF(AND(B648="male",E648="no",F648="northeast"),AA703+AA704*$B1988+AA705*$D1988+AA706*$E1988,IF(AND(B648="male",E648="no",F648="northwest"),AC703+AC704*$B1988+AC705*$D1988+AC706*$E1988,IF(AND(B648="male",E648="no",F648="southeast"),AE703+AE704*$B1988+AE705*$D1988+AE706*$E1988,IF(AND(B648="male",E648="no",F648="southwest"),AG703+AG704*$B1988+AG705*$D1988+AG706*$E1988,IF(AND(B648="male",E648="yes",F648="southwest"),AI703+AI704*$B1988+AI705*$D1988+AI706*$E1988,IF(AND(B648="male",E648="yes",F648="southeast"),AK703+AK704*$B1988+AK705*$D1988+AK706*$E1988,IF(AND(B648="male",E648="yes",F648="northwest"),AM703+AM704*$B1988+AM705*$D1988+AM706*$E1988,IF(AND(B648="male",E648="yes",F648="northeast"),AO703+AO704*$B1988+AO705*$D1988+AO706*$E1988,"Conditions not met"))))))))))))))))</f>
        <v>0</v>
      </c>
    </row>
    <row r="1989" spans="2:9" x14ac:dyDescent="0.45">
      <c r="B1989" s="2">
        <v>40</v>
      </c>
      <c r="D1989" s="2">
        <v>23.37</v>
      </c>
      <c r="E1989" s="2">
        <v>3</v>
      </c>
      <c r="H1989" s="2">
        <v>8252.2842999999993</v>
      </c>
      <c r="I1989" s="1">
        <f>IF(AND(B649="male",E649="yes",F649="northeast"),$K$57+$K$58*$B1989+$K$59*$D1989+$K$60*$E1989,IF(AND(B649="male",E649="yes",F649="northwest"),M704+M705*$B1989+M706*$D1989+M707*$E1989,IF(AND(B649="male",E649="yes",F649="southeast"),O704+O705*$B1989+O706*$D1989+O707*$E1989,IF(AND(B649="male",E649="yes",F649="southwest"),Q704+Q705*$B1989+Q706*$D1989+Q707*$E1989,IF(AND(B649="female",E649="no",F649="southwest"),S704+S705*$B1989+S706*$D1989+S707*$E1989,IF(AND(B649="female",E649="no",F649="southeast"),U704+U705*$B1989+U706*$D1989+U707*$E1989,IF(AND(B649="female",E649="no",F649="northwest"),W704+W705*$B1989+W706*$D1989+W707*$E1989,IF(AND(B649="female",E649="no",F649="northeast"),Y704+Y705*$B1989+Y706*$D1989+Y707*$E1989,IF(AND(B649="male",E649="no",F649="northeast"),AA704+AA705*$B1989+AA706*$D1989+AA707*$E1989,IF(AND(B649="male",E649="no",F649="northwest"),AC704+AC705*$B1989+AC706*$D1989+AC707*$E1989,IF(AND(B649="male",E649="no",F649="southeast"),AE704+AE705*$B1989+AE706*$D1989+AE707*$E1989,IF(AND(B649="male",E649="no",F649="southwest"),AG704+AG705*$B1989+AG706*$D1989+AG707*$E1989,IF(AND(B649="male",E649="yes",F649="southwest"),AI704+AI705*$B1989+AI706*$D1989+AI707*$E1989,IF(AND(B649="male",E649="yes",F649="southeast"),AK704+AK705*$B1989+AK706*$D1989+AK707*$E1989,IF(AND(B649="male",E649="yes",F649="northwest"),AM704+AM705*$B1989+AM706*$D1989+AM707*$E1989,IF(AND(B649="male",E649="yes",F649="northeast"),AO704+AO705*$B1989+AO706*$D1989+AO707*$E1989,"Conditions not met"))))))))))))))))</f>
        <v>0</v>
      </c>
    </row>
    <row r="1990" spans="2:9" x14ac:dyDescent="0.45">
      <c r="B1990" s="2">
        <v>18</v>
      </c>
      <c r="D1990" s="2">
        <v>28.5</v>
      </c>
      <c r="E1990" s="2">
        <v>0</v>
      </c>
      <c r="H1990" s="2">
        <v>1712.2270000000001</v>
      </c>
      <c r="I1990" s="1">
        <f>IF(AND(B650="male",E650="yes",F650="northeast"),$K$57+$K$58*$B1990+$K$59*$D1990+$K$60*$E1990,IF(AND(B650="male",E650="yes",F650="northwest"),M705+M706*$B1990+M707*$D1990+M708*$E1990,IF(AND(B650="male",E650="yes",F650="southeast"),O705+O706*$B1990+O707*$D1990+O708*$E1990,IF(AND(B650="male",E650="yes",F650="southwest"),Q705+Q706*$B1990+Q707*$D1990+Q708*$E1990,IF(AND(B650="female",E650="no",F650="southwest"),S705+S706*$B1990+S707*$D1990+S708*$E1990,IF(AND(B650="female",E650="no",F650="southeast"),U705+U706*$B1990+U707*$D1990+U708*$E1990,IF(AND(B650="female",E650="no",F650="northwest"),W705+W706*$B1990+W707*$D1990+W708*$E1990,IF(AND(B650="female",E650="no",F650="northeast"),Y705+Y706*$B1990+Y707*$D1990+Y708*$E1990,IF(AND(B650="male",E650="no",F650="northeast"),AA705+AA706*$B1990+AA707*$D1990+AA708*$E1990,IF(AND(B650="male",E650="no",F650="northwest"),AC705+AC706*$B1990+AC707*$D1990+AC708*$E1990,IF(AND(B650="male",E650="no",F650="southeast"),AE705+AE706*$B1990+AE707*$D1990+AE708*$E1990,IF(AND(B650="male",E650="no",F650="southwest"),AG705+AG706*$B1990+AG707*$D1990+AG708*$E1990,IF(AND(B650="male",E650="yes",F650="southwest"),AI705+AI706*$B1990+AI707*$D1990+AI708*$E1990,IF(AND(B650="male",E650="yes",F650="southeast"),AK705+AK706*$B1990+AK707*$D1990+AK708*$E1990,IF(AND(B650="male",E650="yes",F650="northwest"),AM705+AM706*$B1990+AM707*$D1990+AM708*$E1990,IF(AND(B650="male",E650="yes",F650="northeast"),AO705+AO706*$B1990+AO707*$D1990+AO708*$E1990,"Conditions not met"))))))))))))))))</f>
        <v>0</v>
      </c>
    </row>
    <row r="1991" spans="2:9" x14ac:dyDescent="0.45">
      <c r="B1991" s="2">
        <v>58</v>
      </c>
      <c r="D1991" s="2">
        <v>32.965000000000003</v>
      </c>
      <c r="E1991" s="2">
        <v>0</v>
      </c>
      <c r="H1991" s="2">
        <v>12430.95335</v>
      </c>
      <c r="I1991" s="1">
        <f>IF(AND(B651="male",E651="yes",F651="northeast"),$K$57+$K$58*$B1991+$K$59*$D1991+$K$60*$E1991,IF(AND(B651="male",E651="yes",F651="northwest"),M706+M707*$B1991+M708*$D1991+M709*$E1991,IF(AND(B651="male",E651="yes",F651="southeast"),O706+O707*$B1991+O708*$D1991+O709*$E1991,IF(AND(B651="male",E651="yes",F651="southwest"),Q706+Q707*$B1991+Q708*$D1991+Q709*$E1991,IF(AND(B651="female",E651="no",F651="southwest"),S706+S707*$B1991+S708*$D1991+S709*$E1991,IF(AND(B651="female",E651="no",F651="southeast"),U706+U707*$B1991+U708*$D1991+U709*$E1991,IF(AND(B651="female",E651="no",F651="northwest"),W706+W707*$B1991+W708*$D1991+W709*$E1991,IF(AND(B651="female",E651="no",F651="northeast"),Y706+Y707*$B1991+Y708*$D1991+Y709*$E1991,IF(AND(B651="male",E651="no",F651="northeast"),AA706+AA707*$B1991+AA708*$D1991+AA709*$E1991,IF(AND(B651="male",E651="no",F651="northwest"),AC706+AC707*$B1991+AC708*$D1991+AC709*$E1991,IF(AND(B651="male",E651="no",F651="southeast"),AE706+AE707*$B1991+AE708*$D1991+AE709*$E1991,IF(AND(B651="male",E651="no",F651="southwest"),AG706+AG707*$B1991+AG708*$D1991+AG709*$E1991,IF(AND(B651="male",E651="yes",F651="southwest"),AI706+AI707*$B1991+AI708*$D1991+AI709*$E1991,IF(AND(B651="male",E651="yes",F651="southeast"),AK706+AK707*$B1991+AK708*$D1991+AK709*$E1991,IF(AND(B651="male",E651="yes",F651="northwest"),AM706+AM707*$B1991+AM708*$D1991+AM709*$E1991,IF(AND(B651="male",E651="yes",F651="northeast"),AO706+AO707*$B1991+AO708*$D1991+AO709*$E1991,"Conditions not met"))))))))))))))))</f>
        <v>0</v>
      </c>
    </row>
    <row r="1992" spans="2:9" x14ac:dyDescent="0.45">
      <c r="B1992" s="2">
        <v>49</v>
      </c>
      <c r="D1992" s="2">
        <v>42.68</v>
      </c>
      <c r="E1992" s="2">
        <v>2</v>
      </c>
      <c r="H1992" s="2">
        <v>9800.8881999999994</v>
      </c>
      <c r="I1992" s="1">
        <f>IF(AND(B652="male",E652="yes",F652="northeast"),$K$57+$K$58*$B1992+$K$59*$D1992+$K$60*$E1992,IF(AND(B652="male",E652="yes",F652="northwest"),M707+M708*$B1992+M709*$D1992+M710*$E1992,IF(AND(B652="male",E652="yes",F652="southeast"),O707+O708*$B1992+O709*$D1992+O710*$E1992,IF(AND(B652="male",E652="yes",F652="southwest"),Q707+Q708*$B1992+Q709*$D1992+Q710*$E1992,IF(AND(B652="female",E652="no",F652="southwest"),S707+S708*$B1992+S709*$D1992+S710*$E1992,IF(AND(B652="female",E652="no",F652="southeast"),U707+U708*$B1992+U709*$D1992+U710*$E1992,IF(AND(B652="female",E652="no",F652="northwest"),W707+W708*$B1992+W709*$D1992+W710*$E1992,IF(AND(B652="female",E652="no",F652="northeast"),Y707+Y708*$B1992+Y709*$D1992+Y710*$E1992,IF(AND(B652="male",E652="no",F652="northeast"),AA707+AA708*$B1992+AA709*$D1992+AA710*$E1992,IF(AND(B652="male",E652="no",F652="northwest"),AC707+AC708*$B1992+AC709*$D1992+AC710*$E1992,IF(AND(B652="male",E652="no",F652="southeast"),AE707+AE708*$B1992+AE709*$D1992+AE710*$E1992,IF(AND(B652="male",E652="no",F652="southwest"),AG707+AG708*$B1992+AG709*$D1992+AG710*$E1992,IF(AND(B652="male",E652="yes",F652="southwest"),AI707+AI708*$B1992+AI709*$D1992+AI710*$E1992,IF(AND(B652="male",E652="yes",F652="southeast"),AK707+AK708*$B1992+AK709*$D1992+AK710*$E1992,IF(AND(B652="male",E652="yes",F652="northwest"),AM707+AM708*$B1992+AM709*$D1992+AM710*$E1992,IF(AND(B652="male",E652="yes",F652="northeast"),AO707+AO708*$B1992+AO709*$D1992+AO710*$E1992,"Conditions not met"))))))))))))))))</f>
        <v>0</v>
      </c>
    </row>
    <row r="1993" spans="2:9" x14ac:dyDescent="0.45">
      <c r="B1993" s="2">
        <v>53</v>
      </c>
      <c r="D1993" s="2">
        <v>39.6</v>
      </c>
      <c r="E1993" s="2">
        <v>1</v>
      </c>
      <c r="H1993" s="2">
        <v>10579.710999999999</v>
      </c>
      <c r="I1993" s="1">
        <f>IF(AND(B653="male",E653="yes",F653="northeast"),$K$57+$K$58*$B1993+$K$59*$D1993+$K$60*$E1993,IF(AND(B653="male",E653="yes",F653="northwest"),M708+M709*$B1993+M710*$D1993+M711*$E1993,IF(AND(B653="male",E653="yes",F653="southeast"),O708+O709*$B1993+O710*$D1993+O711*$E1993,IF(AND(B653="male",E653="yes",F653="southwest"),Q708+Q709*$B1993+Q710*$D1993+Q711*$E1993,IF(AND(B653="female",E653="no",F653="southwest"),S708+S709*$B1993+S710*$D1993+S711*$E1993,IF(AND(B653="female",E653="no",F653="southeast"),U708+U709*$B1993+U710*$D1993+U711*$E1993,IF(AND(B653="female",E653="no",F653="northwest"),W708+W709*$B1993+W710*$D1993+W711*$E1993,IF(AND(B653="female",E653="no",F653="northeast"),Y708+Y709*$B1993+Y710*$D1993+Y711*$E1993,IF(AND(B653="male",E653="no",F653="northeast"),AA708+AA709*$B1993+AA710*$D1993+AA711*$E1993,IF(AND(B653="male",E653="no",F653="northwest"),AC708+AC709*$B1993+AC710*$D1993+AC711*$E1993,IF(AND(B653="male",E653="no",F653="southeast"),AE708+AE709*$B1993+AE710*$D1993+AE711*$E1993,IF(AND(B653="male",E653="no",F653="southwest"),AG708+AG709*$B1993+AG710*$D1993+AG711*$E1993,IF(AND(B653="male",E653="yes",F653="southwest"),AI708+AI709*$B1993+AI710*$D1993+AI711*$E1993,IF(AND(B653="male",E653="yes",F653="southeast"),AK708+AK709*$B1993+AK710*$D1993+AK711*$E1993,IF(AND(B653="male",E653="yes",F653="northwest"),AM708+AM709*$B1993+AM710*$D1993+AM711*$E1993,IF(AND(B653="male",E653="yes",F653="northeast"),AO708+AO709*$B1993+AO710*$D1993+AO711*$E1993,"Conditions not met"))))))))))))))))</f>
        <v>0</v>
      </c>
    </row>
    <row r="1994" spans="2:9" x14ac:dyDescent="0.45">
      <c r="B1994" s="2">
        <v>48</v>
      </c>
      <c r="D1994" s="2">
        <v>31.13</v>
      </c>
      <c r="E1994" s="2">
        <v>0</v>
      </c>
      <c r="H1994" s="2">
        <v>8280.6226999999999</v>
      </c>
      <c r="I1994" s="1">
        <f>IF(AND(B654="male",E654="yes",F654="northeast"),$K$57+$K$58*$B1994+$K$59*$D1994+$K$60*$E1994,IF(AND(B654="male",E654="yes",F654="northwest"),M709+M710*$B1994+M711*$D1994+M712*$E1994,IF(AND(B654="male",E654="yes",F654="southeast"),O709+O710*$B1994+O711*$D1994+O712*$E1994,IF(AND(B654="male",E654="yes",F654="southwest"),Q709+Q710*$B1994+Q711*$D1994+Q712*$E1994,IF(AND(B654="female",E654="no",F654="southwest"),S709+S710*$B1994+S711*$D1994+S712*$E1994,IF(AND(B654="female",E654="no",F654="southeast"),U709+U710*$B1994+U711*$D1994+U712*$E1994,IF(AND(B654="female",E654="no",F654="northwest"),W709+W710*$B1994+W711*$D1994+W712*$E1994,IF(AND(B654="female",E654="no",F654="northeast"),Y709+Y710*$B1994+Y711*$D1994+Y712*$E1994,IF(AND(B654="male",E654="no",F654="northeast"),AA709+AA710*$B1994+AA711*$D1994+AA712*$E1994,IF(AND(B654="male",E654="no",F654="northwest"),AC709+AC710*$B1994+AC711*$D1994+AC712*$E1994,IF(AND(B654="male",E654="no",F654="southeast"),AE709+AE710*$B1994+AE711*$D1994+AE712*$E1994,IF(AND(B654="male",E654="no",F654="southwest"),AG709+AG710*$B1994+AG711*$D1994+AG712*$E1994,IF(AND(B654="male",E654="yes",F654="southwest"),AI709+AI710*$B1994+AI711*$D1994+AI712*$E1994,IF(AND(B654="male",E654="yes",F654="southeast"),AK709+AK710*$B1994+AK711*$D1994+AK712*$E1994,IF(AND(B654="male",E654="yes",F654="northwest"),AM709+AM710*$B1994+AM711*$D1994+AM712*$E1994,IF(AND(B654="male",E654="yes",F654="northeast"),AO709+AO710*$B1994+AO711*$D1994+AO712*$E1994,"Conditions not met"))))))))))))))))</f>
        <v>0</v>
      </c>
    </row>
    <row r="1995" spans="2:9" x14ac:dyDescent="0.45">
      <c r="B1995" s="2">
        <v>45</v>
      </c>
      <c r="D1995" s="2">
        <v>36.299999999999997</v>
      </c>
      <c r="E1995" s="2">
        <v>2</v>
      </c>
      <c r="H1995" s="2">
        <v>8527.5319999999992</v>
      </c>
      <c r="I1995" s="1">
        <f>IF(AND(B655="male",E655="yes",F655="northeast"),$K$57+$K$58*$B1995+$K$59*$D1995+$K$60*$E1995,IF(AND(B655="male",E655="yes",F655="northwest"),M710+M711*$B1995+M712*$D1995+M713*$E1995,IF(AND(B655="male",E655="yes",F655="southeast"),O710+O711*$B1995+O712*$D1995+O713*$E1995,IF(AND(B655="male",E655="yes",F655="southwest"),Q710+Q711*$B1995+Q712*$D1995+Q713*$E1995,IF(AND(B655="female",E655="no",F655="southwest"),S710+S711*$B1995+S712*$D1995+S713*$E1995,IF(AND(B655="female",E655="no",F655="southeast"),U710+U711*$B1995+U712*$D1995+U713*$E1995,IF(AND(B655="female",E655="no",F655="northwest"),W710+W711*$B1995+W712*$D1995+W713*$E1995,IF(AND(B655="female",E655="no",F655="northeast"),Y710+Y711*$B1995+Y712*$D1995+Y713*$E1995,IF(AND(B655="male",E655="no",F655="northeast"),AA710+AA711*$B1995+AA712*$D1995+AA713*$E1995,IF(AND(B655="male",E655="no",F655="northwest"),AC710+AC711*$B1995+AC712*$D1995+AC713*$E1995,IF(AND(B655="male",E655="no",F655="southeast"),AE710+AE711*$B1995+AE712*$D1995+AE713*$E1995,IF(AND(B655="male",E655="no",F655="southwest"),AG710+AG711*$B1995+AG712*$D1995+AG713*$E1995,IF(AND(B655="male",E655="yes",F655="southwest"),AI710+AI711*$B1995+AI712*$D1995+AI713*$E1995,IF(AND(B655="male",E655="yes",F655="southeast"),AK710+AK711*$B1995+AK712*$D1995+AK713*$E1995,IF(AND(B655="male",E655="yes",F655="northwest"),AM710+AM711*$B1995+AM712*$D1995+AM713*$E1995,IF(AND(B655="male",E655="yes",F655="northeast"),AO710+AO711*$B1995+AO712*$D1995+AO713*$E1995,"Conditions not met"))))))))))))))))</f>
        <v>0</v>
      </c>
    </row>
    <row r="1996" spans="2:9" x14ac:dyDescent="0.45">
      <c r="B1996" s="2">
        <v>59</v>
      </c>
      <c r="D1996" s="2">
        <v>35.200000000000003</v>
      </c>
      <c r="E1996" s="2">
        <v>0</v>
      </c>
      <c r="H1996" s="2">
        <v>12244.531000000001</v>
      </c>
      <c r="I1996" s="1">
        <f>IF(AND(B656="male",E656="yes",F656="northeast"),$K$57+$K$58*$B1996+$K$59*$D1996+$K$60*$E1996,IF(AND(B656="male",E656="yes",F656="northwest"),M711+M712*$B1996+M713*$D1996+M714*$E1996,IF(AND(B656="male",E656="yes",F656="southeast"),O711+O712*$B1996+O713*$D1996+O714*$E1996,IF(AND(B656="male",E656="yes",F656="southwest"),Q711+Q712*$B1996+Q713*$D1996+Q714*$E1996,IF(AND(B656="female",E656="no",F656="southwest"),S711+S712*$B1996+S713*$D1996+S714*$E1996,IF(AND(B656="female",E656="no",F656="southeast"),U711+U712*$B1996+U713*$D1996+U714*$E1996,IF(AND(B656="female",E656="no",F656="northwest"),W711+W712*$B1996+W713*$D1996+W714*$E1996,IF(AND(B656="female",E656="no",F656="northeast"),Y711+Y712*$B1996+Y713*$D1996+Y714*$E1996,IF(AND(B656="male",E656="no",F656="northeast"),AA711+AA712*$B1996+AA713*$D1996+AA714*$E1996,IF(AND(B656="male",E656="no",F656="northwest"),AC711+AC712*$B1996+AC713*$D1996+AC714*$E1996,IF(AND(B656="male",E656="no",F656="southeast"),AE711+AE712*$B1996+AE713*$D1996+AE714*$E1996,IF(AND(B656="male",E656="no",F656="southwest"),AG711+AG712*$B1996+AG713*$D1996+AG714*$E1996,IF(AND(B656="male",E656="yes",F656="southwest"),AI711+AI712*$B1996+AI713*$D1996+AI714*$E1996,IF(AND(B656="male",E656="yes",F656="southeast"),AK711+AK712*$B1996+AK713*$D1996+AK714*$E1996,IF(AND(B656="male",E656="yes",F656="northwest"),AM711+AM712*$B1996+AM713*$D1996+AM714*$E1996,IF(AND(B656="male",E656="yes",F656="northeast"),AO711+AO712*$B1996+AO713*$D1996+AO714*$E1996,"Conditions not met"))))))))))))))))</f>
        <v>0</v>
      </c>
    </row>
    <row r="1997" spans="2:9" x14ac:dyDescent="0.45">
      <c r="B1997" s="2">
        <v>52</v>
      </c>
      <c r="D1997" s="2">
        <v>25.3</v>
      </c>
      <c r="E1997" s="2">
        <v>2</v>
      </c>
      <c r="H1997" s="2">
        <v>24667.419000000002</v>
      </c>
      <c r="I1997" s="1" t="str">
        <f>IF(AND(B657="male",E657="yes",F657="northeast"),$K$57+$K$58*$B1997+$K$59*$D1997+$K$60*$E1997,IF(AND(B657="male",E657="yes",F657="northwest"),M712+M713*$B1997+M714*$D1997+M715*$E1997,IF(AND(B657="male",E657="yes",F657="southeast"),O712+O713*$B1997+O714*$D1997+O715*$E1997,IF(AND(B657="male",E657="yes",F657="southwest"),Q712+Q713*$B1997+Q714*$D1997+Q715*$E1997,IF(AND(B657="female",E657="no",F657="southwest"),S712+S713*$B1997+S714*$D1997+S715*$E1997,IF(AND(B657="female",E657="no",F657="southeast"),U712+U713*$B1997+U714*$D1997+U715*$E1997,IF(AND(B657="female",E657="no",F657="northwest"),W712+W713*$B1997+W714*$D1997+W715*$E1997,IF(AND(B657="female",E657="no",F657="northeast"),Y712+Y713*$B1997+Y714*$D1997+Y715*$E1997,IF(AND(B657="male",E657="no",F657="northeast"),AA712+AA713*$B1997+AA714*$D1997+AA715*$E1997,IF(AND(B657="male",E657="no",F657="northwest"),AC712+AC713*$B1997+AC714*$D1997+AC715*$E1997,IF(AND(B657="male",E657="no",F657="southeast"),AE712+AE713*$B1997+AE714*$D1997+AE715*$E1997,IF(AND(B657="male",E657="no",F657="southwest"),AG712+AG713*$B1997+AG714*$D1997+AG715*$E1997,IF(AND(B657="male",E657="yes",F657="southwest"),AI712+AI713*$B1997+AI714*$D1997+AI715*$E1997,IF(AND(B657="male",E657="yes",F657="southeast"),AK712+AK713*$B1997+AK714*$D1997+AK715*$E1997,IF(AND(B657="male",E657="yes",F657="northwest"),AM712+AM713*$B1997+AM714*$D1997+AM715*$E1997,IF(AND(B657="male",E657="yes",F657="northeast"),AO712+AO713*$B1997+AO714*$D1997+AO715*$E1997,"Conditions not met"))))))))))))))))</f>
        <v>Conditions not met</v>
      </c>
    </row>
    <row r="1998" spans="2:9" x14ac:dyDescent="0.45">
      <c r="B1998" s="2">
        <v>26</v>
      </c>
      <c r="D1998" s="2">
        <v>42.4</v>
      </c>
      <c r="E1998" s="2">
        <v>1</v>
      </c>
      <c r="H1998" s="2">
        <v>3410.3240000000001</v>
      </c>
      <c r="I1998" s="1">
        <f>IF(AND(B658="male",E658="yes",F658="northeast"),$K$57+$K$58*$B1998+$K$59*$D1998+$K$60*$E1998,IF(AND(B658="male",E658="yes",F658="northwest"),M713+M714*$B1998+M715*$D1998+M716*$E1998,IF(AND(B658="male",E658="yes",F658="southeast"),O713+O714*$B1998+O715*$D1998+O716*$E1998,IF(AND(B658="male",E658="yes",F658="southwest"),Q713+Q714*$B1998+Q715*$D1998+Q716*$E1998,IF(AND(B658="female",E658="no",F658="southwest"),S713+S714*$B1998+S715*$D1998+S716*$E1998,IF(AND(B658="female",E658="no",F658="southeast"),U713+U714*$B1998+U715*$D1998+U716*$E1998,IF(AND(B658="female",E658="no",F658="northwest"),W713+W714*$B1998+W715*$D1998+W716*$E1998,IF(AND(B658="female",E658="no",F658="northeast"),Y713+Y714*$B1998+Y715*$D1998+Y716*$E1998,IF(AND(B658="male",E658="no",F658="northeast"),AA713+AA714*$B1998+AA715*$D1998+AA716*$E1998,IF(AND(B658="male",E658="no",F658="northwest"),AC713+AC714*$B1998+AC715*$D1998+AC716*$E1998,IF(AND(B658="male",E658="no",F658="southeast"),AE713+AE714*$B1998+AE715*$D1998+AE716*$E1998,IF(AND(B658="male",E658="no",F658="southwest"),AG713+AG714*$B1998+AG715*$D1998+AG716*$E1998,IF(AND(B658="male",E658="yes",F658="southwest"),AI713+AI714*$B1998+AI715*$D1998+AI716*$E1998,IF(AND(B658="male",E658="yes",F658="southeast"),AK713+AK714*$B1998+AK715*$D1998+AK716*$E1998,IF(AND(B658="male",E658="yes",F658="northwest"),AM713+AM714*$B1998+AM715*$D1998+AM716*$E1998,IF(AND(B658="male",E658="yes",F658="northeast"),AO713+AO714*$B1998+AO715*$D1998+AO716*$E1998,"Conditions not met"))))))))))))))))</f>
        <v>0</v>
      </c>
    </row>
    <row r="1999" spans="2:9" x14ac:dyDescent="0.45">
      <c r="B1999" s="2">
        <v>27</v>
      </c>
      <c r="D1999" s="2">
        <v>33.155000000000001</v>
      </c>
      <c r="E1999" s="2">
        <v>2</v>
      </c>
      <c r="H1999" s="2">
        <v>4058.71245</v>
      </c>
      <c r="I1999" s="1">
        <f>IF(AND(B659="male",E659="yes",F659="northeast"),$K$57+$K$58*$B1999+$K$59*$D1999+$K$60*$E1999,IF(AND(B659="male",E659="yes",F659="northwest"),M714+M715*$B1999+M716*$D1999+M717*$E1999,IF(AND(B659="male",E659="yes",F659="southeast"),O714+O715*$B1999+O716*$D1999+O717*$E1999,IF(AND(B659="male",E659="yes",F659="southwest"),Q714+Q715*$B1999+Q716*$D1999+Q717*$E1999,IF(AND(B659="female",E659="no",F659="southwest"),S714+S715*$B1999+S716*$D1999+S717*$E1999,IF(AND(B659="female",E659="no",F659="southeast"),U714+U715*$B1999+U716*$D1999+U717*$E1999,IF(AND(B659="female",E659="no",F659="northwest"),W714+W715*$B1999+W716*$D1999+W717*$E1999,IF(AND(B659="female",E659="no",F659="northeast"),Y714+Y715*$B1999+Y716*$D1999+Y717*$E1999,IF(AND(B659="male",E659="no",F659="northeast"),AA714+AA715*$B1999+AA716*$D1999+AA717*$E1999,IF(AND(B659="male",E659="no",F659="northwest"),AC714+AC715*$B1999+AC716*$D1999+AC717*$E1999,IF(AND(B659="male",E659="no",F659="southeast"),AE714+AE715*$B1999+AE716*$D1999+AE717*$E1999,IF(AND(B659="male",E659="no",F659="southwest"),AG714+AG715*$B1999+AG716*$D1999+AG717*$E1999,IF(AND(B659="male",E659="yes",F659="southwest"),AI714+AI715*$B1999+AI716*$D1999+AI717*$E1999,IF(AND(B659="male",E659="yes",F659="southeast"),AK714+AK715*$B1999+AK716*$D1999+AK717*$E1999,IF(AND(B659="male",E659="yes",F659="northwest"),AM714+AM715*$B1999+AM716*$D1999+AM717*$E1999,IF(AND(B659="male",E659="yes",F659="northeast"),AO714+AO715*$B1999+AO716*$D1999+AO717*$E1999,"Conditions not met"))))))))))))))))</f>
        <v>0</v>
      </c>
    </row>
    <row r="2000" spans="2:9" x14ac:dyDescent="0.45">
      <c r="B2000" s="2">
        <v>48</v>
      </c>
      <c r="D2000" s="2">
        <v>35.909999999999997</v>
      </c>
      <c r="E2000" s="2">
        <v>1</v>
      </c>
      <c r="H2000" s="2">
        <v>26392.260289999998</v>
      </c>
      <c r="I2000" s="1">
        <f>IF(AND(B660="male",E660="yes",F660="northeast"),$K$57+$K$58*$B2000+$K$59*$D2000+$K$60*$E2000,IF(AND(B660="male",E660="yes",F660="northwest"),M715+M716*$B2000+M717*$D2000+M718*$E2000,IF(AND(B660="male",E660="yes",F660="southeast"),O715+O716*$B2000+O717*$D2000+O718*$E2000,IF(AND(B660="male",E660="yes",F660="southwest"),Q715+Q716*$B2000+Q717*$D2000+Q718*$E2000,IF(AND(B660="female",E660="no",F660="southwest"),S715+S716*$B2000+S717*$D2000+S718*$E2000,IF(AND(B660="female",E660="no",F660="southeast"),U715+U716*$B2000+U717*$D2000+U718*$E2000,IF(AND(B660="female",E660="no",F660="northwest"),W715+W716*$B2000+W717*$D2000+W718*$E2000,IF(AND(B660="female",E660="no",F660="northeast"),Y715+Y716*$B2000+Y717*$D2000+Y718*$E2000,IF(AND(B660="male",E660="no",F660="northeast"),AA715+AA716*$B2000+AA717*$D2000+AA718*$E2000,IF(AND(B660="male",E660="no",F660="northwest"),AC715+AC716*$B2000+AC717*$D2000+AC718*$E2000,IF(AND(B660="male",E660="no",F660="southeast"),AE715+AE716*$B2000+AE717*$D2000+AE718*$E2000,IF(AND(B660="male",E660="no",F660="southwest"),AG715+AG716*$B2000+AG717*$D2000+AG718*$E2000,IF(AND(B660="male",E660="yes",F660="southwest"),AI715+AI716*$B2000+AI717*$D2000+AI718*$E2000,IF(AND(B660="male",E660="yes",F660="southeast"),AK715+AK716*$B2000+AK717*$D2000+AK718*$E2000,IF(AND(B660="male",E660="yes",F660="northwest"),AM715+AM716*$B2000+AM717*$D2000+AM718*$E2000,IF(AND(B660="male",E660="yes",F660="northeast"),AO715+AO716*$B2000+AO717*$D2000+AO718*$E2000,"Conditions not met"))))))))))))))))</f>
        <v>0</v>
      </c>
    </row>
    <row r="2001" spans="2:9" x14ac:dyDescent="0.45">
      <c r="B2001" s="2">
        <v>57</v>
      </c>
      <c r="D2001" s="2">
        <v>28.785</v>
      </c>
      <c r="E2001" s="2">
        <v>4</v>
      </c>
      <c r="H2001" s="2">
        <v>14394.398150000001</v>
      </c>
      <c r="I2001" s="1">
        <f>IF(AND(B661="male",E661="yes",F661="northeast"),$K$57+$K$58*$B2001+$K$59*$D2001+$K$60*$E2001,IF(AND(B661="male",E661="yes",F661="northwest"),M716+M717*$B2001+M718*$D2001+M719*$E2001,IF(AND(B661="male",E661="yes",F661="southeast"),O716+O717*$B2001+O718*$D2001+O719*$E2001,IF(AND(B661="male",E661="yes",F661="southwest"),Q716+Q717*$B2001+Q718*$D2001+Q719*$E2001,IF(AND(B661="female",E661="no",F661="southwest"),S716+S717*$B2001+S718*$D2001+S719*$E2001,IF(AND(B661="female",E661="no",F661="southeast"),U716+U717*$B2001+U718*$D2001+U719*$E2001,IF(AND(B661="female",E661="no",F661="northwest"),W716+W717*$B2001+W718*$D2001+W719*$E2001,IF(AND(B661="female",E661="no",F661="northeast"),Y716+Y717*$B2001+Y718*$D2001+Y719*$E2001,IF(AND(B661="male",E661="no",F661="northeast"),AA716+AA717*$B2001+AA718*$D2001+AA719*$E2001,IF(AND(B661="male",E661="no",F661="northwest"),AC716+AC717*$B2001+AC718*$D2001+AC719*$E2001,IF(AND(B661="male",E661="no",F661="southeast"),AE716+AE717*$B2001+AE718*$D2001+AE719*$E2001,IF(AND(B661="male",E661="no",F661="southwest"),AG716+AG717*$B2001+AG718*$D2001+AG719*$E2001,IF(AND(B661="male",E661="yes",F661="southwest"),AI716+AI717*$B2001+AI718*$D2001+AI719*$E2001,IF(AND(B661="male",E661="yes",F661="southeast"),AK716+AK717*$B2001+AK718*$D2001+AK719*$E2001,IF(AND(B661="male",E661="yes",F661="northwest"),AM716+AM717*$B2001+AM718*$D2001+AM719*$E2001,IF(AND(B661="male",E661="yes",F661="northeast"),AO716+AO717*$B2001+AO718*$D2001+AO719*$E2001,"Conditions not met"))))))))))))))))</f>
        <v>0</v>
      </c>
    </row>
    <row r="2002" spans="2:9" x14ac:dyDescent="0.45">
      <c r="B2002" s="2">
        <v>37</v>
      </c>
      <c r="D2002" s="2">
        <v>46.53</v>
      </c>
      <c r="E2002" s="2">
        <v>3</v>
      </c>
      <c r="H2002" s="2">
        <v>6435.6237000000001</v>
      </c>
      <c r="I2002" s="1">
        <f>IF(AND(B662="male",E662="yes",F662="northeast"),$K$57+$K$58*$B2002+$K$59*$D2002+$K$60*$E2002,IF(AND(B662="male",E662="yes",F662="northwest"),M717+M718*$B2002+M719*$D2002+M720*$E2002,IF(AND(B662="male",E662="yes",F662="southeast"),O717+O718*$B2002+O719*$D2002+O720*$E2002,IF(AND(B662="male",E662="yes",F662="southwest"),Q717+Q718*$B2002+Q719*$D2002+Q720*$E2002,IF(AND(B662="female",E662="no",F662="southwest"),S717+S718*$B2002+S719*$D2002+S720*$E2002,IF(AND(B662="female",E662="no",F662="southeast"),U717+U718*$B2002+U719*$D2002+U720*$E2002,IF(AND(B662="female",E662="no",F662="northwest"),W717+W718*$B2002+W719*$D2002+W720*$E2002,IF(AND(B662="female",E662="no",F662="northeast"),Y717+Y718*$B2002+Y719*$D2002+Y720*$E2002,IF(AND(B662="male",E662="no",F662="northeast"),AA717+AA718*$B2002+AA719*$D2002+AA720*$E2002,IF(AND(B662="male",E662="no",F662="northwest"),AC717+AC718*$B2002+AC719*$D2002+AC720*$E2002,IF(AND(B662="male",E662="no",F662="southeast"),AE717+AE718*$B2002+AE719*$D2002+AE720*$E2002,IF(AND(B662="male",E662="no",F662="southwest"),AG717+AG718*$B2002+AG719*$D2002+AG720*$E2002,IF(AND(B662="male",E662="yes",F662="southwest"),AI717+AI718*$B2002+AI719*$D2002+AI720*$E2002,IF(AND(B662="male",E662="yes",F662="southeast"),AK717+AK718*$B2002+AK719*$D2002+AK720*$E2002,IF(AND(B662="male",E662="yes",F662="northwest"),AM717+AM718*$B2002+AM719*$D2002+AM720*$E2002,IF(AND(B662="male",E662="yes",F662="northeast"),AO717+AO718*$B2002+AO719*$D2002+AO720*$E2002,"Conditions not met"))))))))))))))))</f>
        <v>0</v>
      </c>
    </row>
    <row r="2003" spans="2:9" x14ac:dyDescent="0.45">
      <c r="B2003" s="2">
        <v>57</v>
      </c>
      <c r="D2003" s="2">
        <v>23.98</v>
      </c>
      <c r="E2003" s="2">
        <v>1</v>
      </c>
      <c r="H2003" s="2">
        <v>22192.437109999999</v>
      </c>
      <c r="I2003" s="1">
        <f>IF(AND(B663="male",E663="yes",F663="northeast"),$K$57+$K$58*$B2003+$K$59*$D2003+$K$60*$E2003,IF(AND(B663="male",E663="yes",F663="northwest"),M718+M719*$B2003+M720*$D2003+M721*$E2003,IF(AND(B663="male",E663="yes",F663="southeast"),O718+O719*$B2003+O720*$D2003+O721*$E2003,IF(AND(B663="male",E663="yes",F663="southwest"),Q718+Q719*$B2003+Q720*$D2003+Q721*$E2003,IF(AND(B663="female",E663="no",F663="southwest"),S718+S719*$B2003+S720*$D2003+S721*$E2003,IF(AND(B663="female",E663="no",F663="southeast"),U718+U719*$B2003+U720*$D2003+U721*$E2003,IF(AND(B663="female",E663="no",F663="northwest"),W718+W719*$B2003+W720*$D2003+W721*$E2003,IF(AND(B663="female",E663="no",F663="northeast"),Y718+Y719*$B2003+Y720*$D2003+Y721*$E2003,IF(AND(B663="male",E663="no",F663="northeast"),AA718+AA719*$B2003+AA720*$D2003+AA721*$E2003,IF(AND(B663="male",E663="no",F663="northwest"),AC718+AC719*$B2003+AC720*$D2003+AC721*$E2003,IF(AND(B663="male",E663="no",F663="southeast"),AE718+AE719*$B2003+AE720*$D2003+AE721*$E2003,IF(AND(B663="male",E663="no",F663="southwest"),AG718+AG719*$B2003+AG720*$D2003+AG721*$E2003,IF(AND(B663="male",E663="yes",F663="southwest"),AI718+AI719*$B2003+AI720*$D2003+AI721*$E2003,IF(AND(B663="male",E663="yes",F663="southeast"),AK718+AK719*$B2003+AK720*$D2003+AK721*$E2003,IF(AND(B663="male",E663="yes",F663="northwest"),AM718+AM719*$B2003+AM720*$D2003+AM721*$E2003,IF(AND(B663="male",E663="yes",F663="northeast"),AO718+AO719*$B2003+AO720*$D2003+AO721*$E2003,"Conditions not met"))))))))))))))))</f>
        <v>0</v>
      </c>
    </row>
    <row r="2004" spans="2:9" x14ac:dyDescent="0.45">
      <c r="B2004" s="2">
        <v>32</v>
      </c>
      <c r="D2004" s="2">
        <v>31.54</v>
      </c>
      <c r="E2004" s="2">
        <v>1</v>
      </c>
      <c r="H2004" s="2">
        <v>5148.5526</v>
      </c>
      <c r="I2004" s="1">
        <f>IF(AND(B664="male",E664="yes",F664="northeast"),$K$57+$K$58*$B2004+$K$59*$D2004+$K$60*$E2004,IF(AND(B664="male",E664="yes",F664="northwest"),M719+M720*$B2004+M721*$D2004+M722*$E2004,IF(AND(B664="male",E664="yes",F664="southeast"),O719+O720*$B2004+O721*$D2004+O722*$E2004,IF(AND(B664="male",E664="yes",F664="southwest"),Q719+Q720*$B2004+Q721*$D2004+Q722*$E2004,IF(AND(B664="female",E664="no",F664="southwest"),S719+S720*$B2004+S721*$D2004+S722*$E2004,IF(AND(B664="female",E664="no",F664="southeast"),U719+U720*$B2004+U721*$D2004+U722*$E2004,IF(AND(B664="female",E664="no",F664="northwest"),W719+W720*$B2004+W721*$D2004+W722*$E2004,IF(AND(B664="female",E664="no",F664="northeast"),Y719+Y720*$B2004+Y721*$D2004+Y722*$E2004,IF(AND(B664="male",E664="no",F664="northeast"),AA719+AA720*$B2004+AA721*$D2004+AA722*$E2004,IF(AND(B664="male",E664="no",F664="northwest"),AC719+AC720*$B2004+AC721*$D2004+AC722*$E2004,IF(AND(B664="male",E664="no",F664="southeast"),AE719+AE720*$B2004+AE721*$D2004+AE722*$E2004,IF(AND(B664="male",E664="no",F664="southwest"),AG719+AG720*$B2004+AG721*$D2004+AG722*$E2004,IF(AND(B664="male",E664="yes",F664="southwest"),AI719+AI720*$B2004+AI721*$D2004+AI722*$E2004,IF(AND(B664="male",E664="yes",F664="southeast"),AK719+AK720*$B2004+AK721*$D2004+AK722*$E2004,IF(AND(B664="male",E664="yes",F664="northwest"),AM719+AM720*$B2004+AM721*$D2004+AM722*$E2004,IF(AND(B664="male",E664="yes",F664="northeast"),AO719+AO720*$B2004+AO721*$D2004+AO722*$E2004,"Conditions not met"))))))))))))))))</f>
        <v>0</v>
      </c>
    </row>
    <row r="2005" spans="2:9" x14ac:dyDescent="0.45">
      <c r="B2005" s="2">
        <v>18</v>
      </c>
      <c r="D2005" s="2">
        <v>33.659999999999997</v>
      </c>
      <c r="E2005" s="2">
        <v>0</v>
      </c>
      <c r="H2005" s="2">
        <v>1136.3994</v>
      </c>
      <c r="I2005" s="1">
        <f>IF(AND(B665="male",E665="yes",F665="northeast"),$K$57+$K$58*$B2005+$K$59*$D2005+$K$60*$E2005,IF(AND(B665="male",E665="yes",F665="northwest"),M720+M721*$B2005+M722*$D2005+M723*$E2005,IF(AND(B665="male",E665="yes",F665="southeast"),O720+O721*$B2005+O722*$D2005+O723*$E2005,IF(AND(B665="male",E665="yes",F665="southwest"),Q720+Q721*$B2005+Q722*$D2005+Q723*$E2005,IF(AND(B665="female",E665="no",F665="southwest"),S720+S721*$B2005+S722*$D2005+S723*$E2005,IF(AND(B665="female",E665="no",F665="southeast"),U720+U721*$B2005+U722*$D2005+U723*$E2005,IF(AND(B665="female",E665="no",F665="northwest"),W720+W721*$B2005+W722*$D2005+W723*$E2005,IF(AND(B665="female",E665="no",F665="northeast"),Y720+Y721*$B2005+Y722*$D2005+Y723*$E2005,IF(AND(B665="male",E665="no",F665="northeast"),AA720+AA721*$B2005+AA722*$D2005+AA723*$E2005,IF(AND(B665="male",E665="no",F665="northwest"),AC720+AC721*$B2005+AC722*$D2005+AC723*$E2005,IF(AND(B665="male",E665="no",F665="southeast"),AE720+AE721*$B2005+AE722*$D2005+AE723*$E2005,IF(AND(B665="male",E665="no",F665="southwest"),AG720+AG721*$B2005+AG722*$D2005+AG723*$E2005,IF(AND(B665="male",E665="yes",F665="southwest"),AI720+AI721*$B2005+AI722*$D2005+AI723*$E2005,IF(AND(B665="male",E665="yes",F665="southeast"),AK720+AK721*$B2005+AK722*$D2005+AK723*$E2005,IF(AND(B665="male",E665="yes",F665="northwest"),AM720+AM721*$B2005+AM722*$D2005+AM723*$E2005,IF(AND(B665="male",E665="yes",F665="northeast"),AO720+AO721*$B2005+AO722*$D2005+AO723*$E2005,"Conditions not met"))))))))))))))))</f>
        <v>0</v>
      </c>
    </row>
    <row r="2006" spans="2:9" x14ac:dyDescent="0.45">
      <c r="B2006" s="2">
        <v>64</v>
      </c>
      <c r="D2006" s="2">
        <v>22.99</v>
      </c>
      <c r="E2006" s="2">
        <v>0</v>
      </c>
      <c r="H2006" s="2">
        <v>27037.914100000002</v>
      </c>
      <c r="I2006" s="1" t="str">
        <f>IF(AND(B666="male",E666="yes",F666="northeast"),$K$57+$K$58*$B2006+$K$59*$D2006+$K$60*$E2006,IF(AND(B666="male",E666="yes",F666="northwest"),M721+M722*$B2006+M723*$D2006+M724*$E2006,IF(AND(B666="male",E666="yes",F666="southeast"),O721+O722*$B2006+O723*$D2006+O724*$E2006,IF(AND(B666="male",E666="yes",F666="southwest"),Q721+Q722*$B2006+Q723*$D2006+Q724*$E2006,IF(AND(B666="female",E666="no",F666="southwest"),S721+S722*$B2006+S723*$D2006+S724*$E2006,IF(AND(B666="female",E666="no",F666="southeast"),U721+U722*$B2006+U723*$D2006+U724*$E2006,IF(AND(B666="female",E666="no",F666="northwest"),W721+W722*$B2006+W723*$D2006+W724*$E2006,IF(AND(B666="female",E666="no",F666="northeast"),Y721+Y722*$B2006+Y723*$D2006+Y724*$E2006,IF(AND(B666="male",E666="no",F666="northeast"),AA721+AA722*$B2006+AA723*$D2006+AA724*$E2006,IF(AND(B666="male",E666="no",F666="northwest"),AC721+AC722*$B2006+AC723*$D2006+AC724*$E2006,IF(AND(B666="male",E666="no",F666="southeast"),AE721+AE722*$B2006+AE723*$D2006+AE724*$E2006,IF(AND(B666="male",E666="no",F666="southwest"),AG721+AG722*$B2006+AG723*$D2006+AG724*$E2006,IF(AND(B666="male",E666="yes",F666="southwest"),AI721+AI722*$B2006+AI723*$D2006+AI724*$E2006,IF(AND(B666="male",E666="yes",F666="southeast"),AK721+AK722*$B2006+AK723*$D2006+AK724*$E2006,IF(AND(B666="male",E666="yes",F666="northwest"),AM721+AM722*$B2006+AM723*$D2006+AM724*$E2006,IF(AND(B666="male",E666="yes",F666="northeast"),AO721+AO722*$B2006+AO723*$D2006+AO724*$E2006,"Conditions not met"))))))))))))))))</f>
        <v>Conditions not met</v>
      </c>
    </row>
    <row r="2007" spans="2:9" x14ac:dyDescent="0.45">
      <c r="B2007" s="2">
        <v>43</v>
      </c>
      <c r="D2007" s="2">
        <v>38.06</v>
      </c>
      <c r="E2007" s="2">
        <v>2</v>
      </c>
      <c r="H2007" s="2">
        <v>42560.430399999997</v>
      </c>
      <c r="I2007" s="1">
        <f>IF(AND(B667="male",E667="yes",F667="northeast"),$K$57+$K$58*$B2007+$K$59*$D2007+$K$60*$E2007,IF(AND(B667="male",E667="yes",F667="northwest"),M722+M723*$B2007+M724*$D2007+M725*$E2007,IF(AND(B667="male",E667="yes",F667="southeast"),O722+O723*$B2007+O724*$D2007+O725*$E2007,IF(AND(B667="male",E667="yes",F667="southwest"),Q722+Q723*$B2007+Q724*$D2007+Q725*$E2007,IF(AND(B667="female",E667="no",F667="southwest"),S722+S723*$B2007+S724*$D2007+S725*$E2007,IF(AND(B667="female",E667="no",F667="southeast"),U722+U723*$B2007+U724*$D2007+U725*$E2007,IF(AND(B667="female",E667="no",F667="northwest"),W722+W723*$B2007+W724*$D2007+W725*$E2007,IF(AND(B667="female",E667="no",F667="northeast"),Y722+Y723*$B2007+Y724*$D2007+Y725*$E2007,IF(AND(B667="male",E667="no",F667="northeast"),AA722+AA723*$B2007+AA724*$D2007+AA725*$E2007,IF(AND(B667="male",E667="no",F667="northwest"),AC722+AC723*$B2007+AC724*$D2007+AC725*$E2007,IF(AND(B667="male",E667="no",F667="southeast"),AE722+AE723*$B2007+AE724*$D2007+AE725*$E2007,IF(AND(B667="male",E667="no",F667="southwest"),AG722+AG723*$B2007+AG724*$D2007+AG725*$E2007,IF(AND(B667="male",E667="yes",F667="southwest"),AI722+AI723*$B2007+AI724*$D2007+AI725*$E2007,IF(AND(B667="male",E667="yes",F667="southeast"),AK722+AK723*$B2007+AK724*$D2007+AK725*$E2007,IF(AND(B667="male",E667="yes",F667="northwest"),AM722+AM723*$B2007+AM724*$D2007+AM725*$E2007,IF(AND(B667="male",E667="yes",F667="northeast"),AO722+AO723*$B2007+AO724*$D2007+AO725*$E2007,"Conditions not met"))))))))))))))))</f>
        <v>0</v>
      </c>
    </row>
    <row r="2008" spans="2:9" x14ac:dyDescent="0.45">
      <c r="B2008" s="2">
        <v>49</v>
      </c>
      <c r="D2008" s="2">
        <v>28.7</v>
      </c>
      <c r="E2008" s="2">
        <v>1</v>
      </c>
      <c r="H2008" s="2">
        <v>8703.4560000000001</v>
      </c>
      <c r="I2008" s="1">
        <f>IF(AND(B668="male",E668="yes",F668="northeast"),$K$57+$K$58*$B2008+$K$59*$D2008+$K$60*$E2008,IF(AND(B668="male",E668="yes",F668="northwest"),M723+M724*$B2008+M725*$D2008+M726*$E2008,IF(AND(B668="male",E668="yes",F668="southeast"),O723+O724*$B2008+O725*$D2008+O726*$E2008,IF(AND(B668="male",E668="yes",F668="southwest"),Q723+Q724*$B2008+Q725*$D2008+Q726*$E2008,IF(AND(B668="female",E668="no",F668="southwest"),S723+S724*$B2008+S725*$D2008+S726*$E2008,IF(AND(B668="female",E668="no",F668="southeast"),U723+U724*$B2008+U725*$D2008+U726*$E2008,IF(AND(B668="female",E668="no",F668="northwest"),W723+W724*$B2008+W725*$D2008+W726*$E2008,IF(AND(B668="female",E668="no",F668="northeast"),Y723+Y724*$B2008+Y725*$D2008+Y726*$E2008,IF(AND(B668="male",E668="no",F668="northeast"),AA723+AA724*$B2008+AA725*$D2008+AA726*$E2008,IF(AND(B668="male",E668="no",F668="northwest"),AC723+AC724*$B2008+AC725*$D2008+AC726*$E2008,IF(AND(B668="male",E668="no",F668="southeast"),AE723+AE724*$B2008+AE725*$D2008+AE726*$E2008,IF(AND(B668="male",E668="no",F668="southwest"),AG723+AG724*$B2008+AG725*$D2008+AG726*$E2008,IF(AND(B668="male",E668="yes",F668="southwest"),AI723+AI724*$B2008+AI725*$D2008+AI726*$E2008,IF(AND(B668="male",E668="yes",F668="southeast"),AK723+AK724*$B2008+AK725*$D2008+AK726*$E2008,IF(AND(B668="male",E668="yes",F668="northwest"),AM723+AM724*$B2008+AM725*$D2008+AM726*$E2008,IF(AND(B668="male",E668="yes",F668="northeast"),AO723+AO724*$B2008+AO725*$D2008+AO726*$E2008,"Conditions not met"))))))))))))))))</f>
        <v>0</v>
      </c>
    </row>
    <row r="2009" spans="2:9" x14ac:dyDescent="0.45">
      <c r="B2009" s="2">
        <v>40</v>
      </c>
      <c r="D2009" s="2">
        <v>32.774999999999999</v>
      </c>
      <c r="E2009" s="2">
        <v>2</v>
      </c>
      <c r="H2009" s="2">
        <v>40003.332249999999</v>
      </c>
      <c r="I2009" s="1" t="str">
        <f>IF(AND(B669="male",E669="yes",F669="northeast"),$K$57+$K$58*$B2009+$K$59*$D2009+$K$60*$E2009,IF(AND(B669="male",E669="yes",F669="northwest"),M724+M725*$B2009+M726*$D2009+M727*$E2009,IF(AND(B669="male",E669="yes",F669="southeast"),O724+O725*$B2009+O726*$D2009+O727*$E2009,IF(AND(B669="male",E669="yes",F669="southwest"),Q724+Q725*$B2009+Q726*$D2009+Q727*$E2009,IF(AND(B669="female",E669="no",F669="southwest"),S724+S725*$B2009+S726*$D2009+S727*$E2009,IF(AND(B669="female",E669="no",F669="southeast"),U724+U725*$B2009+U726*$D2009+U727*$E2009,IF(AND(B669="female",E669="no",F669="northwest"),W724+W725*$B2009+W726*$D2009+W727*$E2009,IF(AND(B669="female",E669="no",F669="northeast"),Y724+Y725*$B2009+Y726*$D2009+Y727*$E2009,IF(AND(B669="male",E669="no",F669="northeast"),AA724+AA725*$B2009+AA726*$D2009+AA727*$E2009,IF(AND(B669="male",E669="no",F669="northwest"),AC724+AC725*$B2009+AC726*$D2009+AC727*$E2009,IF(AND(B669="male",E669="no",F669="southeast"),AE724+AE725*$B2009+AE726*$D2009+AE727*$E2009,IF(AND(B669="male",E669="no",F669="southwest"),AG724+AG725*$B2009+AG726*$D2009+AG727*$E2009,IF(AND(B669="male",E669="yes",F669="southwest"),AI724+AI725*$B2009+AI726*$D2009+AI727*$E2009,IF(AND(B669="male",E669="yes",F669="southeast"),AK724+AK725*$B2009+AK726*$D2009+AK727*$E2009,IF(AND(B669="male",E669="yes",F669="northwest"),AM724+AM725*$B2009+AM726*$D2009+AM727*$E2009,IF(AND(B669="male",E669="yes",F669="northeast"),AO724+AO725*$B2009+AO726*$D2009+AO727*$E2009,"Conditions not met"))))))))))))))))</f>
        <v>Conditions not met</v>
      </c>
    </row>
    <row r="2010" spans="2:9" x14ac:dyDescent="0.45">
      <c r="B2010" s="2">
        <v>62</v>
      </c>
      <c r="D2010" s="2">
        <v>32.015000000000001</v>
      </c>
      <c r="E2010" s="2">
        <v>0</v>
      </c>
      <c r="H2010" s="2">
        <v>45710.207849999999</v>
      </c>
      <c r="I2010" s="1">
        <f>IF(AND(B670="male",E670="yes",F670="northeast"),$K$57+$K$58*$B2010+$K$59*$D2010+$K$60*$E2010,IF(AND(B670="male",E670="yes",F670="northwest"),M725+M726*$B2010+M727*$D2010+M728*$E2010,IF(AND(B670="male",E670="yes",F670="southeast"),O725+O726*$B2010+O727*$D2010+O728*$E2010,IF(AND(B670="male",E670="yes",F670="southwest"),Q725+Q726*$B2010+Q727*$D2010+Q728*$E2010,IF(AND(B670="female",E670="no",F670="southwest"),S725+S726*$B2010+S727*$D2010+S728*$E2010,IF(AND(B670="female",E670="no",F670="southeast"),U725+U726*$B2010+U727*$D2010+U728*$E2010,IF(AND(B670="female",E670="no",F670="northwest"),W725+W726*$B2010+W727*$D2010+W728*$E2010,IF(AND(B670="female",E670="no",F670="northeast"),Y725+Y726*$B2010+Y727*$D2010+Y728*$E2010,IF(AND(B670="male",E670="no",F670="northeast"),AA725+AA726*$B2010+AA727*$D2010+AA728*$E2010,IF(AND(B670="male",E670="no",F670="northwest"),AC725+AC726*$B2010+AC727*$D2010+AC728*$E2010,IF(AND(B670="male",E670="no",F670="southeast"),AE725+AE726*$B2010+AE727*$D2010+AE728*$E2010,IF(AND(B670="male",E670="no",F670="southwest"),AG725+AG726*$B2010+AG727*$D2010+AG728*$E2010,IF(AND(B670="male",E670="yes",F670="southwest"),AI725+AI726*$B2010+AI727*$D2010+AI728*$E2010,IF(AND(B670="male",E670="yes",F670="southeast"),AK725+AK726*$B2010+AK727*$D2010+AK728*$E2010,IF(AND(B670="male",E670="yes",F670="northwest"),AM725+AM726*$B2010+AM727*$D2010+AM728*$E2010,IF(AND(B670="male",E670="yes",F670="northeast"),AO725+AO726*$B2010+AO727*$D2010+AO728*$E2010,"Conditions not met"))))))))))))))))</f>
        <v>38488.04493238993</v>
      </c>
    </row>
    <row r="2011" spans="2:9" x14ac:dyDescent="0.45">
      <c r="B2011" s="2">
        <v>40</v>
      </c>
      <c r="D2011" s="2">
        <v>29.81</v>
      </c>
      <c r="E2011" s="2">
        <v>1</v>
      </c>
      <c r="H2011" s="2">
        <v>6500.2358999999997</v>
      </c>
      <c r="I2011" s="1">
        <f>IF(AND(B671="male",E671="yes",F671="northeast"),$K$57+$K$58*$B2011+$K$59*$D2011+$K$60*$E2011,IF(AND(B671="male",E671="yes",F671="northwest"),M726+M727*$B2011+M728*$D2011+M729*$E2011,IF(AND(B671="male",E671="yes",F671="southeast"),O726+O727*$B2011+O728*$D2011+O729*$E2011,IF(AND(B671="male",E671="yes",F671="southwest"),Q726+Q727*$B2011+Q728*$D2011+Q729*$E2011,IF(AND(B671="female",E671="no",F671="southwest"),S726+S727*$B2011+S728*$D2011+S729*$E2011,IF(AND(B671="female",E671="no",F671="southeast"),U726+U727*$B2011+U728*$D2011+U729*$E2011,IF(AND(B671="female",E671="no",F671="northwest"),W726+W727*$B2011+W728*$D2011+W729*$E2011,IF(AND(B671="female",E671="no",F671="northeast"),Y726+Y727*$B2011+Y728*$D2011+Y729*$E2011,IF(AND(B671="male",E671="no",F671="northeast"),AA726+AA727*$B2011+AA728*$D2011+AA729*$E2011,IF(AND(B671="male",E671="no",F671="northwest"),AC726+AC727*$B2011+AC728*$D2011+AC729*$E2011,IF(AND(B671="male",E671="no",F671="southeast"),AE726+AE727*$B2011+AE728*$D2011+AE729*$E2011,IF(AND(B671="male",E671="no",F671="southwest"),AG726+AG727*$B2011+AG728*$D2011+AG729*$E2011,IF(AND(B671="male",E671="yes",F671="southwest"),AI726+AI727*$B2011+AI728*$D2011+AI729*$E2011,IF(AND(B671="male",E671="yes",F671="southeast"),AK726+AK727*$B2011+AK728*$D2011+AK729*$E2011,IF(AND(B671="male",E671="yes",F671="northwest"),AM726+AM727*$B2011+AM728*$D2011+AM729*$E2011,IF(AND(B671="male",E671="yes",F671="northeast"),AO726+AO727*$B2011+AO728*$D2011+AO729*$E2011,"Conditions not met"))))))))))))))))</f>
        <v>0</v>
      </c>
    </row>
    <row r="2012" spans="2:9" x14ac:dyDescent="0.45">
      <c r="B2012" s="2">
        <v>30</v>
      </c>
      <c r="D2012" s="2">
        <v>31.57</v>
      </c>
      <c r="E2012" s="2">
        <v>3</v>
      </c>
      <c r="H2012" s="2">
        <v>4837.5823</v>
      </c>
      <c r="I2012" s="1">
        <f>IF(AND(B672="male",E672="yes",F672="northeast"),$K$57+$K$58*$B2012+$K$59*$D2012+$K$60*$E2012,IF(AND(B672="male",E672="yes",F672="northwest"),M727+M728*$B2012+M729*$D2012+M730*$E2012,IF(AND(B672="male",E672="yes",F672="southeast"),O727+O728*$B2012+O729*$D2012+O730*$E2012,IF(AND(B672="male",E672="yes",F672="southwest"),Q727+Q728*$B2012+Q729*$D2012+Q730*$E2012,IF(AND(B672="female",E672="no",F672="southwest"),S727+S728*$B2012+S729*$D2012+S730*$E2012,IF(AND(B672="female",E672="no",F672="southeast"),U727+U728*$B2012+U729*$D2012+U730*$E2012,IF(AND(B672="female",E672="no",F672="northwest"),W727+W728*$B2012+W729*$D2012+W730*$E2012,IF(AND(B672="female",E672="no",F672="northeast"),Y727+Y728*$B2012+Y729*$D2012+Y730*$E2012,IF(AND(B672="male",E672="no",F672="northeast"),AA727+AA728*$B2012+AA729*$D2012+AA730*$E2012,IF(AND(B672="male",E672="no",F672="northwest"),AC727+AC728*$B2012+AC729*$D2012+AC730*$E2012,IF(AND(B672="male",E672="no",F672="southeast"),AE727+AE728*$B2012+AE729*$D2012+AE730*$E2012,IF(AND(B672="male",E672="no",F672="southwest"),AG727+AG728*$B2012+AG729*$D2012+AG730*$E2012,IF(AND(B672="male",E672="yes",F672="southwest"),AI727+AI728*$B2012+AI729*$D2012+AI730*$E2012,IF(AND(B672="male",E672="yes",F672="southeast"),AK727+AK728*$B2012+AK729*$D2012+AK730*$E2012,IF(AND(B672="male",E672="yes",F672="northwest"),AM727+AM728*$B2012+AM729*$D2012+AM730*$E2012,IF(AND(B672="male",E672="yes",F672="northeast"),AO727+AO728*$B2012+AO729*$D2012+AO730*$E2012,"Conditions not met"))))))))))))))))</f>
        <v>0</v>
      </c>
    </row>
    <row r="2013" spans="2:9" x14ac:dyDescent="0.45">
      <c r="B2013" s="2">
        <v>29</v>
      </c>
      <c r="D2013" s="2">
        <v>31.16</v>
      </c>
      <c r="E2013" s="2">
        <v>0</v>
      </c>
      <c r="H2013" s="2">
        <v>3943.5954000000002</v>
      </c>
      <c r="I2013" s="1">
        <f>IF(AND(B673="male",E673="yes",F673="northeast"),$K$57+$K$58*$B2013+$K$59*$D2013+$K$60*$E2013,IF(AND(B673="male",E673="yes",F673="northwest"),M728+M729*$B2013+M730*$D2013+M731*$E2013,IF(AND(B673="male",E673="yes",F673="southeast"),O728+O729*$B2013+O730*$D2013+O731*$E2013,IF(AND(B673="male",E673="yes",F673="southwest"),Q728+Q729*$B2013+Q730*$D2013+Q731*$E2013,IF(AND(B673="female",E673="no",F673="southwest"),S728+S729*$B2013+S730*$D2013+S731*$E2013,IF(AND(B673="female",E673="no",F673="southeast"),U728+U729*$B2013+U730*$D2013+U731*$E2013,IF(AND(B673="female",E673="no",F673="northwest"),W728+W729*$B2013+W730*$D2013+W731*$E2013,IF(AND(B673="female",E673="no",F673="northeast"),Y728+Y729*$B2013+Y730*$D2013+Y731*$E2013,IF(AND(B673="male",E673="no",F673="northeast"),AA728+AA729*$B2013+AA730*$D2013+AA731*$E2013,IF(AND(B673="male",E673="no",F673="northwest"),AC728+AC729*$B2013+AC730*$D2013+AC731*$E2013,IF(AND(B673="male",E673="no",F673="southeast"),AE728+AE729*$B2013+AE730*$D2013+AE731*$E2013,IF(AND(B673="male",E673="no",F673="southwest"),AG728+AG729*$B2013+AG730*$D2013+AG731*$E2013,IF(AND(B673="male",E673="yes",F673="southwest"),AI728+AI729*$B2013+AI730*$D2013+AI731*$E2013,IF(AND(B673="male",E673="yes",F673="southeast"),AK728+AK729*$B2013+AK730*$D2013+AK731*$E2013,IF(AND(B673="male",E673="yes",F673="northwest"),AM728+AM729*$B2013+AM730*$D2013+AM731*$E2013,IF(AND(B673="male",E673="yes",F673="northeast"),AO728+AO729*$B2013+AO730*$D2013+AO731*$E2013,"Conditions not met"))))))))))))))))</f>
        <v>0</v>
      </c>
    </row>
    <row r="2014" spans="2:9" x14ac:dyDescent="0.45">
      <c r="B2014" s="2">
        <v>36</v>
      </c>
      <c r="D2014" s="2">
        <v>29.7</v>
      </c>
      <c r="E2014" s="2">
        <v>0</v>
      </c>
      <c r="H2014" s="2">
        <v>4399.7309999999998</v>
      </c>
      <c r="I2014" s="1">
        <f>IF(AND(B674="male",E674="yes",F674="northeast"),$K$57+$K$58*$B2014+$K$59*$D2014+$K$60*$E2014,IF(AND(B674="male",E674="yes",F674="northwest"),M729+M730*$B2014+M731*$D2014+M732*$E2014,IF(AND(B674="male",E674="yes",F674="southeast"),O729+O730*$B2014+O731*$D2014+O732*$E2014,IF(AND(B674="male",E674="yes",F674="southwest"),Q729+Q730*$B2014+Q731*$D2014+Q732*$E2014,IF(AND(B674="female",E674="no",F674="southwest"),S729+S730*$B2014+S731*$D2014+S732*$E2014,IF(AND(B674="female",E674="no",F674="southeast"),U729+U730*$B2014+U731*$D2014+U732*$E2014,IF(AND(B674="female",E674="no",F674="northwest"),W729+W730*$B2014+W731*$D2014+W732*$E2014,IF(AND(B674="female",E674="no",F674="northeast"),Y729+Y730*$B2014+Y731*$D2014+Y732*$E2014,IF(AND(B674="male",E674="no",F674="northeast"),AA729+AA730*$B2014+AA731*$D2014+AA732*$E2014,IF(AND(B674="male",E674="no",F674="northwest"),AC729+AC730*$B2014+AC731*$D2014+AC732*$E2014,IF(AND(B674="male",E674="no",F674="southeast"),AE729+AE730*$B2014+AE731*$D2014+AE732*$E2014,IF(AND(B674="male",E674="no",F674="southwest"),AG729+AG730*$B2014+AG731*$D2014+AG732*$E2014,IF(AND(B674="male",E674="yes",F674="southwest"),AI729+AI730*$B2014+AI731*$D2014+AI732*$E2014,IF(AND(B674="male",E674="yes",F674="southeast"),AK729+AK730*$B2014+AK731*$D2014+AK732*$E2014,IF(AND(B674="male",E674="yes",F674="northwest"),AM729+AM730*$B2014+AM731*$D2014+AM732*$E2014,IF(AND(B674="male",E674="yes",F674="northeast"),AO729+AO730*$B2014+AO731*$D2014+AO732*$E2014,"Conditions not met"))))))))))))))))</f>
        <v>0</v>
      </c>
    </row>
    <row r="2015" spans="2:9" x14ac:dyDescent="0.45">
      <c r="B2015" s="2">
        <v>41</v>
      </c>
      <c r="D2015" s="2">
        <v>31.02</v>
      </c>
      <c r="E2015" s="2">
        <v>0</v>
      </c>
      <c r="H2015" s="2">
        <v>6185.3208000000004</v>
      </c>
      <c r="I2015" s="1">
        <f>IF(AND(B675="male",E675="yes",F675="northeast"),$K$57+$K$58*$B2015+$K$59*$D2015+$K$60*$E2015,IF(AND(B675="male",E675="yes",F675="northwest"),M730+M731*$B2015+M732*$D2015+M733*$E2015,IF(AND(B675="male",E675="yes",F675="southeast"),O730+O731*$B2015+O732*$D2015+O733*$E2015,IF(AND(B675="male",E675="yes",F675="southwest"),Q730+Q731*$B2015+Q732*$D2015+Q733*$E2015,IF(AND(B675="female",E675="no",F675="southwest"),S730+S731*$B2015+S732*$D2015+S733*$E2015,IF(AND(B675="female",E675="no",F675="southeast"),U730+U731*$B2015+U732*$D2015+U733*$E2015,IF(AND(B675="female",E675="no",F675="northwest"),W730+W731*$B2015+W732*$D2015+W733*$E2015,IF(AND(B675="female",E675="no",F675="northeast"),Y730+Y731*$B2015+Y732*$D2015+Y733*$E2015,IF(AND(B675="male",E675="no",F675="northeast"),AA730+AA731*$B2015+AA732*$D2015+AA733*$E2015,IF(AND(B675="male",E675="no",F675="northwest"),AC730+AC731*$B2015+AC732*$D2015+AC733*$E2015,IF(AND(B675="male",E675="no",F675="southeast"),AE730+AE731*$B2015+AE732*$D2015+AE733*$E2015,IF(AND(B675="male",E675="no",F675="southwest"),AG730+AG731*$B2015+AG732*$D2015+AG733*$E2015,IF(AND(B675="male",E675="yes",F675="southwest"),AI730+AI731*$B2015+AI732*$D2015+AI733*$E2015,IF(AND(B675="male",E675="yes",F675="southeast"),AK730+AK731*$B2015+AK732*$D2015+AK733*$E2015,IF(AND(B675="male",E675="yes",F675="northwest"),AM730+AM731*$B2015+AM732*$D2015+AM733*$E2015,IF(AND(B675="male",E675="yes",F675="northeast"),AO730+AO731*$B2015+AO732*$D2015+AO733*$E2015,"Conditions not met"))))))))))))))))</f>
        <v>0</v>
      </c>
    </row>
    <row r="2016" spans="2:9" x14ac:dyDescent="0.45">
      <c r="B2016" s="2">
        <v>44</v>
      </c>
      <c r="D2016" s="2">
        <v>43.89</v>
      </c>
      <c r="E2016" s="2">
        <v>2</v>
      </c>
      <c r="H2016" s="2">
        <v>46200.985099999998</v>
      </c>
      <c r="I2016" s="1" t="str">
        <f>IF(AND(B676="male",E676="yes",F676="northeast"),$K$57+$K$58*$B2016+$K$59*$D2016+$K$60*$E2016,IF(AND(B676="male",E676="yes",F676="northwest"),M731+M732*$B2016+M733*$D2016+M734*$E2016,IF(AND(B676="male",E676="yes",F676="southeast"),O731+O732*$B2016+O733*$D2016+O734*$E2016,IF(AND(B676="male",E676="yes",F676="southwest"),Q731+Q732*$B2016+Q733*$D2016+Q734*$E2016,IF(AND(B676="female",E676="no",F676="southwest"),S731+S732*$B2016+S733*$D2016+S734*$E2016,IF(AND(B676="female",E676="no",F676="southeast"),U731+U732*$B2016+U733*$D2016+U734*$E2016,IF(AND(B676="female",E676="no",F676="northwest"),W731+W732*$B2016+W733*$D2016+W734*$E2016,IF(AND(B676="female",E676="no",F676="northeast"),Y731+Y732*$B2016+Y733*$D2016+Y734*$E2016,IF(AND(B676="male",E676="no",F676="northeast"),AA731+AA732*$B2016+AA733*$D2016+AA734*$E2016,IF(AND(B676="male",E676="no",F676="northwest"),AC731+AC732*$B2016+AC733*$D2016+AC734*$E2016,IF(AND(B676="male",E676="no",F676="southeast"),AE731+AE732*$B2016+AE733*$D2016+AE734*$E2016,IF(AND(B676="male",E676="no",F676="southwest"),AG731+AG732*$B2016+AG733*$D2016+AG734*$E2016,IF(AND(B676="male",E676="yes",F676="southwest"),AI731+AI732*$B2016+AI733*$D2016+AI734*$E2016,IF(AND(B676="male",E676="yes",F676="southeast"),AK731+AK732*$B2016+AK733*$D2016+AK734*$E2016,IF(AND(B676="male",E676="yes",F676="northwest"),AM731+AM732*$B2016+AM733*$D2016+AM734*$E2016,IF(AND(B676="male",E676="yes",F676="northeast"),AO731+AO732*$B2016+AO733*$D2016+AO734*$E2016,"Conditions not met"))))))))))))))))</f>
        <v>Conditions not met</v>
      </c>
    </row>
    <row r="2017" spans="2:9" x14ac:dyDescent="0.45">
      <c r="B2017" s="2">
        <v>45</v>
      </c>
      <c r="D2017" s="2">
        <v>21.375</v>
      </c>
      <c r="E2017" s="2">
        <v>0</v>
      </c>
      <c r="H2017" s="2">
        <v>7222.7862500000001</v>
      </c>
      <c r="I2017" s="1">
        <f>IF(AND(B677="male",E677="yes",F677="northeast"),$K$57+$K$58*$B2017+$K$59*$D2017+$K$60*$E2017,IF(AND(B677="male",E677="yes",F677="northwest"),M732+M733*$B2017+M734*$D2017+M735*$E2017,IF(AND(B677="male",E677="yes",F677="southeast"),O732+O733*$B2017+O734*$D2017+O735*$E2017,IF(AND(B677="male",E677="yes",F677="southwest"),Q732+Q733*$B2017+Q734*$D2017+Q735*$E2017,IF(AND(B677="female",E677="no",F677="southwest"),S732+S733*$B2017+S734*$D2017+S735*$E2017,IF(AND(B677="female",E677="no",F677="southeast"),U732+U733*$B2017+U734*$D2017+U735*$E2017,IF(AND(B677="female",E677="no",F677="northwest"),W732+W733*$B2017+W734*$D2017+W735*$E2017,IF(AND(B677="female",E677="no",F677="northeast"),Y732+Y733*$B2017+Y734*$D2017+Y735*$E2017,IF(AND(B677="male",E677="no",F677="northeast"),AA732+AA733*$B2017+AA734*$D2017+AA735*$E2017,IF(AND(B677="male",E677="no",F677="northwest"),AC732+AC733*$B2017+AC734*$D2017+AC735*$E2017,IF(AND(B677="male",E677="no",F677="southeast"),AE732+AE733*$B2017+AE734*$D2017+AE735*$E2017,IF(AND(B677="male",E677="no",F677="southwest"),AG732+AG733*$B2017+AG734*$D2017+AG735*$E2017,IF(AND(B677="male",E677="yes",F677="southwest"),AI732+AI733*$B2017+AI734*$D2017+AI735*$E2017,IF(AND(B677="male",E677="yes",F677="southeast"),AK732+AK733*$B2017+AK734*$D2017+AK735*$E2017,IF(AND(B677="male",E677="yes",F677="northwest"),AM732+AM733*$B2017+AM734*$D2017+AM735*$E2017,IF(AND(B677="male",E677="yes",F677="northeast"),AO732+AO733*$B2017+AO734*$D2017+AO735*$E2017,"Conditions not met"))))))))))))))))</f>
        <v>0</v>
      </c>
    </row>
    <row r="2018" spans="2:9" x14ac:dyDescent="0.45">
      <c r="B2018" s="2">
        <v>55</v>
      </c>
      <c r="D2018" s="2">
        <v>40.81</v>
      </c>
      <c r="E2018" s="2">
        <v>3</v>
      </c>
      <c r="H2018" s="2">
        <v>12485.8009</v>
      </c>
      <c r="I2018" s="1">
        <f>IF(AND(B678="male",E678="yes",F678="northeast"),$K$57+$K$58*$B2018+$K$59*$D2018+$K$60*$E2018,IF(AND(B678="male",E678="yes",F678="northwest"),M733+M734*$B2018+M735*$D2018+M736*$E2018,IF(AND(B678="male",E678="yes",F678="southeast"),O733+O734*$B2018+O735*$D2018+O736*$E2018,IF(AND(B678="male",E678="yes",F678="southwest"),Q733+Q734*$B2018+Q735*$D2018+Q736*$E2018,IF(AND(B678="female",E678="no",F678="southwest"),S733+S734*$B2018+S735*$D2018+S736*$E2018,IF(AND(B678="female",E678="no",F678="southeast"),U733+U734*$B2018+U735*$D2018+U736*$E2018,IF(AND(B678="female",E678="no",F678="northwest"),W733+W734*$B2018+W735*$D2018+W736*$E2018,IF(AND(B678="female",E678="no",F678="northeast"),Y733+Y734*$B2018+Y735*$D2018+Y736*$E2018,IF(AND(B678="male",E678="no",F678="northeast"),AA733+AA734*$B2018+AA735*$D2018+AA736*$E2018,IF(AND(B678="male",E678="no",F678="northwest"),AC733+AC734*$B2018+AC735*$D2018+AC736*$E2018,IF(AND(B678="male",E678="no",F678="southeast"),AE733+AE734*$B2018+AE735*$D2018+AE736*$E2018,IF(AND(B678="male",E678="no",F678="southwest"),AG733+AG734*$B2018+AG735*$D2018+AG736*$E2018,IF(AND(B678="male",E678="yes",F678="southwest"),AI733+AI734*$B2018+AI735*$D2018+AI736*$E2018,IF(AND(B678="male",E678="yes",F678="southeast"),AK733+AK734*$B2018+AK735*$D2018+AK736*$E2018,IF(AND(B678="male",E678="yes",F678="northwest"),AM733+AM734*$B2018+AM735*$D2018+AM736*$E2018,IF(AND(B678="male",E678="yes",F678="northeast"),AO733+AO734*$B2018+AO735*$D2018+AO736*$E2018,"Conditions not met"))))))))))))))))</f>
        <v>0</v>
      </c>
    </row>
    <row r="2019" spans="2:9" x14ac:dyDescent="0.45">
      <c r="B2019" s="2">
        <v>60</v>
      </c>
      <c r="D2019" s="2">
        <v>31.35</v>
      </c>
      <c r="E2019" s="2">
        <v>3</v>
      </c>
      <c r="H2019" s="2">
        <v>46130.5265</v>
      </c>
      <c r="I2019" s="1">
        <f>IF(AND(B679="male",E679="yes",F679="northeast"),$K$57+$K$58*$B2019+$K$59*$D2019+$K$60*$E2019,IF(AND(B679="male",E679="yes",F679="northwest"),M734+M735*$B2019+M736*$D2019+M737*$E2019,IF(AND(B679="male",E679="yes",F679="southeast"),O734+O735*$B2019+O736*$D2019+O737*$E2019,IF(AND(B679="male",E679="yes",F679="southwest"),Q734+Q735*$B2019+Q736*$D2019+Q737*$E2019,IF(AND(B679="female",E679="no",F679="southwest"),S734+S735*$B2019+S736*$D2019+S737*$E2019,IF(AND(B679="female",E679="no",F679="southeast"),U734+U735*$B2019+U736*$D2019+U737*$E2019,IF(AND(B679="female",E679="no",F679="northwest"),W734+W735*$B2019+W736*$D2019+W737*$E2019,IF(AND(B679="female",E679="no",F679="northeast"),Y734+Y735*$B2019+Y736*$D2019+Y737*$E2019,IF(AND(B679="male",E679="no",F679="northeast"),AA734+AA735*$B2019+AA736*$D2019+AA737*$E2019,IF(AND(B679="male",E679="no",F679="northwest"),AC734+AC735*$B2019+AC736*$D2019+AC737*$E2019,IF(AND(B679="male",E679="no",F679="southeast"),AE734+AE735*$B2019+AE736*$D2019+AE737*$E2019,IF(AND(B679="male",E679="no",F679="southwest"),AG734+AG735*$B2019+AG736*$D2019+AG737*$E2019,IF(AND(B679="male",E679="yes",F679="southwest"),AI734+AI735*$B2019+AI736*$D2019+AI737*$E2019,IF(AND(B679="male",E679="yes",F679="southeast"),AK734+AK735*$B2019+AK736*$D2019+AK737*$E2019,IF(AND(B679="male",E679="yes",F679="northwest"),AM734+AM735*$B2019+AM736*$D2019+AM737*$E2019,IF(AND(B679="male",E679="yes",F679="northeast"),AO734+AO735*$B2019+AO736*$D2019+AO737*$E2019,"Conditions not met"))))))))))))))))</f>
        <v>0</v>
      </c>
    </row>
    <row r="2020" spans="2:9" x14ac:dyDescent="0.45">
      <c r="B2020" s="2">
        <v>56</v>
      </c>
      <c r="D2020" s="2">
        <v>36.1</v>
      </c>
      <c r="E2020" s="2">
        <v>3</v>
      </c>
      <c r="H2020" s="2">
        <v>12363.547</v>
      </c>
      <c r="I2020" s="1">
        <f>IF(AND(B680="male",E680="yes",F680="northeast"),$K$57+$K$58*$B2020+$K$59*$D2020+$K$60*$E2020,IF(AND(B680="male",E680="yes",F680="northwest"),M735+M736*$B2020+M737*$D2020+M738*$E2020,IF(AND(B680="male",E680="yes",F680="southeast"),O735+O736*$B2020+O737*$D2020+O738*$E2020,IF(AND(B680="male",E680="yes",F680="southwest"),Q735+Q736*$B2020+Q737*$D2020+Q738*$E2020,IF(AND(B680="female",E680="no",F680="southwest"),S735+S736*$B2020+S737*$D2020+S738*$E2020,IF(AND(B680="female",E680="no",F680="southeast"),U735+U736*$B2020+U737*$D2020+U738*$E2020,IF(AND(B680="female",E680="no",F680="northwest"),W735+W736*$B2020+W737*$D2020+W738*$E2020,IF(AND(B680="female",E680="no",F680="northeast"),Y735+Y736*$B2020+Y737*$D2020+Y738*$E2020,IF(AND(B680="male",E680="no",F680="northeast"),AA735+AA736*$B2020+AA737*$D2020+AA738*$E2020,IF(AND(B680="male",E680="no",F680="northwest"),AC735+AC736*$B2020+AC737*$D2020+AC738*$E2020,IF(AND(B680="male",E680="no",F680="southeast"),AE735+AE736*$B2020+AE737*$D2020+AE738*$E2020,IF(AND(B680="male",E680="no",F680="southwest"),AG735+AG736*$B2020+AG737*$D2020+AG738*$E2020,IF(AND(B680="male",E680="yes",F680="southwest"),AI735+AI736*$B2020+AI737*$D2020+AI738*$E2020,IF(AND(B680="male",E680="yes",F680="southeast"),AK735+AK736*$B2020+AK737*$D2020+AK738*$E2020,IF(AND(B680="male",E680="yes",F680="northwest"),AM735+AM736*$B2020+AM737*$D2020+AM738*$E2020,IF(AND(B680="male",E680="yes",F680="northeast"),AO735+AO736*$B2020+AO737*$D2020+AO738*$E2020,"Conditions not met"))))))))))))))))</f>
        <v>0</v>
      </c>
    </row>
    <row r="2021" spans="2:9" x14ac:dyDescent="0.45">
      <c r="B2021" s="2">
        <v>49</v>
      </c>
      <c r="D2021" s="2">
        <v>23.18</v>
      </c>
      <c r="E2021" s="2">
        <v>2</v>
      </c>
      <c r="H2021" s="2">
        <v>10156.7832</v>
      </c>
      <c r="I2021" s="1">
        <f>IF(AND(B681="male",E681="yes",F681="northeast"),$K$57+$K$58*$B2021+$K$59*$D2021+$K$60*$E2021,IF(AND(B681="male",E681="yes",F681="northwest"),M736+M737*$B2021+M738*$D2021+M739*$E2021,IF(AND(B681="male",E681="yes",F681="southeast"),O736+O737*$B2021+O738*$D2021+O739*$E2021,IF(AND(B681="male",E681="yes",F681="southwest"),Q736+Q737*$B2021+Q738*$D2021+Q739*$E2021,IF(AND(B681="female",E681="no",F681="southwest"),S736+S737*$B2021+S738*$D2021+S739*$E2021,IF(AND(B681="female",E681="no",F681="southeast"),U736+U737*$B2021+U738*$D2021+U739*$E2021,IF(AND(B681="female",E681="no",F681="northwest"),W736+W737*$B2021+W738*$D2021+W739*$E2021,IF(AND(B681="female",E681="no",F681="northeast"),Y736+Y737*$B2021+Y738*$D2021+Y739*$E2021,IF(AND(B681="male",E681="no",F681="northeast"),AA736+AA737*$B2021+AA738*$D2021+AA739*$E2021,IF(AND(B681="male",E681="no",F681="northwest"),AC736+AC737*$B2021+AC738*$D2021+AC739*$E2021,IF(AND(B681="male",E681="no",F681="southeast"),AE736+AE737*$B2021+AE738*$D2021+AE739*$E2021,IF(AND(B681="male",E681="no",F681="southwest"),AG736+AG737*$B2021+AG738*$D2021+AG739*$E2021,IF(AND(B681="male",E681="yes",F681="southwest"),AI736+AI737*$B2021+AI738*$D2021+AI739*$E2021,IF(AND(B681="male",E681="yes",F681="southeast"),AK736+AK737*$B2021+AK738*$D2021+AK739*$E2021,IF(AND(B681="male",E681="yes",F681="northwest"),AM736+AM737*$B2021+AM738*$D2021+AM739*$E2021,IF(AND(B681="male",E681="yes",F681="northeast"),AO736+AO737*$B2021+AO738*$D2021+AO739*$E2021,"Conditions not met"))))))))))))))))</f>
        <v>0</v>
      </c>
    </row>
    <row r="2022" spans="2:9" x14ac:dyDescent="0.45">
      <c r="B2022" s="2">
        <v>21</v>
      </c>
      <c r="D2022" s="2">
        <v>17.399999999999999</v>
      </c>
      <c r="E2022" s="2">
        <v>1</v>
      </c>
      <c r="H2022" s="2">
        <v>2585.2689999999998</v>
      </c>
      <c r="I2022" s="1">
        <f>IF(AND(B682="male",E682="yes",F682="northeast"),$K$57+$K$58*$B2022+$K$59*$D2022+$K$60*$E2022,IF(AND(B682="male",E682="yes",F682="northwest"),M737+M738*$B2022+M739*$D2022+M740*$E2022,IF(AND(B682="male",E682="yes",F682="southeast"),O737+O738*$B2022+O739*$D2022+O740*$E2022,IF(AND(B682="male",E682="yes",F682="southwest"),Q737+Q738*$B2022+Q739*$D2022+Q740*$E2022,IF(AND(B682="female",E682="no",F682="southwest"),S737+S738*$B2022+S739*$D2022+S740*$E2022,IF(AND(B682="female",E682="no",F682="southeast"),U737+U738*$B2022+U739*$D2022+U740*$E2022,IF(AND(B682="female",E682="no",F682="northwest"),W737+W738*$B2022+W739*$D2022+W740*$E2022,IF(AND(B682="female",E682="no",F682="northeast"),Y737+Y738*$B2022+Y739*$D2022+Y740*$E2022,IF(AND(B682="male",E682="no",F682="northeast"),AA737+AA738*$B2022+AA739*$D2022+AA740*$E2022,IF(AND(B682="male",E682="no",F682="northwest"),AC737+AC738*$B2022+AC739*$D2022+AC740*$E2022,IF(AND(B682="male",E682="no",F682="southeast"),AE737+AE738*$B2022+AE739*$D2022+AE740*$E2022,IF(AND(B682="male",E682="no",F682="southwest"),AG737+AG738*$B2022+AG739*$D2022+AG740*$E2022,IF(AND(B682="male",E682="yes",F682="southwest"),AI737+AI738*$B2022+AI739*$D2022+AI740*$E2022,IF(AND(B682="male",E682="yes",F682="southeast"),AK737+AK738*$B2022+AK739*$D2022+AK740*$E2022,IF(AND(B682="male",E682="yes",F682="northwest"),AM737+AM738*$B2022+AM739*$D2022+AM740*$E2022,IF(AND(B682="male",E682="yes",F682="northeast"),AO737+AO738*$B2022+AO739*$D2022+AO740*$E2022,"Conditions not met"))))))))))))))))</f>
        <v>0</v>
      </c>
    </row>
    <row r="2023" spans="2:9" x14ac:dyDescent="0.45">
      <c r="B2023" s="2">
        <v>19</v>
      </c>
      <c r="D2023" s="2">
        <v>20.3</v>
      </c>
      <c r="E2023" s="2">
        <v>0</v>
      </c>
      <c r="H2023" s="2">
        <v>1242.26</v>
      </c>
      <c r="I2023" s="1">
        <f>IF(AND(B683="male",E683="yes",F683="northeast"),$K$57+$K$58*$B2023+$K$59*$D2023+$K$60*$E2023,IF(AND(B683="male",E683="yes",F683="northwest"),M738+M739*$B2023+M740*$D2023+M741*$E2023,IF(AND(B683="male",E683="yes",F683="southeast"),O738+O739*$B2023+O740*$D2023+O741*$E2023,IF(AND(B683="male",E683="yes",F683="southwest"),Q738+Q739*$B2023+Q740*$D2023+Q741*$E2023,IF(AND(B683="female",E683="no",F683="southwest"),S738+S739*$B2023+S740*$D2023+S741*$E2023,IF(AND(B683="female",E683="no",F683="southeast"),U738+U739*$B2023+U740*$D2023+U741*$E2023,IF(AND(B683="female",E683="no",F683="northwest"),W738+W739*$B2023+W740*$D2023+W741*$E2023,IF(AND(B683="female",E683="no",F683="northeast"),Y738+Y739*$B2023+Y740*$D2023+Y741*$E2023,IF(AND(B683="male",E683="no",F683="northeast"),AA738+AA739*$B2023+AA740*$D2023+AA741*$E2023,IF(AND(B683="male",E683="no",F683="northwest"),AC738+AC739*$B2023+AC740*$D2023+AC741*$E2023,IF(AND(B683="male",E683="no",F683="southeast"),AE738+AE739*$B2023+AE740*$D2023+AE741*$E2023,IF(AND(B683="male",E683="no",F683="southwest"),AG738+AG739*$B2023+AG740*$D2023+AG741*$E2023,IF(AND(B683="male",E683="yes",F683="southwest"),AI738+AI739*$B2023+AI740*$D2023+AI741*$E2023,IF(AND(B683="male",E683="yes",F683="southeast"),AK738+AK739*$B2023+AK740*$D2023+AK741*$E2023,IF(AND(B683="male",E683="yes",F683="northwest"),AM738+AM739*$B2023+AM740*$D2023+AM741*$E2023,IF(AND(B683="male",E683="yes",F683="northeast"),AO738+AO739*$B2023+AO740*$D2023+AO741*$E2023,"Conditions not met"))))))))))))))))</f>
        <v>0</v>
      </c>
    </row>
    <row r="2024" spans="2:9" x14ac:dyDescent="0.45">
      <c r="B2024" s="2">
        <v>39</v>
      </c>
      <c r="D2024" s="2">
        <v>35.299999999999997</v>
      </c>
      <c r="E2024" s="2">
        <v>2</v>
      </c>
      <c r="H2024" s="2">
        <v>40103.89</v>
      </c>
      <c r="I2024" s="1">
        <f>IF(AND(B684="male",E684="yes",F684="northeast"),$K$57+$K$58*$B2024+$K$59*$D2024+$K$60*$E2024,IF(AND(B684="male",E684="yes",F684="northwest"),M739+M740*$B2024+M741*$D2024+M742*$E2024,IF(AND(B684="male",E684="yes",F684="southeast"),O739+O740*$B2024+O741*$D2024+O742*$E2024,IF(AND(B684="male",E684="yes",F684="southwest"),Q739+Q740*$B2024+Q741*$D2024+Q742*$E2024,IF(AND(B684="female",E684="no",F684="southwest"),S739+S740*$B2024+S741*$D2024+S742*$E2024,IF(AND(B684="female",E684="no",F684="southeast"),U739+U740*$B2024+U741*$D2024+U742*$E2024,IF(AND(B684="female",E684="no",F684="northwest"),W739+W740*$B2024+W741*$D2024+W742*$E2024,IF(AND(B684="female",E684="no",F684="northeast"),Y739+Y740*$B2024+Y741*$D2024+Y742*$E2024,IF(AND(B684="male",E684="no",F684="northeast"),AA739+AA740*$B2024+AA741*$D2024+AA742*$E2024,IF(AND(B684="male",E684="no",F684="northwest"),AC739+AC740*$B2024+AC741*$D2024+AC742*$E2024,IF(AND(B684="male",E684="no",F684="southeast"),AE739+AE740*$B2024+AE741*$D2024+AE742*$E2024,IF(AND(B684="male",E684="no",F684="southwest"),AG739+AG740*$B2024+AG741*$D2024+AG742*$E2024,IF(AND(B684="male",E684="yes",F684="southwest"),AI739+AI740*$B2024+AI741*$D2024+AI742*$E2024,IF(AND(B684="male",E684="yes",F684="southeast"),AK739+AK740*$B2024+AK741*$D2024+AK742*$E2024,IF(AND(B684="male",E684="yes",F684="northwest"),AM739+AM740*$B2024+AM741*$D2024+AM742*$E2024,IF(AND(B684="male",E684="yes",F684="northeast"),AO739+AO740*$B2024+AO741*$D2024+AO742*$E2024,"Conditions not met"))))))))))))))))</f>
        <v>0</v>
      </c>
    </row>
    <row r="2025" spans="2:9" x14ac:dyDescent="0.45">
      <c r="B2025" s="2">
        <v>53</v>
      </c>
      <c r="D2025" s="2">
        <v>24.32</v>
      </c>
      <c r="E2025" s="2">
        <v>0</v>
      </c>
      <c r="H2025" s="2">
        <v>9863.4717999999993</v>
      </c>
      <c r="I2025" s="1">
        <f>IF(AND(B685="male",E685="yes",F685="northeast"),$K$57+$K$58*$B2025+$K$59*$D2025+$K$60*$E2025,IF(AND(B685="male",E685="yes",F685="northwest"),M740+M741*$B2025+M742*$D2025+M743*$E2025,IF(AND(B685="male",E685="yes",F685="southeast"),O740+O741*$B2025+O742*$D2025+O743*$E2025,IF(AND(B685="male",E685="yes",F685="southwest"),Q740+Q741*$B2025+Q742*$D2025+Q743*$E2025,IF(AND(B685="female",E685="no",F685="southwest"),S740+S741*$B2025+S742*$D2025+S743*$E2025,IF(AND(B685="female",E685="no",F685="southeast"),U740+U741*$B2025+U742*$D2025+U743*$E2025,IF(AND(B685="female",E685="no",F685="northwest"),W740+W741*$B2025+W742*$D2025+W743*$E2025,IF(AND(B685="female",E685="no",F685="northeast"),Y740+Y741*$B2025+Y742*$D2025+Y743*$E2025,IF(AND(B685="male",E685="no",F685="northeast"),AA740+AA741*$B2025+AA742*$D2025+AA743*$E2025,IF(AND(B685="male",E685="no",F685="northwest"),AC740+AC741*$B2025+AC742*$D2025+AC743*$E2025,IF(AND(B685="male",E685="no",F685="southeast"),AE740+AE741*$B2025+AE742*$D2025+AE743*$E2025,IF(AND(B685="male",E685="no",F685="southwest"),AG740+AG741*$B2025+AG742*$D2025+AG743*$E2025,IF(AND(B685="male",E685="yes",F685="southwest"),AI740+AI741*$B2025+AI742*$D2025+AI743*$E2025,IF(AND(B685="male",E685="yes",F685="southeast"),AK740+AK741*$B2025+AK742*$D2025+AK743*$E2025,IF(AND(B685="male",E685="yes",F685="northwest"),AM740+AM741*$B2025+AM742*$D2025+AM743*$E2025,IF(AND(B685="male",E685="yes",F685="northeast"),AO740+AO741*$B2025+AO742*$D2025+AO743*$E2025,"Conditions not met"))))))))))))))))</f>
        <v>0</v>
      </c>
    </row>
    <row r="2026" spans="2:9" x14ac:dyDescent="0.45">
      <c r="B2026" s="2">
        <v>33</v>
      </c>
      <c r="D2026" s="2">
        <v>18.5</v>
      </c>
      <c r="E2026" s="2">
        <v>1</v>
      </c>
      <c r="H2026" s="2">
        <v>4766.0219999999999</v>
      </c>
      <c r="I2026" s="1">
        <f>IF(AND(B686="male",E686="yes",F686="northeast"),$K$57+$K$58*$B2026+$K$59*$D2026+$K$60*$E2026,IF(AND(B686="male",E686="yes",F686="northwest"),M741+M742*$B2026+M743*$D2026+M744*$E2026,IF(AND(B686="male",E686="yes",F686="southeast"),O741+O742*$B2026+O743*$D2026+O744*$E2026,IF(AND(B686="male",E686="yes",F686="southwest"),Q741+Q742*$B2026+Q743*$D2026+Q744*$E2026,IF(AND(B686="female",E686="no",F686="southwest"),S741+S742*$B2026+S743*$D2026+S744*$E2026,IF(AND(B686="female",E686="no",F686="southeast"),U741+U742*$B2026+U743*$D2026+U744*$E2026,IF(AND(B686="female",E686="no",F686="northwest"),W741+W742*$B2026+W743*$D2026+W744*$E2026,IF(AND(B686="female",E686="no",F686="northeast"),Y741+Y742*$B2026+Y743*$D2026+Y744*$E2026,IF(AND(B686="male",E686="no",F686="northeast"),AA741+AA742*$B2026+AA743*$D2026+AA744*$E2026,IF(AND(B686="male",E686="no",F686="northwest"),AC741+AC742*$B2026+AC743*$D2026+AC744*$E2026,IF(AND(B686="male",E686="no",F686="southeast"),AE741+AE742*$B2026+AE743*$D2026+AE744*$E2026,IF(AND(B686="male",E686="no",F686="southwest"),AG741+AG742*$B2026+AG743*$D2026+AG744*$E2026,IF(AND(B686="male",E686="yes",F686="southwest"),AI741+AI742*$B2026+AI743*$D2026+AI744*$E2026,IF(AND(B686="male",E686="yes",F686="southeast"),AK741+AK742*$B2026+AK743*$D2026+AK744*$E2026,IF(AND(B686="male",E686="yes",F686="northwest"),AM741+AM742*$B2026+AM743*$D2026+AM744*$E2026,IF(AND(B686="male",E686="yes",F686="northeast"),AO741+AO742*$B2026+AO743*$D2026+AO744*$E2026,"Conditions not met"))))))))))))))))</f>
        <v>0</v>
      </c>
    </row>
    <row r="2027" spans="2:9" x14ac:dyDescent="0.45">
      <c r="B2027" s="2">
        <v>53</v>
      </c>
      <c r="D2027" s="2">
        <v>26.41</v>
      </c>
      <c r="E2027" s="2">
        <v>2</v>
      </c>
      <c r="H2027" s="2">
        <v>11244.376899999999</v>
      </c>
      <c r="I2027" s="1">
        <f>IF(AND(B687="male",E687="yes",F687="northeast"),$K$57+$K$58*$B2027+$K$59*$D2027+$K$60*$E2027,IF(AND(B687="male",E687="yes",F687="northwest"),M742+M743*$B2027+M744*$D2027+M745*$E2027,IF(AND(B687="male",E687="yes",F687="southeast"),O742+O743*$B2027+O744*$D2027+O745*$E2027,IF(AND(B687="male",E687="yes",F687="southwest"),Q742+Q743*$B2027+Q744*$D2027+Q745*$E2027,IF(AND(B687="female",E687="no",F687="southwest"),S742+S743*$B2027+S744*$D2027+S745*$E2027,IF(AND(B687="female",E687="no",F687="southeast"),U742+U743*$B2027+U744*$D2027+U745*$E2027,IF(AND(B687="female",E687="no",F687="northwest"),W742+W743*$B2027+W744*$D2027+W745*$E2027,IF(AND(B687="female",E687="no",F687="northeast"),Y742+Y743*$B2027+Y744*$D2027+Y745*$E2027,IF(AND(B687="male",E687="no",F687="northeast"),AA742+AA743*$B2027+AA744*$D2027+AA745*$E2027,IF(AND(B687="male",E687="no",F687="northwest"),AC742+AC743*$B2027+AC744*$D2027+AC745*$E2027,IF(AND(B687="male",E687="no",F687="southeast"),AE742+AE743*$B2027+AE744*$D2027+AE745*$E2027,IF(AND(B687="male",E687="no",F687="southwest"),AG742+AG743*$B2027+AG744*$D2027+AG745*$E2027,IF(AND(B687="male",E687="yes",F687="southwest"),AI742+AI743*$B2027+AI744*$D2027+AI745*$E2027,IF(AND(B687="male",E687="yes",F687="southeast"),AK742+AK743*$B2027+AK744*$D2027+AK745*$E2027,IF(AND(B687="male",E687="yes",F687="northwest"),AM742+AM743*$B2027+AM744*$D2027+AM745*$E2027,IF(AND(B687="male",E687="yes",F687="northeast"),AO742+AO743*$B2027+AO744*$D2027+AO745*$E2027,"Conditions not met"))))))))))))))))</f>
        <v>0</v>
      </c>
    </row>
    <row r="2028" spans="2:9" x14ac:dyDescent="0.45">
      <c r="B2028" s="2">
        <v>42</v>
      </c>
      <c r="D2028" s="2">
        <v>26.125</v>
      </c>
      <c r="E2028" s="2">
        <v>2</v>
      </c>
      <c r="H2028" s="2">
        <v>7729.6457499999997</v>
      </c>
      <c r="I2028" s="1">
        <f>IF(AND(B688="male",E688="yes",F688="northeast"),$K$57+$K$58*$B2028+$K$59*$D2028+$K$60*$E2028,IF(AND(B688="male",E688="yes",F688="northwest"),M743+M744*$B2028+M745*$D2028+M746*$E2028,IF(AND(B688="male",E688="yes",F688="southeast"),O743+O744*$B2028+O745*$D2028+O746*$E2028,IF(AND(B688="male",E688="yes",F688="southwest"),Q743+Q744*$B2028+Q745*$D2028+Q746*$E2028,IF(AND(B688="female",E688="no",F688="southwest"),S743+S744*$B2028+S745*$D2028+S746*$E2028,IF(AND(B688="female",E688="no",F688="southeast"),U743+U744*$B2028+U745*$D2028+U746*$E2028,IF(AND(B688="female",E688="no",F688="northwest"),W743+W744*$B2028+W745*$D2028+W746*$E2028,IF(AND(B688="female",E688="no",F688="northeast"),Y743+Y744*$B2028+Y745*$D2028+Y746*$E2028,IF(AND(B688="male",E688="no",F688="northeast"),AA743+AA744*$B2028+AA745*$D2028+AA746*$E2028,IF(AND(B688="male",E688="no",F688="northwest"),AC743+AC744*$B2028+AC745*$D2028+AC746*$E2028,IF(AND(B688="male",E688="no",F688="southeast"),AE743+AE744*$B2028+AE745*$D2028+AE746*$E2028,IF(AND(B688="male",E688="no",F688="southwest"),AG743+AG744*$B2028+AG745*$D2028+AG746*$E2028,IF(AND(B688="male",E688="yes",F688="southwest"),AI743+AI744*$B2028+AI745*$D2028+AI746*$E2028,IF(AND(B688="male",E688="yes",F688="southeast"),AK743+AK744*$B2028+AK745*$D2028+AK746*$E2028,IF(AND(B688="male",E688="yes",F688="northwest"),AM743+AM744*$B2028+AM745*$D2028+AM746*$E2028,IF(AND(B688="male",E688="yes",F688="northeast"),AO743+AO744*$B2028+AO745*$D2028+AO746*$E2028,"Conditions not met"))))))))))))))))</f>
        <v>0</v>
      </c>
    </row>
    <row r="2029" spans="2:9" x14ac:dyDescent="0.45">
      <c r="B2029" s="2">
        <v>40</v>
      </c>
      <c r="D2029" s="2">
        <v>41.69</v>
      </c>
      <c r="E2029" s="2">
        <v>0</v>
      </c>
      <c r="H2029" s="2">
        <v>5438.7491</v>
      </c>
      <c r="I2029" s="1">
        <f>IF(AND(B689="male",E689="yes",F689="northeast"),$K$57+$K$58*$B2029+$K$59*$D2029+$K$60*$E2029,IF(AND(B689="male",E689="yes",F689="northwest"),M744+M745*$B2029+M746*$D2029+M747*$E2029,IF(AND(B689="male",E689="yes",F689="southeast"),O744+O745*$B2029+O746*$D2029+O747*$E2029,IF(AND(B689="male",E689="yes",F689="southwest"),Q744+Q745*$B2029+Q746*$D2029+Q747*$E2029,IF(AND(B689="female",E689="no",F689="southwest"),S744+S745*$B2029+S746*$D2029+S747*$E2029,IF(AND(B689="female",E689="no",F689="southeast"),U744+U745*$B2029+U746*$D2029+U747*$E2029,IF(AND(B689="female",E689="no",F689="northwest"),W744+W745*$B2029+W746*$D2029+W747*$E2029,IF(AND(B689="female",E689="no",F689="northeast"),Y744+Y745*$B2029+Y746*$D2029+Y747*$E2029,IF(AND(B689="male",E689="no",F689="northeast"),AA744+AA745*$B2029+AA746*$D2029+AA747*$E2029,IF(AND(B689="male",E689="no",F689="northwest"),AC744+AC745*$B2029+AC746*$D2029+AC747*$E2029,IF(AND(B689="male",E689="no",F689="southeast"),AE744+AE745*$B2029+AE746*$D2029+AE747*$E2029,IF(AND(B689="male",E689="no",F689="southwest"),AG744+AG745*$B2029+AG746*$D2029+AG747*$E2029,IF(AND(B689="male",E689="yes",F689="southwest"),AI744+AI745*$B2029+AI746*$D2029+AI747*$E2029,IF(AND(B689="male",E689="yes",F689="southeast"),AK744+AK745*$B2029+AK746*$D2029+AK747*$E2029,IF(AND(B689="male",E689="yes",F689="northwest"),AM744+AM745*$B2029+AM746*$D2029+AM747*$E2029,IF(AND(B689="male",E689="yes",F689="northeast"),AO744+AO745*$B2029+AO746*$D2029+AO747*$E2029,"Conditions not met"))))))))))))))))</f>
        <v>0</v>
      </c>
    </row>
    <row r="2030" spans="2:9" x14ac:dyDescent="0.45">
      <c r="B2030" s="2">
        <v>47</v>
      </c>
      <c r="D2030" s="2">
        <v>24.1</v>
      </c>
      <c r="E2030" s="2">
        <v>1</v>
      </c>
      <c r="H2030" s="2">
        <v>26236.579969999999</v>
      </c>
      <c r="I2030" s="1">
        <f>IF(AND(B690="male",E690="yes",F690="northeast"),$K$57+$K$58*$B2030+$K$59*$D2030+$K$60*$E2030,IF(AND(B690="male",E690="yes",F690="northwest"),M745+M746*$B2030+M747*$D2030+M748*$E2030,IF(AND(B690="male",E690="yes",F690="southeast"),O745+O746*$B2030+O747*$D2030+O748*$E2030,IF(AND(B690="male",E690="yes",F690="southwest"),Q745+Q746*$B2030+Q747*$D2030+Q748*$E2030,IF(AND(B690="female",E690="no",F690="southwest"),S745+S746*$B2030+S747*$D2030+S748*$E2030,IF(AND(B690="female",E690="no",F690="southeast"),U745+U746*$B2030+U747*$D2030+U748*$E2030,IF(AND(B690="female",E690="no",F690="northwest"),W745+W746*$B2030+W747*$D2030+W748*$E2030,IF(AND(B690="female",E690="no",F690="northeast"),Y745+Y746*$B2030+Y747*$D2030+Y748*$E2030,IF(AND(B690="male",E690="no",F690="northeast"),AA745+AA746*$B2030+AA747*$D2030+AA748*$E2030,IF(AND(B690="male",E690="no",F690="northwest"),AC745+AC746*$B2030+AC747*$D2030+AC748*$E2030,IF(AND(B690="male",E690="no",F690="southeast"),AE745+AE746*$B2030+AE747*$D2030+AE748*$E2030,IF(AND(B690="male",E690="no",F690="southwest"),AG745+AG746*$B2030+AG747*$D2030+AG748*$E2030,IF(AND(B690="male",E690="yes",F690="southwest"),AI745+AI746*$B2030+AI747*$D2030+AI748*$E2030,IF(AND(B690="male",E690="yes",F690="southeast"),AK745+AK746*$B2030+AK747*$D2030+AK748*$E2030,IF(AND(B690="male",E690="yes",F690="northwest"),AM745+AM746*$B2030+AM747*$D2030+AM748*$E2030,IF(AND(B690="male",E690="yes",F690="northeast"),AO745+AO746*$B2030+AO747*$D2030+AO748*$E2030,"Conditions not met"))))))))))))))))</f>
        <v>0</v>
      </c>
    </row>
    <row r="2031" spans="2:9" x14ac:dyDescent="0.45">
      <c r="B2031" s="2">
        <v>27</v>
      </c>
      <c r="D2031" s="2">
        <v>31.13</v>
      </c>
      <c r="E2031" s="2">
        <v>1</v>
      </c>
      <c r="H2031" s="2">
        <v>34806.467700000001</v>
      </c>
      <c r="I2031" s="1">
        <f>IF(AND(B691="male",E691="yes",F691="northeast"),$K$57+$K$58*$B2031+$K$59*$D2031+$K$60*$E2031,IF(AND(B691="male",E691="yes",F691="northwest"),M746+M747*$B2031+M748*$D2031+M749*$E2031,IF(AND(B691="male",E691="yes",F691="southeast"),O746+O747*$B2031+O748*$D2031+O749*$E2031,IF(AND(B691="male",E691="yes",F691="southwest"),Q746+Q747*$B2031+Q748*$D2031+Q749*$E2031,IF(AND(B691="female",E691="no",F691="southwest"),S746+S747*$B2031+S748*$D2031+S749*$E2031,IF(AND(B691="female",E691="no",F691="southeast"),U746+U747*$B2031+U748*$D2031+U749*$E2031,IF(AND(B691="female",E691="no",F691="northwest"),W746+W747*$B2031+W748*$D2031+W749*$E2031,IF(AND(B691="female",E691="no",F691="northeast"),Y746+Y747*$B2031+Y748*$D2031+Y749*$E2031,IF(AND(B691="male",E691="no",F691="northeast"),AA746+AA747*$B2031+AA748*$D2031+AA749*$E2031,IF(AND(B691="male",E691="no",F691="northwest"),AC746+AC747*$B2031+AC748*$D2031+AC749*$E2031,IF(AND(B691="male",E691="no",F691="southeast"),AE746+AE747*$B2031+AE748*$D2031+AE749*$E2031,IF(AND(B691="male",E691="no",F691="southwest"),AG746+AG747*$B2031+AG748*$D2031+AG749*$E2031,IF(AND(B691="male",E691="yes",F691="southwest"),AI746+AI747*$B2031+AI748*$D2031+AI749*$E2031,IF(AND(B691="male",E691="yes",F691="southeast"),AK746+AK747*$B2031+AK748*$D2031+AK749*$E2031,IF(AND(B691="male",E691="yes",F691="northwest"),AM746+AM747*$B2031+AM748*$D2031+AM749*$E2031,IF(AND(B691="male",E691="yes",F691="northeast"),AO746+AO747*$B2031+AO748*$D2031+AO749*$E2031,"Conditions not met"))))))))))))))))</f>
        <v>0</v>
      </c>
    </row>
    <row r="2032" spans="2:9" x14ac:dyDescent="0.45">
      <c r="B2032" s="2">
        <v>21</v>
      </c>
      <c r="D2032" s="2">
        <v>27.36</v>
      </c>
      <c r="E2032" s="2">
        <v>0</v>
      </c>
      <c r="H2032" s="2">
        <v>2104.1134000000002</v>
      </c>
      <c r="I2032" s="1">
        <f>IF(AND(B692="male",E692="yes",F692="northeast"),$K$57+$K$58*$B2032+$K$59*$D2032+$K$60*$E2032,IF(AND(B692="male",E692="yes",F692="northwest"),M747+M748*$B2032+M749*$D2032+M750*$E2032,IF(AND(B692="male",E692="yes",F692="southeast"),O747+O748*$B2032+O749*$D2032+O750*$E2032,IF(AND(B692="male",E692="yes",F692="southwest"),Q747+Q748*$B2032+Q749*$D2032+Q750*$E2032,IF(AND(B692="female",E692="no",F692="southwest"),S747+S748*$B2032+S749*$D2032+S750*$E2032,IF(AND(B692="female",E692="no",F692="southeast"),U747+U748*$B2032+U749*$D2032+U750*$E2032,IF(AND(B692="female",E692="no",F692="northwest"),W747+W748*$B2032+W749*$D2032+W750*$E2032,IF(AND(B692="female",E692="no",F692="northeast"),Y747+Y748*$B2032+Y749*$D2032+Y750*$E2032,IF(AND(B692="male",E692="no",F692="northeast"),AA747+AA748*$B2032+AA749*$D2032+AA750*$E2032,IF(AND(B692="male",E692="no",F692="northwest"),AC747+AC748*$B2032+AC749*$D2032+AC750*$E2032,IF(AND(B692="male",E692="no",F692="southeast"),AE747+AE748*$B2032+AE749*$D2032+AE750*$E2032,IF(AND(B692="male",E692="no",F692="southwest"),AG747+AG748*$B2032+AG749*$D2032+AG750*$E2032,IF(AND(B692="male",E692="yes",F692="southwest"),AI747+AI748*$B2032+AI749*$D2032+AI750*$E2032,IF(AND(B692="male",E692="yes",F692="southeast"),AK747+AK748*$B2032+AK749*$D2032+AK750*$E2032,IF(AND(B692="male",E692="yes",F692="northwest"),AM747+AM748*$B2032+AM749*$D2032+AM750*$E2032,IF(AND(B692="male",E692="yes",F692="northeast"),AO747+AO748*$B2032+AO749*$D2032+AO750*$E2032,"Conditions not met"))))))))))))))))</f>
        <v>0</v>
      </c>
    </row>
    <row r="2033" spans="2:9" x14ac:dyDescent="0.45">
      <c r="B2033" s="2">
        <v>47</v>
      </c>
      <c r="D2033" s="2">
        <v>36.200000000000003</v>
      </c>
      <c r="E2033" s="2">
        <v>1</v>
      </c>
      <c r="H2033" s="2">
        <v>8068.1850000000004</v>
      </c>
      <c r="I2033" s="1">
        <f>IF(AND(B693="male",E693="yes",F693="northeast"),$K$57+$K$58*$B2033+$K$59*$D2033+$K$60*$E2033,IF(AND(B693="male",E693="yes",F693="northwest"),M748+M749*$B2033+M750*$D2033+M751*$E2033,IF(AND(B693="male",E693="yes",F693="southeast"),O748+O749*$B2033+O750*$D2033+O751*$E2033,IF(AND(B693="male",E693="yes",F693="southwest"),Q748+Q749*$B2033+Q750*$D2033+Q751*$E2033,IF(AND(B693="female",E693="no",F693="southwest"),S748+S749*$B2033+S750*$D2033+S751*$E2033,IF(AND(B693="female",E693="no",F693="southeast"),U748+U749*$B2033+U750*$D2033+U751*$E2033,IF(AND(B693="female",E693="no",F693="northwest"),W748+W749*$B2033+W750*$D2033+W751*$E2033,IF(AND(B693="female",E693="no",F693="northeast"),Y748+Y749*$B2033+Y750*$D2033+Y751*$E2033,IF(AND(B693="male",E693="no",F693="northeast"),AA748+AA749*$B2033+AA750*$D2033+AA751*$E2033,IF(AND(B693="male",E693="no",F693="northwest"),AC748+AC749*$B2033+AC750*$D2033+AC751*$E2033,IF(AND(B693="male",E693="no",F693="southeast"),AE748+AE749*$B2033+AE750*$D2033+AE751*$E2033,IF(AND(B693="male",E693="no",F693="southwest"),AG748+AG749*$B2033+AG750*$D2033+AG751*$E2033,IF(AND(B693="male",E693="yes",F693="southwest"),AI748+AI749*$B2033+AI750*$D2033+AI751*$E2033,IF(AND(B693="male",E693="yes",F693="southeast"),AK748+AK749*$B2033+AK750*$D2033+AK751*$E2033,IF(AND(B693="male",E693="yes",F693="northwest"),AM748+AM749*$B2033+AM750*$D2033+AM751*$E2033,IF(AND(B693="male",E693="yes",F693="northeast"),AO748+AO749*$B2033+AO750*$D2033+AO751*$E2033,"Conditions not met"))))))))))))))))</f>
        <v>0</v>
      </c>
    </row>
    <row r="2034" spans="2:9" x14ac:dyDescent="0.45">
      <c r="B2034" s="2">
        <v>20</v>
      </c>
      <c r="D2034" s="2">
        <v>32.395000000000003</v>
      </c>
      <c r="E2034" s="2">
        <v>1</v>
      </c>
      <c r="H2034" s="2">
        <v>2362.2290499999999</v>
      </c>
      <c r="I2034" s="1">
        <f>IF(AND(B694="male",E694="yes",F694="northeast"),$K$57+$K$58*$B2034+$K$59*$D2034+$K$60*$E2034,IF(AND(B694="male",E694="yes",F694="northwest"),M749+M750*$B2034+M751*$D2034+M752*$E2034,IF(AND(B694="male",E694="yes",F694="southeast"),O749+O750*$B2034+O751*$D2034+O752*$E2034,IF(AND(B694="male",E694="yes",F694="southwest"),Q749+Q750*$B2034+Q751*$D2034+Q752*$E2034,IF(AND(B694="female",E694="no",F694="southwest"),S749+S750*$B2034+S751*$D2034+S752*$E2034,IF(AND(B694="female",E694="no",F694="southeast"),U749+U750*$B2034+U751*$D2034+U752*$E2034,IF(AND(B694="female",E694="no",F694="northwest"),W749+W750*$B2034+W751*$D2034+W752*$E2034,IF(AND(B694="female",E694="no",F694="northeast"),Y749+Y750*$B2034+Y751*$D2034+Y752*$E2034,IF(AND(B694="male",E694="no",F694="northeast"),AA749+AA750*$B2034+AA751*$D2034+AA752*$E2034,IF(AND(B694="male",E694="no",F694="northwest"),AC749+AC750*$B2034+AC751*$D2034+AC752*$E2034,IF(AND(B694="male",E694="no",F694="southeast"),AE749+AE750*$B2034+AE751*$D2034+AE752*$E2034,IF(AND(B694="male",E694="no",F694="southwest"),AG749+AG750*$B2034+AG751*$D2034+AG752*$E2034,IF(AND(B694="male",E694="yes",F694="southwest"),AI749+AI750*$B2034+AI751*$D2034+AI752*$E2034,IF(AND(B694="male",E694="yes",F694="southeast"),AK749+AK750*$B2034+AK751*$D2034+AK752*$E2034,IF(AND(B694="male",E694="yes",F694="northwest"),AM749+AM750*$B2034+AM751*$D2034+AM752*$E2034,IF(AND(B694="male",E694="yes",F694="northeast"),AO749+AO750*$B2034+AO751*$D2034+AO752*$E2034,"Conditions not met"))))))))))))))))</f>
        <v>0</v>
      </c>
    </row>
    <row r="2035" spans="2:9" x14ac:dyDescent="0.45">
      <c r="B2035" s="2">
        <v>24</v>
      </c>
      <c r="D2035" s="2">
        <v>23.655000000000001</v>
      </c>
      <c r="E2035" s="2">
        <v>0</v>
      </c>
      <c r="H2035" s="2">
        <v>2352.9684499999998</v>
      </c>
      <c r="I2035" s="1">
        <f>IF(AND(B695="male",E695="yes",F695="northeast"),$K$57+$K$58*$B2035+$K$59*$D2035+$K$60*$E2035,IF(AND(B695="male",E695="yes",F695="northwest"),M750+M751*$B2035+M752*$D2035+M753*$E2035,IF(AND(B695="male",E695="yes",F695="southeast"),O750+O751*$B2035+O752*$D2035+O753*$E2035,IF(AND(B695="male",E695="yes",F695="southwest"),Q750+Q751*$B2035+Q752*$D2035+Q753*$E2035,IF(AND(B695="female",E695="no",F695="southwest"),S750+S751*$B2035+S752*$D2035+S753*$E2035,IF(AND(B695="female",E695="no",F695="southeast"),U750+U751*$B2035+U752*$D2035+U753*$E2035,IF(AND(B695="female",E695="no",F695="northwest"),W750+W751*$B2035+W752*$D2035+W753*$E2035,IF(AND(B695="female",E695="no",F695="northeast"),Y750+Y751*$B2035+Y752*$D2035+Y753*$E2035,IF(AND(B695="male",E695="no",F695="northeast"),AA750+AA751*$B2035+AA752*$D2035+AA753*$E2035,IF(AND(B695="male",E695="no",F695="northwest"),AC750+AC751*$B2035+AC752*$D2035+AC753*$E2035,IF(AND(B695="male",E695="no",F695="southeast"),AE750+AE751*$B2035+AE752*$D2035+AE753*$E2035,IF(AND(B695="male",E695="no",F695="southwest"),AG750+AG751*$B2035+AG752*$D2035+AG753*$E2035,IF(AND(B695="male",E695="yes",F695="southwest"),AI750+AI751*$B2035+AI752*$D2035+AI753*$E2035,IF(AND(B695="male",E695="yes",F695="southeast"),AK750+AK751*$B2035+AK752*$D2035+AK753*$E2035,IF(AND(B695="male",E695="yes",F695="northwest"),AM750+AM751*$B2035+AM752*$D2035+AM753*$E2035,IF(AND(B695="male",E695="yes",F695="northeast"),AO750+AO751*$B2035+AO752*$D2035+AO753*$E2035,"Conditions not met"))))))))))))))))</f>
        <v>0</v>
      </c>
    </row>
    <row r="2036" spans="2:9" x14ac:dyDescent="0.45">
      <c r="B2036" s="2">
        <v>27</v>
      </c>
      <c r="D2036" s="2">
        <v>34.799999999999997</v>
      </c>
      <c r="E2036" s="2">
        <v>1</v>
      </c>
      <c r="H2036" s="2">
        <v>3577.9989999999998</v>
      </c>
      <c r="I2036" s="1">
        <f>IF(AND(B696="male",E696="yes",F696="northeast"),$K$57+$K$58*$B2036+$K$59*$D2036+$K$60*$E2036,IF(AND(B696="male",E696="yes",F696="northwest"),M751+M752*$B2036+M753*$D2036+M754*$E2036,IF(AND(B696="male",E696="yes",F696="southeast"),O751+O752*$B2036+O753*$D2036+O754*$E2036,IF(AND(B696="male",E696="yes",F696="southwest"),Q751+Q752*$B2036+Q753*$D2036+Q754*$E2036,IF(AND(B696="female",E696="no",F696="southwest"),S751+S752*$B2036+S753*$D2036+S754*$E2036,IF(AND(B696="female",E696="no",F696="southeast"),U751+U752*$B2036+U753*$D2036+U754*$E2036,IF(AND(B696="female",E696="no",F696="northwest"),W751+W752*$B2036+W753*$D2036+W754*$E2036,IF(AND(B696="female",E696="no",F696="northeast"),Y751+Y752*$B2036+Y753*$D2036+Y754*$E2036,IF(AND(B696="male",E696="no",F696="northeast"),AA751+AA752*$B2036+AA753*$D2036+AA754*$E2036,IF(AND(B696="male",E696="no",F696="northwest"),AC751+AC752*$B2036+AC753*$D2036+AC754*$E2036,IF(AND(B696="male",E696="no",F696="southeast"),AE751+AE752*$B2036+AE753*$D2036+AE754*$E2036,IF(AND(B696="male",E696="no",F696="southwest"),AG751+AG752*$B2036+AG753*$D2036+AG754*$E2036,IF(AND(B696="male",E696="yes",F696="southwest"),AI751+AI752*$B2036+AI753*$D2036+AI754*$E2036,IF(AND(B696="male",E696="yes",F696="southeast"),AK751+AK752*$B2036+AK753*$D2036+AK754*$E2036,IF(AND(B696="male",E696="yes",F696="northwest"),AM751+AM752*$B2036+AM753*$D2036+AM754*$E2036,IF(AND(B696="male",E696="yes",F696="northeast"),AO751+AO752*$B2036+AO753*$D2036+AO754*$E2036,"Conditions not met"))))))))))))))))</f>
        <v>0</v>
      </c>
    </row>
    <row r="2037" spans="2:9" x14ac:dyDescent="0.45">
      <c r="B2037" s="2">
        <v>26</v>
      </c>
      <c r="D2037" s="2">
        <v>40.185000000000002</v>
      </c>
      <c r="E2037" s="2">
        <v>0</v>
      </c>
      <c r="H2037" s="2">
        <v>3201.2451500000002</v>
      </c>
      <c r="I2037" s="1">
        <f>IF(AND(B697="male",E697="yes",F697="northeast"),$K$57+$K$58*$B2037+$K$59*$D2037+$K$60*$E2037,IF(AND(B697="male",E697="yes",F697="northwest"),M752+M753*$B2037+M754*$D2037+M755*$E2037,IF(AND(B697="male",E697="yes",F697="southeast"),O752+O753*$B2037+O754*$D2037+O755*$E2037,IF(AND(B697="male",E697="yes",F697="southwest"),Q752+Q753*$B2037+Q754*$D2037+Q755*$E2037,IF(AND(B697="female",E697="no",F697="southwest"),S752+S753*$B2037+S754*$D2037+S755*$E2037,IF(AND(B697="female",E697="no",F697="southeast"),U752+U753*$B2037+U754*$D2037+U755*$E2037,IF(AND(B697="female",E697="no",F697="northwest"),W752+W753*$B2037+W754*$D2037+W755*$E2037,IF(AND(B697="female",E697="no",F697="northeast"),Y752+Y753*$B2037+Y754*$D2037+Y755*$E2037,IF(AND(B697="male",E697="no",F697="northeast"),AA752+AA753*$B2037+AA754*$D2037+AA755*$E2037,IF(AND(B697="male",E697="no",F697="northwest"),AC752+AC753*$B2037+AC754*$D2037+AC755*$E2037,IF(AND(B697="male",E697="no",F697="southeast"),AE752+AE753*$B2037+AE754*$D2037+AE755*$E2037,IF(AND(B697="male",E697="no",F697="southwest"),AG752+AG753*$B2037+AG754*$D2037+AG755*$E2037,IF(AND(B697="male",E697="yes",F697="southwest"),AI752+AI753*$B2037+AI754*$D2037+AI755*$E2037,IF(AND(B697="male",E697="yes",F697="southeast"),AK752+AK753*$B2037+AK754*$D2037+AK755*$E2037,IF(AND(B697="male",E697="yes",F697="northwest"),AM752+AM753*$B2037+AM754*$D2037+AM755*$E2037,IF(AND(B697="male",E697="yes",F697="northeast"),AO752+AO753*$B2037+AO754*$D2037+AO755*$E2037,"Conditions not met"))))))))))))))))</f>
        <v>0</v>
      </c>
    </row>
    <row r="2038" spans="2:9" x14ac:dyDescent="0.45">
      <c r="B2038" s="2">
        <v>53</v>
      </c>
      <c r="D2038" s="2">
        <v>32.299999999999997</v>
      </c>
      <c r="E2038" s="2">
        <v>2</v>
      </c>
      <c r="H2038" s="2">
        <v>29186.482360000002</v>
      </c>
      <c r="I2038" s="1">
        <f>IF(AND(B698="male",E698="yes",F698="northeast"),$K$57+$K$58*$B2038+$K$59*$D2038+$K$60*$E2038,IF(AND(B698="male",E698="yes",F698="northwest"),M753+M754*$B2038+M755*$D2038+M756*$E2038,IF(AND(B698="male",E698="yes",F698="southeast"),O753+O754*$B2038+O755*$D2038+O756*$E2038,IF(AND(B698="male",E698="yes",F698="southwest"),Q753+Q754*$B2038+Q755*$D2038+Q756*$E2038,IF(AND(B698="female",E698="no",F698="southwest"),S753+S754*$B2038+S755*$D2038+S756*$E2038,IF(AND(B698="female",E698="no",F698="southeast"),U753+U754*$B2038+U755*$D2038+U756*$E2038,IF(AND(B698="female",E698="no",F698="northwest"),W753+W754*$B2038+W755*$D2038+W756*$E2038,IF(AND(B698="female",E698="no",F698="northeast"),Y753+Y754*$B2038+Y755*$D2038+Y756*$E2038,IF(AND(B698="male",E698="no",F698="northeast"),AA753+AA754*$B2038+AA755*$D2038+AA756*$E2038,IF(AND(B698="male",E698="no",F698="northwest"),AC753+AC754*$B2038+AC755*$D2038+AC756*$E2038,IF(AND(B698="male",E698="no",F698="southeast"),AE753+AE754*$B2038+AE755*$D2038+AE756*$E2038,IF(AND(B698="male",E698="no",F698="southwest"),AG753+AG754*$B2038+AG755*$D2038+AG756*$E2038,IF(AND(B698="male",E698="yes",F698="southwest"),AI753+AI754*$B2038+AI755*$D2038+AI756*$E2038,IF(AND(B698="male",E698="yes",F698="southeast"),AK753+AK754*$B2038+AK755*$D2038+AK756*$E2038,IF(AND(B698="male",E698="yes",F698="northwest"),AM753+AM754*$B2038+AM755*$D2038+AM756*$E2038,IF(AND(B698="male",E698="yes",F698="northeast"),AO753+AO754*$B2038+AO755*$D2038+AO756*$E2038,"Conditions not met"))))))))))))))))</f>
        <v>0</v>
      </c>
    </row>
    <row r="2039" spans="2:9" x14ac:dyDescent="0.45">
      <c r="B2039" s="2">
        <v>41</v>
      </c>
      <c r="D2039" s="2">
        <v>35.75</v>
      </c>
      <c r="E2039" s="2">
        <v>1</v>
      </c>
      <c r="H2039" s="2">
        <v>40273.645499999999</v>
      </c>
      <c r="I2039" s="1">
        <f>IF(AND(B699="male",E699="yes",F699="northeast"),$K$57+$K$58*$B2039+$K$59*$D2039+$K$60*$E2039,IF(AND(B699="male",E699="yes",F699="northwest"),M754+M755*$B2039+M756*$D2039+M757*$E2039,IF(AND(B699="male",E699="yes",F699="southeast"),O754+O755*$B2039+O756*$D2039+O757*$E2039,IF(AND(B699="male",E699="yes",F699="southwest"),Q754+Q755*$B2039+Q756*$D2039+Q757*$E2039,IF(AND(B699="female",E699="no",F699="southwest"),S754+S755*$B2039+S756*$D2039+S757*$E2039,IF(AND(B699="female",E699="no",F699="southeast"),U754+U755*$B2039+U756*$D2039+U757*$E2039,IF(AND(B699="female",E699="no",F699="northwest"),W754+W755*$B2039+W756*$D2039+W757*$E2039,IF(AND(B699="female",E699="no",F699="northeast"),Y754+Y755*$B2039+Y756*$D2039+Y757*$E2039,IF(AND(B699="male",E699="no",F699="northeast"),AA754+AA755*$B2039+AA756*$D2039+AA757*$E2039,IF(AND(B699="male",E699="no",F699="northwest"),AC754+AC755*$B2039+AC756*$D2039+AC757*$E2039,IF(AND(B699="male",E699="no",F699="southeast"),AE754+AE755*$B2039+AE756*$D2039+AE757*$E2039,IF(AND(B699="male",E699="no",F699="southwest"),AG754+AG755*$B2039+AG756*$D2039+AG757*$E2039,IF(AND(B699="male",E699="yes",F699="southwest"),AI754+AI755*$B2039+AI756*$D2039+AI757*$E2039,IF(AND(B699="male",E699="yes",F699="southeast"),AK754+AK755*$B2039+AK756*$D2039+AK757*$E2039,IF(AND(B699="male",E699="yes",F699="northwest"),AM754+AM755*$B2039+AM756*$D2039+AM757*$E2039,IF(AND(B699="male",E699="yes",F699="northeast"),AO754+AO755*$B2039+AO756*$D2039+AO757*$E2039,"Conditions not met"))))))))))))))))</f>
        <v>0</v>
      </c>
    </row>
    <row r="2040" spans="2:9" x14ac:dyDescent="0.45">
      <c r="B2040" s="2">
        <v>56</v>
      </c>
      <c r="D2040" s="2">
        <v>33.725000000000001</v>
      </c>
      <c r="E2040" s="2">
        <v>0</v>
      </c>
      <c r="H2040" s="2">
        <v>10976.24575</v>
      </c>
      <c r="I2040" s="1">
        <f>IF(AND(B700="male",E700="yes",F700="northeast"),$K$57+$K$58*$B2040+$K$59*$D2040+$K$60*$E2040,IF(AND(B700="male",E700="yes",F700="northwest"),M755+M756*$B2040+M757*$D2040+M758*$E2040,IF(AND(B700="male",E700="yes",F700="southeast"),O755+O756*$B2040+O757*$D2040+O758*$E2040,IF(AND(B700="male",E700="yes",F700="southwest"),Q755+Q756*$B2040+Q757*$D2040+Q758*$E2040,IF(AND(B700="female",E700="no",F700="southwest"),S755+S756*$B2040+S757*$D2040+S758*$E2040,IF(AND(B700="female",E700="no",F700="southeast"),U755+U756*$B2040+U757*$D2040+U758*$E2040,IF(AND(B700="female",E700="no",F700="northwest"),W755+W756*$B2040+W757*$D2040+W758*$E2040,IF(AND(B700="female",E700="no",F700="northeast"),Y755+Y756*$B2040+Y757*$D2040+Y758*$E2040,IF(AND(B700="male",E700="no",F700="northeast"),AA755+AA756*$B2040+AA757*$D2040+AA758*$E2040,IF(AND(B700="male",E700="no",F700="northwest"),AC755+AC756*$B2040+AC757*$D2040+AC758*$E2040,IF(AND(B700="male",E700="no",F700="southeast"),AE755+AE756*$B2040+AE757*$D2040+AE758*$E2040,IF(AND(B700="male",E700="no",F700="southwest"),AG755+AG756*$B2040+AG757*$D2040+AG758*$E2040,IF(AND(B700="male",E700="yes",F700="southwest"),AI755+AI756*$B2040+AI757*$D2040+AI758*$E2040,IF(AND(B700="male",E700="yes",F700="southeast"),AK755+AK756*$B2040+AK757*$D2040+AK758*$E2040,IF(AND(B700="male",E700="yes",F700="northwest"),AM755+AM756*$B2040+AM757*$D2040+AM758*$E2040,IF(AND(B700="male",E700="yes",F700="northeast"),AO755+AO756*$B2040+AO757*$D2040+AO758*$E2040,"Conditions not met"))))))))))))))))</f>
        <v>0</v>
      </c>
    </row>
    <row r="2041" spans="2:9" x14ac:dyDescent="0.45">
      <c r="B2041" s="2">
        <v>23</v>
      </c>
      <c r="D2041" s="2">
        <v>39.270000000000003</v>
      </c>
      <c r="E2041" s="2">
        <v>2</v>
      </c>
      <c r="H2041" s="2">
        <v>3500.6122999999998</v>
      </c>
      <c r="I2041" s="1">
        <f>IF(AND(B701="male",E701="yes",F701="northeast"),$K$57+$K$58*$B2041+$K$59*$D2041+$K$60*$E2041,IF(AND(B701="male",E701="yes",F701="northwest"),M756+M757*$B2041+M758*$D2041+M759*$E2041,IF(AND(B701="male",E701="yes",F701="southeast"),O756+O757*$B2041+O758*$D2041+O759*$E2041,IF(AND(B701="male",E701="yes",F701="southwest"),Q756+Q757*$B2041+Q758*$D2041+Q759*$E2041,IF(AND(B701="female",E701="no",F701="southwest"),S756+S757*$B2041+S758*$D2041+S759*$E2041,IF(AND(B701="female",E701="no",F701="southeast"),U756+U757*$B2041+U758*$D2041+U759*$E2041,IF(AND(B701="female",E701="no",F701="northwest"),W756+W757*$B2041+W758*$D2041+W759*$E2041,IF(AND(B701="female",E701="no",F701="northeast"),Y756+Y757*$B2041+Y758*$D2041+Y759*$E2041,IF(AND(B701="male",E701="no",F701="northeast"),AA756+AA757*$B2041+AA758*$D2041+AA759*$E2041,IF(AND(B701="male",E701="no",F701="northwest"),AC756+AC757*$B2041+AC758*$D2041+AC759*$E2041,IF(AND(B701="male",E701="no",F701="southeast"),AE756+AE757*$B2041+AE758*$D2041+AE759*$E2041,IF(AND(B701="male",E701="no",F701="southwest"),AG756+AG757*$B2041+AG758*$D2041+AG759*$E2041,IF(AND(B701="male",E701="yes",F701="southwest"),AI756+AI757*$B2041+AI758*$D2041+AI759*$E2041,IF(AND(B701="male",E701="yes",F701="southeast"),AK756+AK757*$B2041+AK758*$D2041+AK759*$E2041,IF(AND(B701="male",E701="yes",F701="northwest"),AM756+AM757*$B2041+AM758*$D2041+AM759*$E2041,IF(AND(B701="male",E701="yes",F701="northeast"),AO756+AO757*$B2041+AO758*$D2041+AO759*$E2041,"Conditions not met"))))))))))))))))</f>
        <v>0</v>
      </c>
    </row>
    <row r="2042" spans="2:9" x14ac:dyDescent="0.45">
      <c r="B2042" s="2">
        <v>21</v>
      </c>
      <c r="D2042" s="2">
        <v>34.869999999999997</v>
      </c>
      <c r="E2042" s="2">
        <v>0</v>
      </c>
      <c r="H2042" s="2">
        <v>2020.5523000000001</v>
      </c>
      <c r="I2042" s="1">
        <f>IF(AND(B702="male",E702="yes",F702="northeast"),$K$57+$K$58*$B2042+$K$59*$D2042+$K$60*$E2042,IF(AND(B702="male",E702="yes",F702="northwest"),M757+M758*$B2042+M759*$D2042+M760*$E2042,IF(AND(B702="male",E702="yes",F702="southeast"),O757+O758*$B2042+O759*$D2042+O760*$E2042,IF(AND(B702="male",E702="yes",F702="southwest"),Q757+Q758*$B2042+Q759*$D2042+Q760*$E2042,IF(AND(B702="female",E702="no",F702="southwest"),S757+S758*$B2042+S759*$D2042+S760*$E2042,IF(AND(B702="female",E702="no",F702="southeast"),U757+U758*$B2042+U759*$D2042+U760*$E2042,IF(AND(B702="female",E702="no",F702="northwest"),W757+W758*$B2042+W759*$D2042+W760*$E2042,IF(AND(B702="female",E702="no",F702="northeast"),Y757+Y758*$B2042+Y759*$D2042+Y760*$E2042,IF(AND(B702="male",E702="no",F702="northeast"),AA757+AA758*$B2042+AA759*$D2042+AA760*$E2042,IF(AND(B702="male",E702="no",F702="northwest"),AC757+AC758*$B2042+AC759*$D2042+AC760*$E2042,IF(AND(B702="male",E702="no",F702="southeast"),AE757+AE758*$B2042+AE759*$D2042+AE760*$E2042,IF(AND(B702="male",E702="no",F702="southwest"),AG757+AG758*$B2042+AG759*$D2042+AG760*$E2042,IF(AND(B702="male",E702="yes",F702="southwest"),AI757+AI758*$B2042+AI759*$D2042+AI760*$E2042,IF(AND(B702="male",E702="yes",F702="southeast"),AK757+AK758*$B2042+AK759*$D2042+AK760*$E2042,IF(AND(B702="male",E702="yes",F702="northwest"),AM757+AM758*$B2042+AM759*$D2042+AM760*$E2042,IF(AND(B702="male",E702="yes",F702="northeast"),AO757+AO758*$B2042+AO759*$D2042+AO760*$E2042,"Conditions not met"))))))))))))))))</f>
        <v>0</v>
      </c>
    </row>
    <row r="2043" spans="2:9" x14ac:dyDescent="0.45">
      <c r="B2043" s="2">
        <v>50</v>
      </c>
      <c r="D2043" s="2">
        <v>44.744999999999997</v>
      </c>
      <c r="E2043" s="2">
        <v>0</v>
      </c>
      <c r="H2043" s="2">
        <v>9541.6955500000004</v>
      </c>
      <c r="I2043" s="1">
        <f>IF(AND(B703="male",E703="yes",F703="northeast"),$K$57+$K$58*$B2043+$K$59*$D2043+$K$60*$E2043,IF(AND(B703="male",E703="yes",F703="northwest"),M758+M759*$B2043+M760*$D2043+M761*$E2043,IF(AND(B703="male",E703="yes",F703="southeast"),O758+O759*$B2043+O760*$D2043+O761*$E2043,IF(AND(B703="male",E703="yes",F703="southwest"),Q758+Q759*$B2043+Q760*$D2043+Q761*$E2043,IF(AND(B703="female",E703="no",F703="southwest"),S758+S759*$B2043+S760*$D2043+S761*$E2043,IF(AND(B703="female",E703="no",F703="southeast"),U758+U759*$B2043+U760*$D2043+U761*$E2043,IF(AND(B703="female",E703="no",F703="northwest"),W758+W759*$B2043+W760*$D2043+W761*$E2043,IF(AND(B703="female",E703="no",F703="northeast"),Y758+Y759*$B2043+Y760*$D2043+Y761*$E2043,IF(AND(B703="male",E703="no",F703="northeast"),AA758+AA759*$B2043+AA760*$D2043+AA761*$E2043,IF(AND(B703="male",E703="no",F703="northwest"),AC758+AC759*$B2043+AC760*$D2043+AC761*$E2043,IF(AND(B703="male",E703="no",F703="southeast"),AE758+AE759*$B2043+AE760*$D2043+AE761*$E2043,IF(AND(B703="male",E703="no",F703="southwest"),AG758+AG759*$B2043+AG760*$D2043+AG761*$E2043,IF(AND(B703="male",E703="yes",F703="southwest"),AI758+AI759*$B2043+AI760*$D2043+AI761*$E2043,IF(AND(B703="male",E703="yes",F703="southeast"),AK758+AK759*$B2043+AK760*$D2043+AK761*$E2043,IF(AND(B703="male",E703="yes",F703="northwest"),AM758+AM759*$B2043+AM760*$D2043+AM761*$E2043,IF(AND(B703="male",E703="yes",F703="northeast"),AO758+AO759*$B2043+AO760*$D2043+AO761*$E2043,"Conditions not met"))))))))))))))))</f>
        <v>0</v>
      </c>
    </row>
    <row r="2044" spans="2:9" x14ac:dyDescent="0.45">
      <c r="B2044" s="2">
        <v>53</v>
      </c>
      <c r="D2044" s="2">
        <v>41.47</v>
      </c>
      <c r="E2044" s="2">
        <v>0</v>
      </c>
      <c r="H2044" s="2">
        <v>9504.3102999999992</v>
      </c>
      <c r="I2044" s="1">
        <f>IF(AND(B704="male",E704="yes",F704="northeast"),$K$57+$K$58*$B2044+$K$59*$D2044+$K$60*$E2044,IF(AND(B704="male",E704="yes",F704="northwest"),M759+M760*$B2044+M761*$D2044+M762*$E2044,IF(AND(B704="male",E704="yes",F704="southeast"),O759+O760*$B2044+O761*$D2044+O762*$E2044,IF(AND(B704="male",E704="yes",F704="southwest"),Q759+Q760*$B2044+Q761*$D2044+Q762*$E2044,IF(AND(B704="female",E704="no",F704="southwest"),S759+S760*$B2044+S761*$D2044+S762*$E2044,IF(AND(B704="female",E704="no",F704="southeast"),U759+U760*$B2044+U761*$D2044+U762*$E2044,IF(AND(B704="female",E704="no",F704="northwest"),W759+W760*$B2044+W761*$D2044+W762*$E2044,IF(AND(B704="female",E704="no",F704="northeast"),Y759+Y760*$B2044+Y761*$D2044+Y762*$E2044,IF(AND(B704="male",E704="no",F704="northeast"),AA759+AA760*$B2044+AA761*$D2044+AA762*$E2044,IF(AND(B704="male",E704="no",F704="northwest"),AC759+AC760*$B2044+AC761*$D2044+AC762*$E2044,IF(AND(B704="male",E704="no",F704="southeast"),AE759+AE760*$B2044+AE761*$D2044+AE762*$E2044,IF(AND(B704="male",E704="no",F704="southwest"),AG759+AG760*$B2044+AG761*$D2044+AG762*$E2044,IF(AND(B704="male",E704="yes",F704="southwest"),AI759+AI760*$B2044+AI761*$D2044+AI762*$E2044,IF(AND(B704="male",E704="yes",F704="southeast"),AK759+AK760*$B2044+AK761*$D2044+AK762*$E2044,IF(AND(B704="male",E704="yes",F704="northwest"),AM759+AM760*$B2044+AM761*$D2044+AM762*$E2044,IF(AND(B704="male",E704="yes",F704="northeast"),AO759+AO760*$B2044+AO761*$D2044+AO762*$E2044,"Conditions not met"))))))))))))))))</f>
        <v>0</v>
      </c>
    </row>
    <row r="2045" spans="2:9" x14ac:dyDescent="0.45">
      <c r="B2045" s="2">
        <v>34</v>
      </c>
      <c r="D2045" s="2">
        <v>26.41</v>
      </c>
      <c r="E2045" s="2">
        <v>1</v>
      </c>
      <c r="H2045" s="2">
        <v>5385.3379000000004</v>
      </c>
      <c r="I2045" s="1">
        <f>IF(AND(B705="male",E705="yes",F705="northeast"),$K$57+$K$58*$B2045+$K$59*$D2045+$K$60*$E2045,IF(AND(B705="male",E705="yes",F705="northwest"),M760+M761*$B2045+M762*$D2045+M763*$E2045,IF(AND(B705="male",E705="yes",F705="southeast"),O760+O761*$B2045+O762*$D2045+O763*$E2045,IF(AND(B705="male",E705="yes",F705="southwest"),Q760+Q761*$B2045+Q762*$D2045+Q763*$E2045,IF(AND(B705="female",E705="no",F705="southwest"),S760+S761*$B2045+S762*$D2045+S763*$E2045,IF(AND(B705="female",E705="no",F705="southeast"),U760+U761*$B2045+U762*$D2045+U763*$E2045,IF(AND(B705="female",E705="no",F705="northwest"),W760+W761*$B2045+W762*$D2045+W763*$E2045,IF(AND(B705="female",E705="no",F705="northeast"),Y760+Y761*$B2045+Y762*$D2045+Y763*$E2045,IF(AND(B705="male",E705="no",F705="northeast"),AA760+AA761*$B2045+AA762*$D2045+AA763*$E2045,IF(AND(B705="male",E705="no",F705="northwest"),AC760+AC761*$B2045+AC762*$D2045+AC763*$E2045,IF(AND(B705="male",E705="no",F705="southeast"),AE760+AE761*$B2045+AE762*$D2045+AE763*$E2045,IF(AND(B705="male",E705="no",F705="southwest"),AG760+AG761*$B2045+AG762*$D2045+AG763*$E2045,IF(AND(B705="male",E705="yes",F705="southwest"),AI760+AI761*$B2045+AI762*$D2045+AI763*$E2045,IF(AND(B705="male",E705="yes",F705="southeast"),AK760+AK761*$B2045+AK762*$D2045+AK763*$E2045,IF(AND(B705="male",E705="yes",F705="northwest"),AM760+AM761*$B2045+AM762*$D2045+AM763*$E2045,IF(AND(B705="male",E705="yes",F705="northeast"),AO760+AO761*$B2045+AO762*$D2045+AO763*$E2045,"Conditions not met"))))))))))))))))</f>
        <v>0</v>
      </c>
    </row>
    <row r="2046" spans="2:9" x14ac:dyDescent="0.45">
      <c r="B2046" s="2">
        <v>47</v>
      </c>
      <c r="D2046" s="2">
        <v>29.545000000000002</v>
      </c>
      <c r="E2046" s="2">
        <v>1</v>
      </c>
      <c r="H2046" s="2">
        <v>8930.9345499999999</v>
      </c>
      <c r="I2046" s="1">
        <f>IF(AND(B706="male",E706="yes",F706="northeast"),$K$57+$K$58*$B2046+$K$59*$D2046+$K$60*$E2046,IF(AND(B706="male",E706="yes",F706="northwest"),M761+M762*$B2046+M763*$D2046+M764*$E2046,IF(AND(B706="male",E706="yes",F706="southeast"),O761+O762*$B2046+O763*$D2046+O764*$E2046,IF(AND(B706="male",E706="yes",F706="southwest"),Q761+Q762*$B2046+Q763*$D2046+Q764*$E2046,IF(AND(B706="female",E706="no",F706="southwest"),S761+S762*$B2046+S763*$D2046+S764*$E2046,IF(AND(B706="female",E706="no",F706="southeast"),U761+U762*$B2046+U763*$D2046+U764*$E2046,IF(AND(B706="female",E706="no",F706="northwest"),W761+W762*$B2046+W763*$D2046+W764*$E2046,IF(AND(B706="female",E706="no",F706="northeast"),Y761+Y762*$B2046+Y763*$D2046+Y764*$E2046,IF(AND(B706="male",E706="no",F706="northeast"),AA761+AA762*$B2046+AA763*$D2046+AA764*$E2046,IF(AND(B706="male",E706="no",F706="northwest"),AC761+AC762*$B2046+AC763*$D2046+AC764*$E2046,IF(AND(B706="male",E706="no",F706="southeast"),AE761+AE762*$B2046+AE763*$D2046+AE764*$E2046,IF(AND(B706="male",E706="no",F706="southwest"),AG761+AG762*$B2046+AG763*$D2046+AG764*$E2046,IF(AND(B706="male",E706="yes",F706="southwest"),AI761+AI762*$B2046+AI763*$D2046+AI764*$E2046,IF(AND(B706="male",E706="yes",F706="southeast"),AK761+AK762*$B2046+AK763*$D2046+AK764*$E2046,IF(AND(B706="male",E706="yes",F706="northwest"),AM761+AM762*$B2046+AM763*$D2046+AM764*$E2046,IF(AND(B706="male",E706="yes",F706="northeast"),AO761+AO762*$B2046+AO763*$D2046+AO764*$E2046,"Conditions not met"))))))))))))))))</f>
        <v>0</v>
      </c>
    </row>
    <row r="2047" spans="2:9" x14ac:dyDescent="0.45">
      <c r="B2047" s="2">
        <v>33</v>
      </c>
      <c r="D2047" s="2">
        <v>32.9</v>
      </c>
      <c r="E2047" s="2">
        <v>2</v>
      </c>
      <c r="H2047" s="2">
        <v>5375.0379999999996</v>
      </c>
      <c r="I2047" s="1">
        <f>IF(AND(B707="male",E707="yes",F707="northeast"),$K$57+$K$58*$B2047+$K$59*$D2047+$K$60*$E2047,IF(AND(B707="male",E707="yes",F707="northwest"),M762+M763*$B2047+M764*$D2047+M765*$E2047,IF(AND(B707="male",E707="yes",F707="southeast"),O762+O763*$B2047+O764*$D2047+O765*$E2047,IF(AND(B707="male",E707="yes",F707="southwest"),Q762+Q763*$B2047+Q764*$D2047+Q765*$E2047,IF(AND(B707="female",E707="no",F707="southwest"),S762+S763*$B2047+S764*$D2047+S765*$E2047,IF(AND(B707="female",E707="no",F707="southeast"),U762+U763*$B2047+U764*$D2047+U765*$E2047,IF(AND(B707="female",E707="no",F707="northwest"),W762+W763*$B2047+W764*$D2047+W765*$E2047,IF(AND(B707="female",E707="no",F707="northeast"),Y762+Y763*$B2047+Y764*$D2047+Y765*$E2047,IF(AND(B707="male",E707="no",F707="northeast"),AA762+AA763*$B2047+AA764*$D2047+AA765*$E2047,IF(AND(B707="male",E707="no",F707="northwest"),AC762+AC763*$B2047+AC764*$D2047+AC765*$E2047,IF(AND(B707="male",E707="no",F707="southeast"),AE762+AE763*$B2047+AE764*$D2047+AE765*$E2047,IF(AND(B707="male",E707="no",F707="southwest"),AG762+AG763*$B2047+AG764*$D2047+AG765*$E2047,IF(AND(B707="male",E707="yes",F707="southwest"),AI762+AI763*$B2047+AI764*$D2047+AI765*$E2047,IF(AND(B707="male",E707="yes",F707="southeast"),AK762+AK763*$B2047+AK764*$D2047+AK765*$E2047,IF(AND(B707="male",E707="yes",F707="northwest"),AM762+AM763*$B2047+AM764*$D2047+AM765*$E2047,IF(AND(B707="male",E707="yes",F707="northeast"),AO762+AO763*$B2047+AO764*$D2047+AO765*$E2047,"Conditions not met"))))))))))))))))</f>
        <v>0</v>
      </c>
    </row>
    <row r="2048" spans="2:9" x14ac:dyDescent="0.45">
      <c r="B2048" s="2">
        <v>51</v>
      </c>
      <c r="D2048" s="2">
        <v>38.06</v>
      </c>
      <c r="E2048" s="2">
        <v>0</v>
      </c>
      <c r="H2048" s="2">
        <v>44400.4064</v>
      </c>
      <c r="I2048" s="1" t="str">
        <f>IF(AND(B708="male",E708="yes",F708="northeast"),$K$57+$K$58*$B2048+$K$59*$D2048+$K$60*$E2048,IF(AND(B708="male",E708="yes",F708="northwest"),M763+M764*$B2048+M765*$D2048+M766*$E2048,IF(AND(B708="male",E708="yes",F708="southeast"),O763+O764*$B2048+O765*$D2048+O766*$E2048,IF(AND(B708="male",E708="yes",F708="southwest"),Q763+Q764*$B2048+Q765*$D2048+Q766*$E2048,IF(AND(B708="female",E708="no",F708="southwest"),S763+S764*$B2048+S765*$D2048+S766*$E2048,IF(AND(B708="female",E708="no",F708="southeast"),U763+U764*$B2048+U765*$D2048+U766*$E2048,IF(AND(B708="female",E708="no",F708="northwest"),W763+W764*$B2048+W765*$D2048+W766*$E2048,IF(AND(B708="female",E708="no",F708="northeast"),Y763+Y764*$B2048+Y765*$D2048+Y766*$E2048,IF(AND(B708="male",E708="no",F708="northeast"),AA763+AA764*$B2048+AA765*$D2048+AA766*$E2048,IF(AND(B708="male",E708="no",F708="northwest"),AC763+AC764*$B2048+AC765*$D2048+AC766*$E2048,IF(AND(B708="male",E708="no",F708="southeast"),AE763+AE764*$B2048+AE765*$D2048+AE766*$E2048,IF(AND(B708="male",E708="no",F708="southwest"),AG763+AG764*$B2048+AG765*$D2048+AG766*$E2048,IF(AND(B708="male",E708="yes",F708="southwest"),AI763+AI764*$B2048+AI765*$D2048+AI766*$E2048,IF(AND(B708="male",E708="yes",F708="southeast"),AK763+AK764*$B2048+AK765*$D2048+AK766*$E2048,IF(AND(B708="male",E708="yes",F708="northwest"),AM763+AM764*$B2048+AM765*$D2048+AM766*$E2048,IF(AND(B708="male",E708="yes",F708="northeast"),AO763+AO764*$B2048+AO765*$D2048+AO766*$E2048,"Conditions not met"))))))))))))))))</f>
        <v>Conditions not met</v>
      </c>
    </row>
    <row r="2049" spans="2:9" x14ac:dyDescent="0.45">
      <c r="B2049" s="2">
        <v>49</v>
      </c>
      <c r="D2049" s="2">
        <v>28.69</v>
      </c>
      <c r="E2049" s="2">
        <v>3</v>
      </c>
      <c r="H2049" s="2">
        <v>10264.4421</v>
      </c>
      <c r="I2049" s="1">
        <f>IF(AND(B709="male",E709="yes",F709="northeast"),$K$57+$K$58*$B2049+$K$59*$D2049+$K$60*$E2049,IF(AND(B709="male",E709="yes",F709="northwest"),M764+M765*$B2049+M766*$D2049+M767*$E2049,IF(AND(B709="male",E709="yes",F709="southeast"),O764+O765*$B2049+O766*$D2049+O767*$E2049,IF(AND(B709="male",E709="yes",F709="southwest"),Q764+Q765*$B2049+Q766*$D2049+Q767*$E2049,IF(AND(B709="female",E709="no",F709="southwest"),S764+S765*$B2049+S766*$D2049+S767*$E2049,IF(AND(B709="female",E709="no",F709="southeast"),U764+U765*$B2049+U766*$D2049+U767*$E2049,IF(AND(B709="female",E709="no",F709="northwest"),W764+W765*$B2049+W766*$D2049+W767*$E2049,IF(AND(B709="female",E709="no",F709="northeast"),Y764+Y765*$B2049+Y766*$D2049+Y767*$E2049,IF(AND(B709="male",E709="no",F709="northeast"),AA764+AA765*$B2049+AA766*$D2049+AA767*$E2049,IF(AND(B709="male",E709="no",F709="northwest"),AC764+AC765*$B2049+AC766*$D2049+AC767*$E2049,IF(AND(B709="male",E709="no",F709="southeast"),AE764+AE765*$B2049+AE766*$D2049+AE767*$E2049,IF(AND(B709="male",E709="no",F709="southwest"),AG764+AG765*$B2049+AG766*$D2049+AG767*$E2049,IF(AND(B709="male",E709="yes",F709="southwest"),AI764+AI765*$B2049+AI766*$D2049+AI767*$E2049,IF(AND(B709="male",E709="yes",F709="southeast"),AK764+AK765*$B2049+AK766*$D2049+AK767*$E2049,IF(AND(B709="male",E709="yes",F709="northwest"),AM764+AM765*$B2049+AM766*$D2049+AM767*$E2049,IF(AND(B709="male",E709="yes",F709="northeast"),AO764+AO765*$B2049+AO766*$D2049+AO767*$E2049,"Conditions not met"))))))))))))))))</f>
        <v>0</v>
      </c>
    </row>
    <row r="2050" spans="2:9" x14ac:dyDescent="0.45">
      <c r="B2050" s="2">
        <v>31</v>
      </c>
      <c r="D2050" s="2">
        <v>30.495000000000001</v>
      </c>
      <c r="E2050" s="2">
        <v>3</v>
      </c>
      <c r="H2050" s="2">
        <v>6113.2310500000003</v>
      </c>
      <c r="I2050" s="1">
        <f>IF(AND(B710="male",E710="yes",F710="northeast"),$K$57+$K$58*$B2050+$K$59*$D2050+$K$60*$E2050,IF(AND(B710="male",E710="yes",F710="northwest"),M765+M766*$B2050+M767*$D2050+M768*$E2050,IF(AND(B710="male",E710="yes",F710="southeast"),O765+O766*$B2050+O767*$D2050+O768*$E2050,IF(AND(B710="male",E710="yes",F710="southwest"),Q765+Q766*$B2050+Q767*$D2050+Q768*$E2050,IF(AND(B710="female",E710="no",F710="southwest"),S765+S766*$B2050+S767*$D2050+S768*$E2050,IF(AND(B710="female",E710="no",F710="southeast"),U765+U766*$B2050+U767*$D2050+U768*$E2050,IF(AND(B710="female",E710="no",F710="northwest"),W765+W766*$B2050+W767*$D2050+W768*$E2050,IF(AND(B710="female",E710="no",F710="northeast"),Y765+Y766*$B2050+Y767*$D2050+Y768*$E2050,IF(AND(B710="male",E710="no",F710="northeast"),AA765+AA766*$B2050+AA767*$D2050+AA768*$E2050,IF(AND(B710="male",E710="no",F710="northwest"),AC765+AC766*$B2050+AC767*$D2050+AC768*$E2050,IF(AND(B710="male",E710="no",F710="southeast"),AE765+AE766*$B2050+AE767*$D2050+AE768*$E2050,IF(AND(B710="male",E710="no",F710="southwest"),AG765+AG766*$B2050+AG767*$D2050+AG768*$E2050,IF(AND(B710="male",E710="yes",F710="southwest"),AI765+AI766*$B2050+AI767*$D2050+AI768*$E2050,IF(AND(B710="male",E710="yes",F710="southeast"),AK765+AK766*$B2050+AK767*$D2050+AK768*$E2050,IF(AND(B710="male",E710="yes",F710="northwest"),AM765+AM766*$B2050+AM767*$D2050+AM768*$E2050,IF(AND(B710="male",E710="yes",F710="northeast"),AO765+AO766*$B2050+AO767*$D2050+AO768*$E2050,"Conditions not met"))))))))))))))))</f>
        <v>0</v>
      </c>
    </row>
    <row r="2051" spans="2:9" x14ac:dyDescent="0.45">
      <c r="B2051" s="2">
        <v>36</v>
      </c>
      <c r="D2051" s="2">
        <v>27.74</v>
      </c>
      <c r="E2051" s="2">
        <v>0</v>
      </c>
      <c r="H2051" s="2">
        <v>5469.0065999999997</v>
      </c>
      <c r="I2051" s="1">
        <f>IF(AND(B711="male",E711="yes",F711="northeast"),$K$57+$K$58*$B2051+$K$59*$D2051+$K$60*$E2051,IF(AND(B711="male",E711="yes",F711="northwest"),M766+M767*$B2051+M768*$D2051+M769*$E2051,IF(AND(B711="male",E711="yes",F711="southeast"),O766+O767*$B2051+O768*$D2051+O769*$E2051,IF(AND(B711="male",E711="yes",F711="southwest"),Q766+Q767*$B2051+Q768*$D2051+Q769*$E2051,IF(AND(B711="female",E711="no",F711="southwest"),S766+S767*$B2051+S768*$D2051+S769*$E2051,IF(AND(B711="female",E711="no",F711="southeast"),U766+U767*$B2051+U768*$D2051+U769*$E2051,IF(AND(B711="female",E711="no",F711="northwest"),W766+W767*$B2051+W768*$D2051+W769*$E2051,IF(AND(B711="female",E711="no",F711="northeast"),Y766+Y767*$B2051+Y768*$D2051+Y769*$E2051,IF(AND(B711="male",E711="no",F711="northeast"),AA766+AA767*$B2051+AA768*$D2051+AA769*$E2051,IF(AND(B711="male",E711="no",F711="northwest"),AC766+AC767*$B2051+AC768*$D2051+AC769*$E2051,IF(AND(B711="male",E711="no",F711="southeast"),AE766+AE767*$B2051+AE768*$D2051+AE769*$E2051,IF(AND(B711="male",E711="no",F711="southwest"),AG766+AG767*$B2051+AG768*$D2051+AG769*$E2051,IF(AND(B711="male",E711="yes",F711="southwest"),AI766+AI767*$B2051+AI768*$D2051+AI769*$E2051,IF(AND(B711="male",E711="yes",F711="southeast"),AK766+AK767*$B2051+AK768*$D2051+AK769*$E2051,IF(AND(B711="male",E711="yes",F711="northwest"),AM766+AM767*$B2051+AM768*$D2051+AM769*$E2051,IF(AND(B711="male",E711="yes",F711="northeast"),AO766+AO767*$B2051+AO768*$D2051+AO769*$E2051,"Conditions not met"))))))))))))))))</f>
        <v>0</v>
      </c>
    </row>
    <row r="2052" spans="2:9" x14ac:dyDescent="0.45">
      <c r="B2052" s="2">
        <v>18</v>
      </c>
      <c r="D2052" s="2">
        <v>35.200000000000003</v>
      </c>
      <c r="E2052" s="2">
        <v>1</v>
      </c>
      <c r="H2052" s="2">
        <v>1727.54</v>
      </c>
      <c r="I2052" s="1">
        <f>IF(AND(B712="male",E712="yes",F712="northeast"),$K$57+$K$58*$B2052+$K$59*$D2052+$K$60*$E2052,IF(AND(B712="male",E712="yes",F712="northwest"),M767+M768*$B2052+M769*$D2052+M770*$E2052,IF(AND(B712="male",E712="yes",F712="southeast"),O767+O768*$B2052+O769*$D2052+O770*$E2052,IF(AND(B712="male",E712="yes",F712="southwest"),Q767+Q768*$B2052+Q769*$D2052+Q770*$E2052,IF(AND(B712="female",E712="no",F712="southwest"),S767+S768*$B2052+S769*$D2052+S770*$E2052,IF(AND(B712="female",E712="no",F712="southeast"),U767+U768*$B2052+U769*$D2052+U770*$E2052,IF(AND(B712="female",E712="no",F712="northwest"),W767+W768*$B2052+W769*$D2052+W770*$E2052,IF(AND(B712="female",E712="no",F712="northeast"),Y767+Y768*$B2052+Y769*$D2052+Y770*$E2052,IF(AND(B712="male",E712="no",F712="northeast"),AA767+AA768*$B2052+AA769*$D2052+AA770*$E2052,IF(AND(B712="male",E712="no",F712="northwest"),AC767+AC768*$B2052+AC769*$D2052+AC770*$E2052,IF(AND(B712="male",E712="no",F712="southeast"),AE767+AE768*$B2052+AE769*$D2052+AE770*$E2052,IF(AND(B712="male",E712="no",F712="southwest"),AG767+AG768*$B2052+AG769*$D2052+AG770*$E2052,IF(AND(B712="male",E712="yes",F712="southwest"),AI767+AI768*$B2052+AI769*$D2052+AI770*$E2052,IF(AND(B712="male",E712="yes",F712="southeast"),AK767+AK768*$B2052+AK769*$D2052+AK770*$E2052,IF(AND(B712="male",E712="yes",F712="northwest"),AM767+AM768*$B2052+AM769*$D2052+AM770*$E2052,IF(AND(B712="male",E712="yes",F712="northeast"),AO767+AO768*$B2052+AO769*$D2052+AO770*$E2052,"Conditions not met"))))))))))))))))</f>
        <v>0</v>
      </c>
    </row>
    <row r="2053" spans="2:9" x14ac:dyDescent="0.45">
      <c r="B2053" s="2">
        <v>50</v>
      </c>
      <c r="D2053" s="2">
        <v>23.54</v>
      </c>
      <c r="E2053" s="2">
        <v>2</v>
      </c>
      <c r="H2053" s="2">
        <v>10107.220600000001</v>
      </c>
      <c r="I2053" s="1">
        <f>IF(AND(B713="male",E713="yes",F713="northeast"),$K$57+$K$58*$B2053+$K$59*$D2053+$K$60*$E2053,IF(AND(B713="male",E713="yes",F713="northwest"),M768+M769*$B2053+M770*$D2053+M771*$E2053,IF(AND(B713="male",E713="yes",F713="southeast"),O768+O769*$B2053+O770*$D2053+O771*$E2053,IF(AND(B713="male",E713="yes",F713="southwest"),Q768+Q769*$B2053+Q770*$D2053+Q771*$E2053,IF(AND(B713="female",E713="no",F713="southwest"),S768+S769*$B2053+S770*$D2053+S771*$E2053,IF(AND(B713="female",E713="no",F713="southeast"),U768+U769*$B2053+U770*$D2053+U771*$E2053,IF(AND(B713="female",E713="no",F713="northwest"),W768+W769*$B2053+W770*$D2053+W771*$E2053,IF(AND(B713="female",E713="no",F713="northeast"),Y768+Y769*$B2053+Y770*$D2053+Y771*$E2053,IF(AND(B713="male",E713="no",F713="northeast"),AA768+AA769*$B2053+AA770*$D2053+AA771*$E2053,IF(AND(B713="male",E713="no",F713="northwest"),AC768+AC769*$B2053+AC770*$D2053+AC771*$E2053,IF(AND(B713="male",E713="no",F713="southeast"),AE768+AE769*$B2053+AE770*$D2053+AE771*$E2053,IF(AND(B713="male",E713="no",F713="southwest"),AG768+AG769*$B2053+AG770*$D2053+AG771*$E2053,IF(AND(B713="male",E713="yes",F713="southwest"),AI768+AI769*$B2053+AI770*$D2053+AI771*$E2053,IF(AND(B713="male",E713="yes",F713="southeast"),AK768+AK769*$B2053+AK770*$D2053+AK771*$E2053,IF(AND(B713="male",E713="yes",F713="northwest"),AM768+AM769*$B2053+AM770*$D2053+AM771*$E2053,IF(AND(B713="male",E713="yes",F713="northeast"),AO768+AO769*$B2053+AO770*$D2053+AO771*$E2053,"Conditions not met"))))))))))))))))</f>
        <v>0</v>
      </c>
    </row>
    <row r="2054" spans="2:9" x14ac:dyDescent="0.45">
      <c r="B2054" s="2">
        <v>43</v>
      </c>
      <c r="D2054" s="2">
        <v>30.684999999999999</v>
      </c>
      <c r="E2054" s="2">
        <v>2</v>
      </c>
      <c r="H2054" s="2">
        <v>8310.8391499999998</v>
      </c>
      <c r="I2054" s="1">
        <f>IF(AND(B714="male",E714="yes",F714="northeast"),$K$57+$K$58*$B2054+$K$59*$D2054+$K$60*$E2054,IF(AND(B714="male",E714="yes",F714="northwest"),M769+M770*$B2054+M771*$D2054+M772*$E2054,IF(AND(B714="male",E714="yes",F714="southeast"),O769+O770*$B2054+O771*$D2054+O772*$E2054,IF(AND(B714="male",E714="yes",F714="southwest"),Q769+Q770*$B2054+Q771*$D2054+Q772*$E2054,IF(AND(B714="female",E714="no",F714="southwest"),S769+S770*$B2054+S771*$D2054+S772*$E2054,IF(AND(B714="female",E714="no",F714="southeast"),U769+U770*$B2054+U771*$D2054+U772*$E2054,IF(AND(B714="female",E714="no",F714="northwest"),W769+W770*$B2054+W771*$D2054+W772*$E2054,IF(AND(B714="female",E714="no",F714="northeast"),Y769+Y770*$B2054+Y771*$D2054+Y772*$E2054,IF(AND(B714="male",E714="no",F714="northeast"),AA769+AA770*$B2054+AA771*$D2054+AA772*$E2054,IF(AND(B714="male",E714="no",F714="northwest"),AC769+AC770*$B2054+AC771*$D2054+AC772*$E2054,IF(AND(B714="male",E714="no",F714="southeast"),AE769+AE770*$B2054+AE771*$D2054+AE772*$E2054,IF(AND(B714="male",E714="no",F714="southwest"),AG769+AG770*$B2054+AG771*$D2054+AG772*$E2054,IF(AND(B714="male",E714="yes",F714="southwest"),AI769+AI770*$B2054+AI771*$D2054+AI772*$E2054,IF(AND(B714="male",E714="yes",F714="southeast"),AK769+AK770*$B2054+AK771*$D2054+AK772*$E2054,IF(AND(B714="male",E714="yes",F714="northwest"),AM769+AM770*$B2054+AM771*$D2054+AM772*$E2054,IF(AND(B714="male",E714="yes",F714="northeast"),AO769+AO770*$B2054+AO771*$D2054+AO772*$E2054,"Conditions not met"))))))))))))))))</f>
        <v>0</v>
      </c>
    </row>
    <row r="2055" spans="2:9" x14ac:dyDescent="0.45">
      <c r="B2055" s="2">
        <v>20</v>
      </c>
      <c r="D2055" s="2">
        <v>40.47</v>
      </c>
      <c r="E2055" s="2">
        <v>0</v>
      </c>
      <c r="H2055" s="2">
        <v>1984.4532999999999</v>
      </c>
      <c r="I2055" s="1">
        <f>IF(AND(B715="male",E715="yes",F715="northeast"),$K$57+$K$58*$B2055+$K$59*$D2055+$K$60*$E2055,IF(AND(B715="male",E715="yes",F715="northwest"),M770+M771*$B2055+M772*$D2055+M773*$E2055,IF(AND(B715="male",E715="yes",F715="southeast"),O770+O771*$B2055+O772*$D2055+O773*$E2055,IF(AND(B715="male",E715="yes",F715="southwest"),Q770+Q771*$B2055+Q772*$D2055+Q773*$E2055,IF(AND(B715="female",E715="no",F715="southwest"),S770+S771*$B2055+S772*$D2055+S773*$E2055,IF(AND(B715="female",E715="no",F715="southeast"),U770+U771*$B2055+U772*$D2055+U773*$E2055,IF(AND(B715="female",E715="no",F715="northwest"),W770+W771*$B2055+W772*$D2055+W773*$E2055,IF(AND(B715="female",E715="no",F715="northeast"),Y770+Y771*$B2055+Y772*$D2055+Y773*$E2055,IF(AND(B715="male",E715="no",F715="northeast"),AA770+AA771*$B2055+AA772*$D2055+AA773*$E2055,IF(AND(B715="male",E715="no",F715="northwest"),AC770+AC771*$B2055+AC772*$D2055+AC773*$E2055,IF(AND(B715="male",E715="no",F715="southeast"),AE770+AE771*$B2055+AE772*$D2055+AE773*$E2055,IF(AND(B715="male",E715="no",F715="southwest"),AG770+AG771*$B2055+AG772*$D2055+AG773*$E2055,IF(AND(B715="male",E715="yes",F715="southwest"),AI770+AI771*$B2055+AI772*$D2055+AI773*$E2055,IF(AND(B715="male",E715="yes",F715="southeast"),AK770+AK771*$B2055+AK772*$D2055+AK773*$E2055,IF(AND(B715="male",E715="yes",F715="northwest"),AM770+AM771*$B2055+AM772*$D2055+AM773*$E2055,IF(AND(B715="male",E715="yes",F715="northeast"),AO770+AO771*$B2055+AO772*$D2055+AO773*$E2055,"Conditions not met"))))))))))))))))</f>
        <v>0</v>
      </c>
    </row>
    <row r="2056" spans="2:9" x14ac:dyDescent="0.45">
      <c r="B2056" s="2">
        <v>24</v>
      </c>
      <c r="D2056" s="2">
        <v>22.6</v>
      </c>
      <c r="E2056" s="2">
        <v>0</v>
      </c>
      <c r="H2056" s="2">
        <v>2457.502</v>
      </c>
      <c r="I2056" s="1">
        <f>IF(AND(B716="male",E716="yes",F716="northeast"),$K$57+$K$58*$B2056+$K$59*$D2056+$K$60*$E2056,IF(AND(B716="male",E716="yes",F716="northwest"),M771+M772*$B2056+M773*$D2056+M774*$E2056,IF(AND(B716="male",E716="yes",F716="southeast"),O771+O772*$B2056+O773*$D2056+O774*$E2056,IF(AND(B716="male",E716="yes",F716="southwest"),Q771+Q772*$B2056+Q773*$D2056+Q774*$E2056,IF(AND(B716="female",E716="no",F716="southwest"),S771+S772*$B2056+S773*$D2056+S774*$E2056,IF(AND(B716="female",E716="no",F716="southeast"),U771+U772*$B2056+U773*$D2056+U774*$E2056,IF(AND(B716="female",E716="no",F716="northwest"),W771+W772*$B2056+W773*$D2056+W774*$E2056,IF(AND(B716="female",E716="no",F716="northeast"),Y771+Y772*$B2056+Y773*$D2056+Y774*$E2056,IF(AND(B716="male",E716="no",F716="northeast"),AA771+AA772*$B2056+AA773*$D2056+AA774*$E2056,IF(AND(B716="male",E716="no",F716="northwest"),AC771+AC772*$B2056+AC773*$D2056+AC774*$E2056,IF(AND(B716="male",E716="no",F716="southeast"),AE771+AE772*$B2056+AE773*$D2056+AE774*$E2056,IF(AND(B716="male",E716="no",F716="southwest"),AG771+AG772*$B2056+AG773*$D2056+AG774*$E2056,IF(AND(B716="male",E716="yes",F716="southwest"),AI771+AI772*$B2056+AI773*$D2056+AI774*$E2056,IF(AND(B716="male",E716="yes",F716="southeast"),AK771+AK772*$B2056+AK773*$D2056+AK774*$E2056,IF(AND(B716="male",E716="yes",F716="northwest"),AM771+AM772*$B2056+AM773*$D2056+AM774*$E2056,IF(AND(B716="male",E716="yes",F716="northeast"),AO771+AO772*$B2056+AO773*$D2056+AO774*$E2056,"Conditions not met"))))))))))))))))</f>
        <v>0</v>
      </c>
    </row>
    <row r="2057" spans="2:9" x14ac:dyDescent="0.45">
      <c r="B2057" s="2">
        <v>60</v>
      </c>
      <c r="D2057" s="2">
        <v>28.9</v>
      </c>
      <c r="E2057" s="2">
        <v>0</v>
      </c>
      <c r="H2057" s="2">
        <v>12146.971</v>
      </c>
      <c r="I2057" s="1">
        <f>IF(AND(B717="male",E717="yes",F717="northeast"),$K$57+$K$58*$B2057+$K$59*$D2057+$K$60*$E2057,IF(AND(B717="male",E717="yes",F717="northwest"),M772+M773*$B2057+M774*$D2057+M775*$E2057,IF(AND(B717="male",E717="yes",F717="southeast"),O772+O773*$B2057+O774*$D2057+O775*$E2057,IF(AND(B717="male",E717="yes",F717="southwest"),Q772+Q773*$B2057+Q774*$D2057+Q775*$E2057,IF(AND(B717="female",E717="no",F717="southwest"),S772+S773*$B2057+S774*$D2057+S775*$E2057,IF(AND(B717="female",E717="no",F717="southeast"),U772+U773*$B2057+U774*$D2057+U775*$E2057,IF(AND(B717="female",E717="no",F717="northwest"),W772+W773*$B2057+W774*$D2057+W775*$E2057,IF(AND(B717="female",E717="no",F717="northeast"),Y772+Y773*$B2057+Y774*$D2057+Y775*$E2057,IF(AND(B717="male",E717="no",F717="northeast"),AA772+AA773*$B2057+AA774*$D2057+AA775*$E2057,IF(AND(B717="male",E717="no",F717="northwest"),AC772+AC773*$B2057+AC774*$D2057+AC775*$E2057,IF(AND(B717="male",E717="no",F717="southeast"),AE772+AE773*$B2057+AE774*$D2057+AE775*$E2057,IF(AND(B717="male",E717="no",F717="southwest"),AG772+AG773*$B2057+AG774*$D2057+AG775*$E2057,IF(AND(B717="male",E717="yes",F717="southwest"),AI772+AI773*$B2057+AI774*$D2057+AI775*$E2057,IF(AND(B717="male",E717="yes",F717="southeast"),AK772+AK773*$B2057+AK774*$D2057+AK775*$E2057,IF(AND(B717="male",E717="yes",F717="northwest"),AM772+AM773*$B2057+AM774*$D2057+AM775*$E2057,IF(AND(B717="male",E717="yes",F717="northeast"),AO772+AO773*$B2057+AO774*$D2057+AO775*$E2057,"Conditions not met"))))))))))))))))</f>
        <v>0</v>
      </c>
    </row>
    <row r="2058" spans="2:9" x14ac:dyDescent="0.45">
      <c r="B2058" s="2">
        <v>49</v>
      </c>
      <c r="D2058" s="2">
        <v>22.61</v>
      </c>
      <c r="E2058" s="2">
        <v>1</v>
      </c>
      <c r="H2058" s="2">
        <v>9566.9909000000007</v>
      </c>
      <c r="I2058" s="1">
        <f>IF(AND(B718="male",E718="yes",F718="northeast"),$K$57+$K$58*$B2058+$K$59*$D2058+$K$60*$E2058,IF(AND(B718="male",E718="yes",F718="northwest"),M773+M774*$B2058+M775*$D2058+M776*$E2058,IF(AND(B718="male",E718="yes",F718="southeast"),O773+O774*$B2058+O775*$D2058+O776*$E2058,IF(AND(B718="male",E718="yes",F718="southwest"),Q773+Q774*$B2058+Q775*$D2058+Q776*$E2058,IF(AND(B718="female",E718="no",F718="southwest"),S773+S774*$B2058+S775*$D2058+S776*$E2058,IF(AND(B718="female",E718="no",F718="southeast"),U773+U774*$B2058+U775*$D2058+U776*$E2058,IF(AND(B718="female",E718="no",F718="northwest"),W773+W774*$B2058+W775*$D2058+W776*$E2058,IF(AND(B718="female",E718="no",F718="northeast"),Y773+Y774*$B2058+Y775*$D2058+Y776*$E2058,IF(AND(B718="male",E718="no",F718="northeast"),AA773+AA774*$B2058+AA775*$D2058+AA776*$E2058,IF(AND(B718="male",E718="no",F718="northwest"),AC773+AC774*$B2058+AC775*$D2058+AC776*$E2058,IF(AND(B718="male",E718="no",F718="southeast"),AE773+AE774*$B2058+AE775*$D2058+AE776*$E2058,IF(AND(B718="male",E718="no",F718="southwest"),AG773+AG774*$B2058+AG775*$D2058+AG776*$E2058,IF(AND(B718="male",E718="yes",F718="southwest"),AI773+AI774*$B2058+AI775*$D2058+AI776*$E2058,IF(AND(B718="male",E718="yes",F718="southeast"),AK773+AK774*$B2058+AK775*$D2058+AK776*$E2058,IF(AND(B718="male",E718="yes",F718="northwest"),AM773+AM774*$B2058+AM775*$D2058+AM776*$E2058,IF(AND(B718="male",E718="yes",F718="northeast"),AO773+AO774*$B2058+AO775*$D2058+AO776*$E2058,"Conditions not met"))))))))))))))))</f>
        <v>0</v>
      </c>
    </row>
    <row r="2059" spans="2:9" x14ac:dyDescent="0.45">
      <c r="B2059" s="2">
        <v>60</v>
      </c>
      <c r="D2059" s="2">
        <v>24.32</v>
      </c>
      <c r="E2059" s="2">
        <v>1</v>
      </c>
      <c r="H2059" s="2">
        <v>13112.604799999999</v>
      </c>
      <c r="I2059" s="1">
        <f>IF(AND(B719="male",E719="yes",F719="northeast"),$K$57+$K$58*$B2059+$K$59*$D2059+$K$60*$E2059,IF(AND(B719="male",E719="yes",F719="northwest"),M774+M775*$B2059+M776*$D2059+M777*$E2059,IF(AND(B719="male",E719="yes",F719="southeast"),O774+O775*$B2059+O776*$D2059+O777*$E2059,IF(AND(B719="male",E719="yes",F719="southwest"),Q774+Q775*$B2059+Q776*$D2059+Q777*$E2059,IF(AND(B719="female",E719="no",F719="southwest"),S774+S775*$B2059+S776*$D2059+S777*$E2059,IF(AND(B719="female",E719="no",F719="southeast"),U774+U775*$B2059+U776*$D2059+U777*$E2059,IF(AND(B719="female",E719="no",F719="northwest"),W774+W775*$B2059+W776*$D2059+W777*$E2059,IF(AND(B719="female",E719="no",F719="northeast"),Y774+Y775*$B2059+Y776*$D2059+Y777*$E2059,IF(AND(B719="male",E719="no",F719="northeast"),AA774+AA775*$B2059+AA776*$D2059+AA777*$E2059,IF(AND(B719="male",E719="no",F719="northwest"),AC774+AC775*$B2059+AC776*$D2059+AC777*$E2059,IF(AND(B719="male",E719="no",F719="southeast"),AE774+AE775*$B2059+AE776*$D2059+AE777*$E2059,IF(AND(B719="male",E719="no",F719="southwest"),AG774+AG775*$B2059+AG776*$D2059+AG777*$E2059,IF(AND(B719="male",E719="yes",F719="southwest"),AI774+AI775*$B2059+AI776*$D2059+AI777*$E2059,IF(AND(B719="male",E719="yes",F719="southeast"),AK774+AK775*$B2059+AK776*$D2059+AK777*$E2059,IF(AND(B719="male",E719="yes",F719="northwest"),AM774+AM775*$B2059+AM776*$D2059+AM777*$E2059,IF(AND(B719="male",E719="yes",F719="northeast"),AO774+AO775*$B2059+AO776*$D2059+AO777*$E2059,"Conditions not met"))))))))))))))))</f>
        <v>0</v>
      </c>
    </row>
    <row r="2060" spans="2:9" x14ac:dyDescent="0.45">
      <c r="B2060" s="2">
        <v>51</v>
      </c>
      <c r="D2060" s="2">
        <v>36.67</v>
      </c>
      <c r="E2060" s="2">
        <v>2</v>
      </c>
      <c r="H2060" s="2">
        <v>10848.1343</v>
      </c>
      <c r="I2060" s="1">
        <f>IF(AND(B720="male",E720="yes",F720="northeast"),$K$57+$K$58*$B2060+$K$59*$D2060+$K$60*$E2060,IF(AND(B720="male",E720="yes",F720="northwest"),M775+M776*$B2060+M777*$D2060+M778*$E2060,IF(AND(B720="male",E720="yes",F720="southeast"),O775+O776*$B2060+O777*$D2060+O778*$E2060,IF(AND(B720="male",E720="yes",F720="southwest"),Q775+Q776*$B2060+Q777*$D2060+Q778*$E2060,IF(AND(B720="female",E720="no",F720="southwest"),S775+S776*$B2060+S777*$D2060+S778*$E2060,IF(AND(B720="female",E720="no",F720="southeast"),U775+U776*$B2060+U777*$D2060+U778*$E2060,IF(AND(B720="female",E720="no",F720="northwest"),W775+W776*$B2060+W777*$D2060+W778*$E2060,IF(AND(B720="female",E720="no",F720="northeast"),Y775+Y776*$B2060+Y777*$D2060+Y778*$E2060,IF(AND(B720="male",E720="no",F720="northeast"),AA775+AA776*$B2060+AA777*$D2060+AA778*$E2060,IF(AND(B720="male",E720="no",F720="northwest"),AC775+AC776*$B2060+AC777*$D2060+AC778*$E2060,IF(AND(B720="male",E720="no",F720="southeast"),AE775+AE776*$B2060+AE777*$D2060+AE778*$E2060,IF(AND(B720="male",E720="no",F720="southwest"),AG775+AG776*$B2060+AG777*$D2060+AG778*$E2060,IF(AND(B720="male",E720="yes",F720="southwest"),AI775+AI776*$B2060+AI777*$D2060+AI778*$E2060,IF(AND(B720="male",E720="yes",F720="southeast"),AK775+AK776*$B2060+AK777*$D2060+AK778*$E2060,IF(AND(B720="male",E720="yes",F720="northwest"),AM775+AM776*$B2060+AM777*$D2060+AM778*$E2060,IF(AND(B720="male",E720="yes",F720="northeast"),AO775+AO776*$B2060+AO777*$D2060+AO778*$E2060,"Conditions not met"))))))))))))))))</f>
        <v>0</v>
      </c>
    </row>
    <row r="2061" spans="2:9" x14ac:dyDescent="0.45">
      <c r="B2061" s="2">
        <v>58</v>
      </c>
      <c r="D2061" s="2">
        <v>33.44</v>
      </c>
      <c r="E2061" s="2">
        <v>0</v>
      </c>
      <c r="H2061" s="2">
        <v>12231.613600000001</v>
      </c>
      <c r="I2061" s="1">
        <f>IF(AND(B721="male",E721="yes",F721="northeast"),$K$57+$K$58*$B2061+$K$59*$D2061+$K$60*$E2061,IF(AND(B721="male",E721="yes",F721="northwest"),M776+M777*$B2061+M778*$D2061+M779*$E2061,IF(AND(B721="male",E721="yes",F721="southeast"),O776+O777*$B2061+O778*$D2061+O779*$E2061,IF(AND(B721="male",E721="yes",F721="southwest"),Q776+Q777*$B2061+Q778*$D2061+Q779*$E2061,IF(AND(B721="female",E721="no",F721="southwest"),S776+S777*$B2061+S778*$D2061+S779*$E2061,IF(AND(B721="female",E721="no",F721="southeast"),U776+U777*$B2061+U778*$D2061+U779*$E2061,IF(AND(B721="female",E721="no",F721="northwest"),W776+W777*$B2061+W778*$D2061+W779*$E2061,IF(AND(B721="female",E721="no",F721="northeast"),Y776+Y777*$B2061+Y778*$D2061+Y779*$E2061,IF(AND(B721="male",E721="no",F721="northeast"),AA776+AA777*$B2061+AA778*$D2061+AA779*$E2061,IF(AND(B721="male",E721="no",F721="northwest"),AC776+AC777*$B2061+AC778*$D2061+AC779*$E2061,IF(AND(B721="male",E721="no",F721="southeast"),AE776+AE777*$B2061+AE778*$D2061+AE779*$E2061,IF(AND(B721="male",E721="no",F721="southwest"),AG776+AG777*$B2061+AG778*$D2061+AG779*$E2061,IF(AND(B721="male",E721="yes",F721="southwest"),AI776+AI777*$B2061+AI778*$D2061+AI779*$E2061,IF(AND(B721="male",E721="yes",F721="southeast"),AK776+AK777*$B2061+AK778*$D2061+AK779*$E2061,IF(AND(B721="male",E721="yes",F721="northwest"),AM776+AM777*$B2061+AM778*$D2061+AM779*$E2061,IF(AND(B721="male",E721="yes",F721="northeast"),AO776+AO777*$B2061+AO778*$D2061+AO779*$E2061,"Conditions not met"))))))))))))))))</f>
        <v>0</v>
      </c>
    </row>
    <row r="2062" spans="2:9" x14ac:dyDescent="0.45">
      <c r="B2062" s="2">
        <v>51</v>
      </c>
      <c r="D2062" s="2">
        <v>40.659999999999997</v>
      </c>
      <c r="E2062" s="2">
        <v>0</v>
      </c>
      <c r="H2062" s="2">
        <v>9875.6803999999993</v>
      </c>
      <c r="I2062" s="1">
        <f>IF(AND(B722="male",E722="yes",F722="northeast"),$K$57+$K$58*$B2062+$K$59*$D2062+$K$60*$E2062,IF(AND(B722="male",E722="yes",F722="northwest"),M777+M778*$B2062+M779*$D2062+M780*$E2062,IF(AND(B722="male",E722="yes",F722="southeast"),O777+O778*$B2062+O779*$D2062+O780*$E2062,IF(AND(B722="male",E722="yes",F722="southwest"),Q777+Q778*$B2062+Q779*$D2062+Q780*$E2062,IF(AND(B722="female",E722="no",F722="southwest"),S777+S778*$B2062+S779*$D2062+S780*$E2062,IF(AND(B722="female",E722="no",F722="southeast"),U777+U778*$B2062+U779*$D2062+U780*$E2062,IF(AND(B722="female",E722="no",F722="northwest"),W777+W778*$B2062+W779*$D2062+W780*$E2062,IF(AND(B722="female",E722="no",F722="northeast"),Y777+Y778*$B2062+Y779*$D2062+Y780*$E2062,IF(AND(B722="male",E722="no",F722="northeast"),AA777+AA778*$B2062+AA779*$D2062+AA780*$E2062,IF(AND(B722="male",E722="no",F722="northwest"),AC777+AC778*$B2062+AC779*$D2062+AC780*$E2062,IF(AND(B722="male",E722="no",F722="southeast"),AE777+AE778*$B2062+AE779*$D2062+AE780*$E2062,IF(AND(B722="male",E722="no",F722="southwest"),AG777+AG778*$B2062+AG779*$D2062+AG780*$E2062,IF(AND(B722="male",E722="yes",F722="southwest"),AI777+AI778*$B2062+AI779*$D2062+AI780*$E2062,IF(AND(B722="male",E722="yes",F722="southeast"),AK777+AK778*$B2062+AK779*$D2062+AK780*$E2062,IF(AND(B722="male",E722="yes",F722="northwest"),AM777+AM778*$B2062+AM779*$D2062+AM780*$E2062,IF(AND(B722="male",E722="yes",F722="northeast"),AO777+AO778*$B2062+AO779*$D2062+AO780*$E2062,"Conditions not met"))))))))))))))))</f>
        <v>0</v>
      </c>
    </row>
    <row r="2063" spans="2:9" x14ac:dyDescent="0.45">
      <c r="B2063" s="2">
        <v>53</v>
      </c>
      <c r="D2063" s="2">
        <v>36.6</v>
      </c>
      <c r="E2063" s="2">
        <v>3</v>
      </c>
      <c r="H2063" s="2">
        <v>11264.540999999999</v>
      </c>
      <c r="I2063" s="1">
        <f>IF(AND(B723="male",E723="yes",F723="northeast"),$K$57+$K$58*$B2063+$K$59*$D2063+$K$60*$E2063,IF(AND(B723="male",E723="yes",F723="northwest"),M778+M779*$B2063+M780*$D2063+M781*$E2063,IF(AND(B723="male",E723="yes",F723="southeast"),O778+O779*$B2063+O780*$D2063+O781*$E2063,IF(AND(B723="male",E723="yes",F723="southwest"),Q778+Q779*$B2063+Q780*$D2063+Q781*$E2063,IF(AND(B723="female",E723="no",F723="southwest"),S778+S779*$B2063+S780*$D2063+S781*$E2063,IF(AND(B723="female",E723="no",F723="southeast"),U778+U779*$B2063+U780*$D2063+U781*$E2063,IF(AND(B723="female",E723="no",F723="northwest"),W778+W779*$B2063+W780*$D2063+W781*$E2063,IF(AND(B723="female",E723="no",F723="northeast"),Y778+Y779*$B2063+Y780*$D2063+Y781*$E2063,IF(AND(B723="male",E723="no",F723="northeast"),AA778+AA779*$B2063+AA780*$D2063+AA781*$E2063,IF(AND(B723="male",E723="no",F723="northwest"),AC778+AC779*$B2063+AC780*$D2063+AC781*$E2063,IF(AND(B723="male",E723="no",F723="southeast"),AE778+AE779*$B2063+AE780*$D2063+AE781*$E2063,IF(AND(B723="male",E723="no",F723="southwest"),AG778+AG779*$B2063+AG780*$D2063+AG781*$E2063,IF(AND(B723="male",E723="yes",F723="southwest"),AI778+AI779*$B2063+AI780*$D2063+AI781*$E2063,IF(AND(B723="male",E723="yes",F723="southeast"),AK778+AK779*$B2063+AK780*$D2063+AK781*$E2063,IF(AND(B723="male",E723="yes",F723="northwest"),AM778+AM779*$B2063+AM780*$D2063+AM781*$E2063,IF(AND(B723="male",E723="yes",F723="northeast"),AO778+AO779*$B2063+AO780*$D2063+AO781*$E2063,"Conditions not met"))))))))))))))))</f>
        <v>0</v>
      </c>
    </row>
    <row r="2064" spans="2:9" x14ac:dyDescent="0.45">
      <c r="B2064" s="2">
        <v>62</v>
      </c>
      <c r="D2064" s="2">
        <v>37.4</v>
      </c>
      <c r="E2064" s="2">
        <v>0</v>
      </c>
      <c r="H2064" s="2">
        <v>12979.358</v>
      </c>
      <c r="I2064" s="1">
        <f>IF(AND(B724="male",E724="yes",F724="northeast"),$K$57+$K$58*$B2064+$K$59*$D2064+$K$60*$E2064,IF(AND(B724="male",E724="yes",F724="northwest"),M779+M780*$B2064+M781*$D2064+M782*$E2064,IF(AND(B724="male",E724="yes",F724="southeast"),O779+O780*$B2064+O781*$D2064+O782*$E2064,IF(AND(B724="male",E724="yes",F724="southwest"),Q779+Q780*$B2064+Q781*$D2064+Q782*$E2064,IF(AND(B724="female",E724="no",F724="southwest"),S779+S780*$B2064+S781*$D2064+S782*$E2064,IF(AND(B724="female",E724="no",F724="southeast"),U779+U780*$B2064+U781*$D2064+U782*$E2064,IF(AND(B724="female",E724="no",F724="northwest"),W779+W780*$B2064+W781*$D2064+W782*$E2064,IF(AND(B724="female",E724="no",F724="northeast"),Y779+Y780*$B2064+Y781*$D2064+Y782*$E2064,IF(AND(B724="male",E724="no",F724="northeast"),AA779+AA780*$B2064+AA781*$D2064+AA782*$E2064,IF(AND(B724="male",E724="no",F724="northwest"),AC779+AC780*$B2064+AC781*$D2064+AC782*$E2064,IF(AND(B724="male",E724="no",F724="southeast"),AE779+AE780*$B2064+AE781*$D2064+AE782*$E2064,IF(AND(B724="male",E724="no",F724="southwest"),AG779+AG780*$B2064+AG781*$D2064+AG782*$E2064,IF(AND(B724="male",E724="yes",F724="southwest"),AI779+AI780*$B2064+AI781*$D2064+AI782*$E2064,IF(AND(B724="male",E724="yes",F724="southeast"),AK779+AK780*$B2064+AK781*$D2064+AK782*$E2064,IF(AND(B724="male",E724="yes",F724="northwest"),AM779+AM780*$B2064+AM781*$D2064+AM782*$E2064,IF(AND(B724="male",E724="yes",F724="northeast"),AO779+AO780*$B2064+AO781*$D2064+AO782*$E2064,"Conditions not met"))))))))))))))))</f>
        <v>0</v>
      </c>
    </row>
    <row r="2065" spans="2:9" x14ac:dyDescent="0.45">
      <c r="B2065" s="2">
        <v>19</v>
      </c>
      <c r="D2065" s="2">
        <v>35.4</v>
      </c>
      <c r="E2065" s="2">
        <v>0</v>
      </c>
      <c r="H2065" s="2">
        <v>1263.249</v>
      </c>
      <c r="I2065" s="1">
        <f>IF(AND(B725="male",E725="yes",F725="northeast"),$K$57+$K$58*$B2065+$K$59*$D2065+$K$60*$E2065,IF(AND(B725="male",E725="yes",F725="northwest"),M780+M781*$B2065+M782*$D2065+M783*$E2065,IF(AND(B725="male",E725="yes",F725="southeast"),O780+O781*$B2065+O782*$D2065+O783*$E2065,IF(AND(B725="male",E725="yes",F725="southwest"),Q780+Q781*$B2065+Q782*$D2065+Q783*$E2065,IF(AND(B725="female",E725="no",F725="southwest"),S780+S781*$B2065+S782*$D2065+S783*$E2065,IF(AND(B725="female",E725="no",F725="southeast"),U780+U781*$B2065+U782*$D2065+U783*$E2065,IF(AND(B725="female",E725="no",F725="northwest"),W780+W781*$B2065+W782*$D2065+W783*$E2065,IF(AND(B725="female",E725="no",F725="northeast"),Y780+Y781*$B2065+Y782*$D2065+Y783*$E2065,IF(AND(B725="male",E725="no",F725="northeast"),AA780+AA781*$B2065+AA782*$D2065+AA783*$E2065,IF(AND(B725="male",E725="no",F725="northwest"),AC780+AC781*$B2065+AC782*$D2065+AC783*$E2065,IF(AND(B725="male",E725="no",F725="southeast"),AE780+AE781*$B2065+AE782*$D2065+AE783*$E2065,IF(AND(B725="male",E725="no",F725="southwest"),AG780+AG781*$B2065+AG782*$D2065+AG783*$E2065,IF(AND(B725="male",E725="yes",F725="southwest"),AI780+AI781*$B2065+AI782*$D2065+AI783*$E2065,IF(AND(B725="male",E725="yes",F725="southeast"),AK780+AK781*$B2065+AK782*$D2065+AK783*$E2065,IF(AND(B725="male",E725="yes",F725="northwest"),AM780+AM781*$B2065+AM782*$D2065+AM783*$E2065,IF(AND(B725="male",E725="yes",F725="northeast"),AO780+AO781*$B2065+AO782*$D2065+AO783*$E2065,"Conditions not met"))))))))))))))))</f>
        <v>0</v>
      </c>
    </row>
    <row r="2066" spans="2:9" x14ac:dyDescent="0.45">
      <c r="B2066" s="2">
        <v>50</v>
      </c>
      <c r="D2066" s="2">
        <v>27.074999999999999</v>
      </c>
      <c r="E2066" s="2">
        <v>1</v>
      </c>
      <c r="H2066" s="2">
        <v>10106.134249999999</v>
      </c>
      <c r="I2066" s="1">
        <f>IF(AND(B726="male",E726="yes",F726="northeast"),$K$57+$K$58*$B2066+$K$59*$D2066+$K$60*$E2066,IF(AND(B726="male",E726="yes",F726="northwest"),M781+M782*$B2066+M783*$D2066+M784*$E2066,IF(AND(B726="male",E726="yes",F726="southeast"),O781+O782*$B2066+O783*$D2066+O784*$E2066,IF(AND(B726="male",E726="yes",F726="southwest"),Q781+Q782*$B2066+Q783*$D2066+Q784*$E2066,IF(AND(B726="female",E726="no",F726="southwest"),S781+S782*$B2066+S783*$D2066+S784*$E2066,IF(AND(B726="female",E726="no",F726="southeast"),U781+U782*$B2066+U783*$D2066+U784*$E2066,IF(AND(B726="female",E726="no",F726="northwest"),W781+W782*$B2066+W783*$D2066+W784*$E2066,IF(AND(B726="female",E726="no",F726="northeast"),Y781+Y782*$B2066+Y783*$D2066+Y784*$E2066,IF(AND(B726="male",E726="no",F726="northeast"),AA781+AA782*$B2066+AA783*$D2066+AA784*$E2066,IF(AND(B726="male",E726="no",F726="northwest"),AC781+AC782*$B2066+AC783*$D2066+AC784*$E2066,IF(AND(B726="male",E726="no",F726="southeast"),AE781+AE782*$B2066+AE783*$D2066+AE784*$E2066,IF(AND(B726="male",E726="no",F726="southwest"),AG781+AG782*$B2066+AG783*$D2066+AG784*$E2066,IF(AND(B726="male",E726="yes",F726="southwest"),AI781+AI782*$B2066+AI783*$D2066+AI784*$E2066,IF(AND(B726="male",E726="yes",F726="southeast"),AK781+AK782*$B2066+AK783*$D2066+AK784*$E2066,IF(AND(B726="male",E726="yes",F726="northwest"),AM781+AM782*$B2066+AM783*$D2066+AM784*$E2066,IF(AND(B726="male",E726="yes",F726="northeast"),AO781+AO782*$B2066+AO783*$D2066+AO784*$E2066,"Conditions not met"))))))))))))))))</f>
        <v>0</v>
      </c>
    </row>
    <row r="2067" spans="2:9" x14ac:dyDescent="0.45">
      <c r="B2067" s="2">
        <v>30</v>
      </c>
      <c r="D2067" s="2">
        <v>39.049999999999997</v>
      </c>
      <c r="E2067" s="2">
        <v>3</v>
      </c>
      <c r="H2067" s="2">
        <v>40932.429499999998</v>
      </c>
      <c r="I2067" s="1" t="str">
        <f>IF(AND(B727="male",E727="yes",F727="northeast"),$K$57+$K$58*$B2067+$K$59*$D2067+$K$60*$E2067,IF(AND(B727="male",E727="yes",F727="northwest"),M782+M783*$B2067+M784*$D2067+M785*$E2067,IF(AND(B727="male",E727="yes",F727="southeast"),O782+O783*$B2067+O784*$D2067+O785*$E2067,IF(AND(B727="male",E727="yes",F727="southwest"),Q782+Q783*$B2067+Q784*$D2067+Q785*$E2067,IF(AND(B727="female",E727="no",F727="southwest"),S782+S783*$B2067+S784*$D2067+S785*$E2067,IF(AND(B727="female",E727="no",F727="southeast"),U782+U783*$B2067+U784*$D2067+U785*$E2067,IF(AND(B727="female",E727="no",F727="northwest"),W782+W783*$B2067+W784*$D2067+W785*$E2067,IF(AND(B727="female",E727="no",F727="northeast"),Y782+Y783*$B2067+Y784*$D2067+Y785*$E2067,IF(AND(B727="male",E727="no",F727="northeast"),AA782+AA783*$B2067+AA784*$D2067+AA785*$E2067,IF(AND(B727="male",E727="no",F727="northwest"),AC782+AC783*$B2067+AC784*$D2067+AC785*$E2067,IF(AND(B727="male",E727="no",F727="southeast"),AE782+AE783*$B2067+AE784*$D2067+AE785*$E2067,IF(AND(B727="male",E727="no",F727="southwest"),AG782+AG783*$B2067+AG784*$D2067+AG785*$E2067,IF(AND(B727="male",E727="yes",F727="southwest"),AI782+AI783*$B2067+AI784*$D2067+AI785*$E2067,IF(AND(B727="male",E727="yes",F727="southeast"),AK782+AK783*$B2067+AK784*$D2067+AK785*$E2067,IF(AND(B727="male",E727="yes",F727="northwest"),AM782+AM783*$B2067+AM784*$D2067+AM785*$E2067,IF(AND(B727="male",E727="yes",F727="northeast"),AO782+AO783*$B2067+AO784*$D2067+AO785*$E2067,"Conditions not met"))))))))))))))))</f>
        <v>Conditions not met</v>
      </c>
    </row>
    <row r="2068" spans="2:9" x14ac:dyDescent="0.45">
      <c r="B2068" s="2">
        <v>41</v>
      </c>
      <c r="D2068" s="2">
        <v>28.405000000000001</v>
      </c>
      <c r="E2068" s="2">
        <v>1</v>
      </c>
      <c r="H2068" s="2">
        <v>6664.68595</v>
      </c>
      <c r="I2068" s="1">
        <f>IF(AND(B728="male",E728="yes",F728="northeast"),$K$57+$K$58*$B2068+$K$59*$D2068+$K$60*$E2068,IF(AND(B728="male",E728="yes",F728="northwest"),M783+M784*$B2068+M785*$D2068+M786*$E2068,IF(AND(B728="male",E728="yes",F728="southeast"),O783+O784*$B2068+O785*$D2068+O786*$E2068,IF(AND(B728="male",E728="yes",F728="southwest"),Q783+Q784*$B2068+Q785*$D2068+Q786*$E2068,IF(AND(B728="female",E728="no",F728="southwest"),S783+S784*$B2068+S785*$D2068+S786*$E2068,IF(AND(B728="female",E728="no",F728="southeast"),U783+U784*$B2068+U785*$D2068+U786*$E2068,IF(AND(B728="female",E728="no",F728="northwest"),W783+W784*$B2068+W785*$D2068+W786*$E2068,IF(AND(B728="female",E728="no",F728="northeast"),Y783+Y784*$B2068+Y785*$D2068+Y786*$E2068,IF(AND(B728="male",E728="no",F728="northeast"),AA783+AA784*$B2068+AA785*$D2068+AA786*$E2068,IF(AND(B728="male",E728="no",F728="northwest"),AC783+AC784*$B2068+AC785*$D2068+AC786*$E2068,IF(AND(B728="male",E728="no",F728="southeast"),AE783+AE784*$B2068+AE785*$D2068+AE786*$E2068,IF(AND(B728="male",E728="no",F728="southwest"),AG783+AG784*$B2068+AG785*$D2068+AG786*$E2068,IF(AND(B728="male",E728="yes",F728="southwest"),AI783+AI784*$B2068+AI785*$D2068+AI786*$E2068,IF(AND(B728="male",E728="yes",F728="southeast"),AK783+AK784*$B2068+AK785*$D2068+AK786*$E2068,IF(AND(B728="male",E728="yes",F728="northwest"),AM783+AM784*$B2068+AM785*$D2068+AM786*$E2068,IF(AND(B728="male",E728="yes",F728="northeast"),AO783+AO784*$B2068+AO785*$D2068+AO786*$E2068,"Conditions not met"))))))))))))))))</f>
        <v>0</v>
      </c>
    </row>
    <row r="2069" spans="2:9" x14ac:dyDescent="0.45">
      <c r="B2069" s="2">
        <v>29</v>
      </c>
      <c r="D2069" s="2">
        <v>21.754999999999999</v>
      </c>
      <c r="E2069" s="2">
        <v>1</v>
      </c>
      <c r="H2069" s="2">
        <v>16657.71745</v>
      </c>
      <c r="I2069" s="1" t="str">
        <f>IF(AND(B729="male",E729="yes",F729="northeast"),$K$57+$K$58*$B2069+$K$59*$D2069+$K$60*$E2069,IF(AND(B729="male",E729="yes",F729="northwest"),M784+M785*$B2069+M786*$D2069+M787*$E2069,IF(AND(B729="male",E729="yes",F729="southeast"),O784+O785*$B2069+O786*$D2069+O787*$E2069,IF(AND(B729="male",E729="yes",F729="southwest"),Q784+Q785*$B2069+Q786*$D2069+Q787*$E2069,IF(AND(B729="female",E729="no",F729="southwest"),S784+S785*$B2069+S786*$D2069+S787*$E2069,IF(AND(B729="female",E729="no",F729="southeast"),U784+U785*$B2069+U786*$D2069+U787*$E2069,IF(AND(B729="female",E729="no",F729="northwest"),W784+W785*$B2069+W786*$D2069+W787*$E2069,IF(AND(B729="female",E729="no",F729="northeast"),Y784+Y785*$B2069+Y786*$D2069+Y787*$E2069,IF(AND(B729="male",E729="no",F729="northeast"),AA784+AA785*$B2069+AA786*$D2069+AA787*$E2069,IF(AND(B729="male",E729="no",F729="northwest"),AC784+AC785*$B2069+AC786*$D2069+AC787*$E2069,IF(AND(B729="male",E729="no",F729="southeast"),AE784+AE785*$B2069+AE786*$D2069+AE787*$E2069,IF(AND(B729="male",E729="no",F729="southwest"),AG784+AG785*$B2069+AG786*$D2069+AG787*$E2069,IF(AND(B729="male",E729="yes",F729="southwest"),AI784+AI785*$B2069+AI786*$D2069+AI787*$E2069,IF(AND(B729="male",E729="yes",F729="southeast"),AK784+AK785*$B2069+AK786*$D2069+AK787*$E2069,IF(AND(B729="male",E729="yes",F729="northwest"),AM784+AM785*$B2069+AM786*$D2069+AM787*$E2069,IF(AND(B729="male",E729="yes",F729="northeast"),AO784+AO785*$B2069+AO786*$D2069+AO787*$E2069,"Conditions not met"))))))))))))))))</f>
        <v>Conditions not met</v>
      </c>
    </row>
    <row r="2070" spans="2:9" x14ac:dyDescent="0.45">
      <c r="B2070" s="2">
        <v>18</v>
      </c>
      <c r="D2070" s="2">
        <v>40.28</v>
      </c>
      <c r="E2070" s="2">
        <v>0</v>
      </c>
      <c r="H2070" s="2">
        <v>2217.6012000000001</v>
      </c>
      <c r="I2070" s="1">
        <f>IF(AND(B730="male",E730="yes",F730="northeast"),$K$57+$K$58*$B2070+$K$59*$D2070+$K$60*$E2070,IF(AND(B730="male",E730="yes",F730="northwest"),M785+M786*$B2070+M787*$D2070+M788*$E2070,IF(AND(B730="male",E730="yes",F730="southeast"),O785+O786*$B2070+O787*$D2070+O788*$E2070,IF(AND(B730="male",E730="yes",F730="southwest"),Q785+Q786*$B2070+Q787*$D2070+Q788*$E2070,IF(AND(B730="female",E730="no",F730="southwest"),S785+S786*$B2070+S787*$D2070+S788*$E2070,IF(AND(B730="female",E730="no",F730="southeast"),U785+U786*$B2070+U787*$D2070+U788*$E2070,IF(AND(B730="female",E730="no",F730="northwest"),W785+W786*$B2070+W787*$D2070+W788*$E2070,IF(AND(B730="female",E730="no",F730="northeast"),Y785+Y786*$B2070+Y787*$D2070+Y788*$E2070,IF(AND(B730="male",E730="no",F730="northeast"),AA785+AA786*$B2070+AA787*$D2070+AA788*$E2070,IF(AND(B730="male",E730="no",F730="northwest"),AC785+AC786*$B2070+AC787*$D2070+AC788*$E2070,IF(AND(B730="male",E730="no",F730="southeast"),AE785+AE786*$B2070+AE787*$D2070+AE788*$E2070,IF(AND(B730="male",E730="no",F730="southwest"),AG785+AG786*$B2070+AG787*$D2070+AG788*$E2070,IF(AND(B730="male",E730="yes",F730="southwest"),AI785+AI786*$B2070+AI787*$D2070+AI788*$E2070,IF(AND(B730="male",E730="yes",F730="southeast"),AK785+AK786*$B2070+AK787*$D2070+AK788*$E2070,IF(AND(B730="male",E730="yes",F730="northwest"),AM785+AM786*$B2070+AM787*$D2070+AM788*$E2070,IF(AND(B730="male",E730="yes",F730="northeast"),AO785+AO786*$B2070+AO787*$D2070+AO788*$E2070,"Conditions not met"))))))))))))))))</f>
        <v>0</v>
      </c>
    </row>
    <row r="2071" spans="2:9" x14ac:dyDescent="0.45">
      <c r="B2071" s="2">
        <v>41</v>
      </c>
      <c r="D2071" s="2">
        <v>36.08</v>
      </c>
      <c r="E2071" s="2">
        <v>1</v>
      </c>
      <c r="H2071" s="2">
        <v>6781.3541999999998</v>
      </c>
      <c r="I2071" s="1">
        <f>IF(AND(B731="male",E731="yes",F731="northeast"),$K$57+$K$58*$B2071+$K$59*$D2071+$K$60*$E2071,IF(AND(B731="male",E731="yes",F731="northwest"),M786+M787*$B2071+M788*$D2071+M789*$E2071,IF(AND(B731="male",E731="yes",F731="southeast"),O786+O787*$B2071+O788*$D2071+O789*$E2071,IF(AND(B731="male",E731="yes",F731="southwest"),Q786+Q787*$B2071+Q788*$D2071+Q789*$E2071,IF(AND(B731="female",E731="no",F731="southwest"),S786+S787*$B2071+S788*$D2071+S789*$E2071,IF(AND(B731="female",E731="no",F731="southeast"),U786+U787*$B2071+U788*$D2071+U789*$E2071,IF(AND(B731="female",E731="no",F731="northwest"),W786+W787*$B2071+W788*$D2071+W789*$E2071,IF(AND(B731="female",E731="no",F731="northeast"),Y786+Y787*$B2071+Y788*$D2071+Y789*$E2071,IF(AND(B731="male",E731="no",F731="northeast"),AA786+AA787*$B2071+AA788*$D2071+AA789*$E2071,IF(AND(B731="male",E731="no",F731="northwest"),AC786+AC787*$B2071+AC788*$D2071+AC789*$E2071,IF(AND(B731="male",E731="no",F731="southeast"),AE786+AE787*$B2071+AE788*$D2071+AE789*$E2071,IF(AND(B731="male",E731="no",F731="southwest"),AG786+AG787*$B2071+AG788*$D2071+AG789*$E2071,IF(AND(B731="male",E731="yes",F731="southwest"),AI786+AI787*$B2071+AI788*$D2071+AI789*$E2071,IF(AND(B731="male",E731="yes",F731="southeast"),AK786+AK787*$B2071+AK788*$D2071+AK789*$E2071,IF(AND(B731="male",E731="yes",F731="northwest"),AM786+AM787*$B2071+AM788*$D2071+AM789*$E2071,IF(AND(B731="male",E731="yes",F731="northeast"),AO786+AO787*$B2071+AO788*$D2071+AO789*$E2071,"Conditions not met"))))))))))))))))</f>
        <v>0</v>
      </c>
    </row>
    <row r="2072" spans="2:9" x14ac:dyDescent="0.45">
      <c r="B2072" s="2">
        <v>35</v>
      </c>
      <c r="D2072" s="2">
        <v>24.42</v>
      </c>
      <c r="E2072" s="2">
        <v>3</v>
      </c>
      <c r="H2072" s="2">
        <v>19361.998800000001</v>
      </c>
      <c r="I2072" s="1">
        <f>IF(AND(B732="male",E732="yes",F732="northeast"),$K$57+$K$58*$B2072+$K$59*$D2072+$K$60*$E2072,IF(AND(B732="male",E732="yes",F732="northwest"),M787+M788*$B2072+M789*$D2072+M790*$E2072,IF(AND(B732="male",E732="yes",F732="southeast"),O787+O788*$B2072+O789*$D2072+O790*$E2072,IF(AND(B732="male",E732="yes",F732="southwest"),Q787+Q788*$B2072+Q789*$D2072+Q790*$E2072,IF(AND(B732="female",E732="no",F732="southwest"),S787+S788*$B2072+S789*$D2072+S790*$E2072,IF(AND(B732="female",E732="no",F732="southeast"),U787+U788*$B2072+U789*$D2072+U790*$E2072,IF(AND(B732="female",E732="no",F732="northwest"),W787+W788*$B2072+W789*$D2072+W790*$E2072,IF(AND(B732="female",E732="no",F732="northeast"),Y787+Y788*$B2072+Y789*$D2072+Y790*$E2072,IF(AND(B732="male",E732="no",F732="northeast"),AA787+AA788*$B2072+AA789*$D2072+AA790*$E2072,IF(AND(B732="male",E732="no",F732="northwest"),AC787+AC788*$B2072+AC789*$D2072+AC790*$E2072,IF(AND(B732="male",E732="no",F732="southeast"),AE787+AE788*$B2072+AE789*$D2072+AE790*$E2072,IF(AND(B732="male",E732="no",F732="southwest"),AG787+AG788*$B2072+AG789*$D2072+AG790*$E2072,IF(AND(B732="male",E732="yes",F732="southwest"),AI787+AI788*$B2072+AI789*$D2072+AI790*$E2072,IF(AND(B732="male",E732="yes",F732="southeast"),AK787+AK788*$B2072+AK789*$D2072+AK790*$E2072,IF(AND(B732="male",E732="yes",F732="northwest"),AM787+AM788*$B2072+AM789*$D2072+AM790*$E2072,IF(AND(B732="male",E732="yes",F732="northeast"),AO787+AO788*$B2072+AO789*$D2072+AO790*$E2072,"Conditions not met"))))))))))))))))</f>
        <v>0</v>
      </c>
    </row>
    <row r="2073" spans="2:9" x14ac:dyDescent="0.45">
      <c r="B2073" s="2">
        <v>53</v>
      </c>
      <c r="D2073" s="2">
        <v>21.4</v>
      </c>
      <c r="E2073" s="2">
        <v>1</v>
      </c>
      <c r="H2073" s="2">
        <v>10065.413</v>
      </c>
      <c r="I2073" s="1">
        <f>IF(AND(B733="male",E733="yes",F733="northeast"),$K$57+$K$58*$B2073+$K$59*$D2073+$K$60*$E2073,IF(AND(B733="male",E733="yes",F733="northwest"),M788+M789*$B2073+M790*$D2073+M791*$E2073,IF(AND(B733="male",E733="yes",F733="southeast"),O788+O789*$B2073+O790*$D2073+O791*$E2073,IF(AND(B733="male",E733="yes",F733="southwest"),Q788+Q789*$B2073+Q790*$D2073+Q791*$E2073,IF(AND(B733="female",E733="no",F733="southwest"),S788+S789*$B2073+S790*$D2073+S791*$E2073,IF(AND(B733="female",E733="no",F733="southeast"),U788+U789*$B2073+U790*$D2073+U791*$E2073,IF(AND(B733="female",E733="no",F733="northwest"),W788+W789*$B2073+W790*$D2073+W791*$E2073,IF(AND(B733="female",E733="no",F733="northeast"),Y788+Y789*$B2073+Y790*$D2073+Y791*$E2073,IF(AND(B733="male",E733="no",F733="northeast"),AA788+AA789*$B2073+AA790*$D2073+AA791*$E2073,IF(AND(B733="male",E733="no",F733="northwest"),AC788+AC789*$B2073+AC790*$D2073+AC791*$E2073,IF(AND(B733="male",E733="no",F733="southeast"),AE788+AE789*$B2073+AE790*$D2073+AE791*$E2073,IF(AND(B733="male",E733="no",F733="southwest"),AG788+AG789*$B2073+AG790*$D2073+AG791*$E2073,IF(AND(B733="male",E733="yes",F733="southwest"),AI788+AI789*$B2073+AI790*$D2073+AI791*$E2073,IF(AND(B733="male",E733="yes",F733="southeast"),AK788+AK789*$B2073+AK790*$D2073+AK791*$E2073,IF(AND(B733="male",E733="yes",F733="northwest"),AM788+AM789*$B2073+AM790*$D2073+AM791*$E2073,IF(AND(B733="male",E733="yes",F733="northeast"),AO788+AO789*$B2073+AO790*$D2073+AO791*$E2073,"Conditions not met"))))))))))))))))</f>
        <v>0</v>
      </c>
    </row>
    <row r="2074" spans="2:9" x14ac:dyDescent="0.45">
      <c r="B2074" s="2">
        <v>24</v>
      </c>
      <c r="D2074" s="2">
        <v>30.1</v>
      </c>
      <c r="E2074" s="2">
        <v>3</v>
      </c>
      <c r="H2074" s="2">
        <v>4234.9269999999997</v>
      </c>
      <c r="I2074" s="1">
        <f>IF(AND(B734="male",E734="yes",F734="northeast"),$K$57+$K$58*$B2074+$K$59*$D2074+$K$60*$E2074,IF(AND(B734="male",E734="yes",F734="northwest"),M789+M790*$B2074+M791*$D2074+M792*$E2074,IF(AND(B734="male",E734="yes",F734="southeast"),O789+O790*$B2074+O791*$D2074+O792*$E2074,IF(AND(B734="male",E734="yes",F734="southwest"),Q789+Q790*$B2074+Q791*$D2074+Q792*$E2074,IF(AND(B734="female",E734="no",F734="southwest"),S789+S790*$B2074+S791*$D2074+S792*$E2074,IF(AND(B734="female",E734="no",F734="southeast"),U789+U790*$B2074+U791*$D2074+U792*$E2074,IF(AND(B734="female",E734="no",F734="northwest"),W789+W790*$B2074+W791*$D2074+W792*$E2074,IF(AND(B734="female",E734="no",F734="northeast"),Y789+Y790*$B2074+Y791*$D2074+Y792*$E2074,IF(AND(B734="male",E734="no",F734="northeast"),AA789+AA790*$B2074+AA791*$D2074+AA792*$E2074,IF(AND(B734="male",E734="no",F734="northwest"),AC789+AC790*$B2074+AC791*$D2074+AC792*$E2074,IF(AND(B734="male",E734="no",F734="southeast"),AE789+AE790*$B2074+AE791*$D2074+AE792*$E2074,IF(AND(B734="male",E734="no",F734="southwest"),AG789+AG790*$B2074+AG791*$D2074+AG792*$E2074,IF(AND(B734="male",E734="yes",F734="southwest"),AI789+AI790*$B2074+AI791*$D2074+AI792*$E2074,IF(AND(B734="male",E734="yes",F734="southeast"),AK789+AK790*$B2074+AK791*$D2074+AK792*$E2074,IF(AND(B734="male",E734="yes",F734="northwest"),AM789+AM790*$B2074+AM791*$D2074+AM792*$E2074,IF(AND(B734="male",E734="yes",F734="northeast"),AO789+AO790*$B2074+AO791*$D2074+AO792*$E2074,"Conditions not met"))))))))))))))))</f>
        <v>0</v>
      </c>
    </row>
    <row r="2075" spans="2:9" x14ac:dyDescent="0.45">
      <c r="B2075" s="2">
        <v>48</v>
      </c>
      <c r="D2075" s="2">
        <v>27.265000000000001</v>
      </c>
      <c r="E2075" s="2">
        <v>1</v>
      </c>
      <c r="H2075" s="2">
        <v>9447.2503500000003</v>
      </c>
      <c r="I2075" s="1">
        <f>IF(AND(B735="male",E735="yes",F735="northeast"),$K$57+$K$58*$B2075+$K$59*$D2075+$K$60*$E2075,IF(AND(B735="male",E735="yes",F735="northwest"),M790+M791*$B2075+M792*$D2075+M793*$E2075,IF(AND(B735="male",E735="yes",F735="southeast"),O790+O791*$B2075+O792*$D2075+O793*$E2075,IF(AND(B735="male",E735="yes",F735="southwest"),Q790+Q791*$B2075+Q792*$D2075+Q793*$E2075,IF(AND(B735="female",E735="no",F735="southwest"),S790+S791*$B2075+S792*$D2075+S793*$E2075,IF(AND(B735="female",E735="no",F735="southeast"),U790+U791*$B2075+U792*$D2075+U793*$E2075,IF(AND(B735="female",E735="no",F735="northwest"),W790+W791*$B2075+W792*$D2075+W793*$E2075,IF(AND(B735="female",E735="no",F735="northeast"),Y790+Y791*$B2075+Y792*$D2075+Y793*$E2075,IF(AND(B735="male",E735="no",F735="northeast"),AA790+AA791*$B2075+AA792*$D2075+AA793*$E2075,IF(AND(B735="male",E735="no",F735="northwest"),AC790+AC791*$B2075+AC792*$D2075+AC793*$E2075,IF(AND(B735="male",E735="no",F735="southeast"),AE790+AE791*$B2075+AE792*$D2075+AE793*$E2075,IF(AND(B735="male",E735="no",F735="southwest"),AG790+AG791*$B2075+AG792*$D2075+AG793*$E2075,IF(AND(B735="male",E735="yes",F735="southwest"),AI790+AI791*$B2075+AI792*$D2075+AI793*$E2075,IF(AND(B735="male",E735="yes",F735="southeast"),AK790+AK791*$B2075+AK792*$D2075+AK793*$E2075,IF(AND(B735="male",E735="yes",F735="northwest"),AM790+AM791*$B2075+AM792*$D2075+AM793*$E2075,IF(AND(B735="male",E735="yes",F735="northeast"),AO790+AO791*$B2075+AO792*$D2075+AO793*$E2075,"Conditions not met"))))))))))))))))</f>
        <v>0</v>
      </c>
    </row>
    <row r="2076" spans="2:9" x14ac:dyDescent="0.45">
      <c r="B2076" s="2">
        <v>59</v>
      </c>
      <c r="D2076" s="2">
        <v>32.1</v>
      </c>
      <c r="E2076" s="2">
        <v>3</v>
      </c>
      <c r="H2076" s="2">
        <v>14007.222</v>
      </c>
      <c r="I2076" s="1">
        <f>IF(AND(B736="male",E736="yes",F736="northeast"),$K$57+$K$58*$B2076+$K$59*$D2076+$K$60*$E2076,IF(AND(B736="male",E736="yes",F736="northwest"),M791+M792*$B2076+M793*$D2076+M794*$E2076,IF(AND(B736="male",E736="yes",F736="southeast"),O791+O792*$B2076+O793*$D2076+O794*$E2076,IF(AND(B736="male",E736="yes",F736="southwest"),Q791+Q792*$B2076+Q793*$D2076+Q794*$E2076,IF(AND(B736="female",E736="no",F736="southwest"),S791+S792*$B2076+S793*$D2076+S794*$E2076,IF(AND(B736="female",E736="no",F736="southeast"),U791+U792*$B2076+U793*$D2076+U794*$E2076,IF(AND(B736="female",E736="no",F736="northwest"),W791+W792*$B2076+W793*$D2076+W794*$E2076,IF(AND(B736="female",E736="no",F736="northeast"),Y791+Y792*$B2076+Y793*$D2076+Y794*$E2076,IF(AND(B736="male",E736="no",F736="northeast"),AA791+AA792*$B2076+AA793*$D2076+AA794*$E2076,IF(AND(B736="male",E736="no",F736="northwest"),AC791+AC792*$B2076+AC793*$D2076+AC794*$E2076,IF(AND(B736="male",E736="no",F736="southeast"),AE791+AE792*$B2076+AE793*$D2076+AE794*$E2076,IF(AND(B736="male",E736="no",F736="southwest"),AG791+AG792*$B2076+AG793*$D2076+AG794*$E2076,IF(AND(B736="male",E736="yes",F736="southwest"),AI791+AI792*$B2076+AI793*$D2076+AI794*$E2076,IF(AND(B736="male",E736="yes",F736="southeast"),AK791+AK792*$B2076+AK793*$D2076+AK794*$E2076,IF(AND(B736="male",E736="yes",F736="northwest"),AM791+AM792*$B2076+AM793*$D2076+AM794*$E2076,IF(AND(B736="male",E736="yes",F736="northeast"),AO791+AO792*$B2076+AO793*$D2076+AO794*$E2076,"Conditions not met"))))))))))))))))</f>
        <v>0</v>
      </c>
    </row>
    <row r="2077" spans="2:9" x14ac:dyDescent="0.45">
      <c r="B2077" s="2">
        <v>49</v>
      </c>
      <c r="D2077" s="2">
        <v>34.770000000000003</v>
      </c>
      <c r="E2077" s="2">
        <v>1</v>
      </c>
      <c r="H2077" s="2">
        <v>9583.8932999999997</v>
      </c>
      <c r="I2077" s="1">
        <f>IF(AND(B737="male",E737="yes",F737="northeast"),$K$57+$K$58*$B2077+$K$59*$D2077+$K$60*$E2077,IF(AND(B737="male",E737="yes",F737="northwest"),M792+M793*$B2077+M794*$D2077+M795*$E2077,IF(AND(B737="male",E737="yes",F737="southeast"),O792+O793*$B2077+O794*$D2077+O795*$E2077,IF(AND(B737="male",E737="yes",F737="southwest"),Q792+Q793*$B2077+Q794*$D2077+Q795*$E2077,IF(AND(B737="female",E737="no",F737="southwest"),S792+S793*$B2077+S794*$D2077+S795*$E2077,IF(AND(B737="female",E737="no",F737="southeast"),U792+U793*$B2077+U794*$D2077+U795*$E2077,IF(AND(B737="female",E737="no",F737="northwest"),W792+W793*$B2077+W794*$D2077+W795*$E2077,IF(AND(B737="female",E737="no",F737="northeast"),Y792+Y793*$B2077+Y794*$D2077+Y795*$E2077,IF(AND(B737="male",E737="no",F737="northeast"),AA792+AA793*$B2077+AA794*$D2077+AA795*$E2077,IF(AND(B737="male",E737="no",F737="northwest"),AC792+AC793*$B2077+AC794*$D2077+AC795*$E2077,IF(AND(B737="male",E737="no",F737="southeast"),AE792+AE793*$B2077+AE794*$D2077+AE795*$E2077,IF(AND(B737="male",E737="no",F737="southwest"),AG792+AG793*$B2077+AG794*$D2077+AG795*$E2077,IF(AND(B737="male",E737="yes",F737="southwest"),AI792+AI793*$B2077+AI794*$D2077+AI795*$E2077,IF(AND(B737="male",E737="yes",F737="southeast"),AK792+AK793*$B2077+AK794*$D2077+AK795*$E2077,IF(AND(B737="male",E737="yes",F737="northwest"),AM792+AM793*$B2077+AM794*$D2077+AM795*$E2077,IF(AND(B737="male",E737="yes",F737="northeast"),AO792+AO793*$B2077+AO794*$D2077+AO795*$E2077,"Conditions not met"))))))))))))))))</f>
        <v>0</v>
      </c>
    </row>
    <row r="2078" spans="2:9" x14ac:dyDescent="0.45">
      <c r="B2078" s="2">
        <v>37</v>
      </c>
      <c r="D2078" s="2">
        <v>38.39</v>
      </c>
      <c r="E2078" s="2">
        <v>0</v>
      </c>
      <c r="H2078" s="2">
        <v>40419.019099999998</v>
      </c>
      <c r="I2078" s="1" t="str">
        <f>IF(AND(B738="male",E738="yes",F738="northeast"),$K$57+$K$58*$B2078+$K$59*$D2078+$K$60*$E2078,IF(AND(B738="male",E738="yes",F738="northwest"),M793+M794*$B2078+M795*$D2078+M796*$E2078,IF(AND(B738="male",E738="yes",F738="southeast"),O793+O794*$B2078+O795*$D2078+O796*$E2078,IF(AND(B738="male",E738="yes",F738="southwest"),Q793+Q794*$B2078+Q795*$D2078+Q796*$E2078,IF(AND(B738="female",E738="no",F738="southwest"),S793+S794*$B2078+S795*$D2078+S796*$E2078,IF(AND(B738="female",E738="no",F738="southeast"),U793+U794*$B2078+U795*$D2078+U796*$E2078,IF(AND(B738="female",E738="no",F738="northwest"),W793+W794*$B2078+W795*$D2078+W796*$E2078,IF(AND(B738="female",E738="no",F738="northeast"),Y793+Y794*$B2078+Y795*$D2078+Y796*$E2078,IF(AND(B738="male",E738="no",F738="northeast"),AA793+AA794*$B2078+AA795*$D2078+AA796*$E2078,IF(AND(B738="male",E738="no",F738="northwest"),AC793+AC794*$B2078+AC795*$D2078+AC796*$E2078,IF(AND(B738="male",E738="no",F738="southeast"),AE793+AE794*$B2078+AE795*$D2078+AE796*$E2078,IF(AND(B738="male",E738="no",F738="southwest"),AG793+AG794*$B2078+AG795*$D2078+AG796*$E2078,IF(AND(B738="male",E738="yes",F738="southwest"),AI793+AI794*$B2078+AI795*$D2078+AI796*$E2078,IF(AND(B738="male",E738="yes",F738="southeast"),AK793+AK794*$B2078+AK795*$D2078+AK796*$E2078,IF(AND(B738="male",E738="yes",F738="northwest"),AM793+AM794*$B2078+AM795*$D2078+AM796*$E2078,IF(AND(B738="male",E738="yes",F738="northeast"),AO793+AO794*$B2078+AO795*$D2078+AO796*$E2078,"Conditions not met"))))))))))))))))</f>
        <v>Conditions not met</v>
      </c>
    </row>
    <row r="2079" spans="2:9" x14ac:dyDescent="0.45">
      <c r="B2079" s="2">
        <v>26</v>
      </c>
      <c r="D2079" s="2">
        <v>23.7</v>
      </c>
      <c r="E2079" s="2">
        <v>2</v>
      </c>
      <c r="H2079" s="2">
        <v>3484.3310000000001</v>
      </c>
      <c r="I2079" s="1">
        <f>IF(AND(B739="male",E739="yes",F739="northeast"),$K$57+$K$58*$B2079+$K$59*$D2079+$K$60*$E2079,IF(AND(B739="male",E739="yes",F739="northwest"),M794+M795*$B2079+M796*$D2079+M797*$E2079,IF(AND(B739="male",E739="yes",F739="southeast"),O794+O795*$B2079+O796*$D2079+O797*$E2079,IF(AND(B739="male",E739="yes",F739="southwest"),Q794+Q795*$B2079+Q796*$D2079+Q797*$E2079,IF(AND(B739="female",E739="no",F739="southwest"),S794+S795*$B2079+S796*$D2079+S797*$E2079,IF(AND(B739="female",E739="no",F739="southeast"),U794+U795*$B2079+U796*$D2079+U797*$E2079,IF(AND(B739="female",E739="no",F739="northwest"),W794+W795*$B2079+W796*$D2079+W797*$E2079,IF(AND(B739="female",E739="no",F739="northeast"),Y794+Y795*$B2079+Y796*$D2079+Y797*$E2079,IF(AND(B739="male",E739="no",F739="northeast"),AA794+AA795*$B2079+AA796*$D2079+AA797*$E2079,IF(AND(B739="male",E739="no",F739="northwest"),AC794+AC795*$B2079+AC796*$D2079+AC797*$E2079,IF(AND(B739="male",E739="no",F739="southeast"),AE794+AE795*$B2079+AE796*$D2079+AE797*$E2079,IF(AND(B739="male",E739="no",F739="southwest"),AG794+AG795*$B2079+AG796*$D2079+AG797*$E2079,IF(AND(B739="male",E739="yes",F739="southwest"),AI794+AI795*$B2079+AI796*$D2079+AI797*$E2079,IF(AND(B739="male",E739="yes",F739="southeast"),AK794+AK795*$B2079+AK796*$D2079+AK797*$E2079,IF(AND(B739="male",E739="yes",F739="northwest"),AM794+AM795*$B2079+AM796*$D2079+AM797*$E2079,IF(AND(B739="male",E739="yes",F739="northeast"),AO794+AO795*$B2079+AO796*$D2079+AO797*$E2079,"Conditions not met"))))))))))))))))</f>
        <v>0</v>
      </c>
    </row>
    <row r="2080" spans="2:9" x14ac:dyDescent="0.45">
      <c r="B2080" s="2">
        <v>23</v>
      </c>
      <c r="D2080" s="2">
        <v>31.73</v>
      </c>
      <c r="E2080" s="2">
        <v>3</v>
      </c>
      <c r="H2080" s="2">
        <v>36189.101699999999</v>
      </c>
      <c r="I2080" s="1">
        <f>IF(AND(B740="male",E740="yes",F740="northeast"),$K$57+$K$58*$B2080+$K$59*$D2080+$K$60*$E2080,IF(AND(B740="male",E740="yes",F740="northwest"),M795+M796*$B2080+M797*$D2080+M798*$E2080,IF(AND(B740="male",E740="yes",F740="southeast"),O795+O796*$B2080+O797*$D2080+O798*$E2080,IF(AND(B740="male",E740="yes",F740="southwest"),Q795+Q796*$B2080+Q797*$D2080+Q798*$E2080,IF(AND(B740="female",E740="no",F740="southwest"),S795+S796*$B2080+S797*$D2080+S798*$E2080,IF(AND(B740="female",E740="no",F740="southeast"),U795+U796*$B2080+U797*$D2080+U798*$E2080,IF(AND(B740="female",E740="no",F740="northwest"),W795+W796*$B2080+W797*$D2080+W798*$E2080,IF(AND(B740="female",E740="no",F740="northeast"),Y795+Y796*$B2080+Y797*$D2080+Y798*$E2080,IF(AND(B740="male",E740="no",F740="northeast"),AA795+AA796*$B2080+AA797*$D2080+AA798*$E2080,IF(AND(B740="male",E740="no",F740="northwest"),AC795+AC796*$B2080+AC797*$D2080+AC798*$E2080,IF(AND(B740="male",E740="no",F740="southeast"),AE795+AE796*$B2080+AE797*$D2080+AE798*$E2080,IF(AND(B740="male",E740="no",F740="southwest"),AG795+AG796*$B2080+AG797*$D2080+AG798*$E2080,IF(AND(B740="male",E740="yes",F740="southwest"),AI795+AI796*$B2080+AI797*$D2080+AI798*$E2080,IF(AND(B740="male",E740="yes",F740="southeast"),AK795+AK796*$B2080+AK797*$D2080+AK798*$E2080,IF(AND(B740="male",E740="yes",F740="northwest"),AM795+AM796*$B2080+AM797*$D2080+AM798*$E2080,IF(AND(B740="male",E740="yes",F740="northeast"),AO795+AO796*$B2080+AO797*$D2080+AO798*$E2080,"Conditions not met"))))))))))))))))</f>
        <v>33877.808470391101</v>
      </c>
    </row>
    <row r="2081" spans="2:9" x14ac:dyDescent="0.45">
      <c r="B2081" s="2">
        <v>29</v>
      </c>
      <c r="D2081" s="2">
        <v>35.5</v>
      </c>
      <c r="E2081" s="2">
        <v>2</v>
      </c>
      <c r="H2081" s="2">
        <v>44585.455869999998</v>
      </c>
      <c r="I2081" s="1">
        <f>IF(AND(B741="male",E741="yes",F741="northeast"),$K$57+$K$58*$B2081+$K$59*$D2081+$K$60*$E2081,IF(AND(B741="male",E741="yes",F741="northwest"),M796+M797*$B2081+M798*$D2081+M799*$E2081,IF(AND(B741="male",E741="yes",F741="southeast"),O796+O797*$B2081+O798*$D2081+O799*$E2081,IF(AND(B741="male",E741="yes",F741="southwest"),Q796+Q797*$B2081+Q798*$D2081+Q799*$E2081,IF(AND(B741="female",E741="no",F741="southwest"),S796+S797*$B2081+S798*$D2081+S799*$E2081,IF(AND(B741="female",E741="no",F741="southeast"),U796+U797*$B2081+U798*$D2081+U799*$E2081,IF(AND(B741="female",E741="no",F741="northwest"),W796+W797*$B2081+W798*$D2081+W799*$E2081,IF(AND(B741="female",E741="no",F741="northeast"),Y796+Y797*$B2081+Y798*$D2081+Y799*$E2081,IF(AND(B741="male",E741="no",F741="northeast"),AA796+AA797*$B2081+AA798*$D2081+AA799*$E2081,IF(AND(B741="male",E741="no",F741="northwest"),AC796+AC797*$B2081+AC798*$D2081+AC799*$E2081,IF(AND(B741="male",E741="no",F741="southeast"),AE796+AE797*$B2081+AE798*$D2081+AE799*$E2081,IF(AND(B741="male",E741="no",F741="southwest"),AG796+AG797*$B2081+AG798*$D2081+AG799*$E2081,IF(AND(B741="male",E741="yes",F741="southwest"),AI796+AI797*$B2081+AI798*$D2081+AI799*$E2081,IF(AND(B741="male",E741="yes",F741="southeast"),AK796+AK797*$B2081+AK798*$D2081+AK799*$E2081,IF(AND(B741="male",E741="yes",F741="northwest"),AM796+AM797*$B2081+AM798*$D2081+AM799*$E2081,IF(AND(B741="male",E741="yes",F741="northeast"),AO796+AO797*$B2081+AO798*$D2081+AO799*$E2081,"Conditions not met"))))))))))))))))</f>
        <v>0</v>
      </c>
    </row>
    <row r="2082" spans="2:9" x14ac:dyDescent="0.45">
      <c r="B2082" s="2">
        <v>45</v>
      </c>
      <c r="D2082" s="2">
        <v>24.035</v>
      </c>
      <c r="E2082" s="2">
        <v>2</v>
      </c>
      <c r="H2082" s="2">
        <v>8604.4836500000001</v>
      </c>
      <c r="I2082" s="1">
        <f>IF(AND(B742="male",E742="yes",F742="northeast"),$K$57+$K$58*$B2082+$K$59*$D2082+$K$60*$E2082,IF(AND(B742="male",E742="yes",F742="northwest"),M797+M798*$B2082+M799*$D2082+M800*$E2082,IF(AND(B742="male",E742="yes",F742="southeast"),O797+O798*$B2082+O799*$D2082+O800*$E2082,IF(AND(B742="male",E742="yes",F742="southwest"),Q797+Q798*$B2082+Q799*$D2082+Q800*$E2082,IF(AND(B742="female",E742="no",F742="southwest"),S797+S798*$B2082+S799*$D2082+S800*$E2082,IF(AND(B742="female",E742="no",F742="southeast"),U797+U798*$B2082+U799*$D2082+U800*$E2082,IF(AND(B742="female",E742="no",F742="northwest"),W797+W798*$B2082+W799*$D2082+W800*$E2082,IF(AND(B742="female",E742="no",F742="northeast"),Y797+Y798*$B2082+Y799*$D2082+Y800*$E2082,IF(AND(B742="male",E742="no",F742="northeast"),AA797+AA798*$B2082+AA799*$D2082+AA800*$E2082,IF(AND(B742="male",E742="no",F742="northwest"),AC797+AC798*$B2082+AC799*$D2082+AC800*$E2082,IF(AND(B742="male",E742="no",F742="southeast"),AE797+AE798*$B2082+AE799*$D2082+AE800*$E2082,IF(AND(B742="male",E742="no",F742="southwest"),AG797+AG798*$B2082+AG799*$D2082+AG800*$E2082,IF(AND(B742="male",E742="yes",F742="southwest"),AI797+AI798*$B2082+AI799*$D2082+AI800*$E2082,IF(AND(B742="male",E742="yes",F742="southeast"),AK797+AK798*$B2082+AK799*$D2082+AK800*$E2082,IF(AND(B742="male",E742="yes",F742="northwest"),AM797+AM798*$B2082+AM799*$D2082+AM800*$E2082,IF(AND(B742="male",E742="yes",F742="northeast"),AO797+AO798*$B2082+AO799*$D2082+AO800*$E2082,"Conditions not met"))))))))))))))))</f>
        <v>0</v>
      </c>
    </row>
    <row r="2083" spans="2:9" x14ac:dyDescent="0.45">
      <c r="B2083" s="2">
        <v>27</v>
      </c>
      <c r="D2083" s="2">
        <v>29.15</v>
      </c>
      <c r="E2083" s="2">
        <v>0</v>
      </c>
      <c r="H2083" s="2">
        <v>18246.495500000001</v>
      </c>
      <c r="I2083" s="1">
        <f>IF(AND(B743="male",E743="yes",F743="northeast"),$K$57+$K$58*$B2083+$K$59*$D2083+$K$60*$E2083,IF(AND(B743="male",E743="yes",F743="northwest"),M798+M799*$B2083+M800*$D2083+M801*$E2083,IF(AND(B743="male",E743="yes",F743="southeast"),O798+O799*$B2083+O800*$D2083+O801*$E2083,IF(AND(B743="male",E743="yes",F743="southwest"),Q798+Q799*$B2083+Q800*$D2083+Q801*$E2083,IF(AND(B743="female",E743="no",F743="southwest"),S798+S799*$B2083+S800*$D2083+S801*$E2083,IF(AND(B743="female",E743="no",F743="southeast"),U798+U799*$B2083+U800*$D2083+U801*$E2083,IF(AND(B743="female",E743="no",F743="northwest"),W798+W799*$B2083+W800*$D2083+W801*$E2083,IF(AND(B743="female",E743="no",F743="northeast"),Y798+Y799*$B2083+Y800*$D2083+Y801*$E2083,IF(AND(B743="male",E743="no",F743="northeast"),AA798+AA799*$B2083+AA800*$D2083+AA801*$E2083,IF(AND(B743="male",E743="no",F743="northwest"),AC798+AC799*$B2083+AC800*$D2083+AC801*$E2083,IF(AND(B743="male",E743="no",F743="southeast"),AE798+AE799*$B2083+AE800*$D2083+AE801*$E2083,IF(AND(B743="male",E743="no",F743="southwest"),AG798+AG799*$B2083+AG800*$D2083+AG801*$E2083,IF(AND(B743="male",E743="yes",F743="southwest"),AI798+AI799*$B2083+AI800*$D2083+AI801*$E2083,IF(AND(B743="male",E743="yes",F743="southeast"),AK798+AK799*$B2083+AK800*$D2083+AK801*$E2083,IF(AND(B743="male",E743="yes",F743="northwest"),AM798+AM799*$B2083+AM800*$D2083+AM801*$E2083,IF(AND(B743="male",E743="yes",F743="northeast"),AO798+AO799*$B2083+AO800*$D2083+AO801*$E2083,"Conditions not met"))))))))))))))))</f>
        <v>0</v>
      </c>
    </row>
    <row r="2084" spans="2:9" x14ac:dyDescent="0.45">
      <c r="B2084" s="2">
        <v>53</v>
      </c>
      <c r="D2084" s="2">
        <v>34.104999999999997</v>
      </c>
      <c r="E2084" s="2">
        <v>0</v>
      </c>
      <c r="H2084" s="2">
        <v>43254.417950000003</v>
      </c>
      <c r="I2084" s="1">
        <f>IF(AND(B744="male",E744="yes",F744="northeast"),$K$57+$K$58*$B2084+$K$59*$D2084+$K$60*$E2084,IF(AND(B744="male",E744="yes",F744="northwest"),M799+M800*$B2084+M801*$D2084+M802*$E2084,IF(AND(B744="male",E744="yes",F744="southeast"),O799+O800*$B2084+O801*$D2084+O802*$E2084,IF(AND(B744="male",E744="yes",F744="southwest"),Q799+Q800*$B2084+Q801*$D2084+Q802*$E2084,IF(AND(B744="female",E744="no",F744="southwest"),S799+S800*$B2084+S801*$D2084+S802*$E2084,IF(AND(B744="female",E744="no",F744="southeast"),U799+U800*$B2084+U801*$D2084+U802*$E2084,IF(AND(B744="female",E744="no",F744="northwest"),W799+W800*$B2084+W801*$D2084+W802*$E2084,IF(AND(B744="female",E744="no",F744="northeast"),Y799+Y800*$B2084+Y801*$D2084+Y802*$E2084,IF(AND(B744="male",E744="no",F744="northeast"),AA799+AA800*$B2084+AA801*$D2084+AA802*$E2084,IF(AND(B744="male",E744="no",F744="northwest"),AC799+AC800*$B2084+AC801*$D2084+AC802*$E2084,IF(AND(B744="male",E744="no",F744="southeast"),AE799+AE800*$B2084+AE801*$D2084+AE802*$E2084,IF(AND(B744="male",E744="no",F744="southwest"),AG799+AG800*$B2084+AG801*$D2084+AG802*$E2084,IF(AND(B744="male",E744="yes",F744="southwest"),AI799+AI800*$B2084+AI801*$D2084+AI802*$E2084,IF(AND(B744="male",E744="yes",F744="southeast"),AK799+AK800*$B2084+AK801*$D2084+AK802*$E2084,IF(AND(B744="male",E744="yes",F744="northwest"),AM799+AM800*$B2084+AM801*$D2084+AM802*$E2084,IF(AND(B744="male",E744="yes",F744="northeast"),AO799+AO800*$B2084+AO801*$D2084+AO802*$E2084,"Conditions not met"))))))))))))))))</f>
        <v>40383.970757207724</v>
      </c>
    </row>
    <row r="2085" spans="2:9" x14ac:dyDescent="0.45">
      <c r="B2085" s="2">
        <v>31</v>
      </c>
      <c r="D2085" s="2">
        <v>26.62</v>
      </c>
      <c r="E2085" s="2">
        <v>0</v>
      </c>
      <c r="H2085" s="2">
        <v>3757.8447999999999</v>
      </c>
      <c r="I2085" s="1">
        <f>IF(AND(B745="male",E745="yes",F745="northeast"),$K$57+$K$58*$B2085+$K$59*$D2085+$K$60*$E2085,IF(AND(B745="male",E745="yes",F745="northwest"),M800+M801*$B2085+M802*$D2085+M803*$E2085,IF(AND(B745="male",E745="yes",F745="southeast"),O800+O801*$B2085+O802*$D2085+O803*$E2085,IF(AND(B745="male",E745="yes",F745="southwest"),Q800+Q801*$B2085+Q802*$D2085+Q803*$E2085,IF(AND(B745="female",E745="no",F745="southwest"),S800+S801*$B2085+S802*$D2085+S803*$E2085,IF(AND(B745="female",E745="no",F745="southeast"),U800+U801*$B2085+U802*$D2085+U803*$E2085,IF(AND(B745="female",E745="no",F745="northwest"),W800+W801*$B2085+W802*$D2085+W803*$E2085,IF(AND(B745="female",E745="no",F745="northeast"),Y800+Y801*$B2085+Y802*$D2085+Y803*$E2085,IF(AND(B745="male",E745="no",F745="northeast"),AA800+AA801*$B2085+AA802*$D2085+AA803*$E2085,IF(AND(B745="male",E745="no",F745="northwest"),AC800+AC801*$B2085+AC802*$D2085+AC803*$E2085,IF(AND(B745="male",E745="no",F745="southeast"),AE800+AE801*$B2085+AE802*$D2085+AE803*$E2085,IF(AND(B745="male",E745="no",F745="southwest"),AG800+AG801*$B2085+AG802*$D2085+AG803*$E2085,IF(AND(B745="male",E745="yes",F745="southwest"),AI800+AI801*$B2085+AI802*$D2085+AI803*$E2085,IF(AND(B745="male",E745="yes",F745="southeast"),AK800+AK801*$B2085+AK802*$D2085+AK803*$E2085,IF(AND(B745="male",E745="yes",F745="northwest"),AM800+AM801*$B2085+AM802*$D2085+AM803*$E2085,IF(AND(B745="male",E745="yes",F745="northeast"),AO800+AO801*$B2085+AO802*$D2085+AO803*$E2085,"Conditions not met"))))))))))))))))</f>
        <v>0</v>
      </c>
    </row>
    <row r="2086" spans="2:9" x14ac:dyDescent="0.45">
      <c r="B2086" s="2">
        <v>50</v>
      </c>
      <c r="D2086" s="2">
        <v>26.41</v>
      </c>
      <c r="E2086" s="2">
        <v>0</v>
      </c>
      <c r="H2086" s="2">
        <v>8827.2098999999998</v>
      </c>
      <c r="I2086" s="1">
        <f>IF(AND(B746="male",E746="yes",F746="northeast"),$K$57+$K$58*$B2086+$K$59*$D2086+$K$60*$E2086,IF(AND(B746="male",E746="yes",F746="northwest"),M801+M802*$B2086+M803*$D2086+M804*$E2086,IF(AND(B746="male",E746="yes",F746="southeast"),O801+O802*$B2086+O803*$D2086+O804*$E2086,IF(AND(B746="male",E746="yes",F746="southwest"),Q801+Q802*$B2086+Q803*$D2086+Q804*$E2086,IF(AND(B746="female",E746="no",F746="southwest"),S801+S802*$B2086+S803*$D2086+S804*$E2086,IF(AND(B746="female",E746="no",F746="southeast"),U801+U802*$B2086+U803*$D2086+U804*$E2086,IF(AND(B746="female",E746="no",F746="northwest"),W801+W802*$B2086+W803*$D2086+W804*$E2086,IF(AND(B746="female",E746="no",F746="northeast"),Y801+Y802*$B2086+Y803*$D2086+Y804*$E2086,IF(AND(B746="male",E746="no",F746="northeast"),AA801+AA802*$B2086+AA803*$D2086+AA804*$E2086,IF(AND(B746="male",E746="no",F746="northwest"),AC801+AC802*$B2086+AC803*$D2086+AC804*$E2086,IF(AND(B746="male",E746="no",F746="southeast"),AE801+AE802*$B2086+AE803*$D2086+AE804*$E2086,IF(AND(B746="male",E746="no",F746="southwest"),AG801+AG802*$B2086+AG803*$D2086+AG804*$E2086,IF(AND(B746="male",E746="yes",F746="southwest"),AI801+AI802*$B2086+AI803*$D2086+AI804*$E2086,IF(AND(B746="male",E746="yes",F746="southeast"),AK801+AK802*$B2086+AK803*$D2086+AK804*$E2086,IF(AND(B746="male",E746="yes",F746="northwest"),AM801+AM802*$B2086+AM803*$D2086+AM804*$E2086,IF(AND(B746="male",E746="yes",F746="northeast"),AO801+AO802*$B2086+AO803*$D2086+AO804*$E2086,"Conditions not met"))))))))))))))))</f>
        <v>0</v>
      </c>
    </row>
    <row r="2087" spans="2:9" x14ac:dyDescent="0.45">
      <c r="B2087" s="2">
        <v>50</v>
      </c>
      <c r="D2087" s="2">
        <v>30.114999999999998</v>
      </c>
      <c r="E2087" s="2">
        <v>1</v>
      </c>
      <c r="H2087" s="2">
        <v>9910.3598500000007</v>
      </c>
      <c r="I2087" s="1">
        <f>IF(AND(B747="male",E747="yes",F747="northeast"),$K$57+$K$58*$B2087+$K$59*$D2087+$K$60*$E2087,IF(AND(B747="male",E747="yes",F747="northwest"),M802+M803*$B2087+M804*$D2087+M805*$E2087,IF(AND(B747="male",E747="yes",F747="southeast"),O802+O803*$B2087+O804*$D2087+O805*$E2087,IF(AND(B747="male",E747="yes",F747="southwest"),Q802+Q803*$B2087+Q804*$D2087+Q805*$E2087,IF(AND(B747="female",E747="no",F747="southwest"),S802+S803*$B2087+S804*$D2087+S805*$E2087,IF(AND(B747="female",E747="no",F747="southeast"),U802+U803*$B2087+U804*$D2087+U805*$E2087,IF(AND(B747="female",E747="no",F747="northwest"),W802+W803*$B2087+W804*$D2087+W805*$E2087,IF(AND(B747="female",E747="no",F747="northeast"),Y802+Y803*$B2087+Y804*$D2087+Y805*$E2087,IF(AND(B747="male",E747="no",F747="northeast"),AA802+AA803*$B2087+AA804*$D2087+AA805*$E2087,IF(AND(B747="male",E747="no",F747="northwest"),AC802+AC803*$B2087+AC804*$D2087+AC805*$E2087,IF(AND(B747="male",E747="no",F747="southeast"),AE802+AE803*$B2087+AE804*$D2087+AE805*$E2087,IF(AND(B747="male",E747="no",F747="southwest"),AG802+AG803*$B2087+AG804*$D2087+AG805*$E2087,IF(AND(B747="male",E747="yes",F747="southwest"),AI802+AI803*$B2087+AI804*$D2087+AI805*$E2087,IF(AND(B747="male",E747="yes",F747="southeast"),AK802+AK803*$B2087+AK804*$D2087+AK805*$E2087,IF(AND(B747="male",E747="yes",F747="northwest"),AM802+AM803*$B2087+AM804*$D2087+AM805*$E2087,IF(AND(B747="male",E747="yes",F747="northeast"),AO802+AO803*$B2087+AO804*$D2087+AO805*$E2087,"Conditions not met"))))))))))))))))</f>
        <v>0</v>
      </c>
    </row>
    <row r="2088" spans="2:9" x14ac:dyDescent="0.45">
      <c r="B2088" s="2">
        <v>34</v>
      </c>
      <c r="D2088" s="2">
        <v>27</v>
      </c>
      <c r="E2088" s="2">
        <v>2</v>
      </c>
      <c r="H2088" s="2">
        <v>11737.848840000001</v>
      </c>
      <c r="I2088" s="1">
        <f>IF(AND(B748="male",E748="yes",F748="northeast"),$K$57+$K$58*$B2088+$K$59*$D2088+$K$60*$E2088,IF(AND(B748="male",E748="yes",F748="northwest"),M803+M804*$B2088+M805*$D2088+M806*$E2088,IF(AND(B748="male",E748="yes",F748="southeast"),O803+O804*$B2088+O805*$D2088+O806*$E2088,IF(AND(B748="male",E748="yes",F748="southwest"),Q803+Q804*$B2088+Q805*$D2088+Q806*$E2088,IF(AND(B748="female",E748="no",F748="southwest"),S803+S804*$B2088+S805*$D2088+S806*$E2088,IF(AND(B748="female",E748="no",F748="southeast"),U803+U804*$B2088+U805*$D2088+U806*$E2088,IF(AND(B748="female",E748="no",F748="northwest"),W803+W804*$B2088+W805*$D2088+W806*$E2088,IF(AND(B748="female",E748="no",F748="northeast"),Y803+Y804*$B2088+Y805*$D2088+Y806*$E2088,IF(AND(B748="male",E748="no",F748="northeast"),AA803+AA804*$B2088+AA805*$D2088+AA806*$E2088,IF(AND(B748="male",E748="no",F748="northwest"),AC803+AC804*$B2088+AC805*$D2088+AC806*$E2088,IF(AND(B748="male",E748="no",F748="southeast"),AE803+AE804*$B2088+AE805*$D2088+AE806*$E2088,IF(AND(B748="male",E748="no",F748="southwest"),AG803+AG804*$B2088+AG805*$D2088+AG806*$E2088,IF(AND(B748="male",E748="yes",F748="southwest"),AI803+AI804*$B2088+AI805*$D2088+AI806*$E2088,IF(AND(B748="male",E748="yes",F748="southeast"),AK803+AK804*$B2088+AK805*$D2088+AK806*$E2088,IF(AND(B748="male",E748="yes",F748="northwest"),AM803+AM804*$B2088+AM805*$D2088+AM806*$E2088,IF(AND(B748="male",E748="yes",F748="northeast"),AO803+AO804*$B2088+AO805*$D2088+AO806*$E2088,"Conditions not met"))))))))))))))))</f>
        <v>0</v>
      </c>
    </row>
    <row r="2089" spans="2:9" x14ac:dyDescent="0.45">
      <c r="B2089" s="2">
        <v>19</v>
      </c>
      <c r="D2089" s="2">
        <v>21.754999999999999</v>
      </c>
      <c r="E2089" s="2">
        <v>0</v>
      </c>
      <c r="H2089" s="2">
        <v>1627.2824499999999</v>
      </c>
      <c r="I2089" s="1">
        <f>IF(AND(B749="male",E749="yes",F749="northeast"),$K$57+$K$58*$B2089+$K$59*$D2089+$K$60*$E2089,IF(AND(B749="male",E749="yes",F749="northwest"),M804+M805*$B2089+M806*$D2089+M807*$E2089,IF(AND(B749="male",E749="yes",F749="southeast"),O804+O805*$B2089+O806*$D2089+O807*$E2089,IF(AND(B749="male",E749="yes",F749="southwest"),Q804+Q805*$B2089+Q806*$D2089+Q807*$E2089,IF(AND(B749="female",E749="no",F749="southwest"),S804+S805*$B2089+S806*$D2089+S807*$E2089,IF(AND(B749="female",E749="no",F749="southeast"),U804+U805*$B2089+U806*$D2089+U807*$E2089,IF(AND(B749="female",E749="no",F749="northwest"),W804+W805*$B2089+W806*$D2089+W807*$E2089,IF(AND(B749="female",E749="no",F749="northeast"),Y804+Y805*$B2089+Y806*$D2089+Y807*$E2089,IF(AND(B749="male",E749="no",F749="northeast"),AA804+AA805*$B2089+AA806*$D2089+AA807*$E2089,IF(AND(B749="male",E749="no",F749="northwest"),AC804+AC805*$B2089+AC806*$D2089+AC807*$E2089,IF(AND(B749="male",E749="no",F749="southeast"),AE804+AE805*$B2089+AE806*$D2089+AE807*$E2089,IF(AND(B749="male",E749="no",F749="southwest"),AG804+AG805*$B2089+AG806*$D2089+AG807*$E2089,IF(AND(B749="male",E749="yes",F749="southwest"),AI804+AI805*$B2089+AI806*$D2089+AI807*$E2089,IF(AND(B749="male",E749="yes",F749="southeast"),AK804+AK805*$B2089+AK806*$D2089+AK807*$E2089,IF(AND(B749="male",E749="yes",F749="northwest"),AM804+AM805*$B2089+AM806*$D2089+AM807*$E2089,IF(AND(B749="male",E749="yes",F749="northeast"),AO804+AO805*$B2089+AO806*$D2089+AO807*$E2089,"Conditions not met"))))))))))))))))</f>
        <v>0</v>
      </c>
    </row>
    <row r="2090" spans="2:9" x14ac:dyDescent="0.45">
      <c r="B2090" s="2">
        <v>47</v>
      </c>
      <c r="D2090" s="2">
        <v>36</v>
      </c>
      <c r="E2090" s="2">
        <v>1</v>
      </c>
      <c r="H2090" s="2">
        <v>8556.9069999999992</v>
      </c>
      <c r="I2090" s="1">
        <f>IF(AND(B750="male",E750="yes",F750="northeast"),$K$57+$K$58*$B2090+$K$59*$D2090+$K$60*$E2090,IF(AND(B750="male",E750="yes",F750="northwest"),M805+M806*$B2090+M807*$D2090+M808*$E2090,IF(AND(B750="male",E750="yes",F750="southeast"),O805+O806*$B2090+O807*$D2090+O808*$E2090,IF(AND(B750="male",E750="yes",F750="southwest"),Q805+Q806*$B2090+Q807*$D2090+Q808*$E2090,IF(AND(B750="female",E750="no",F750="southwest"),S805+S806*$B2090+S807*$D2090+S808*$E2090,IF(AND(B750="female",E750="no",F750="southeast"),U805+U806*$B2090+U807*$D2090+U808*$E2090,IF(AND(B750="female",E750="no",F750="northwest"),W805+W806*$B2090+W807*$D2090+W808*$E2090,IF(AND(B750="female",E750="no",F750="northeast"),Y805+Y806*$B2090+Y807*$D2090+Y808*$E2090,IF(AND(B750="male",E750="no",F750="northeast"),AA805+AA806*$B2090+AA807*$D2090+AA808*$E2090,IF(AND(B750="male",E750="no",F750="northwest"),AC805+AC806*$B2090+AC807*$D2090+AC808*$E2090,IF(AND(B750="male",E750="no",F750="southeast"),AE805+AE806*$B2090+AE807*$D2090+AE808*$E2090,IF(AND(B750="male",E750="no",F750="southwest"),AG805+AG806*$B2090+AG807*$D2090+AG808*$E2090,IF(AND(B750="male",E750="yes",F750="southwest"),AI805+AI806*$B2090+AI807*$D2090+AI808*$E2090,IF(AND(B750="male",E750="yes",F750="southeast"),AK805+AK806*$B2090+AK807*$D2090+AK808*$E2090,IF(AND(B750="male",E750="yes",F750="northwest"),AM805+AM806*$B2090+AM807*$D2090+AM808*$E2090,IF(AND(B750="male",E750="yes",F750="northeast"),AO805+AO806*$B2090+AO807*$D2090+AO808*$E2090,"Conditions not met"))))))))))))))))</f>
        <v>0</v>
      </c>
    </row>
    <row r="2091" spans="2:9" x14ac:dyDescent="0.45">
      <c r="B2091" s="2">
        <v>28</v>
      </c>
      <c r="D2091" s="2">
        <v>30.875</v>
      </c>
      <c r="E2091" s="2">
        <v>0</v>
      </c>
      <c r="H2091" s="2">
        <v>3062.5082499999999</v>
      </c>
      <c r="I2091" s="1">
        <f>IF(AND(B751="male",E751="yes",F751="northeast"),$K$57+$K$58*$B2091+$K$59*$D2091+$K$60*$E2091,IF(AND(B751="male",E751="yes",F751="northwest"),M806+M807*$B2091+M808*$D2091+M809*$E2091,IF(AND(B751="male",E751="yes",F751="southeast"),O806+O807*$B2091+O808*$D2091+O809*$E2091,IF(AND(B751="male",E751="yes",F751="southwest"),Q806+Q807*$B2091+Q808*$D2091+Q809*$E2091,IF(AND(B751="female",E751="no",F751="southwest"),S806+S807*$B2091+S808*$D2091+S809*$E2091,IF(AND(B751="female",E751="no",F751="southeast"),U806+U807*$B2091+U808*$D2091+U809*$E2091,IF(AND(B751="female",E751="no",F751="northwest"),W806+W807*$B2091+W808*$D2091+W809*$E2091,IF(AND(B751="female",E751="no",F751="northeast"),Y806+Y807*$B2091+Y808*$D2091+Y809*$E2091,IF(AND(B751="male",E751="no",F751="northeast"),AA806+AA807*$B2091+AA808*$D2091+AA809*$E2091,IF(AND(B751="male",E751="no",F751="northwest"),AC806+AC807*$B2091+AC808*$D2091+AC809*$E2091,IF(AND(B751="male",E751="no",F751="southeast"),AE806+AE807*$B2091+AE808*$D2091+AE809*$E2091,IF(AND(B751="male",E751="no",F751="southwest"),AG806+AG807*$B2091+AG808*$D2091+AG809*$E2091,IF(AND(B751="male",E751="yes",F751="southwest"),AI806+AI807*$B2091+AI808*$D2091+AI809*$E2091,IF(AND(B751="male",E751="yes",F751="southeast"),AK806+AK807*$B2091+AK808*$D2091+AK809*$E2091,IF(AND(B751="male",E751="yes",F751="northwest"),AM806+AM807*$B2091+AM808*$D2091+AM809*$E2091,IF(AND(B751="male",E751="yes",F751="northeast"),AO806+AO807*$B2091+AO808*$D2091+AO809*$E2091,"Conditions not met"))))))))))))))))</f>
        <v>0</v>
      </c>
    </row>
    <row r="2092" spans="2:9" x14ac:dyDescent="0.45">
      <c r="B2092" s="2">
        <v>37</v>
      </c>
      <c r="D2092" s="2">
        <v>26.4</v>
      </c>
      <c r="E2092" s="2">
        <v>0</v>
      </c>
      <c r="H2092" s="2">
        <v>19539.242999999999</v>
      </c>
      <c r="I2092" s="1" t="str">
        <f>IF(AND(B752="male",E752="yes",F752="northeast"),$K$57+$K$58*$B2092+$K$59*$D2092+$K$60*$E2092,IF(AND(B752="male",E752="yes",F752="northwest"),M807+M808*$B2092+M809*$D2092+M810*$E2092,IF(AND(B752="male",E752="yes",F752="southeast"),O807+O808*$B2092+O809*$D2092+O810*$E2092,IF(AND(B752="male",E752="yes",F752="southwest"),Q807+Q808*$B2092+Q809*$D2092+Q810*$E2092,IF(AND(B752="female",E752="no",F752="southwest"),S807+S808*$B2092+S809*$D2092+S810*$E2092,IF(AND(B752="female",E752="no",F752="southeast"),U807+U808*$B2092+U809*$D2092+U810*$E2092,IF(AND(B752="female",E752="no",F752="northwest"),W807+W808*$B2092+W809*$D2092+W810*$E2092,IF(AND(B752="female",E752="no",F752="northeast"),Y807+Y808*$B2092+Y809*$D2092+Y810*$E2092,IF(AND(B752="male",E752="no",F752="northeast"),AA807+AA808*$B2092+AA809*$D2092+AA810*$E2092,IF(AND(B752="male",E752="no",F752="northwest"),AC807+AC808*$B2092+AC809*$D2092+AC810*$E2092,IF(AND(B752="male",E752="no",F752="southeast"),AE807+AE808*$B2092+AE809*$D2092+AE810*$E2092,IF(AND(B752="male",E752="no",F752="southwest"),AG807+AG808*$B2092+AG809*$D2092+AG810*$E2092,IF(AND(B752="male",E752="yes",F752="southwest"),AI807+AI808*$B2092+AI809*$D2092+AI810*$E2092,IF(AND(B752="male",E752="yes",F752="southeast"),AK807+AK808*$B2092+AK809*$D2092+AK810*$E2092,IF(AND(B752="male",E752="yes",F752="northwest"),AM807+AM808*$B2092+AM809*$D2092+AM810*$E2092,IF(AND(B752="male",E752="yes",F752="northeast"),AO807+AO808*$B2092+AO809*$D2092+AO810*$E2092,"Conditions not met"))))))))))))))))</f>
        <v>Conditions not met</v>
      </c>
    </row>
    <row r="2093" spans="2:9" x14ac:dyDescent="0.45">
      <c r="B2093" s="2">
        <v>21</v>
      </c>
      <c r="D2093" s="2">
        <v>28.975000000000001</v>
      </c>
      <c r="E2093" s="2">
        <v>0</v>
      </c>
      <c r="H2093" s="2">
        <v>1906.35825</v>
      </c>
      <c r="I2093" s="1">
        <f>IF(AND(B753="male",E753="yes",F753="northeast"),$K$57+$K$58*$B2093+$K$59*$D2093+$K$60*$E2093,IF(AND(B753="male",E753="yes",F753="northwest"),M808+M809*$B2093+M810*$D2093+M811*$E2093,IF(AND(B753="male",E753="yes",F753="southeast"),O808+O809*$B2093+O810*$D2093+O811*$E2093,IF(AND(B753="male",E753="yes",F753="southwest"),Q808+Q809*$B2093+Q810*$D2093+Q811*$E2093,IF(AND(B753="female",E753="no",F753="southwest"),S808+S809*$B2093+S810*$D2093+S811*$E2093,IF(AND(B753="female",E753="no",F753="southeast"),U808+U809*$B2093+U810*$D2093+U811*$E2093,IF(AND(B753="female",E753="no",F753="northwest"),W808+W809*$B2093+W810*$D2093+W811*$E2093,IF(AND(B753="female",E753="no",F753="northeast"),Y808+Y809*$B2093+Y810*$D2093+Y811*$E2093,IF(AND(B753="male",E753="no",F753="northeast"),AA808+AA809*$B2093+AA810*$D2093+AA811*$E2093,IF(AND(B753="male",E753="no",F753="northwest"),AC808+AC809*$B2093+AC810*$D2093+AC811*$E2093,IF(AND(B753="male",E753="no",F753="southeast"),AE808+AE809*$B2093+AE810*$D2093+AE811*$E2093,IF(AND(B753="male",E753="no",F753="southwest"),AG808+AG809*$B2093+AG810*$D2093+AG811*$E2093,IF(AND(B753="male",E753="yes",F753="southwest"),AI808+AI809*$B2093+AI810*$D2093+AI811*$E2093,IF(AND(B753="male",E753="yes",F753="southeast"),AK808+AK809*$B2093+AK810*$D2093+AK811*$E2093,IF(AND(B753="male",E753="yes",F753="northwest"),AM808+AM809*$B2093+AM810*$D2093+AM811*$E2093,IF(AND(B753="male",E753="yes",F753="northeast"),AO808+AO809*$B2093+AO810*$D2093+AO811*$E2093,"Conditions not met"))))))))))))))))</f>
        <v>0</v>
      </c>
    </row>
    <row r="2094" spans="2:9" x14ac:dyDescent="0.45">
      <c r="B2094" s="2">
        <v>64</v>
      </c>
      <c r="D2094" s="2">
        <v>37.905000000000001</v>
      </c>
      <c r="E2094" s="2">
        <v>0</v>
      </c>
      <c r="H2094" s="2">
        <v>14210.53595</v>
      </c>
      <c r="I2094" s="1">
        <f>IF(AND(B754="male",E754="yes",F754="northeast"),$K$57+$K$58*$B2094+$K$59*$D2094+$K$60*$E2094,IF(AND(B754="male",E754="yes",F754="northwest"),M809+M810*$B2094+M811*$D2094+M812*$E2094,IF(AND(B754="male",E754="yes",F754="southeast"),O809+O810*$B2094+O811*$D2094+O812*$E2094,IF(AND(B754="male",E754="yes",F754="southwest"),Q809+Q810*$B2094+Q811*$D2094+Q812*$E2094,IF(AND(B754="female",E754="no",F754="southwest"),S809+S810*$B2094+S811*$D2094+S812*$E2094,IF(AND(B754="female",E754="no",F754="southeast"),U809+U810*$B2094+U811*$D2094+U812*$E2094,IF(AND(B754="female",E754="no",F754="northwest"),W809+W810*$B2094+W811*$D2094+W812*$E2094,IF(AND(B754="female",E754="no",F754="northeast"),Y809+Y810*$B2094+Y811*$D2094+Y812*$E2094,IF(AND(B754="male",E754="no",F754="northeast"),AA809+AA810*$B2094+AA811*$D2094+AA812*$E2094,IF(AND(B754="male",E754="no",F754="northwest"),AC809+AC810*$B2094+AC811*$D2094+AC812*$E2094,IF(AND(B754="male",E754="no",F754="southeast"),AE809+AE810*$B2094+AE811*$D2094+AE812*$E2094,IF(AND(B754="male",E754="no",F754="southwest"),AG809+AG810*$B2094+AG811*$D2094+AG812*$E2094,IF(AND(B754="male",E754="yes",F754="southwest"),AI809+AI810*$B2094+AI811*$D2094+AI812*$E2094,IF(AND(B754="male",E754="yes",F754="southeast"),AK809+AK810*$B2094+AK811*$D2094+AK812*$E2094,IF(AND(B754="male",E754="yes",F754="northwest"),AM809+AM810*$B2094+AM811*$D2094+AM812*$E2094,IF(AND(B754="male",E754="yes",F754="northeast"),AO809+AO810*$B2094+AO811*$D2094+AO812*$E2094,"Conditions not met"))))))))))))))))</f>
        <v>0</v>
      </c>
    </row>
    <row r="2095" spans="2:9" x14ac:dyDescent="0.45">
      <c r="B2095" s="2">
        <v>58</v>
      </c>
      <c r="D2095" s="2">
        <v>22.77</v>
      </c>
      <c r="E2095" s="2">
        <v>0</v>
      </c>
      <c r="H2095" s="2">
        <v>11833.782300000001</v>
      </c>
      <c r="I2095" s="1">
        <f>IF(AND(B755="male",E755="yes",F755="northeast"),$K$57+$K$58*$B2095+$K$59*$D2095+$K$60*$E2095,IF(AND(B755="male",E755="yes",F755="northwest"),M810+M811*$B2095+M812*$D2095+M813*$E2095,IF(AND(B755="male",E755="yes",F755="southeast"),O810+O811*$B2095+O812*$D2095+O813*$E2095,IF(AND(B755="male",E755="yes",F755="southwest"),Q810+Q811*$B2095+Q812*$D2095+Q813*$E2095,IF(AND(B755="female",E755="no",F755="southwest"),S810+S811*$B2095+S812*$D2095+S813*$E2095,IF(AND(B755="female",E755="no",F755="southeast"),U810+U811*$B2095+U812*$D2095+U813*$E2095,IF(AND(B755="female",E755="no",F755="northwest"),W810+W811*$B2095+W812*$D2095+W813*$E2095,IF(AND(B755="female",E755="no",F755="northeast"),Y810+Y811*$B2095+Y812*$D2095+Y813*$E2095,IF(AND(B755="male",E755="no",F755="northeast"),AA810+AA811*$B2095+AA812*$D2095+AA813*$E2095,IF(AND(B755="male",E755="no",F755="northwest"),AC810+AC811*$B2095+AC812*$D2095+AC813*$E2095,IF(AND(B755="male",E755="no",F755="southeast"),AE810+AE811*$B2095+AE812*$D2095+AE813*$E2095,IF(AND(B755="male",E755="no",F755="southwest"),AG810+AG811*$B2095+AG812*$D2095+AG813*$E2095,IF(AND(B755="male",E755="yes",F755="southwest"),AI810+AI811*$B2095+AI812*$D2095+AI813*$E2095,IF(AND(B755="male",E755="yes",F755="southeast"),AK810+AK811*$B2095+AK812*$D2095+AK813*$E2095,IF(AND(B755="male",E755="yes",F755="northwest"),AM810+AM811*$B2095+AM812*$D2095+AM813*$E2095,IF(AND(B755="male",E755="yes",F755="northeast"),AO810+AO811*$B2095+AO812*$D2095+AO813*$E2095,"Conditions not met"))))))))))))))))</f>
        <v>0</v>
      </c>
    </row>
    <row r="2096" spans="2:9" x14ac:dyDescent="0.45">
      <c r="B2096" s="2">
        <v>24</v>
      </c>
      <c r="D2096" s="2">
        <v>33.630000000000003</v>
      </c>
      <c r="E2096" s="2">
        <v>4</v>
      </c>
      <c r="H2096" s="2">
        <v>17128.426080000001</v>
      </c>
      <c r="I2096" s="1">
        <f>IF(AND(B756="male",E756="yes",F756="northeast"),$K$57+$K$58*$B2096+$K$59*$D2096+$K$60*$E2096,IF(AND(B756="male",E756="yes",F756="northwest"),M811+M812*$B2096+M813*$D2096+M814*$E2096,IF(AND(B756="male",E756="yes",F756="southeast"),O811+O812*$B2096+O813*$D2096+O814*$E2096,IF(AND(B756="male",E756="yes",F756="southwest"),Q811+Q812*$B2096+Q813*$D2096+Q814*$E2096,IF(AND(B756="female",E756="no",F756="southwest"),S811+S812*$B2096+S813*$D2096+S814*$E2096,IF(AND(B756="female",E756="no",F756="southeast"),U811+U812*$B2096+U813*$D2096+U814*$E2096,IF(AND(B756="female",E756="no",F756="northwest"),W811+W812*$B2096+W813*$D2096+W814*$E2096,IF(AND(B756="female",E756="no",F756="northeast"),Y811+Y812*$B2096+Y813*$D2096+Y814*$E2096,IF(AND(B756="male",E756="no",F756="northeast"),AA811+AA812*$B2096+AA813*$D2096+AA814*$E2096,IF(AND(B756="male",E756="no",F756="northwest"),AC811+AC812*$B2096+AC813*$D2096+AC814*$E2096,IF(AND(B756="male",E756="no",F756="southeast"),AE811+AE812*$B2096+AE813*$D2096+AE814*$E2096,IF(AND(B756="male",E756="no",F756="southwest"),AG811+AG812*$B2096+AG813*$D2096+AG814*$E2096,IF(AND(B756="male",E756="yes",F756="southwest"),AI811+AI812*$B2096+AI813*$D2096+AI814*$E2096,IF(AND(B756="male",E756="yes",F756="southeast"),AK811+AK812*$B2096+AK813*$D2096+AK814*$E2096,IF(AND(B756="male",E756="yes",F756="northwest"),AM811+AM812*$B2096+AM813*$D2096+AM814*$E2096,IF(AND(B756="male",E756="yes",F756="northeast"),AO811+AO812*$B2096+AO813*$D2096+AO814*$E2096,"Conditions not met"))))))))))))))))</f>
        <v>0</v>
      </c>
    </row>
    <row r="2097" spans="2:9" x14ac:dyDescent="0.45">
      <c r="B2097" s="2">
        <v>31</v>
      </c>
      <c r="D2097" s="2">
        <v>27.645</v>
      </c>
      <c r="E2097" s="2">
        <v>2</v>
      </c>
      <c r="H2097" s="2">
        <v>5031.26955</v>
      </c>
      <c r="I2097" s="1">
        <f>IF(AND(B757="male",E757="yes",F757="northeast"),$K$57+$K$58*$B2097+$K$59*$D2097+$K$60*$E2097,IF(AND(B757="male",E757="yes",F757="northwest"),M812+M813*$B2097+M814*$D2097+M815*$E2097,IF(AND(B757="male",E757="yes",F757="southeast"),O812+O813*$B2097+O814*$D2097+O815*$E2097,IF(AND(B757="male",E757="yes",F757="southwest"),Q812+Q813*$B2097+Q814*$D2097+Q815*$E2097,IF(AND(B757="female",E757="no",F757="southwest"),S812+S813*$B2097+S814*$D2097+S815*$E2097,IF(AND(B757="female",E757="no",F757="southeast"),U812+U813*$B2097+U814*$D2097+U815*$E2097,IF(AND(B757="female",E757="no",F757="northwest"),W812+W813*$B2097+W814*$D2097+W815*$E2097,IF(AND(B757="female",E757="no",F757="northeast"),Y812+Y813*$B2097+Y814*$D2097+Y815*$E2097,IF(AND(B757="male",E757="no",F757="northeast"),AA812+AA813*$B2097+AA814*$D2097+AA815*$E2097,IF(AND(B757="male",E757="no",F757="northwest"),AC812+AC813*$B2097+AC814*$D2097+AC815*$E2097,IF(AND(B757="male",E757="no",F757="southeast"),AE812+AE813*$B2097+AE814*$D2097+AE815*$E2097,IF(AND(B757="male",E757="no",F757="southwest"),AG812+AG813*$B2097+AG814*$D2097+AG815*$E2097,IF(AND(B757="male",E757="yes",F757="southwest"),AI812+AI813*$B2097+AI814*$D2097+AI815*$E2097,IF(AND(B757="male",E757="yes",F757="southeast"),AK812+AK813*$B2097+AK814*$D2097+AK815*$E2097,IF(AND(B757="male",E757="yes",F757="northwest"),AM812+AM813*$B2097+AM814*$D2097+AM815*$E2097,IF(AND(B757="male",E757="yes",F757="northeast"),AO812+AO813*$B2097+AO814*$D2097+AO815*$E2097,"Conditions not met"))))))))))))))))</f>
        <v>0</v>
      </c>
    </row>
    <row r="2098" spans="2:9" x14ac:dyDescent="0.45">
      <c r="B2098" s="2">
        <v>39</v>
      </c>
      <c r="D2098" s="2">
        <v>22.8</v>
      </c>
      <c r="E2098" s="2">
        <v>3</v>
      </c>
      <c r="H2098" s="2">
        <v>7985.8149999999996</v>
      </c>
      <c r="I2098" s="1">
        <f>IF(AND(B758="male",E758="yes",F758="northeast"),$K$57+$K$58*$B2098+$K$59*$D2098+$K$60*$E2098,IF(AND(B758="male",E758="yes",F758="northwest"),M813+M814*$B2098+M815*$D2098+M816*$E2098,IF(AND(B758="male",E758="yes",F758="southeast"),O813+O814*$B2098+O815*$D2098+O816*$E2098,IF(AND(B758="male",E758="yes",F758="southwest"),Q813+Q814*$B2098+Q815*$D2098+Q816*$E2098,IF(AND(B758="female",E758="no",F758="southwest"),S813+S814*$B2098+S815*$D2098+S816*$E2098,IF(AND(B758="female",E758="no",F758="southeast"),U813+U814*$B2098+U815*$D2098+U816*$E2098,IF(AND(B758="female",E758="no",F758="northwest"),W813+W814*$B2098+W815*$D2098+W816*$E2098,IF(AND(B758="female",E758="no",F758="northeast"),Y813+Y814*$B2098+Y815*$D2098+Y816*$E2098,IF(AND(B758="male",E758="no",F758="northeast"),AA813+AA814*$B2098+AA815*$D2098+AA816*$E2098,IF(AND(B758="male",E758="no",F758="northwest"),AC813+AC814*$B2098+AC815*$D2098+AC816*$E2098,IF(AND(B758="male",E758="no",F758="southeast"),AE813+AE814*$B2098+AE815*$D2098+AE816*$E2098,IF(AND(B758="male",E758="no",F758="southwest"),AG813+AG814*$B2098+AG815*$D2098+AG816*$E2098,IF(AND(B758="male",E758="yes",F758="southwest"),AI813+AI814*$B2098+AI815*$D2098+AI816*$E2098,IF(AND(B758="male",E758="yes",F758="southeast"),AK813+AK814*$B2098+AK815*$D2098+AK816*$E2098,IF(AND(B758="male",E758="yes",F758="northwest"),AM813+AM814*$B2098+AM815*$D2098+AM816*$E2098,IF(AND(B758="male",E758="yes",F758="northeast"),AO813+AO814*$B2098+AO815*$D2098+AO816*$E2098,"Conditions not met"))))))))))))))))</f>
        <v>0</v>
      </c>
    </row>
    <row r="2099" spans="2:9" x14ac:dyDescent="0.45">
      <c r="B2099" s="2">
        <v>47</v>
      </c>
      <c r="D2099" s="2">
        <v>27.83</v>
      </c>
      <c r="E2099" s="2">
        <v>0</v>
      </c>
      <c r="H2099" s="2">
        <v>23065.420699999999</v>
      </c>
      <c r="I2099" s="1" t="str">
        <f>IF(AND(B759="male",E759="yes",F759="northeast"),$K$57+$K$58*$B2099+$K$59*$D2099+$K$60*$E2099,IF(AND(B759="male",E759="yes",F759="northwest"),M814+M815*$B2099+M816*$D2099+M817*$E2099,IF(AND(B759="male",E759="yes",F759="southeast"),O814+O815*$B2099+O816*$D2099+O817*$E2099,IF(AND(B759="male",E759="yes",F759="southwest"),Q814+Q815*$B2099+Q816*$D2099+Q817*$E2099,IF(AND(B759="female",E759="no",F759="southwest"),S814+S815*$B2099+S816*$D2099+S817*$E2099,IF(AND(B759="female",E759="no",F759="southeast"),U814+U815*$B2099+U816*$D2099+U817*$E2099,IF(AND(B759="female",E759="no",F759="northwest"),W814+W815*$B2099+W816*$D2099+W817*$E2099,IF(AND(B759="female",E759="no",F759="northeast"),Y814+Y815*$B2099+Y816*$D2099+Y817*$E2099,IF(AND(B759="male",E759="no",F759="northeast"),AA814+AA815*$B2099+AA816*$D2099+AA817*$E2099,IF(AND(B759="male",E759="no",F759="northwest"),AC814+AC815*$B2099+AC816*$D2099+AC817*$E2099,IF(AND(B759="male",E759="no",F759="southeast"),AE814+AE815*$B2099+AE816*$D2099+AE817*$E2099,IF(AND(B759="male",E759="no",F759="southwest"),AG814+AG815*$B2099+AG816*$D2099+AG817*$E2099,IF(AND(B759="male",E759="yes",F759="southwest"),AI814+AI815*$B2099+AI816*$D2099+AI817*$E2099,IF(AND(B759="male",E759="yes",F759="southeast"),AK814+AK815*$B2099+AK816*$D2099+AK817*$E2099,IF(AND(B759="male",E759="yes",F759="northwest"),AM814+AM815*$B2099+AM816*$D2099+AM817*$E2099,IF(AND(B759="male",E759="yes",F759="northeast"),AO814+AO815*$B2099+AO816*$D2099+AO817*$E2099,"Conditions not met"))))))))))))))))</f>
        <v>Conditions not met</v>
      </c>
    </row>
    <row r="2100" spans="2:9" x14ac:dyDescent="0.45">
      <c r="B2100" s="2">
        <v>30</v>
      </c>
      <c r="D2100" s="2">
        <v>37.43</v>
      </c>
      <c r="E2100" s="2">
        <v>3</v>
      </c>
      <c r="H2100" s="2">
        <v>5428.7277000000004</v>
      </c>
      <c r="I2100" s="1">
        <f>IF(AND(B760="male",E760="yes",F760="northeast"),$K$57+$K$58*$B2100+$K$59*$D2100+$K$60*$E2100,IF(AND(B760="male",E760="yes",F760="northwest"),M815+M816*$B2100+M817*$D2100+M818*$E2100,IF(AND(B760="male",E760="yes",F760="southeast"),O815+O816*$B2100+O817*$D2100+O818*$E2100,IF(AND(B760="male",E760="yes",F760="southwest"),Q815+Q816*$B2100+Q817*$D2100+Q818*$E2100,IF(AND(B760="female",E760="no",F760="southwest"),S815+S816*$B2100+S817*$D2100+S818*$E2100,IF(AND(B760="female",E760="no",F760="southeast"),U815+U816*$B2100+U817*$D2100+U818*$E2100,IF(AND(B760="female",E760="no",F760="northwest"),W815+W816*$B2100+W817*$D2100+W818*$E2100,IF(AND(B760="female",E760="no",F760="northeast"),Y815+Y816*$B2100+Y817*$D2100+Y818*$E2100,IF(AND(B760="male",E760="no",F760="northeast"),AA815+AA816*$B2100+AA817*$D2100+AA818*$E2100,IF(AND(B760="male",E760="no",F760="northwest"),AC815+AC816*$B2100+AC817*$D2100+AC818*$E2100,IF(AND(B760="male",E760="no",F760="southeast"),AE815+AE816*$B2100+AE817*$D2100+AE818*$E2100,IF(AND(B760="male",E760="no",F760="southwest"),AG815+AG816*$B2100+AG817*$D2100+AG818*$E2100,IF(AND(B760="male",E760="yes",F760="southwest"),AI815+AI816*$B2100+AI817*$D2100+AI818*$E2100,IF(AND(B760="male",E760="yes",F760="southeast"),AK815+AK816*$B2100+AK817*$D2100+AK818*$E2100,IF(AND(B760="male",E760="yes",F760="northwest"),AM815+AM816*$B2100+AM817*$D2100+AM818*$E2100,IF(AND(B760="male",E760="yes",F760="northeast"),AO815+AO816*$B2100+AO817*$D2100+AO818*$E2100,"Conditions not met"))))))))))))))))</f>
        <v>0</v>
      </c>
    </row>
    <row r="2101" spans="2:9" x14ac:dyDescent="0.45">
      <c r="B2101" s="2">
        <v>18</v>
      </c>
      <c r="D2101" s="2">
        <v>38.17</v>
      </c>
      <c r="E2101" s="2">
        <v>0</v>
      </c>
      <c r="H2101" s="2">
        <v>36307.798300000002</v>
      </c>
      <c r="I2101" s="1">
        <f>IF(AND(B761="male",E761="yes",F761="northeast"),$K$57+$K$58*$B2101+$K$59*$D2101+$K$60*$E2101,IF(AND(B761="male",E761="yes",F761="northwest"),M816+M817*$B2101+M818*$D2101+M819*$E2101,IF(AND(B761="male",E761="yes",F761="southeast"),O816+O817*$B2101+O818*$D2101+O819*$E2101,IF(AND(B761="male",E761="yes",F761="southwest"),Q816+Q817*$B2101+Q818*$D2101+Q819*$E2101,IF(AND(B761="female",E761="no",F761="southwest"),S816+S817*$B2101+S818*$D2101+S819*$E2101,IF(AND(B761="female",E761="no",F761="southeast"),U816+U817*$B2101+U818*$D2101+U819*$E2101,IF(AND(B761="female",E761="no",F761="northwest"),W816+W817*$B2101+W818*$D2101+W819*$E2101,IF(AND(B761="female",E761="no",F761="northeast"),Y816+Y817*$B2101+Y818*$D2101+Y819*$E2101,IF(AND(B761="male",E761="no",F761="northeast"),AA816+AA817*$B2101+AA818*$D2101+AA819*$E2101,IF(AND(B761="male",E761="no",F761="northwest"),AC816+AC817*$B2101+AC818*$D2101+AC819*$E2101,IF(AND(B761="male",E761="no",F761="southeast"),AE816+AE817*$B2101+AE818*$D2101+AE819*$E2101,IF(AND(B761="male",E761="no",F761="southwest"),AG816+AG817*$B2101+AG818*$D2101+AG819*$E2101,IF(AND(B761="male",E761="yes",F761="southwest"),AI816+AI817*$B2101+AI818*$D2101+AI819*$E2101,IF(AND(B761="male",E761="yes",F761="southeast"),AK816+AK817*$B2101+AK818*$D2101+AK819*$E2101,IF(AND(B761="male",E761="yes",F761="northwest"),AM816+AM817*$B2101+AM818*$D2101+AM819*$E2101,IF(AND(B761="male",E761="yes",F761="northeast"),AO816+AO817*$B2101+AO818*$D2101+AO819*$E2101,"Conditions not met"))))))))))))))))</f>
        <v>0</v>
      </c>
    </row>
    <row r="2102" spans="2:9" x14ac:dyDescent="0.45">
      <c r="B2102" s="2">
        <v>22</v>
      </c>
      <c r="D2102" s="2">
        <v>34.58</v>
      </c>
      <c r="E2102" s="2">
        <v>2</v>
      </c>
      <c r="H2102" s="2">
        <v>3925.7582000000002</v>
      </c>
      <c r="I2102" s="1">
        <f>IF(AND(B762="male",E762="yes",F762="northeast"),$K$57+$K$58*$B2102+$K$59*$D2102+$K$60*$E2102,IF(AND(B762="male",E762="yes",F762="northwest"),M817+M818*$B2102+M819*$D2102+M820*$E2102,IF(AND(B762="male",E762="yes",F762="southeast"),O817+O818*$B2102+O819*$D2102+O820*$E2102,IF(AND(B762="male",E762="yes",F762="southwest"),Q817+Q818*$B2102+Q819*$D2102+Q820*$E2102,IF(AND(B762="female",E762="no",F762="southwest"),S817+S818*$B2102+S819*$D2102+S820*$E2102,IF(AND(B762="female",E762="no",F762="southeast"),U817+U818*$B2102+U819*$D2102+U820*$E2102,IF(AND(B762="female",E762="no",F762="northwest"),W817+W818*$B2102+W819*$D2102+W820*$E2102,IF(AND(B762="female",E762="no",F762="northeast"),Y817+Y818*$B2102+Y819*$D2102+Y820*$E2102,IF(AND(B762="male",E762="no",F762="northeast"),AA817+AA818*$B2102+AA819*$D2102+AA820*$E2102,IF(AND(B762="male",E762="no",F762="northwest"),AC817+AC818*$B2102+AC819*$D2102+AC820*$E2102,IF(AND(B762="male",E762="no",F762="southeast"),AE817+AE818*$B2102+AE819*$D2102+AE820*$E2102,IF(AND(B762="male",E762="no",F762="southwest"),AG817+AG818*$B2102+AG819*$D2102+AG820*$E2102,IF(AND(B762="male",E762="yes",F762="southwest"),AI817+AI818*$B2102+AI819*$D2102+AI820*$E2102,IF(AND(B762="male",E762="yes",F762="southeast"),AK817+AK818*$B2102+AK819*$D2102+AK820*$E2102,IF(AND(B762="male",E762="yes",F762="northwest"),AM817+AM818*$B2102+AM819*$D2102+AM820*$E2102,IF(AND(B762="male",E762="yes",F762="northeast"),AO817+AO818*$B2102+AO819*$D2102+AO820*$E2102,"Conditions not met"))))))))))))))))</f>
        <v>0</v>
      </c>
    </row>
    <row r="2103" spans="2:9" x14ac:dyDescent="0.45">
      <c r="B2103" s="2">
        <v>23</v>
      </c>
      <c r="D2103" s="2">
        <v>35.200000000000003</v>
      </c>
      <c r="E2103" s="2">
        <v>1</v>
      </c>
      <c r="H2103" s="2">
        <v>2416.9549999999999</v>
      </c>
      <c r="I2103" s="1">
        <f>IF(AND(B763="male",E763="yes",F763="northeast"),$K$57+$K$58*$B2103+$K$59*$D2103+$K$60*$E2103,IF(AND(B763="male",E763="yes",F763="northwest"),M818+M819*$B2103+M820*$D2103+M821*$E2103,IF(AND(B763="male",E763="yes",F763="southeast"),O818+O819*$B2103+O820*$D2103+O821*$E2103,IF(AND(B763="male",E763="yes",F763="southwest"),Q818+Q819*$B2103+Q820*$D2103+Q821*$E2103,IF(AND(B763="female",E763="no",F763="southwest"),S818+S819*$B2103+S820*$D2103+S821*$E2103,IF(AND(B763="female",E763="no",F763="southeast"),U818+U819*$B2103+U820*$D2103+U821*$E2103,IF(AND(B763="female",E763="no",F763="northwest"),W818+W819*$B2103+W820*$D2103+W821*$E2103,IF(AND(B763="female",E763="no",F763="northeast"),Y818+Y819*$B2103+Y820*$D2103+Y821*$E2103,IF(AND(B763="male",E763="no",F763="northeast"),AA818+AA819*$B2103+AA820*$D2103+AA821*$E2103,IF(AND(B763="male",E763="no",F763="northwest"),AC818+AC819*$B2103+AC820*$D2103+AC821*$E2103,IF(AND(B763="male",E763="no",F763="southeast"),AE818+AE819*$B2103+AE820*$D2103+AE821*$E2103,IF(AND(B763="male",E763="no",F763="southwest"),AG818+AG819*$B2103+AG820*$D2103+AG821*$E2103,IF(AND(B763="male",E763="yes",F763="southwest"),AI818+AI819*$B2103+AI820*$D2103+AI821*$E2103,IF(AND(B763="male",E763="yes",F763="southeast"),AK818+AK819*$B2103+AK820*$D2103+AK821*$E2103,IF(AND(B763="male",E763="yes",F763="northwest"),AM818+AM819*$B2103+AM820*$D2103+AM821*$E2103,IF(AND(B763="male",E763="yes",F763="northeast"),AO818+AO819*$B2103+AO820*$D2103+AO821*$E2103,"Conditions not met"))))))))))))))))</f>
        <v>0</v>
      </c>
    </row>
    <row r="2104" spans="2:9" x14ac:dyDescent="0.45">
      <c r="B2104" s="2">
        <v>33</v>
      </c>
      <c r="D2104" s="2">
        <v>27.1</v>
      </c>
      <c r="E2104" s="2">
        <v>1</v>
      </c>
      <c r="H2104" s="2">
        <v>19040.876</v>
      </c>
      <c r="I2104" s="1">
        <f>IF(AND(B764="male",E764="yes",F764="northeast"),$K$57+$K$58*$B2104+$K$59*$D2104+$K$60*$E2104,IF(AND(B764="male",E764="yes",F764="northwest"),M819+M820*$B2104+M821*$D2104+M822*$E2104,IF(AND(B764="male",E764="yes",F764="southeast"),O819+O820*$B2104+O821*$D2104+O822*$E2104,IF(AND(B764="male",E764="yes",F764="southwest"),Q819+Q820*$B2104+Q821*$D2104+Q822*$E2104,IF(AND(B764="female",E764="no",F764="southwest"),S819+S820*$B2104+S821*$D2104+S822*$E2104,IF(AND(B764="female",E764="no",F764="southeast"),U819+U820*$B2104+U821*$D2104+U822*$E2104,IF(AND(B764="female",E764="no",F764="northwest"),W819+W820*$B2104+W821*$D2104+W822*$E2104,IF(AND(B764="female",E764="no",F764="northeast"),Y819+Y820*$B2104+Y821*$D2104+Y822*$E2104,IF(AND(B764="male",E764="no",F764="northeast"),AA819+AA820*$B2104+AA821*$D2104+AA822*$E2104,IF(AND(B764="male",E764="no",F764="northwest"),AC819+AC820*$B2104+AC821*$D2104+AC822*$E2104,IF(AND(B764="male",E764="no",F764="southeast"),AE819+AE820*$B2104+AE821*$D2104+AE822*$E2104,IF(AND(B764="male",E764="no",F764="southwest"),AG819+AG820*$B2104+AG821*$D2104+AG822*$E2104,IF(AND(B764="male",E764="yes",F764="southwest"),AI819+AI820*$B2104+AI821*$D2104+AI822*$E2104,IF(AND(B764="male",E764="yes",F764="southeast"),AK819+AK820*$B2104+AK821*$D2104+AK822*$E2104,IF(AND(B764="male",E764="yes",F764="northwest"),AM819+AM820*$B2104+AM821*$D2104+AM822*$E2104,IF(AND(B764="male",E764="yes",F764="northeast"),AO819+AO820*$B2104+AO821*$D2104+AO822*$E2104,"Conditions not met"))))))))))))))))</f>
        <v>0</v>
      </c>
    </row>
    <row r="2105" spans="2:9" x14ac:dyDescent="0.45">
      <c r="B2105" s="2">
        <v>27</v>
      </c>
      <c r="D2105" s="2">
        <v>26.03</v>
      </c>
      <c r="E2105" s="2">
        <v>0</v>
      </c>
      <c r="H2105" s="2">
        <v>3070.8087</v>
      </c>
      <c r="I2105" s="1">
        <f>IF(AND(B765="male",E765="yes",F765="northeast"),$K$57+$K$58*$B2105+$K$59*$D2105+$K$60*$E2105,IF(AND(B765="male",E765="yes",F765="northwest"),M820+M821*$B2105+M822*$D2105+M823*$E2105,IF(AND(B765="male",E765="yes",F765="southeast"),O820+O821*$B2105+O822*$D2105+O823*$E2105,IF(AND(B765="male",E765="yes",F765="southwest"),Q820+Q821*$B2105+Q822*$D2105+Q823*$E2105,IF(AND(B765="female",E765="no",F765="southwest"),S820+S821*$B2105+S822*$D2105+S823*$E2105,IF(AND(B765="female",E765="no",F765="southeast"),U820+U821*$B2105+U822*$D2105+U823*$E2105,IF(AND(B765="female",E765="no",F765="northwest"),W820+W821*$B2105+W822*$D2105+W823*$E2105,IF(AND(B765="female",E765="no",F765="northeast"),Y820+Y821*$B2105+Y822*$D2105+Y823*$E2105,IF(AND(B765="male",E765="no",F765="northeast"),AA820+AA821*$B2105+AA822*$D2105+AA823*$E2105,IF(AND(B765="male",E765="no",F765="northwest"),AC820+AC821*$B2105+AC822*$D2105+AC823*$E2105,IF(AND(B765="male",E765="no",F765="southeast"),AE820+AE821*$B2105+AE822*$D2105+AE823*$E2105,IF(AND(B765="male",E765="no",F765="southwest"),AG820+AG821*$B2105+AG822*$D2105+AG823*$E2105,IF(AND(B765="male",E765="yes",F765="southwest"),AI820+AI821*$B2105+AI822*$D2105+AI823*$E2105,IF(AND(B765="male",E765="yes",F765="southeast"),AK820+AK821*$B2105+AK822*$D2105+AK823*$E2105,IF(AND(B765="male",E765="yes",F765="northwest"),AM820+AM821*$B2105+AM822*$D2105+AM823*$E2105,IF(AND(B765="male",E765="yes",F765="northeast"),AO820+AO821*$B2105+AO822*$D2105+AO823*$E2105,"Conditions not met"))))))))))))))))</f>
        <v>0</v>
      </c>
    </row>
    <row r="2106" spans="2:9" x14ac:dyDescent="0.45">
      <c r="B2106" s="2">
        <v>45</v>
      </c>
      <c r="D2106" s="2">
        <v>25.175000000000001</v>
      </c>
      <c r="E2106" s="2">
        <v>2</v>
      </c>
      <c r="H2106" s="2">
        <v>9095.0682500000003</v>
      </c>
      <c r="I2106" s="1">
        <f>IF(AND(B766="male",E766="yes",F766="northeast"),$K$57+$K$58*$B2106+$K$59*$D2106+$K$60*$E2106,IF(AND(B766="male",E766="yes",F766="northwest"),M821+M822*$B2106+M823*$D2106+M824*$E2106,IF(AND(B766="male",E766="yes",F766="southeast"),O821+O822*$B2106+O823*$D2106+O824*$E2106,IF(AND(B766="male",E766="yes",F766="southwest"),Q821+Q822*$B2106+Q823*$D2106+Q824*$E2106,IF(AND(B766="female",E766="no",F766="southwest"),S821+S822*$B2106+S823*$D2106+S824*$E2106,IF(AND(B766="female",E766="no",F766="southeast"),U821+U822*$B2106+U823*$D2106+U824*$E2106,IF(AND(B766="female",E766="no",F766="northwest"),W821+W822*$B2106+W823*$D2106+W824*$E2106,IF(AND(B766="female",E766="no",F766="northeast"),Y821+Y822*$B2106+Y823*$D2106+Y824*$E2106,IF(AND(B766="male",E766="no",F766="northeast"),AA821+AA822*$B2106+AA823*$D2106+AA824*$E2106,IF(AND(B766="male",E766="no",F766="northwest"),AC821+AC822*$B2106+AC823*$D2106+AC824*$E2106,IF(AND(B766="male",E766="no",F766="southeast"),AE821+AE822*$B2106+AE823*$D2106+AE824*$E2106,IF(AND(B766="male",E766="no",F766="southwest"),AG821+AG822*$B2106+AG823*$D2106+AG824*$E2106,IF(AND(B766="male",E766="yes",F766="southwest"),AI821+AI822*$B2106+AI823*$D2106+AI824*$E2106,IF(AND(B766="male",E766="yes",F766="southeast"),AK821+AK822*$B2106+AK823*$D2106+AK824*$E2106,IF(AND(B766="male",E766="yes",F766="northwest"),AM821+AM822*$B2106+AM823*$D2106+AM824*$E2106,IF(AND(B766="male",E766="yes",F766="northeast"),AO821+AO822*$B2106+AO823*$D2106+AO824*$E2106,"Conditions not met"))))))))))))))))</f>
        <v>0</v>
      </c>
    </row>
    <row r="2107" spans="2:9" x14ac:dyDescent="0.45">
      <c r="B2107" s="2">
        <v>57</v>
      </c>
      <c r="D2107" s="2">
        <v>31.824999999999999</v>
      </c>
      <c r="E2107" s="2">
        <v>0</v>
      </c>
      <c r="H2107" s="2">
        <v>11842.623750000001</v>
      </c>
      <c r="I2107" s="1">
        <f>IF(AND(B767="male",E767="yes",F767="northeast"),$K$57+$K$58*$B2107+$K$59*$D2107+$K$60*$E2107,IF(AND(B767="male",E767="yes",F767="northwest"),M822+M823*$B2107+M824*$D2107+M825*$E2107,IF(AND(B767="male",E767="yes",F767="southeast"),O822+O823*$B2107+O824*$D2107+O825*$E2107,IF(AND(B767="male",E767="yes",F767="southwest"),Q822+Q823*$B2107+Q824*$D2107+Q825*$E2107,IF(AND(B767="female",E767="no",F767="southwest"),S822+S823*$B2107+S824*$D2107+S825*$E2107,IF(AND(B767="female",E767="no",F767="southeast"),U822+U823*$B2107+U824*$D2107+U825*$E2107,IF(AND(B767="female",E767="no",F767="northwest"),W822+W823*$B2107+W824*$D2107+W825*$E2107,IF(AND(B767="female",E767="no",F767="northeast"),Y822+Y823*$B2107+Y824*$D2107+Y825*$E2107,IF(AND(B767="male",E767="no",F767="northeast"),AA822+AA823*$B2107+AA824*$D2107+AA825*$E2107,IF(AND(B767="male",E767="no",F767="northwest"),AC822+AC823*$B2107+AC824*$D2107+AC825*$E2107,IF(AND(B767="male",E767="no",F767="southeast"),AE822+AE823*$B2107+AE824*$D2107+AE825*$E2107,IF(AND(B767="male",E767="no",F767="southwest"),AG822+AG823*$B2107+AG824*$D2107+AG825*$E2107,IF(AND(B767="male",E767="yes",F767="southwest"),AI822+AI823*$B2107+AI824*$D2107+AI825*$E2107,IF(AND(B767="male",E767="yes",F767="southeast"),AK822+AK823*$B2107+AK824*$D2107+AK825*$E2107,IF(AND(B767="male",E767="yes",F767="northwest"),AM822+AM823*$B2107+AM824*$D2107+AM825*$E2107,IF(AND(B767="male",E767="yes",F767="northeast"),AO822+AO823*$B2107+AO824*$D2107+AO825*$E2107,"Conditions not met"))))))))))))))))</f>
        <v>0</v>
      </c>
    </row>
    <row r="2108" spans="2:9" x14ac:dyDescent="0.45">
      <c r="B2108" s="2">
        <v>47</v>
      </c>
      <c r="D2108" s="2">
        <v>32.299999999999997</v>
      </c>
      <c r="E2108" s="2">
        <v>1</v>
      </c>
      <c r="H2108" s="2">
        <v>8062.7640000000001</v>
      </c>
      <c r="I2108" s="1">
        <f>IF(AND(B768="male",E768="yes",F768="northeast"),$K$57+$K$58*$B2108+$K$59*$D2108+$K$60*$E2108,IF(AND(B768="male",E768="yes",F768="northwest"),M823+M824*$B2108+M825*$D2108+M826*$E2108,IF(AND(B768="male",E768="yes",F768="southeast"),O823+O824*$B2108+O825*$D2108+O826*$E2108,IF(AND(B768="male",E768="yes",F768="southwest"),Q823+Q824*$B2108+Q825*$D2108+Q826*$E2108,IF(AND(B768="female",E768="no",F768="southwest"),S823+S824*$B2108+S825*$D2108+S826*$E2108,IF(AND(B768="female",E768="no",F768="southeast"),U823+U824*$B2108+U825*$D2108+U826*$E2108,IF(AND(B768="female",E768="no",F768="northwest"),W823+W824*$B2108+W825*$D2108+W826*$E2108,IF(AND(B768="female",E768="no",F768="northeast"),Y823+Y824*$B2108+Y825*$D2108+Y826*$E2108,IF(AND(B768="male",E768="no",F768="northeast"),AA823+AA824*$B2108+AA825*$D2108+AA826*$E2108,IF(AND(B768="male",E768="no",F768="northwest"),AC823+AC824*$B2108+AC825*$D2108+AC826*$E2108,IF(AND(B768="male",E768="no",F768="southeast"),AE823+AE824*$B2108+AE825*$D2108+AE826*$E2108,IF(AND(B768="male",E768="no",F768="southwest"),AG823+AG824*$B2108+AG825*$D2108+AG826*$E2108,IF(AND(B768="male",E768="yes",F768="southwest"),AI823+AI824*$B2108+AI825*$D2108+AI826*$E2108,IF(AND(B768="male",E768="yes",F768="southeast"),AK823+AK824*$B2108+AK825*$D2108+AK826*$E2108,IF(AND(B768="male",E768="yes",F768="northwest"),AM823+AM824*$B2108+AM825*$D2108+AM826*$E2108,IF(AND(B768="male",E768="yes",F768="northeast"),AO823+AO824*$B2108+AO825*$D2108+AO826*$E2108,"Conditions not met"))))))))))))))))</f>
        <v>0</v>
      </c>
    </row>
    <row r="2109" spans="2:9" x14ac:dyDescent="0.45">
      <c r="B2109" s="2">
        <v>42</v>
      </c>
      <c r="D2109" s="2">
        <v>29</v>
      </c>
      <c r="E2109" s="2">
        <v>1</v>
      </c>
      <c r="H2109" s="2">
        <v>7050.6419999999998</v>
      </c>
      <c r="I2109" s="1">
        <f>IF(AND(B769="male",E769="yes",F769="northeast"),$K$57+$K$58*$B2109+$K$59*$D2109+$K$60*$E2109,IF(AND(B769="male",E769="yes",F769="northwest"),M824+M825*$B2109+M826*$D2109+M827*$E2109,IF(AND(B769="male",E769="yes",F769="southeast"),O824+O825*$B2109+O826*$D2109+O827*$E2109,IF(AND(B769="male",E769="yes",F769="southwest"),Q824+Q825*$B2109+Q826*$D2109+Q827*$E2109,IF(AND(B769="female",E769="no",F769="southwest"),S824+S825*$B2109+S826*$D2109+S827*$E2109,IF(AND(B769="female",E769="no",F769="southeast"),U824+U825*$B2109+U826*$D2109+U827*$E2109,IF(AND(B769="female",E769="no",F769="northwest"),W824+W825*$B2109+W826*$D2109+W827*$E2109,IF(AND(B769="female",E769="no",F769="northeast"),Y824+Y825*$B2109+Y826*$D2109+Y827*$E2109,IF(AND(B769="male",E769="no",F769="northeast"),AA824+AA825*$B2109+AA826*$D2109+AA827*$E2109,IF(AND(B769="male",E769="no",F769="northwest"),AC824+AC825*$B2109+AC826*$D2109+AC827*$E2109,IF(AND(B769="male",E769="no",F769="southeast"),AE824+AE825*$B2109+AE826*$D2109+AE827*$E2109,IF(AND(B769="male",E769="no",F769="southwest"),AG824+AG825*$B2109+AG826*$D2109+AG827*$E2109,IF(AND(B769="male",E769="yes",F769="southwest"),AI824+AI825*$B2109+AI826*$D2109+AI827*$E2109,IF(AND(B769="male",E769="yes",F769="southeast"),AK824+AK825*$B2109+AK826*$D2109+AK827*$E2109,IF(AND(B769="male",E769="yes",F769="northwest"),AM824+AM825*$B2109+AM826*$D2109+AM827*$E2109,IF(AND(B769="male",E769="yes",F769="northeast"),AO824+AO825*$B2109+AO826*$D2109+AO827*$E2109,"Conditions not met"))))))))))))))))</f>
        <v>0</v>
      </c>
    </row>
    <row r="2110" spans="2:9" x14ac:dyDescent="0.45">
      <c r="B2110" s="2">
        <v>64</v>
      </c>
      <c r="D2110" s="2">
        <v>39.700000000000003</v>
      </c>
      <c r="E2110" s="2">
        <v>0</v>
      </c>
      <c r="H2110" s="2">
        <v>14319.031000000001</v>
      </c>
      <c r="I2110" s="1">
        <f>IF(AND(B770="male",E770="yes",F770="northeast"),$K$57+$K$58*$B2110+$K$59*$D2110+$K$60*$E2110,IF(AND(B770="male",E770="yes",F770="northwest"),M825+M826*$B2110+M827*$D2110+M828*$E2110,IF(AND(B770="male",E770="yes",F770="southeast"),O825+O826*$B2110+O827*$D2110+O828*$E2110,IF(AND(B770="male",E770="yes",F770="southwest"),Q825+Q826*$B2110+Q827*$D2110+Q828*$E2110,IF(AND(B770="female",E770="no",F770="southwest"),S825+S826*$B2110+S827*$D2110+S828*$E2110,IF(AND(B770="female",E770="no",F770="southeast"),U825+U826*$B2110+U827*$D2110+U828*$E2110,IF(AND(B770="female",E770="no",F770="northwest"),W825+W826*$B2110+W827*$D2110+W828*$E2110,IF(AND(B770="female",E770="no",F770="northeast"),Y825+Y826*$B2110+Y827*$D2110+Y828*$E2110,IF(AND(B770="male",E770="no",F770="northeast"),AA825+AA826*$B2110+AA827*$D2110+AA828*$E2110,IF(AND(B770="male",E770="no",F770="northwest"),AC825+AC826*$B2110+AC827*$D2110+AC828*$E2110,IF(AND(B770="male",E770="no",F770="southeast"),AE825+AE826*$B2110+AE827*$D2110+AE828*$E2110,IF(AND(B770="male",E770="no",F770="southwest"),AG825+AG826*$B2110+AG827*$D2110+AG828*$E2110,IF(AND(B770="male",E770="yes",F770="southwest"),AI825+AI826*$B2110+AI827*$D2110+AI828*$E2110,IF(AND(B770="male",E770="yes",F770="southeast"),AK825+AK826*$B2110+AK827*$D2110+AK828*$E2110,IF(AND(B770="male",E770="yes",F770="northwest"),AM825+AM826*$B2110+AM827*$D2110+AM828*$E2110,IF(AND(B770="male",E770="yes",F770="northeast"),AO825+AO826*$B2110+AO827*$D2110+AO828*$E2110,"Conditions not met"))))))))))))))))</f>
        <v>0</v>
      </c>
    </row>
    <row r="2111" spans="2:9" x14ac:dyDescent="0.45">
      <c r="B2111" s="2">
        <v>38</v>
      </c>
      <c r="D2111" s="2">
        <v>19.475000000000001</v>
      </c>
      <c r="E2111" s="2">
        <v>2</v>
      </c>
      <c r="H2111" s="2">
        <v>6933.2422500000002</v>
      </c>
      <c r="I2111" s="1">
        <f>IF(AND(B771="male",E771="yes",F771="northeast"),$K$57+$K$58*$B2111+$K$59*$D2111+$K$60*$E2111,IF(AND(B771="male",E771="yes",F771="northwest"),M826+M827*$B2111+M828*$D2111+M829*$E2111,IF(AND(B771="male",E771="yes",F771="southeast"),O826+O827*$B2111+O828*$D2111+O829*$E2111,IF(AND(B771="male",E771="yes",F771="southwest"),Q826+Q827*$B2111+Q828*$D2111+Q829*$E2111,IF(AND(B771="female",E771="no",F771="southwest"),S826+S827*$B2111+S828*$D2111+S829*$E2111,IF(AND(B771="female",E771="no",F771="southeast"),U826+U827*$B2111+U828*$D2111+U829*$E2111,IF(AND(B771="female",E771="no",F771="northwest"),W826+W827*$B2111+W828*$D2111+W829*$E2111,IF(AND(B771="female",E771="no",F771="northeast"),Y826+Y827*$B2111+Y828*$D2111+Y829*$E2111,IF(AND(B771="male",E771="no",F771="northeast"),AA826+AA827*$B2111+AA828*$D2111+AA829*$E2111,IF(AND(B771="male",E771="no",F771="northwest"),AC826+AC827*$B2111+AC828*$D2111+AC829*$E2111,IF(AND(B771="male",E771="no",F771="southeast"),AE826+AE827*$B2111+AE828*$D2111+AE829*$E2111,IF(AND(B771="male",E771="no",F771="southwest"),AG826+AG827*$B2111+AG828*$D2111+AG829*$E2111,IF(AND(B771="male",E771="yes",F771="southwest"),AI826+AI827*$B2111+AI828*$D2111+AI829*$E2111,IF(AND(B771="male",E771="yes",F771="southeast"),AK826+AK827*$B2111+AK828*$D2111+AK829*$E2111,IF(AND(B771="male",E771="yes",F771="northwest"),AM826+AM827*$B2111+AM828*$D2111+AM829*$E2111,IF(AND(B771="male",E771="yes",F771="northeast"),AO826+AO827*$B2111+AO828*$D2111+AO829*$E2111,"Conditions not met"))))))))))))))))</f>
        <v>0</v>
      </c>
    </row>
    <row r="2112" spans="2:9" x14ac:dyDescent="0.45">
      <c r="B2112" s="2">
        <v>61</v>
      </c>
      <c r="D2112" s="2">
        <v>36.1</v>
      </c>
      <c r="E2112" s="2">
        <v>3</v>
      </c>
      <c r="H2112" s="2">
        <v>27941.28758</v>
      </c>
      <c r="I2112" s="1">
        <f>IF(AND(B772="male",E772="yes",F772="northeast"),$K$57+$K$58*$B2112+$K$59*$D2112+$K$60*$E2112,IF(AND(B772="male",E772="yes",F772="northwest"),M827+M828*$B2112+M829*$D2112+M830*$E2112,IF(AND(B772="male",E772="yes",F772="southeast"),O827+O828*$B2112+O829*$D2112+O830*$E2112,IF(AND(B772="male",E772="yes",F772="southwest"),Q827+Q828*$B2112+Q829*$D2112+Q830*$E2112,IF(AND(B772="female",E772="no",F772="southwest"),S827+S828*$B2112+S829*$D2112+S830*$E2112,IF(AND(B772="female",E772="no",F772="southeast"),U827+U828*$B2112+U829*$D2112+U830*$E2112,IF(AND(B772="female",E772="no",F772="northwest"),W827+W828*$B2112+W829*$D2112+W830*$E2112,IF(AND(B772="female",E772="no",F772="northeast"),Y827+Y828*$B2112+Y829*$D2112+Y830*$E2112,IF(AND(B772="male",E772="no",F772="northeast"),AA827+AA828*$B2112+AA829*$D2112+AA830*$E2112,IF(AND(B772="male",E772="no",F772="northwest"),AC827+AC828*$B2112+AC829*$D2112+AC830*$E2112,IF(AND(B772="male",E772="no",F772="southeast"),AE827+AE828*$B2112+AE829*$D2112+AE830*$E2112,IF(AND(B772="male",E772="no",F772="southwest"),AG827+AG828*$B2112+AG829*$D2112+AG830*$E2112,IF(AND(B772="male",E772="yes",F772="southwest"),AI827+AI828*$B2112+AI829*$D2112+AI830*$E2112,IF(AND(B772="male",E772="yes",F772="southeast"),AK827+AK828*$B2112+AK829*$D2112+AK830*$E2112,IF(AND(B772="male",E772="yes",F772="northwest"),AM827+AM828*$B2112+AM829*$D2112+AM830*$E2112,IF(AND(B772="male",E772="yes",F772="northeast"),AO827+AO828*$B2112+AO829*$D2112+AO830*$E2112,"Conditions not met"))))))))))))))))</f>
        <v>0</v>
      </c>
    </row>
    <row r="2113" spans="2:9" x14ac:dyDescent="0.45">
      <c r="B2113" s="2">
        <v>53</v>
      </c>
      <c r="D2113" s="2">
        <v>26.7</v>
      </c>
      <c r="E2113" s="2">
        <v>2</v>
      </c>
      <c r="H2113" s="2">
        <v>11150.78</v>
      </c>
      <c r="I2113" s="1">
        <f>IF(AND(B773="male",E773="yes",F773="northeast"),$K$57+$K$58*$B2113+$K$59*$D2113+$K$60*$E2113,IF(AND(B773="male",E773="yes",F773="northwest"),M828+M829*$B2113+M830*$D2113+M831*$E2113,IF(AND(B773="male",E773="yes",F773="southeast"),O828+O829*$B2113+O830*$D2113+O831*$E2113,IF(AND(B773="male",E773="yes",F773="southwest"),Q828+Q829*$B2113+Q830*$D2113+Q831*$E2113,IF(AND(B773="female",E773="no",F773="southwest"),S828+S829*$B2113+S830*$D2113+S831*$E2113,IF(AND(B773="female",E773="no",F773="southeast"),U828+U829*$B2113+U830*$D2113+U831*$E2113,IF(AND(B773="female",E773="no",F773="northwest"),W828+W829*$B2113+W830*$D2113+W831*$E2113,IF(AND(B773="female",E773="no",F773="northeast"),Y828+Y829*$B2113+Y830*$D2113+Y831*$E2113,IF(AND(B773="male",E773="no",F773="northeast"),AA828+AA829*$B2113+AA830*$D2113+AA831*$E2113,IF(AND(B773="male",E773="no",F773="northwest"),AC828+AC829*$B2113+AC830*$D2113+AC831*$E2113,IF(AND(B773="male",E773="no",F773="southeast"),AE828+AE829*$B2113+AE830*$D2113+AE831*$E2113,IF(AND(B773="male",E773="no",F773="southwest"),AG828+AG829*$B2113+AG830*$D2113+AG831*$E2113,IF(AND(B773="male",E773="yes",F773="southwest"),AI828+AI829*$B2113+AI830*$D2113+AI831*$E2113,IF(AND(B773="male",E773="yes",F773="southeast"),AK828+AK829*$B2113+AK830*$D2113+AK831*$E2113,IF(AND(B773="male",E773="yes",F773="northwest"),AM828+AM829*$B2113+AM830*$D2113+AM831*$E2113,IF(AND(B773="male",E773="yes",F773="northeast"),AO828+AO829*$B2113+AO830*$D2113+AO831*$E2113,"Conditions not met"))))))))))))))))</f>
        <v>0</v>
      </c>
    </row>
    <row r="2114" spans="2:9" x14ac:dyDescent="0.45">
      <c r="B2114" s="2">
        <v>44</v>
      </c>
      <c r="D2114" s="2">
        <v>36.479999999999997</v>
      </c>
      <c r="E2114" s="2">
        <v>0</v>
      </c>
      <c r="H2114" s="2">
        <v>12797.20962</v>
      </c>
      <c r="I2114" s="1">
        <f>IF(AND(B774="male",E774="yes",F774="northeast"),$K$57+$K$58*$B2114+$K$59*$D2114+$K$60*$E2114,IF(AND(B774="male",E774="yes",F774="northwest"),M829+M830*$B2114+M831*$D2114+M832*$E2114,IF(AND(B774="male",E774="yes",F774="southeast"),O829+O830*$B2114+O831*$D2114+O832*$E2114,IF(AND(B774="male",E774="yes",F774="southwest"),Q829+Q830*$B2114+Q831*$D2114+Q832*$E2114,IF(AND(B774="female",E774="no",F774="southwest"),S829+S830*$B2114+S831*$D2114+S832*$E2114,IF(AND(B774="female",E774="no",F774="southeast"),U829+U830*$B2114+U831*$D2114+U832*$E2114,IF(AND(B774="female",E774="no",F774="northwest"),W829+W830*$B2114+W831*$D2114+W832*$E2114,IF(AND(B774="female",E774="no",F774="northeast"),Y829+Y830*$B2114+Y831*$D2114+Y832*$E2114,IF(AND(B774="male",E774="no",F774="northeast"),AA829+AA830*$B2114+AA831*$D2114+AA832*$E2114,IF(AND(B774="male",E774="no",F774="northwest"),AC829+AC830*$B2114+AC831*$D2114+AC832*$E2114,IF(AND(B774="male",E774="no",F774="southeast"),AE829+AE830*$B2114+AE831*$D2114+AE832*$E2114,IF(AND(B774="male",E774="no",F774="southwest"),AG829+AG830*$B2114+AG831*$D2114+AG832*$E2114,IF(AND(B774="male",E774="yes",F774="southwest"),AI829+AI830*$B2114+AI831*$D2114+AI832*$E2114,IF(AND(B774="male",E774="yes",F774="southeast"),AK829+AK830*$B2114+AK831*$D2114+AK832*$E2114,IF(AND(B774="male",E774="yes",F774="northwest"),AM829+AM830*$B2114+AM831*$D2114+AM832*$E2114,IF(AND(B774="male",E774="yes",F774="northeast"),AO829+AO830*$B2114+AO831*$D2114+AO832*$E2114,"Conditions not met"))))))))))))))))</f>
        <v>0</v>
      </c>
    </row>
    <row r="2115" spans="2:9" x14ac:dyDescent="0.45">
      <c r="B2115" s="2">
        <v>19</v>
      </c>
      <c r="D2115" s="2">
        <v>28.88</v>
      </c>
      <c r="E2115" s="2">
        <v>0</v>
      </c>
      <c r="H2115" s="2">
        <v>17748.5062</v>
      </c>
      <c r="I2115" s="1" t="str">
        <f>IF(AND(B775="male",E775="yes",F775="northeast"),$K$57+$K$58*$B2115+$K$59*$D2115+$K$60*$E2115,IF(AND(B775="male",E775="yes",F775="northwest"),M830+M831*$B2115+M832*$D2115+M833*$E2115,IF(AND(B775="male",E775="yes",F775="southeast"),O830+O831*$B2115+O832*$D2115+O833*$E2115,IF(AND(B775="male",E775="yes",F775="southwest"),Q830+Q831*$B2115+Q832*$D2115+Q833*$E2115,IF(AND(B775="female",E775="no",F775="southwest"),S830+S831*$B2115+S832*$D2115+S833*$E2115,IF(AND(B775="female",E775="no",F775="southeast"),U830+U831*$B2115+U832*$D2115+U833*$E2115,IF(AND(B775="female",E775="no",F775="northwest"),W830+W831*$B2115+W832*$D2115+W833*$E2115,IF(AND(B775="female",E775="no",F775="northeast"),Y830+Y831*$B2115+Y832*$D2115+Y833*$E2115,IF(AND(B775="male",E775="no",F775="northeast"),AA830+AA831*$B2115+AA832*$D2115+AA833*$E2115,IF(AND(B775="male",E775="no",F775="northwest"),AC830+AC831*$B2115+AC832*$D2115+AC833*$E2115,IF(AND(B775="male",E775="no",F775="southeast"),AE830+AE831*$B2115+AE832*$D2115+AE833*$E2115,IF(AND(B775="male",E775="no",F775="southwest"),AG830+AG831*$B2115+AG832*$D2115+AG833*$E2115,IF(AND(B775="male",E775="yes",F775="southwest"),AI830+AI831*$B2115+AI832*$D2115+AI833*$E2115,IF(AND(B775="male",E775="yes",F775="southeast"),AK830+AK831*$B2115+AK832*$D2115+AK833*$E2115,IF(AND(B775="male",E775="yes",F775="northwest"),AM830+AM831*$B2115+AM832*$D2115+AM833*$E2115,IF(AND(B775="male",E775="yes",F775="northeast"),AO830+AO831*$B2115+AO832*$D2115+AO833*$E2115,"Conditions not met"))))))))))))))))</f>
        <v>Conditions not met</v>
      </c>
    </row>
    <row r="2116" spans="2:9" x14ac:dyDescent="0.45">
      <c r="B2116" s="2">
        <v>41</v>
      </c>
      <c r="D2116" s="2">
        <v>34.200000000000003</v>
      </c>
      <c r="E2116" s="2">
        <v>2</v>
      </c>
      <c r="H2116" s="2">
        <v>7261.741</v>
      </c>
      <c r="I2116" s="1">
        <f>IF(AND(B776="male",E776="yes",F776="northeast"),$K$57+$K$58*$B2116+$K$59*$D2116+$K$60*$E2116,IF(AND(B776="male",E776="yes",F776="northwest"),M831+M832*$B2116+M833*$D2116+M834*$E2116,IF(AND(B776="male",E776="yes",F776="southeast"),O831+O832*$B2116+O833*$D2116+O834*$E2116,IF(AND(B776="male",E776="yes",F776="southwest"),Q831+Q832*$B2116+Q833*$D2116+Q834*$E2116,IF(AND(B776="female",E776="no",F776="southwest"),S831+S832*$B2116+S833*$D2116+S834*$E2116,IF(AND(B776="female",E776="no",F776="southeast"),U831+U832*$B2116+U833*$D2116+U834*$E2116,IF(AND(B776="female",E776="no",F776="northwest"),W831+W832*$B2116+W833*$D2116+W834*$E2116,IF(AND(B776="female",E776="no",F776="northeast"),Y831+Y832*$B2116+Y833*$D2116+Y834*$E2116,IF(AND(B776="male",E776="no",F776="northeast"),AA831+AA832*$B2116+AA833*$D2116+AA834*$E2116,IF(AND(B776="male",E776="no",F776="northwest"),AC831+AC832*$B2116+AC833*$D2116+AC834*$E2116,IF(AND(B776="male",E776="no",F776="southeast"),AE831+AE832*$B2116+AE833*$D2116+AE834*$E2116,IF(AND(B776="male",E776="no",F776="southwest"),AG831+AG832*$B2116+AG833*$D2116+AG834*$E2116,IF(AND(B776="male",E776="yes",F776="southwest"),AI831+AI832*$B2116+AI833*$D2116+AI834*$E2116,IF(AND(B776="male",E776="yes",F776="southeast"),AK831+AK832*$B2116+AK833*$D2116+AK834*$E2116,IF(AND(B776="male",E776="yes",F776="northwest"),AM831+AM832*$B2116+AM833*$D2116+AM834*$E2116,IF(AND(B776="male",E776="yes",F776="northeast"),AO831+AO832*$B2116+AO833*$D2116+AO834*$E2116,"Conditions not met"))))))))))))))))</f>
        <v>0</v>
      </c>
    </row>
    <row r="2117" spans="2:9" x14ac:dyDescent="0.45">
      <c r="B2117" s="2">
        <v>51</v>
      </c>
      <c r="D2117" s="2">
        <v>33.33</v>
      </c>
      <c r="E2117" s="2">
        <v>3</v>
      </c>
      <c r="H2117" s="2">
        <v>10560.4917</v>
      </c>
      <c r="I2117" s="1">
        <f>IF(AND(B777="male",E777="yes",F777="northeast"),$K$57+$K$58*$B2117+$K$59*$D2117+$K$60*$E2117,IF(AND(B777="male",E777="yes",F777="northwest"),M832+M833*$B2117+M834*$D2117+M835*$E2117,IF(AND(B777="male",E777="yes",F777="southeast"),O832+O833*$B2117+O834*$D2117+O835*$E2117,IF(AND(B777="male",E777="yes",F777="southwest"),Q832+Q833*$B2117+Q834*$D2117+Q835*$E2117,IF(AND(B777="female",E777="no",F777="southwest"),S832+S833*$B2117+S834*$D2117+S835*$E2117,IF(AND(B777="female",E777="no",F777="southeast"),U832+U833*$B2117+U834*$D2117+U835*$E2117,IF(AND(B777="female",E777="no",F777="northwest"),W832+W833*$B2117+W834*$D2117+W835*$E2117,IF(AND(B777="female",E777="no",F777="northeast"),Y832+Y833*$B2117+Y834*$D2117+Y835*$E2117,IF(AND(B777="male",E777="no",F777="northeast"),AA832+AA833*$B2117+AA834*$D2117+AA835*$E2117,IF(AND(B777="male",E777="no",F777="northwest"),AC832+AC833*$B2117+AC834*$D2117+AC835*$E2117,IF(AND(B777="male",E777="no",F777="southeast"),AE832+AE833*$B2117+AE834*$D2117+AE835*$E2117,IF(AND(B777="male",E777="no",F777="southwest"),AG832+AG833*$B2117+AG834*$D2117+AG835*$E2117,IF(AND(B777="male",E777="yes",F777="southwest"),AI832+AI833*$B2117+AI834*$D2117+AI835*$E2117,IF(AND(B777="male",E777="yes",F777="southeast"),AK832+AK833*$B2117+AK834*$D2117+AK835*$E2117,IF(AND(B777="male",E777="yes",F777="northwest"),AM832+AM833*$B2117+AM834*$D2117+AM835*$E2117,IF(AND(B777="male",E777="yes",F777="northeast"),AO832+AO833*$B2117+AO834*$D2117+AO835*$E2117,"Conditions not met"))))))))))))))))</f>
        <v>0</v>
      </c>
    </row>
    <row r="2118" spans="2:9" x14ac:dyDescent="0.45">
      <c r="B2118" s="2">
        <v>40</v>
      </c>
      <c r="D2118" s="2">
        <v>32.299999999999997</v>
      </c>
      <c r="E2118" s="2">
        <v>2</v>
      </c>
      <c r="H2118" s="2">
        <v>6986.6970000000001</v>
      </c>
      <c r="I2118" s="1">
        <f>IF(AND(B778="male",E778="yes",F778="northeast"),$K$57+$K$58*$B2118+$K$59*$D2118+$K$60*$E2118,IF(AND(B778="male",E778="yes",F778="northwest"),M833+M834*$B2118+M835*$D2118+M836*$E2118,IF(AND(B778="male",E778="yes",F778="southeast"),O833+O834*$B2118+O835*$D2118+O836*$E2118,IF(AND(B778="male",E778="yes",F778="southwest"),Q833+Q834*$B2118+Q835*$D2118+Q836*$E2118,IF(AND(B778="female",E778="no",F778="southwest"),S833+S834*$B2118+S835*$D2118+S836*$E2118,IF(AND(B778="female",E778="no",F778="southeast"),U833+U834*$B2118+U835*$D2118+U836*$E2118,IF(AND(B778="female",E778="no",F778="northwest"),W833+W834*$B2118+W835*$D2118+W836*$E2118,IF(AND(B778="female",E778="no",F778="northeast"),Y833+Y834*$B2118+Y835*$D2118+Y836*$E2118,IF(AND(B778="male",E778="no",F778="northeast"),AA833+AA834*$B2118+AA835*$D2118+AA836*$E2118,IF(AND(B778="male",E778="no",F778="northwest"),AC833+AC834*$B2118+AC835*$D2118+AC836*$E2118,IF(AND(B778="male",E778="no",F778="southeast"),AE833+AE834*$B2118+AE835*$D2118+AE836*$E2118,IF(AND(B778="male",E778="no",F778="southwest"),AG833+AG834*$B2118+AG835*$D2118+AG836*$E2118,IF(AND(B778="male",E778="yes",F778="southwest"),AI833+AI834*$B2118+AI835*$D2118+AI836*$E2118,IF(AND(B778="male",E778="yes",F778="southeast"),AK833+AK834*$B2118+AK835*$D2118+AK836*$E2118,IF(AND(B778="male",E778="yes",F778="northwest"),AM833+AM834*$B2118+AM835*$D2118+AM836*$E2118,IF(AND(B778="male",E778="yes",F778="northeast"),AO833+AO834*$B2118+AO835*$D2118+AO836*$E2118,"Conditions not met"))))))))))))))))</f>
        <v>0</v>
      </c>
    </row>
    <row r="2119" spans="2:9" x14ac:dyDescent="0.45">
      <c r="B2119" s="2">
        <v>45</v>
      </c>
      <c r="D2119" s="2">
        <v>39.805</v>
      </c>
      <c r="E2119" s="2">
        <v>0</v>
      </c>
      <c r="H2119" s="2">
        <v>7448.4039499999999</v>
      </c>
      <c r="I2119" s="1">
        <f>IF(AND(B779="male",E779="yes",F779="northeast"),$K$57+$K$58*$B2119+$K$59*$D2119+$K$60*$E2119,IF(AND(B779="male",E779="yes",F779="northwest"),M834+M835*$B2119+M836*$D2119+M837*$E2119,IF(AND(B779="male",E779="yes",F779="southeast"),O834+O835*$B2119+O836*$D2119+O837*$E2119,IF(AND(B779="male",E779="yes",F779="southwest"),Q834+Q835*$B2119+Q836*$D2119+Q837*$E2119,IF(AND(B779="female",E779="no",F779="southwest"),S834+S835*$B2119+S836*$D2119+S837*$E2119,IF(AND(B779="female",E779="no",F779="southeast"),U834+U835*$B2119+U836*$D2119+U837*$E2119,IF(AND(B779="female",E779="no",F779="northwest"),W834+W835*$B2119+W836*$D2119+W837*$E2119,IF(AND(B779="female",E779="no",F779="northeast"),Y834+Y835*$B2119+Y836*$D2119+Y837*$E2119,IF(AND(B779="male",E779="no",F779="northeast"),AA834+AA835*$B2119+AA836*$D2119+AA837*$E2119,IF(AND(B779="male",E779="no",F779="northwest"),AC834+AC835*$B2119+AC836*$D2119+AC837*$E2119,IF(AND(B779="male",E779="no",F779="southeast"),AE834+AE835*$B2119+AE836*$D2119+AE837*$E2119,IF(AND(B779="male",E779="no",F779="southwest"),AG834+AG835*$B2119+AG836*$D2119+AG837*$E2119,IF(AND(B779="male",E779="yes",F779="southwest"),AI834+AI835*$B2119+AI836*$D2119+AI837*$E2119,IF(AND(B779="male",E779="yes",F779="southeast"),AK834+AK835*$B2119+AK836*$D2119+AK837*$E2119,IF(AND(B779="male",E779="yes",F779="northwest"),AM834+AM835*$B2119+AM836*$D2119+AM837*$E2119,IF(AND(B779="male",E779="yes",F779="northeast"),AO834+AO835*$B2119+AO836*$D2119+AO837*$E2119,"Conditions not met"))))))))))))))))</f>
        <v>0</v>
      </c>
    </row>
    <row r="2120" spans="2:9" x14ac:dyDescent="0.45">
      <c r="B2120" s="2">
        <v>35</v>
      </c>
      <c r="D2120" s="2">
        <v>34.32</v>
      </c>
      <c r="E2120" s="2">
        <v>3</v>
      </c>
      <c r="H2120" s="2">
        <v>5934.3797999999997</v>
      </c>
      <c r="I2120" s="1">
        <f>IF(AND(B780="male",E780="yes",F780="northeast"),$K$57+$K$58*$B2120+$K$59*$D2120+$K$60*$E2120,IF(AND(B780="male",E780="yes",F780="northwest"),M835+M836*$B2120+M837*$D2120+M838*$E2120,IF(AND(B780="male",E780="yes",F780="southeast"),O835+O836*$B2120+O837*$D2120+O838*$E2120,IF(AND(B780="male",E780="yes",F780="southwest"),Q835+Q836*$B2120+Q837*$D2120+Q838*$E2120,IF(AND(B780="female",E780="no",F780="southwest"),S835+S836*$B2120+S837*$D2120+S838*$E2120,IF(AND(B780="female",E780="no",F780="southeast"),U835+U836*$B2120+U837*$D2120+U838*$E2120,IF(AND(B780="female",E780="no",F780="northwest"),W835+W836*$B2120+W837*$D2120+W838*$E2120,IF(AND(B780="female",E780="no",F780="northeast"),Y835+Y836*$B2120+Y837*$D2120+Y838*$E2120,IF(AND(B780="male",E780="no",F780="northeast"),AA835+AA836*$B2120+AA837*$D2120+AA838*$E2120,IF(AND(B780="male",E780="no",F780="northwest"),AC835+AC836*$B2120+AC837*$D2120+AC838*$E2120,IF(AND(B780="male",E780="no",F780="southeast"),AE835+AE836*$B2120+AE837*$D2120+AE838*$E2120,IF(AND(B780="male",E780="no",F780="southwest"),AG835+AG836*$B2120+AG837*$D2120+AG838*$E2120,IF(AND(B780="male",E780="yes",F780="southwest"),AI835+AI836*$B2120+AI837*$D2120+AI838*$E2120,IF(AND(B780="male",E780="yes",F780="southeast"),AK835+AK836*$B2120+AK837*$D2120+AK838*$E2120,IF(AND(B780="male",E780="yes",F780="northwest"),AM835+AM836*$B2120+AM837*$D2120+AM838*$E2120,IF(AND(B780="male",E780="yes",F780="northeast"),AO835+AO836*$B2120+AO837*$D2120+AO838*$E2120,"Conditions not met"))))))))))))))))</f>
        <v>0</v>
      </c>
    </row>
    <row r="2121" spans="2:9" x14ac:dyDescent="0.45">
      <c r="B2121" s="2">
        <v>53</v>
      </c>
      <c r="D2121" s="2">
        <v>28.88</v>
      </c>
      <c r="E2121" s="2">
        <v>0</v>
      </c>
      <c r="H2121" s="2">
        <v>9869.8101999999999</v>
      </c>
      <c r="I2121" s="1">
        <f>IF(AND(B781="male",E781="yes",F781="northeast"),$K$57+$K$58*$B2121+$K$59*$D2121+$K$60*$E2121,IF(AND(B781="male",E781="yes",F781="northwest"),M836+M837*$B2121+M838*$D2121+M839*$E2121,IF(AND(B781="male",E781="yes",F781="southeast"),O836+O837*$B2121+O838*$D2121+O839*$E2121,IF(AND(B781="male",E781="yes",F781="southwest"),Q836+Q837*$B2121+Q838*$D2121+Q839*$E2121,IF(AND(B781="female",E781="no",F781="southwest"),S836+S837*$B2121+S838*$D2121+S839*$E2121,IF(AND(B781="female",E781="no",F781="southeast"),U836+U837*$B2121+U838*$D2121+U839*$E2121,IF(AND(B781="female",E781="no",F781="northwest"),W836+W837*$B2121+W838*$D2121+W839*$E2121,IF(AND(B781="female",E781="no",F781="northeast"),Y836+Y837*$B2121+Y838*$D2121+Y839*$E2121,IF(AND(B781="male",E781="no",F781="northeast"),AA836+AA837*$B2121+AA838*$D2121+AA839*$E2121,IF(AND(B781="male",E781="no",F781="northwest"),AC836+AC837*$B2121+AC838*$D2121+AC839*$E2121,IF(AND(B781="male",E781="no",F781="southeast"),AE836+AE837*$B2121+AE838*$D2121+AE839*$E2121,IF(AND(B781="male",E781="no",F781="southwest"),AG836+AG837*$B2121+AG838*$D2121+AG839*$E2121,IF(AND(B781="male",E781="yes",F781="southwest"),AI836+AI837*$B2121+AI838*$D2121+AI839*$E2121,IF(AND(B781="male",E781="yes",F781="southeast"),AK836+AK837*$B2121+AK838*$D2121+AK839*$E2121,IF(AND(B781="male",E781="yes",F781="northwest"),AM836+AM837*$B2121+AM838*$D2121+AM839*$E2121,IF(AND(B781="male",E781="yes",F781="northeast"),AO836+AO837*$B2121+AO838*$D2121+AO839*$E2121,"Conditions not met"))))))))))))))))</f>
        <v>0</v>
      </c>
    </row>
    <row r="2122" spans="2:9" x14ac:dyDescent="0.45">
      <c r="B2122" s="2">
        <v>30</v>
      </c>
      <c r="D2122" s="2">
        <v>24.4</v>
      </c>
      <c r="E2122" s="2">
        <v>3</v>
      </c>
      <c r="H2122" s="2">
        <v>18259.216</v>
      </c>
      <c r="I2122" s="1">
        <f>IF(AND(B782="male",E782="yes",F782="northeast"),$K$57+$K$58*$B2122+$K$59*$D2122+$K$60*$E2122,IF(AND(B782="male",E782="yes",F782="northwest"),M837+M838*$B2122+M839*$D2122+M840*$E2122,IF(AND(B782="male",E782="yes",F782="southeast"),O837+O838*$B2122+O839*$D2122+O840*$E2122,IF(AND(B782="male",E782="yes",F782="southwest"),Q837+Q838*$B2122+Q839*$D2122+Q840*$E2122,IF(AND(B782="female",E782="no",F782="southwest"),S837+S838*$B2122+S839*$D2122+S840*$E2122,IF(AND(B782="female",E782="no",F782="southeast"),U837+U838*$B2122+U839*$D2122+U840*$E2122,IF(AND(B782="female",E782="no",F782="northwest"),W837+W838*$B2122+W839*$D2122+W840*$E2122,IF(AND(B782="female",E782="no",F782="northeast"),Y837+Y838*$B2122+Y839*$D2122+Y840*$E2122,IF(AND(B782="male",E782="no",F782="northeast"),AA837+AA838*$B2122+AA839*$D2122+AA840*$E2122,IF(AND(B782="male",E782="no",F782="northwest"),AC837+AC838*$B2122+AC839*$D2122+AC840*$E2122,IF(AND(B782="male",E782="no",F782="southeast"),AE837+AE838*$B2122+AE839*$D2122+AE840*$E2122,IF(AND(B782="male",E782="no",F782="southwest"),AG837+AG838*$B2122+AG839*$D2122+AG840*$E2122,IF(AND(B782="male",E782="yes",F782="southwest"),AI837+AI838*$B2122+AI839*$D2122+AI840*$E2122,IF(AND(B782="male",E782="yes",F782="southeast"),AK837+AK838*$B2122+AK839*$D2122+AK840*$E2122,IF(AND(B782="male",E782="yes",F782="northwest"),AM837+AM838*$B2122+AM839*$D2122+AM840*$E2122,IF(AND(B782="male",E782="yes",F782="northeast"),AO837+AO838*$B2122+AO839*$D2122+AO840*$E2122,"Conditions not met"))))))))))))))))</f>
        <v>0</v>
      </c>
    </row>
    <row r="2123" spans="2:9" x14ac:dyDescent="0.45">
      <c r="B2123" s="2">
        <v>18</v>
      </c>
      <c r="D2123" s="2">
        <v>41.14</v>
      </c>
      <c r="E2123" s="2">
        <v>0</v>
      </c>
      <c r="H2123" s="2">
        <v>1146.7965999999999</v>
      </c>
      <c r="I2123" s="1">
        <f>IF(AND(B783="male",E783="yes",F783="northeast"),$K$57+$K$58*$B2123+$K$59*$D2123+$K$60*$E2123,IF(AND(B783="male",E783="yes",F783="northwest"),M838+M839*$B2123+M840*$D2123+M841*$E2123,IF(AND(B783="male",E783="yes",F783="southeast"),O838+O839*$B2123+O840*$D2123+O841*$E2123,IF(AND(B783="male",E783="yes",F783="southwest"),Q838+Q839*$B2123+Q840*$D2123+Q841*$E2123,IF(AND(B783="female",E783="no",F783="southwest"),S838+S839*$B2123+S840*$D2123+S841*$E2123,IF(AND(B783="female",E783="no",F783="southeast"),U838+U839*$B2123+U840*$D2123+U841*$E2123,IF(AND(B783="female",E783="no",F783="northwest"),W838+W839*$B2123+W840*$D2123+W841*$E2123,IF(AND(B783="female",E783="no",F783="northeast"),Y838+Y839*$B2123+Y840*$D2123+Y841*$E2123,IF(AND(B783="male",E783="no",F783="northeast"),AA838+AA839*$B2123+AA840*$D2123+AA841*$E2123,IF(AND(B783="male",E783="no",F783="northwest"),AC838+AC839*$B2123+AC840*$D2123+AC841*$E2123,IF(AND(B783="male",E783="no",F783="southeast"),AE838+AE839*$B2123+AE840*$D2123+AE841*$E2123,IF(AND(B783="male",E783="no",F783="southwest"),AG838+AG839*$B2123+AG840*$D2123+AG841*$E2123,IF(AND(B783="male",E783="yes",F783="southwest"),AI838+AI839*$B2123+AI840*$D2123+AI841*$E2123,IF(AND(B783="male",E783="yes",F783="southeast"),AK838+AK839*$B2123+AK840*$D2123+AK841*$E2123,IF(AND(B783="male",E783="yes",F783="northwest"),AM838+AM839*$B2123+AM840*$D2123+AM841*$E2123,IF(AND(B783="male",E783="yes",F783="northeast"),AO838+AO839*$B2123+AO840*$D2123+AO841*$E2123,"Conditions not met"))))))))))))))))</f>
        <v>0</v>
      </c>
    </row>
    <row r="2124" spans="2:9" x14ac:dyDescent="0.45">
      <c r="B2124" s="2">
        <v>51</v>
      </c>
      <c r="D2124" s="2">
        <v>35.97</v>
      </c>
      <c r="E2124" s="2">
        <v>1</v>
      </c>
      <c r="H2124" s="2">
        <v>9386.1612999999998</v>
      </c>
      <c r="I2124" s="1">
        <f>IF(AND(B784="male",E784="yes",F784="northeast"),$K$57+$K$58*$B2124+$K$59*$D2124+$K$60*$E2124,IF(AND(B784="male",E784="yes",F784="northwest"),M839+M840*$B2124+M841*$D2124+M842*$E2124,IF(AND(B784="male",E784="yes",F784="southeast"),O839+O840*$B2124+O841*$D2124+O842*$E2124,IF(AND(B784="male",E784="yes",F784="southwest"),Q839+Q840*$B2124+Q841*$D2124+Q842*$E2124,IF(AND(B784="female",E784="no",F784="southwest"),S839+S840*$B2124+S841*$D2124+S842*$E2124,IF(AND(B784="female",E784="no",F784="southeast"),U839+U840*$B2124+U841*$D2124+U842*$E2124,IF(AND(B784="female",E784="no",F784="northwest"),W839+W840*$B2124+W841*$D2124+W842*$E2124,IF(AND(B784="female",E784="no",F784="northeast"),Y839+Y840*$B2124+Y841*$D2124+Y842*$E2124,IF(AND(B784="male",E784="no",F784="northeast"),AA839+AA840*$B2124+AA841*$D2124+AA842*$E2124,IF(AND(B784="male",E784="no",F784="northwest"),AC839+AC840*$B2124+AC841*$D2124+AC842*$E2124,IF(AND(B784="male",E784="no",F784="southeast"),AE839+AE840*$B2124+AE841*$D2124+AE842*$E2124,IF(AND(B784="male",E784="no",F784="southwest"),AG839+AG840*$B2124+AG841*$D2124+AG842*$E2124,IF(AND(B784="male",E784="yes",F784="southwest"),AI839+AI840*$B2124+AI841*$D2124+AI842*$E2124,IF(AND(B784="male",E784="yes",F784="southeast"),AK839+AK840*$B2124+AK841*$D2124+AK842*$E2124,IF(AND(B784="male",E784="yes",F784="northwest"),AM839+AM840*$B2124+AM841*$D2124+AM842*$E2124,IF(AND(B784="male",E784="yes",F784="northeast"),AO839+AO840*$B2124+AO841*$D2124+AO842*$E2124,"Conditions not met"))))))))))))))))</f>
        <v>0</v>
      </c>
    </row>
    <row r="2125" spans="2:9" x14ac:dyDescent="0.45">
      <c r="B2125" s="2">
        <v>50</v>
      </c>
      <c r="D2125" s="2">
        <v>27.6</v>
      </c>
      <c r="E2125" s="2">
        <v>1</v>
      </c>
      <c r="H2125" s="2">
        <v>24520.263999999999</v>
      </c>
      <c r="I2125" s="1" t="str">
        <f>IF(AND(B785="male",E785="yes",F785="northeast"),$K$57+$K$58*$B2125+$K$59*$D2125+$K$60*$E2125,IF(AND(B785="male",E785="yes",F785="northwest"),M840+M841*$B2125+M842*$D2125+M843*$E2125,IF(AND(B785="male",E785="yes",F785="southeast"),O840+O841*$B2125+O842*$D2125+O843*$E2125,IF(AND(B785="male",E785="yes",F785="southwest"),Q840+Q841*$B2125+Q842*$D2125+Q843*$E2125,IF(AND(B785="female",E785="no",F785="southwest"),S840+S841*$B2125+S842*$D2125+S843*$E2125,IF(AND(B785="female",E785="no",F785="southeast"),U840+U841*$B2125+U842*$D2125+U843*$E2125,IF(AND(B785="female",E785="no",F785="northwest"),W840+W841*$B2125+W842*$D2125+W843*$E2125,IF(AND(B785="female",E785="no",F785="northeast"),Y840+Y841*$B2125+Y842*$D2125+Y843*$E2125,IF(AND(B785="male",E785="no",F785="northeast"),AA840+AA841*$B2125+AA842*$D2125+AA843*$E2125,IF(AND(B785="male",E785="no",F785="northwest"),AC840+AC841*$B2125+AC842*$D2125+AC843*$E2125,IF(AND(B785="male",E785="no",F785="southeast"),AE840+AE841*$B2125+AE842*$D2125+AE843*$E2125,IF(AND(B785="male",E785="no",F785="southwest"),AG840+AG841*$B2125+AG842*$D2125+AG843*$E2125,IF(AND(B785="male",E785="yes",F785="southwest"),AI840+AI841*$B2125+AI842*$D2125+AI843*$E2125,IF(AND(B785="male",E785="yes",F785="southeast"),AK840+AK841*$B2125+AK842*$D2125+AK843*$E2125,IF(AND(B785="male",E785="yes",F785="northwest"),AM840+AM841*$B2125+AM842*$D2125+AM843*$E2125,IF(AND(B785="male",E785="yes",F785="northeast"),AO840+AO841*$B2125+AO842*$D2125+AO843*$E2125,"Conditions not met"))))))))))))))))</f>
        <v>Conditions not met</v>
      </c>
    </row>
    <row r="2126" spans="2:9" x14ac:dyDescent="0.45">
      <c r="B2126" s="2">
        <v>31</v>
      </c>
      <c r="D2126" s="2">
        <v>29.26</v>
      </c>
      <c r="E2126" s="2">
        <v>1</v>
      </c>
      <c r="H2126" s="2">
        <v>4350.5144</v>
      </c>
      <c r="I2126" s="1">
        <f>IF(AND(B786="male",E786="yes",F786="northeast"),$K$57+$K$58*$B2126+$K$59*$D2126+$K$60*$E2126,IF(AND(B786="male",E786="yes",F786="northwest"),M841+M842*$B2126+M843*$D2126+M844*$E2126,IF(AND(B786="male",E786="yes",F786="southeast"),O841+O842*$B2126+O843*$D2126+O844*$E2126,IF(AND(B786="male",E786="yes",F786="southwest"),Q841+Q842*$B2126+Q843*$D2126+Q844*$E2126,IF(AND(B786="female",E786="no",F786="southwest"),S841+S842*$B2126+S843*$D2126+S844*$E2126,IF(AND(B786="female",E786="no",F786="southeast"),U841+U842*$B2126+U843*$D2126+U844*$E2126,IF(AND(B786="female",E786="no",F786="northwest"),W841+W842*$B2126+W843*$D2126+W844*$E2126,IF(AND(B786="female",E786="no",F786="northeast"),Y841+Y842*$B2126+Y843*$D2126+Y844*$E2126,IF(AND(B786="male",E786="no",F786="northeast"),AA841+AA842*$B2126+AA843*$D2126+AA844*$E2126,IF(AND(B786="male",E786="no",F786="northwest"),AC841+AC842*$B2126+AC843*$D2126+AC844*$E2126,IF(AND(B786="male",E786="no",F786="southeast"),AE841+AE842*$B2126+AE843*$D2126+AE844*$E2126,IF(AND(B786="male",E786="no",F786="southwest"),AG841+AG842*$B2126+AG843*$D2126+AG844*$E2126,IF(AND(B786="male",E786="yes",F786="southwest"),AI841+AI842*$B2126+AI843*$D2126+AI844*$E2126,IF(AND(B786="male",E786="yes",F786="southeast"),AK841+AK842*$B2126+AK843*$D2126+AK844*$E2126,IF(AND(B786="male",E786="yes",F786="northwest"),AM841+AM842*$B2126+AM843*$D2126+AM844*$E2126,IF(AND(B786="male",E786="yes",F786="northeast"),AO841+AO842*$B2126+AO843*$D2126+AO844*$E2126,"Conditions not met"))))))))))))))))</f>
        <v>0</v>
      </c>
    </row>
    <row r="2127" spans="2:9" x14ac:dyDescent="0.45">
      <c r="B2127" s="2">
        <v>35</v>
      </c>
      <c r="D2127" s="2">
        <v>27.7</v>
      </c>
      <c r="E2127" s="2">
        <v>3</v>
      </c>
      <c r="H2127" s="2">
        <v>6414.1779999999999</v>
      </c>
      <c r="I2127" s="1">
        <f>IF(AND(B787="male",E787="yes",F787="northeast"),$K$57+$K$58*$B2127+$K$59*$D2127+$K$60*$E2127,IF(AND(B787="male",E787="yes",F787="northwest"),M842+M843*$B2127+M844*$D2127+M845*$E2127,IF(AND(B787="male",E787="yes",F787="southeast"),O842+O843*$B2127+O844*$D2127+O845*$E2127,IF(AND(B787="male",E787="yes",F787="southwest"),Q842+Q843*$B2127+Q844*$D2127+Q845*$E2127,IF(AND(B787="female",E787="no",F787="southwest"),S842+S843*$B2127+S844*$D2127+S845*$E2127,IF(AND(B787="female",E787="no",F787="southeast"),U842+U843*$B2127+U844*$D2127+U845*$E2127,IF(AND(B787="female",E787="no",F787="northwest"),W842+W843*$B2127+W844*$D2127+W845*$E2127,IF(AND(B787="female",E787="no",F787="northeast"),Y842+Y843*$B2127+Y844*$D2127+Y845*$E2127,IF(AND(B787="male",E787="no",F787="northeast"),AA842+AA843*$B2127+AA844*$D2127+AA845*$E2127,IF(AND(B787="male",E787="no",F787="northwest"),AC842+AC843*$B2127+AC844*$D2127+AC845*$E2127,IF(AND(B787="male",E787="no",F787="southeast"),AE842+AE843*$B2127+AE844*$D2127+AE845*$E2127,IF(AND(B787="male",E787="no",F787="southwest"),AG842+AG843*$B2127+AG844*$D2127+AG845*$E2127,IF(AND(B787="male",E787="yes",F787="southwest"),AI842+AI843*$B2127+AI844*$D2127+AI845*$E2127,IF(AND(B787="male",E787="yes",F787="southeast"),AK842+AK843*$B2127+AK844*$D2127+AK845*$E2127,IF(AND(B787="male",E787="yes",F787="northwest"),AM842+AM843*$B2127+AM844*$D2127+AM845*$E2127,IF(AND(B787="male",E787="yes",F787="northeast"),AO842+AO843*$B2127+AO844*$D2127+AO845*$E2127,"Conditions not met"))))))))))))))))</f>
        <v>0</v>
      </c>
    </row>
    <row r="2128" spans="2:9" x14ac:dyDescent="0.45">
      <c r="B2128" s="2">
        <v>60</v>
      </c>
      <c r="D2128" s="2">
        <v>36.954999999999998</v>
      </c>
      <c r="E2128" s="2">
        <v>0</v>
      </c>
      <c r="H2128" s="2">
        <v>12741.167450000001</v>
      </c>
      <c r="I2128" s="1">
        <f>IF(AND(B788="male",E788="yes",F788="northeast"),$K$57+$K$58*$B2128+$K$59*$D2128+$K$60*$E2128,IF(AND(B788="male",E788="yes",F788="northwest"),M843+M844*$B2128+M845*$D2128+M846*$E2128,IF(AND(B788="male",E788="yes",F788="southeast"),O843+O844*$B2128+O845*$D2128+O846*$E2128,IF(AND(B788="male",E788="yes",F788="southwest"),Q843+Q844*$B2128+Q845*$D2128+Q846*$E2128,IF(AND(B788="female",E788="no",F788="southwest"),S843+S844*$B2128+S845*$D2128+S846*$E2128,IF(AND(B788="female",E788="no",F788="southeast"),U843+U844*$B2128+U845*$D2128+U846*$E2128,IF(AND(B788="female",E788="no",F788="northwest"),W843+W844*$B2128+W845*$D2128+W846*$E2128,IF(AND(B788="female",E788="no",F788="northeast"),Y843+Y844*$B2128+Y845*$D2128+Y846*$E2128,IF(AND(B788="male",E788="no",F788="northeast"),AA843+AA844*$B2128+AA845*$D2128+AA846*$E2128,IF(AND(B788="male",E788="no",F788="northwest"),AC843+AC844*$B2128+AC845*$D2128+AC846*$E2128,IF(AND(B788="male",E788="no",F788="southeast"),AE843+AE844*$B2128+AE845*$D2128+AE846*$E2128,IF(AND(B788="male",E788="no",F788="southwest"),AG843+AG844*$B2128+AG845*$D2128+AG846*$E2128,IF(AND(B788="male",E788="yes",F788="southwest"),AI843+AI844*$B2128+AI845*$D2128+AI846*$E2128,IF(AND(B788="male",E788="yes",F788="southeast"),AK843+AK844*$B2128+AK845*$D2128+AK846*$E2128,IF(AND(B788="male",E788="yes",F788="northwest"),AM843+AM844*$B2128+AM845*$D2128+AM846*$E2128,IF(AND(B788="male",E788="yes",F788="northeast"),AO843+AO844*$B2128+AO845*$D2128+AO846*$E2128,"Conditions not met"))))))))))))))))</f>
        <v>0</v>
      </c>
    </row>
    <row r="2129" spans="2:9" x14ac:dyDescent="0.45">
      <c r="B2129" s="2">
        <v>21</v>
      </c>
      <c r="D2129" s="2">
        <v>36.86</v>
      </c>
      <c r="E2129" s="2">
        <v>0</v>
      </c>
      <c r="H2129" s="2">
        <v>1917.3184000000001</v>
      </c>
      <c r="I2129" s="1">
        <f>IF(AND(B789="male",E789="yes",F789="northeast"),$K$57+$K$58*$B2129+$K$59*$D2129+$K$60*$E2129,IF(AND(B789="male",E789="yes",F789="northwest"),M844+M845*$B2129+M846*$D2129+M847*$E2129,IF(AND(B789="male",E789="yes",F789="southeast"),O844+O845*$B2129+O846*$D2129+O847*$E2129,IF(AND(B789="male",E789="yes",F789="southwest"),Q844+Q845*$B2129+Q846*$D2129+Q847*$E2129,IF(AND(B789="female",E789="no",F789="southwest"),S844+S845*$B2129+S846*$D2129+S847*$E2129,IF(AND(B789="female",E789="no",F789="southeast"),U844+U845*$B2129+U846*$D2129+U847*$E2129,IF(AND(B789="female",E789="no",F789="northwest"),W844+W845*$B2129+W846*$D2129+W847*$E2129,IF(AND(B789="female",E789="no",F789="northeast"),Y844+Y845*$B2129+Y846*$D2129+Y847*$E2129,IF(AND(B789="male",E789="no",F789="northeast"),AA844+AA845*$B2129+AA846*$D2129+AA847*$E2129,IF(AND(B789="male",E789="no",F789="northwest"),AC844+AC845*$B2129+AC846*$D2129+AC847*$E2129,IF(AND(B789="male",E789="no",F789="southeast"),AE844+AE845*$B2129+AE846*$D2129+AE847*$E2129,IF(AND(B789="male",E789="no",F789="southwest"),AG844+AG845*$B2129+AG846*$D2129+AG847*$E2129,IF(AND(B789="male",E789="yes",F789="southwest"),AI844+AI845*$B2129+AI846*$D2129+AI847*$E2129,IF(AND(B789="male",E789="yes",F789="southeast"),AK844+AK845*$B2129+AK846*$D2129+AK847*$E2129,IF(AND(B789="male",E789="yes",F789="northwest"),AM844+AM845*$B2129+AM846*$D2129+AM847*$E2129,IF(AND(B789="male",E789="yes",F789="northeast"),AO844+AO845*$B2129+AO846*$D2129+AO847*$E2129,"Conditions not met"))))))))))))))))</f>
        <v>0</v>
      </c>
    </row>
    <row r="2130" spans="2:9" x14ac:dyDescent="0.45">
      <c r="B2130" s="2">
        <v>29</v>
      </c>
      <c r="D2130" s="2">
        <v>22.515000000000001</v>
      </c>
      <c r="E2130" s="2">
        <v>3</v>
      </c>
      <c r="H2130" s="2">
        <v>5209.5788499999999</v>
      </c>
      <c r="I2130" s="1">
        <f>IF(AND(B790="male",E790="yes",F790="northeast"),$K$57+$K$58*$B2130+$K$59*$D2130+$K$60*$E2130,IF(AND(B790="male",E790="yes",F790="northwest"),M845+M846*$B2130+M847*$D2130+M848*$E2130,IF(AND(B790="male",E790="yes",F790="southeast"),O845+O846*$B2130+O847*$D2130+O848*$E2130,IF(AND(B790="male",E790="yes",F790="southwest"),Q845+Q846*$B2130+Q847*$D2130+Q848*$E2130,IF(AND(B790="female",E790="no",F790="southwest"),S845+S846*$B2130+S847*$D2130+S848*$E2130,IF(AND(B790="female",E790="no",F790="southeast"),U845+U846*$B2130+U847*$D2130+U848*$E2130,IF(AND(B790="female",E790="no",F790="northwest"),W845+W846*$B2130+W847*$D2130+W848*$E2130,IF(AND(B790="female",E790="no",F790="northeast"),Y845+Y846*$B2130+Y847*$D2130+Y848*$E2130,IF(AND(B790="male",E790="no",F790="northeast"),AA845+AA846*$B2130+AA847*$D2130+AA848*$E2130,IF(AND(B790="male",E790="no",F790="northwest"),AC845+AC846*$B2130+AC847*$D2130+AC848*$E2130,IF(AND(B790="male",E790="no",F790="southeast"),AE845+AE846*$B2130+AE847*$D2130+AE848*$E2130,IF(AND(B790="male",E790="no",F790="southwest"),AG845+AG846*$B2130+AG847*$D2130+AG848*$E2130,IF(AND(B790="male",E790="yes",F790="southwest"),AI845+AI846*$B2130+AI847*$D2130+AI848*$E2130,IF(AND(B790="male",E790="yes",F790="southeast"),AK845+AK846*$B2130+AK847*$D2130+AK848*$E2130,IF(AND(B790="male",E790="yes",F790="northwest"),AM845+AM846*$B2130+AM847*$D2130+AM848*$E2130,IF(AND(B790="male",E790="yes",F790="northeast"),AO845+AO846*$B2130+AO847*$D2130+AO848*$E2130,"Conditions not met"))))))))))))))))</f>
        <v>0</v>
      </c>
    </row>
    <row r="2131" spans="2:9" x14ac:dyDescent="0.45">
      <c r="B2131" s="2">
        <v>62</v>
      </c>
      <c r="D2131" s="2">
        <v>29.92</v>
      </c>
      <c r="E2131" s="2">
        <v>0</v>
      </c>
      <c r="H2131" s="2">
        <v>13457.960800000001</v>
      </c>
      <c r="I2131" s="1">
        <f>IF(AND(B791="male",E791="yes",F791="northeast"),$K$57+$K$58*$B2131+$K$59*$D2131+$K$60*$E2131,IF(AND(B791="male",E791="yes",F791="northwest"),M846+M847*$B2131+M848*$D2131+M849*$E2131,IF(AND(B791="male",E791="yes",F791="southeast"),O846+O847*$B2131+O848*$D2131+O849*$E2131,IF(AND(B791="male",E791="yes",F791="southwest"),Q846+Q847*$B2131+Q848*$D2131+Q849*$E2131,IF(AND(B791="female",E791="no",F791="southwest"),S846+S847*$B2131+S848*$D2131+S849*$E2131,IF(AND(B791="female",E791="no",F791="southeast"),U846+U847*$B2131+U848*$D2131+U849*$E2131,IF(AND(B791="female",E791="no",F791="northwest"),W846+W847*$B2131+W848*$D2131+W849*$E2131,IF(AND(B791="female",E791="no",F791="northeast"),Y846+Y847*$B2131+Y848*$D2131+Y849*$E2131,IF(AND(B791="male",E791="no",F791="northeast"),AA846+AA847*$B2131+AA848*$D2131+AA849*$E2131,IF(AND(B791="male",E791="no",F791="northwest"),AC846+AC847*$B2131+AC848*$D2131+AC849*$E2131,IF(AND(B791="male",E791="no",F791="southeast"),AE846+AE847*$B2131+AE848*$D2131+AE849*$E2131,IF(AND(B791="male",E791="no",F791="southwest"),AG846+AG847*$B2131+AG848*$D2131+AG849*$E2131,IF(AND(B791="male",E791="yes",F791="southwest"),AI846+AI847*$B2131+AI848*$D2131+AI849*$E2131,IF(AND(B791="male",E791="yes",F791="southeast"),AK846+AK847*$B2131+AK848*$D2131+AK849*$E2131,IF(AND(B791="male",E791="yes",F791="northwest"),AM846+AM847*$B2131+AM848*$D2131+AM849*$E2131,IF(AND(B791="male",E791="yes",F791="northeast"),AO846+AO847*$B2131+AO848*$D2131+AO849*$E2131,"Conditions not met"))))))))))))))))</f>
        <v>0</v>
      </c>
    </row>
    <row r="2132" spans="2:9" x14ac:dyDescent="0.45">
      <c r="B2132" s="2">
        <v>39</v>
      </c>
      <c r="D2132" s="2">
        <v>41.8</v>
      </c>
      <c r="E2132" s="2">
        <v>0</v>
      </c>
      <c r="H2132" s="2">
        <v>5662.2250000000004</v>
      </c>
      <c r="I2132" s="1">
        <f>IF(AND(B792="male",E792="yes",F792="northeast"),$K$57+$K$58*$B2132+$K$59*$D2132+$K$60*$E2132,IF(AND(B792="male",E792="yes",F792="northwest"),M847+M848*$B2132+M849*$D2132+M850*$E2132,IF(AND(B792="male",E792="yes",F792="southeast"),O847+O848*$B2132+O849*$D2132+O850*$E2132,IF(AND(B792="male",E792="yes",F792="southwest"),Q847+Q848*$B2132+Q849*$D2132+Q850*$E2132,IF(AND(B792="female",E792="no",F792="southwest"),S847+S848*$B2132+S849*$D2132+S850*$E2132,IF(AND(B792="female",E792="no",F792="southeast"),U847+U848*$B2132+U849*$D2132+U850*$E2132,IF(AND(B792="female",E792="no",F792="northwest"),W847+W848*$B2132+W849*$D2132+W850*$E2132,IF(AND(B792="female",E792="no",F792="northeast"),Y847+Y848*$B2132+Y849*$D2132+Y850*$E2132,IF(AND(B792="male",E792="no",F792="northeast"),AA847+AA848*$B2132+AA849*$D2132+AA850*$E2132,IF(AND(B792="male",E792="no",F792="northwest"),AC847+AC848*$B2132+AC849*$D2132+AC850*$E2132,IF(AND(B792="male",E792="no",F792="southeast"),AE847+AE848*$B2132+AE849*$D2132+AE850*$E2132,IF(AND(B792="male",E792="no",F792="southwest"),AG847+AG848*$B2132+AG849*$D2132+AG850*$E2132,IF(AND(B792="male",E792="yes",F792="southwest"),AI847+AI848*$B2132+AI849*$D2132+AI850*$E2132,IF(AND(B792="male",E792="yes",F792="southeast"),AK847+AK848*$B2132+AK849*$D2132+AK850*$E2132,IF(AND(B792="male",E792="yes",F792="northwest"),AM847+AM848*$B2132+AM849*$D2132+AM850*$E2132,IF(AND(B792="male",E792="yes",F792="northeast"),AO847+AO848*$B2132+AO849*$D2132+AO850*$E2132,"Conditions not met"))))))))))))))))</f>
        <v>0</v>
      </c>
    </row>
    <row r="2133" spans="2:9" x14ac:dyDescent="0.45">
      <c r="B2133" s="2">
        <v>19</v>
      </c>
      <c r="D2133" s="2">
        <v>27.6</v>
      </c>
      <c r="E2133" s="2">
        <v>0</v>
      </c>
      <c r="H2133" s="2">
        <v>1252.4069999999999</v>
      </c>
      <c r="I2133" s="1">
        <f>IF(AND(B793="male",E793="yes",F793="northeast"),$K$57+$K$58*$B2133+$K$59*$D2133+$K$60*$E2133,IF(AND(B793="male",E793="yes",F793="northwest"),M848+M849*$B2133+M850*$D2133+M851*$E2133,IF(AND(B793="male",E793="yes",F793="southeast"),O848+O849*$B2133+O850*$D2133+O851*$E2133,IF(AND(B793="male",E793="yes",F793="southwest"),Q848+Q849*$B2133+Q850*$D2133+Q851*$E2133,IF(AND(B793="female",E793="no",F793="southwest"),S848+S849*$B2133+S850*$D2133+S851*$E2133,IF(AND(B793="female",E793="no",F793="southeast"),U848+U849*$B2133+U850*$D2133+U851*$E2133,IF(AND(B793="female",E793="no",F793="northwest"),W848+W849*$B2133+W850*$D2133+W851*$E2133,IF(AND(B793="female",E793="no",F793="northeast"),Y848+Y849*$B2133+Y850*$D2133+Y851*$E2133,IF(AND(B793="male",E793="no",F793="northeast"),AA848+AA849*$B2133+AA850*$D2133+AA851*$E2133,IF(AND(B793="male",E793="no",F793="northwest"),AC848+AC849*$B2133+AC850*$D2133+AC851*$E2133,IF(AND(B793="male",E793="no",F793="southeast"),AE848+AE849*$B2133+AE850*$D2133+AE851*$E2133,IF(AND(B793="male",E793="no",F793="southwest"),AG848+AG849*$B2133+AG850*$D2133+AG851*$E2133,IF(AND(B793="male",E793="yes",F793="southwest"),AI848+AI849*$B2133+AI850*$D2133+AI851*$E2133,IF(AND(B793="male",E793="yes",F793="southeast"),AK848+AK849*$B2133+AK850*$D2133+AK851*$E2133,IF(AND(B793="male",E793="yes",F793="northwest"),AM848+AM849*$B2133+AM850*$D2133+AM851*$E2133,IF(AND(B793="male",E793="yes",F793="northeast"),AO848+AO849*$B2133+AO850*$D2133+AO851*$E2133,"Conditions not met"))))))))))))))))</f>
        <v>0</v>
      </c>
    </row>
    <row r="2134" spans="2:9" x14ac:dyDescent="0.45">
      <c r="B2134" s="2">
        <v>22</v>
      </c>
      <c r="D2134" s="2">
        <v>23.18</v>
      </c>
      <c r="E2134" s="2">
        <v>0</v>
      </c>
      <c r="H2134" s="2">
        <v>2731.9122000000002</v>
      </c>
      <c r="I2134" s="1">
        <f>IF(AND(B794="male",E794="yes",F794="northeast"),$K$57+$K$58*$B2134+$K$59*$D2134+$K$60*$E2134,IF(AND(B794="male",E794="yes",F794="northwest"),M849+M850*$B2134+M851*$D2134+M852*$E2134,IF(AND(B794="male",E794="yes",F794="southeast"),O849+O850*$B2134+O851*$D2134+O852*$E2134,IF(AND(B794="male",E794="yes",F794="southwest"),Q849+Q850*$B2134+Q851*$D2134+Q852*$E2134,IF(AND(B794="female",E794="no",F794="southwest"),S849+S850*$B2134+S851*$D2134+S852*$E2134,IF(AND(B794="female",E794="no",F794="southeast"),U849+U850*$B2134+U851*$D2134+U852*$E2134,IF(AND(B794="female",E794="no",F794="northwest"),W849+W850*$B2134+W851*$D2134+W852*$E2134,IF(AND(B794="female",E794="no",F794="northeast"),Y849+Y850*$B2134+Y851*$D2134+Y852*$E2134,IF(AND(B794="male",E794="no",F794="northeast"),AA849+AA850*$B2134+AA851*$D2134+AA852*$E2134,IF(AND(B794="male",E794="no",F794="northwest"),AC849+AC850*$B2134+AC851*$D2134+AC852*$E2134,IF(AND(B794="male",E794="no",F794="southeast"),AE849+AE850*$B2134+AE851*$D2134+AE852*$E2134,IF(AND(B794="male",E794="no",F794="southwest"),AG849+AG850*$B2134+AG851*$D2134+AG852*$E2134,IF(AND(B794="male",E794="yes",F794="southwest"),AI849+AI850*$B2134+AI851*$D2134+AI852*$E2134,IF(AND(B794="male",E794="yes",F794="southeast"),AK849+AK850*$B2134+AK851*$D2134+AK852*$E2134,IF(AND(B794="male",E794="yes",F794="northwest"),AM849+AM850*$B2134+AM851*$D2134+AM852*$E2134,IF(AND(B794="male",E794="yes",F794="northeast"),AO849+AO850*$B2134+AO851*$D2134+AO852*$E2134,"Conditions not met"))))))))))))))))</f>
        <v>0</v>
      </c>
    </row>
    <row r="2135" spans="2:9" x14ac:dyDescent="0.45">
      <c r="B2135" s="2">
        <v>53</v>
      </c>
      <c r="D2135" s="2">
        <v>20.9</v>
      </c>
      <c r="E2135" s="2">
        <v>0</v>
      </c>
      <c r="H2135" s="2">
        <v>21195.817999999999</v>
      </c>
      <c r="I2135" s="1">
        <f>IF(AND(B795="male",E795="yes",F795="northeast"),$K$57+$K$58*$B2135+$K$59*$D2135+$K$60*$E2135,IF(AND(B795="male",E795="yes",F795="northwest"),M850+M851*$B2135+M852*$D2135+M853*$E2135,IF(AND(B795="male",E795="yes",F795="southeast"),O850+O851*$B2135+O852*$D2135+O853*$E2135,IF(AND(B795="male",E795="yes",F795="southwest"),Q850+Q851*$B2135+Q852*$D2135+Q853*$E2135,IF(AND(B795="female",E795="no",F795="southwest"),S850+S851*$B2135+S852*$D2135+S853*$E2135,IF(AND(B795="female",E795="no",F795="southeast"),U850+U851*$B2135+U852*$D2135+U853*$E2135,IF(AND(B795="female",E795="no",F795="northwest"),W850+W851*$B2135+W852*$D2135+W853*$E2135,IF(AND(B795="female",E795="no",F795="northeast"),Y850+Y851*$B2135+Y852*$D2135+Y853*$E2135,IF(AND(B795="male",E795="no",F795="northeast"),AA850+AA851*$B2135+AA852*$D2135+AA853*$E2135,IF(AND(B795="male",E795="no",F795="northwest"),AC850+AC851*$B2135+AC852*$D2135+AC853*$E2135,IF(AND(B795="male",E795="no",F795="southeast"),AE850+AE851*$B2135+AE852*$D2135+AE853*$E2135,IF(AND(B795="male",E795="no",F795="southwest"),AG850+AG851*$B2135+AG852*$D2135+AG853*$E2135,IF(AND(B795="male",E795="yes",F795="southwest"),AI850+AI851*$B2135+AI852*$D2135+AI853*$E2135,IF(AND(B795="male",E795="yes",F795="southeast"),AK850+AK851*$B2135+AK852*$D2135+AK853*$E2135,IF(AND(B795="male",E795="yes",F795="northwest"),AM850+AM851*$B2135+AM852*$D2135+AM853*$E2135,IF(AND(B795="male",E795="yes",F795="northeast"),AO850+AO851*$B2135+AO852*$D2135+AO853*$E2135,"Conditions not met"))))))))))))))))</f>
        <v>0</v>
      </c>
    </row>
    <row r="2136" spans="2:9" x14ac:dyDescent="0.45">
      <c r="B2136" s="2">
        <v>39</v>
      </c>
      <c r="D2136" s="2">
        <v>31.92</v>
      </c>
      <c r="E2136" s="2">
        <v>2</v>
      </c>
      <c r="H2136" s="2">
        <v>7209.4917999999998</v>
      </c>
      <c r="I2136" s="1">
        <f>IF(AND(B796="male",E796="yes",F796="northeast"),$K$57+$K$58*$B2136+$K$59*$D2136+$K$60*$E2136,IF(AND(B796="male",E796="yes",F796="northwest"),M851+M852*$B2136+M853*$D2136+M854*$E2136,IF(AND(B796="male",E796="yes",F796="southeast"),O851+O852*$B2136+O853*$D2136+O854*$E2136,IF(AND(B796="male",E796="yes",F796="southwest"),Q851+Q852*$B2136+Q853*$D2136+Q854*$E2136,IF(AND(B796="female",E796="no",F796="southwest"),S851+S852*$B2136+S853*$D2136+S854*$E2136,IF(AND(B796="female",E796="no",F796="southeast"),U851+U852*$B2136+U853*$D2136+U854*$E2136,IF(AND(B796="female",E796="no",F796="northwest"),W851+W852*$B2136+W853*$D2136+W854*$E2136,IF(AND(B796="female",E796="no",F796="northeast"),Y851+Y852*$B2136+Y853*$D2136+Y854*$E2136,IF(AND(B796="male",E796="no",F796="northeast"),AA851+AA852*$B2136+AA853*$D2136+AA854*$E2136,IF(AND(B796="male",E796="no",F796="northwest"),AC851+AC852*$B2136+AC853*$D2136+AC854*$E2136,IF(AND(B796="male",E796="no",F796="southeast"),AE851+AE852*$B2136+AE853*$D2136+AE854*$E2136,IF(AND(B796="male",E796="no",F796="southwest"),AG851+AG852*$B2136+AG853*$D2136+AG854*$E2136,IF(AND(B796="male",E796="yes",F796="southwest"),AI851+AI852*$B2136+AI853*$D2136+AI854*$E2136,IF(AND(B796="male",E796="yes",F796="southeast"),AK851+AK852*$B2136+AK853*$D2136+AK854*$E2136,IF(AND(B796="male",E796="yes",F796="northwest"),AM851+AM852*$B2136+AM853*$D2136+AM854*$E2136,IF(AND(B796="male",E796="yes",F796="northeast"),AO851+AO852*$B2136+AO853*$D2136+AO854*$E2136,"Conditions not met"))))))))))))))))</f>
        <v>0</v>
      </c>
    </row>
    <row r="2137" spans="2:9" x14ac:dyDescent="0.45">
      <c r="B2137" s="2">
        <v>27</v>
      </c>
      <c r="D2137" s="2">
        <v>28.5</v>
      </c>
      <c r="E2137" s="2">
        <v>0</v>
      </c>
      <c r="H2137" s="2">
        <v>18310.741999999998</v>
      </c>
      <c r="I2137" s="1">
        <f>IF(AND(B797="male",E797="yes",F797="northeast"),$K$57+$K$58*$B2137+$K$59*$D2137+$K$60*$E2137,IF(AND(B797="male",E797="yes",F797="northwest"),M852+M853*$B2137+M854*$D2137+M855*$E2137,IF(AND(B797="male",E797="yes",F797="southeast"),O852+O853*$B2137+O854*$D2137+O855*$E2137,IF(AND(B797="male",E797="yes",F797="southwest"),Q852+Q853*$B2137+Q854*$D2137+Q855*$E2137,IF(AND(B797="female",E797="no",F797="southwest"),S852+S853*$B2137+S854*$D2137+S855*$E2137,IF(AND(B797="female",E797="no",F797="southeast"),U852+U853*$B2137+U854*$D2137+U855*$E2137,IF(AND(B797="female",E797="no",F797="northwest"),W852+W853*$B2137+W854*$D2137+W855*$E2137,IF(AND(B797="female",E797="no",F797="northeast"),Y852+Y853*$B2137+Y854*$D2137+Y855*$E2137,IF(AND(B797="male",E797="no",F797="northeast"),AA852+AA853*$B2137+AA854*$D2137+AA855*$E2137,IF(AND(B797="male",E797="no",F797="northwest"),AC852+AC853*$B2137+AC854*$D2137+AC855*$E2137,IF(AND(B797="male",E797="no",F797="southeast"),AE852+AE853*$B2137+AE854*$D2137+AE855*$E2137,IF(AND(B797="male",E797="no",F797="southwest"),AG852+AG853*$B2137+AG854*$D2137+AG855*$E2137,IF(AND(B797="male",E797="yes",F797="southwest"),AI852+AI853*$B2137+AI854*$D2137+AI855*$E2137,IF(AND(B797="male",E797="yes",F797="southeast"),AK852+AK853*$B2137+AK854*$D2137+AK855*$E2137,IF(AND(B797="male",E797="yes",F797="northwest"),AM852+AM853*$B2137+AM854*$D2137+AM855*$E2137,IF(AND(B797="male",E797="yes",F797="northeast"),AO852+AO853*$B2137+AO854*$D2137+AO855*$E2137,"Conditions not met"))))))))))))))))</f>
        <v>0</v>
      </c>
    </row>
    <row r="2138" spans="2:9" x14ac:dyDescent="0.45">
      <c r="B2138" s="2">
        <v>30</v>
      </c>
      <c r="D2138" s="2">
        <v>44.22</v>
      </c>
      <c r="E2138" s="2">
        <v>2</v>
      </c>
      <c r="H2138" s="2">
        <v>4266.1657999999998</v>
      </c>
      <c r="I2138" s="1">
        <f>IF(AND(B798="male",E798="yes",F798="northeast"),$K$57+$K$58*$B2138+$K$59*$D2138+$K$60*$E2138,IF(AND(B798="male",E798="yes",F798="northwest"),M853+M854*$B2138+M855*$D2138+M856*$E2138,IF(AND(B798="male",E798="yes",F798="southeast"),O853+O854*$B2138+O855*$D2138+O856*$E2138,IF(AND(B798="male",E798="yes",F798="southwest"),Q853+Q854*$B2138+Q855*$D2138+Q856*$E2138,IF(AND(B798="female",E798="no",F798="southwest"),S853+S854*$B2138+S855*$D2138+S856*$E2138,IF(AND(B798="female",E798="no",F798="southeast"),U853+U854*$B2138+U855*$D2138+U856*$E2138,IF(AND(B798="female",E798="no",F798="northwest"),W853+W854*$B2138+W855*$D2138+W856*$E2138,IF(AND(B798="female",E798="no",F798="northeast"),Y853+Y854*$B2138+Y855*$D2138+Y856*$E2138,IF(AND(B798="male",E798="no",F798="northeast"),AA853+AA854*$B2138+AA855*$D2138+AA856*$E2138,IF(AND(B798="male",E798="no",F798="northwest"),AC853+AC854*$B2138+AC855*$D2138+AC856*$E2138,IF(AND(B798="male",E798="no",F798="southeast"),AE853+AE854*$B2138+AE855*$D2138+AE856*$E2138,IF(AND(B798="male",E798="no",F798="southwest"),AG853+AG854*$B2138+AG855*$D2138+AG856*$E2138,IF(AND(B798="male",E798="yes",F798="southwest"),AI853+AI854*$B2138+AI855*$D2138+AI856*$E2138,IF(AND(B798="male",E798="yes",F798="southeast"),AK853+AK854*$B2138+AK855*$D2138+AK856*$E2138,IF(AND(B798="male",E798="yes",F798="northwest"),AM853+AM854*$B2138+AM855*$D2138+AM856*$E2138,IF(AND(B798="male",E798="yes",F798="northeast"),AO853+AO854*$B2138+AO855*$D2138+AO856*$E2138,"Conditions not met"))))))))))))))))</f>
        <v>0</v>
      </c>
    </row>
    <row r="2139" spans="2:9" x14ac:dyDescent="0.45">
      <c r="B2139" s="2">
        <v>30</v>
      </c>
      <c r="D2139" s="2">
        <v>22.895</v>
      </c>
      <c r="E2139" s="2">
        <v>1</v>
      </c>
      <c r="H2139" s="2">
        <v>4719.52405</v>
      </c>
      <c r="I2139" s="1">
        <f>IF(AND(B799="male",E799="yes",F799="northeast"),$K$57+$K$58*$B2139+$K$59*$D2139+$K$60*$E2139,IF(AND(B799="male",E799="yes",F799="northwest"),M854+M855*$B2139+M856*$D2139+M857*$E2139,IF(AND(B799="male",E799="yes",F799="southeast"),O854+O855*$B2139+O856*$D2139+O857*$E2139,IF(AND(B799="male",E799="yes",F799="southwest"),Q854+Q855*$B2139+Q856*$D2139+Q857*$E2139,IF(AND(B799="female",E799="no",F799="southwest"),S854+S855*$B2139+S856*$D2139+S857*$E2139,IF(AND(B799="female",E799="no",F799="southeast"),U854+U855*$B2139+U856*$D2139+U857*$E2139,IF(AND(B799="female",E799="no",F799="northwest"),W854+W855*$B2139+W856*$D2139+W857*$E2139,IF(AND(B799="female",E799="no",F799="northeast"),Y854+Y855*$B2139+Y856*$D2139+Y857*$E2139,IF(AND(B799="male",E799="no",F799="northeast"),AA854+AA855*$B2139+AA856*$D2139+AA857*$E2139,IF(AND(B799="male",E799="no",F799="northwest"),AC854+AC855*$B2139+AC856*$D2139+AC857*$E2139,IF(AND(B799="male",E799="no",F799="southeast"),AE854+AE855*$B2139+AE856*$D2139+AE857*$E2139,IF(AND(B799="male",E799="no",F799="southwest"),AG854+AG855*$B2139+AG856*$D2139+AG857*$E2139,IF(AND(B799="male",E799="yes",F799="southwest"),AI854+AI855*$B2139+AI856*$D2139+AI857*$E2139,IF(AND(B799="male",E799="yes",F799="southeast"),AK854+AK855*$B2139+AK856*$D2139+AK857*$E2139,IF(AND(B799="male",E799="yes",F799="northwest"),AM854+AM855*$B2139+AM856*$D2139+AM857*$E2139,IF(AND(B799="male",E799="yes",F799="northeast"),AO854+AO855*$B2139+AO856*$D2139+AO857*$E2139,"Conditions not met"))))))))))))))))</f>
        <v>0</v>
      </c>
    </row>
    <row r="2140" spans="2:9" x14ac:dyDescent="0.45">
      <c r="B2140" s="2">
        <v>58</v>
      </c>
      <c r="D2140" s="2">
        <v>33.1</v>
      </c>
      <c r="E2140" s="2">
        <v>0</v>
      </c>
      <c r="H2140" s="2">
        <v>11848.141</v>
      </c>
      <c r="I2140" s="1">
        <f>IF(AND(B800="male",E800="yes",F800="northeast"),$K$57+$K$58*$B2140+$K$59*$D2140+$K$60*$E2140,IF(AND(B800="male",E800="yes",F800="northwest"),M855+M856*$B2140+M857*$D2140+M858*$E2140,IF(AND(B800="male",E800="yes",F800="southeast"),O855+O856*$B2140+O857*$D2140+O858*$E2140,IF(AND(B800="male",E800="yes",F800="southwest"),Q855+Q856*$B2140+Q857*$D2140+Q858*$E2140,IF(AND(B800="female",E800="no",F800="southwest"),S855+S856*$B2140+S857*$D2140+S858*$E2140,IF(AND(B800="female",E800="no",F800="southeast"),U855+U856*$B2140+U857*$D2140+U858*$E2140,IF(AND(B800="female",E800="no",F800="northwest"),W855+W856*$B2140+W857*$D2140+W858*$E2140,IF(AND(B800="female",E800="no",F800="northeast"),Y855+Y856*$B2140+Y857*$D2140+Y858*$E2140,IF(AND(B800="male",E800="no",F800="northeast"),AA855+AA856*$B2140+AA857*$D2140+AA858*$E2140,IF(AND(B800="male",E800="no",F800="northwest"),AC855+AC856*$B2140+AC857*$D2140+AC858*$E2140,IF(AND(B800="male",E800="no",F800="southeast"),AE855+AE856*$B2140+AE857*$D2140+AE858*$E2140,IF(AND(B800="male",E800="no",F800="southwest"),AG855+AG856*$B2140+AG857*$D2140+AG858*$E2140,IF(AND(B800="male",E800="yes",F800="southwest"),AI855+AI856*$B2140+AI857*$D2140+AI858*$E2140,IF(AND(B800="male",E800="yes",F800="southeast"),AK855+AK856*$B2140+AK857*$D2140+AK858*$E2140,IF(AND(B800="male",E800="yes",F800="northwest"),AM855+AM856*$B2140+AM857*$D2140+AM858*$E2140,IF(AND(B800="male",E800="yes",F800="northeast"),AO855+AO856*$B2140+AO857*$D2140+AO858*$E2140,"Conditions not met"))))))))))))))))</f>
        <v>0</v>
      </c>
    </row>
    <row r="2141" spans="2:9" x14ac:dyDescent="0.45">
      <c r="B2141" s="2">
        <v>33</v>
      </c>
      <c r="D2141" s="2">
        <v>24.795000000000002</v>
      </c>
      <c r="E2141" s="2">
        <v>0</v>
      </c>
      <c r="H2141" s="2">
        <v>17904.527050000001</v>
      </c>
      <c r="I2141" s="1">
        <f>IF(AND(B801="male",E801="yes",F801="northeast"),$K$57+$K$58*$B2141+$K$59*$D2141+$K$60*$E2141,IF(AND(B801="male",E801="yes",F801="northwest"),M856+M857*$B2141+M858*$D2141+M859*$E2141,IF(AND(B801="male",E801="yes",F801="southeast"),O856+O857*$B2141+O858*$D2141+O859*$E2141,IF(AND(B801="male",E801="yes",F801="southwest"),Q856+Q857*$B2141+Q858*$D2141+Q859*$E2141,IF(AND(B801="female",E801="no",F801="southwest"),S856+S857*$B2141+S858*$D2141+S859*$E2141,IF(AND(B801="female",E801="no",F801="southeast"),U856+U857*$B2141+U858*$D2141+U859*$E2141,IF(AND(B801="female",E801="no",F801="northwest"),W856+W857*$B2141+W858*$D2141+W859*$E2141,IF(AND(B801="female",E801="no",F801="northeast"),Y856+Y857*$B2141+Y858*$D2141+Y859*$E2141,IF(AND(B801="male",E801="no",F801="northeast"),AA856+AA857*$B2141+AA858*$D2141+AA859*$E2141,IF(AND(B801="male",E801="no",F801="northwest"),AC856+AC857*$B2141+AC858*$D2141+AC859*$E2141,IF(AND(B801="male",E801="no",F801="southeast"),AE856+AE857*$B2141+AE858*$D2141+AE859*$E2141,IF(AND(B801="male",E801="no",F801="southwest"),AG856+AG857*$B2141+AG858*$D2141+AG859*$E2141,IF(AND(B801="male",E801="yes",F801="southwest"),AI856+AI857*$B2141+AI858*$D2141+AI859*$E2141,IF(AND(B801="male",E801="yes",F801="southeast"),AK856+AK857*$B2141+AK858*$D2141+AK859*$E2141,IF(AND(B801="male",E801="yes",F801="northwest"),AM856+AM857*$B2141+AM858*$D2141+AM859*$E2141,IF(AND(B801="male",E801="yes",F801="northeast"),AO856+AO857*$B2141+AO858*$D2141+AO859*$E2141,"Conditions not met"))))))))))))))))</f>
        <v>22307.081924188748</v>
      </c>
    </row>
    <row r="2142" spans="2:9" x14ac:dyDescent="0.45">
      <c r="B2142" s="2">
        <v>42</v>
      </c>
      <c r="D2142" s="2">
        <v>26.18</v>
      </c>
      <c r="E2142" s="2">
        <v>1</v>
      </c>
      <c r="H2142" s="2">
        <v>7046.7222000000002</v>
      </c>
      <c r="I2142" s="1">
        <f>IF(AND(B802="male",E802="yes",F802="northeast"),$K$57+$K$58*$B2142+$K$59*$D2142+$K$60*$E2142,IF(AND(B802="male",E802="yes",F802="northwest"),M857+M858*$B2142+M859*$D2142+M860*$E2142,IF(AND(B802="male",E802="yes",F802="southeast"),O857+O858*$B2142+O859*$D2142+O860*$E2142,IF(AND(B802="male",E802="yes",F802="southwest"),Q857+Q858*$B2142+Q859*$D2142+Q860*$E2142,IF(AND(B802="female",E802="no",F802="southwest"),S857+S858*$B2142+S859*$D2142+S860*$E2142,IF(AND(B802="female",E802="no",F802="southeast"),U857+U858*$B2142+U859*$D2142+U860*$E2142,IF(AND(B802="female",E802="no",F802="northwest"),W857+W858*$B2142+W859*$D2142+W860*$E2142,IF(AND(B802="female",E802="no",F802="northeast"),Y857+Y858*$B2142+Y859*$D2142+Y860*$E2142,IF(AND(B802="male",E802="no",F802="northeast"),AA857+AA858*$B2142+AA859*$D2142+AA860*$E2142,IF(AND(B802="male",E802="no",F802="northwest"),AC857+AC858*$B2142+AC859*$D2142+AC860*$E2142,IF(AND(B802="male",E802="no",F802="southeast"),AE857+AE858*$B2142+AE859*$D2142+AE860*$E2142,IF(AND(B802="male",E802="no",F802="southwest"),AG857+AG858*$B2142+AG859*$D2142+AG860*$E2142,IF(AND(B802="male",E802="yes",F802="southwest"),AI857+AI858*$B2142+AI859*$D2142+AI860*$E2142,IF(AND(B802="male",E802="yes",F802="southeast"),AK857+AK858*$B2142+AK859*$D2142+AK860*$E2142,IF(AND(B802="male",E802="yes",F802="northwest"),AM857+AM858*$B2142+AM859*$D2142+AM860*$E2142,IF(AND(B802="male",E802="yes",F802="northeast"),AO857+AO858*$B2142+AO859*$D2142+AO860*$E2142,"Conditions not met"))))))))))))))))</f>
        <v>0</v>
      </c>
    </row>
    <row r="2143" spans="2:9" x14ac:dyDescent="0.45">
      <c r="B2143" s="2">
        <v>64</v>
      </c>
      <c r="D2143" s="2">
        <v>35.97</v>
      </c>
      <c r="E2143" s="2">
        <v>0</v>
      </c>
      <c r="H2143" s="2">
        <v>14313.846299999999</v>
      </c>
      <c r="I2143" s="1">
        <f>IF(AND(B803="male",E803="yes",F803="northeast"),$K$57+$K$58*$B2143+$K$59*$D2143+$K$60*$E2143,IF(AND(B803="male",E803="yes",F803="northwest"),M858+M859*$B2143+M860*$D2143+M861*$E2143,IF(AND(B803="male",E803="yes",F803="southeast"),O858+O859*$B2143+O860*$D2143+O861*$E2143,IF(AND(B803="male",E803="yes",F803="southwest"),Q858+Q859*$B2143+Q860*$D2143+Q861*$E2143,IF(AND(B803="female",E803="no",F803="southwest"),S858+S859*$B2143+S860*$D2143+S861*$E2143,IF(AND(B803="female",E803="no",F803="southeast"),U858+U859*$B2143+U860*$D2143+U861*$E2143,IF(AND(B803="female",E803="no",F803="northwest"),W858+W859*$B2143+W860*$D2143+W861*$E2143,IF(AND(B803="female",E803="no",F803="northeast"),Y858+Y859*$B2143+Y860*$D2143+Y861*$E2143,IF(AND(B803="male",E803="no",F803="northeast"),AA858+AA859*$B2143+AA860*$D2143+AA861*$E2143,IF(AND(B803="male",E803="no",F803="northwest"),AC858+AC859*$B2143+AC860*$D2143+AC861*$E2143,IF(AND(B803="male",E803="no",F803="southeast"),AE858+AE859*$B2143+AE860*$D2143+AE861*$E2143,IF(AND(B803="male",E803="no",F803="southwest"),AG858+AG859*$B2143+AG860*$D2143+AG861*$E2143,IF(AND(B803="male",E803="yes",F803="southwest"),AI858+AI859*$B2143+AI860*$D2143+AI861*$E2143,IF(AND(B803="male",E803="yes",F803="southeast"),AK858+AK859*$B2143+AK860*$D2143+AK861*$E2143,IF(AND(B803="male",E803="yes",F803="northwest"),AM858+AM859*$B2143+AM860*$D2143+AM861*$E2143,IF(AND(B803="male",E803="yes",F803="northeast"),AO858+AO859*$B2143+AO860*$D2143+AO861*$E2143,"Conditions not met"))))))))))))))))</f>
        <v>0</v>
      </c>
    </row>
    <row r="2144" spans="2:9" x14ac:dyDescent="0.45">
      <c r="B2144" s="2">
        <v>21</v>
      </c>
      <c r="D2144" s="2">
        <v>22.3</v>
      </c>
      <c r="E2144" s="2">
        <v>1</v>
      </c>
      <c r="H2144" s="2">
        <v>2103.08</v>
      </c>
      <c r="I2144" s="1">
        <f>IF(AND(B804="male",E804="yes",F804="northeast"),$K$57+$K$58*$B2144+$K$59*$D2144+$K$60*$E2144,IF(AND(B804="male",E804="yes",F804="northwest"),M859+M860*$B2144+M861*$D2144+M862*$E2144,IF(AND(B804="male",E804="yes",F804="southeast"),O859+O860*$B2144+O861*$D2144+O862*$E2144,IF(AND(B804="male",E804="yes",F804="southwest"),Q859+Q860*$B2144+Q861*$D2144+Q862*$E2144,IF(AND(B804="female",E804="no",F804="southwest"),S859+S860*$B2144+S861*$D2144+S862*$E2144,IF(AND(B804="female",E804="no",F804="southeast"),U859+U860*$B2144+U861*$D2144+U862*$E2144,IF(AND(B804="female",E804="no",F804="northwest"),W859+W860*$B2144+W861*$D2144+W862*$E2144,IF(AND(B804="female",E804="no",F804="northeast"),Y859+Y860*$B2144+Y861*$D2144+Y862*$E2144,IF(AND(B804="male",E804="no",F804="northeast"),AA859+AA860*$B2144+AA861*$D2144+AA862*$E2144,IF(AND(B804="male",E804="no",F804="northwest"),AC859+AC860*$B2144+AC861*$D2144+AC862*$E2144,IF(AND(B804="male",E804="no",F804="southeast"),AE859+AE860*$B2144+AE861*$D2144+AE862*$E2144,IF(AND(B804="male",E804="no",F804="southwest"),AG859+AG860*$B2144+AG861*$D2144+AG862*$E2144,IF(AND(B804="male",E804="yes",F804="southwest"),AI859+AI860*$B2144+AI861*$D2144+AI862*$E2144,IF(AND(B804="male",E804="yes",F804="southeast"),AK859+AK860*$B2144+AK861*$D2144+AK862*$E2144,IF(AND(B804="male",E804="yes",F804="northwest"),AM859+AM860*$B2144+AM861*$D2144+AM862*$E2144,IF(AND(B804="male",E804="yes",F804="northeast"),AO859+AO860*$B2144+AO861*$D2144+AO862*$E2144,"Conditions not met"))))))))))))))))</f>
        <v>0</v>
      </c>
    </row>
    <row r="2145" spans="2:9" x14ac:dyDescent="0.45">
      <c r="B2145" s="2">
        <v>18</v>
      </c>
      <c r="D2145" s="2">
        <v>42.24</v>
      </c>
      <c r="E2145" s="2">
        <v>0</v>
      </c>
      <c r="H2145" s="2">
        <v>38792.685599999997</v>
      </c>
      <c r="I2145" s="1" t="str">
        <f>IF(AND(B805="male",E805="yes",F805="northeast"),$K$57+$K$58*$B2145+$K$59*$D2145+$K$60*$E2145,IF(AND(B805="male",E805="yes",F805="northwest"),M860+M861*$B2145+M862*$D2145+M863*$E2145,IF(AND(B805="male",E805="yes",F805="southeast"),O860+O861*$B2145+O862*$D2145+O863*$E2145,IF(AND(B805="male",E805="yes",F805="southwest"),Q860+Q861*$B2145+Q862*$D2145+Q863*$E2145,IF(AND(B805="female",E805="no",F805="southwest"),S860+S861*$B2145+S862*$D2145+S863*$E2145,IF(AND(B805="female",E805="no",F805="southeast"),U860+U861*$B2145+U862*$D2145+U863*$E2145,IF(AND(B805="female",E805="no",F805="northwest"),W860+W861*$B2145+W862*$D2145+W863*$E2145,IF(AND(B805="female",E805="no",F805="northeast"),Y860+Y861*$B2145+Y862*$D2145+Y863*$E2145,IF(AND(B805="male",E805="no",F805="northeast"),AA860+AA861*$B2145+AA862*$D2145+AA863*$E2145,IF(AND(B805="male",E805="no",F805="northwest"),AC860+AC861*$B2145+AC862*$D2145+AC863*$E2145,IF(AND(B805="male",E805="no",F805="southeast"),AE860+AE861*$B2145+AE862*$D2145+AE863*$E2145,IF(AND(B805="male",E805="no",F805="southwest"),AG860+AG861*$B2145+AG862*$D2145+AG863*$E2145,IF(AND(B805="male",E805="yes",F805="southwest"),AI860+AI861*$B2145+AI862*$D2145+AI863*$E2145,IF(AND(B805="male",E805="yes",F805="southeast"),AK860+AK861*$B2145+AK862*$D2145+AK863*$E2145,IF(AND(B805="male",E805="yes",F805="northwest"),AM860+AM861*$B2145+AM862*$D2145+AM863*$E2145,IF(AND(B805="male",E805="yes",F805="northeast"),AO860+AO861*$B2145+AO862*$D2145+AO863*$E2145,"Conditions not met"))))))))))))))))</f>
        <v>Conditions not met</v>
      </c>
    </row>
    <row r="2146" spans="2:9" x14ac:dyDescent="0.45">
      <c r="B2146" s="2">
        <v>23</v>
      </c>
      <c r="D2146" s="2">
        <v>26.51</v>
      </c>
      <c r="E2146" s="2">
        <v>0</v>
      </c>
      <c r="H2146" s="2">
        <v>1815.8759</v>
      </c>
      <c r="I2146" s="1">
        <f>IF(AND(B806="male",E806="yes",F806="northeast"),$K$57+$K$58*$B2146+$K$59*$D2146+$K$60*$E2146,IF(AND(B806="male",E806="yes",F806="northwest"),M861+M862*$B2146+M863*$D2146+M864*$E2146,IF(AND(B806="male",E806="yes",F806="southeast"),O861+O862*$B2146+O863*$D2146+O864*$E2146,IF(AND(B806="male",E806="yes",F806="southwest"),Q861+Q862*$B2146+Q863*$D2146+Q864*$E2146,IF(AND(B806="female",E806="no",F806="southwest"),S861+S862*$B2146+S863*$D2146+S864*$E2146,IF(AND(B806="female",E806="no",F806="southeast"),U861+U862*$B2146+U863*$D2146+U864*$E2146,IF(AND(B806="female",E806="no",F806="northwest"),W861+W862*$B2146+W863*$D2146+W864*$E2146,IF(AND(B806="female",E806="no",F806="northeast"),Y861+Y862*$B2146+Y863*$D2146+Y864*$E2146,IF(AND(B806="male",E806="no",F806="northeast"),AA861+AA862*$B2146+AA863*$D2146+AA864*$E2146,IF(AND(B806="male",E806="no",F806="northwest"),AC861+AC862*$B2146+AC863*$D2146+AC864*$E2146,IF(AND(B806="male",E806="no",F806="southeast"),AE861+AE862*$B2146+AE863*$D2146+AE864*$E2146,IF(AND(B806="male",E806="no",F806="southwest"),AG861+AG862*$B2146+AG863*$D2146+AG864*$E2146,IF(AND(B806="male",E806="yes",F806="southwest"),AI861+AI862*$B2146+AI863*$D2146+AI864*$E2146,IF(AND(B806="male",E806="yes",F806="southeast"),AK861+AK862*$B2146+AK863*$D2146+AK864*$E2146,IF(AND(B806="male",E806="yes",F806="northwest"),AM861+AM862*$B2146+AM863*$D2146+AM864*$E2146,IF(AND(B806="male",E806="yes",F806="northeast"),AO861+AO862*$B2146+AO863*$D2146+AO864*$E2146,"Conditions not met"))))))))))))))))</f>
        <v>0</v>
      </c>
    </row>
    <row r="2147" spans="2:9" x14ac:dyDescent="0.45">
      <c r="B2147" s="2">
        <v>45</v>
      </c>
      <c r="D2147" s="2">
        <v>35.814999999999998</v>
      </c>
      <c r="E2147" s="2">
        <v>0</v>
      </c>
      <c r="H2147" s="2">
        <v>7731.8578500000003</v>
      </c>
      <c r="I2147" s="1">
        <f>IF(AND(B807="male",E807="yes",F807="northeast"),$K$57+$K$58*$B2147+$K$59*$D2147+$K$60*$E2147,IF(AND(B807="male",E807="yes",F807="northwest"),M862+M863*$B2147+M864*$D2147+M865*$E2147,IF(AND(B807="male",E807="yes",F807="southeast"),O862+O863*$B2147+O864*$D2147+O865*$E2147,IF(AND(B807="male",E807="yes",F807="southwest"),Q862+Q863*$B2147+Q864*$D2147+Q865*$E2147,IF(AND(B807="female",E807="no",F807="southwest"),S862+S863*$B2147+S864*$D2147+S865*$E2147,IF(AND(B807="female",E807="no",F807="southeast"),U862+U863*$B2147+U864*$D2147+U865*$E2147,IF(AND(B807="female",E807="no",F807="northwest"),W862+W863*$B2147+W864*$D2147+W865*$E2147,IF(AND(B807="female",E807="no",F807="northeast"),Y862+Y863*$B2147+Y864*$D2147+Y865*$E2147,IF(AND(B807="male",E807="no",F807="northeast"),AA862+AA863*$B2147+AA864*$D2147+AA865*$E2147,IF(AND(B807="male",E807="no",F807="northwest"),AC862+AC863*$B2147+AC864*$D2147+AC865*$E2147,IF(AND(B807="male",E807="no",F807="southeast"),AE862+AE863*$B2147+AE864*$D2147+AE865*$E2147,IF(AND(B807="male",E807="no",F807="southwest"),AG862+AG863*$B2147+AG864*$D2147+AG865*$E2147,IF(AND(B807="male",E807="yes",F807="southwest"),AI862+AI863*$B2147+AI864*$D2147+AI865*$E2147,IF(AND(B807="male",E807="yes",F807="southeast"),AK862+AK863*$B2147+AK864*$D2147+AK865*$E2147,IF(AND(B807="male",E807="yes",F807="northwest"),AM862+AM863*$B2147+AM864*$D2147+AM865*$E2147,IF(AND(B807="male",E807="yes",F807="northeast"),AO862+AO863*$B2147+AO864*$D2147+AO865*$E2147,"Conditions not met"))))))))))))))))</f>
        <v>0</v>
      </c>
    </row>
    <row r="2148" spans="2:9" x14ac:dyDescent="0.45">
      <c r="B2148" s="2">
        <v>40</v>
      </c>
      <c r="D2148" s="2">
        <v>41.42</v>
      </c>
      <c r="E2148" s="2">
        <v>1</v>
      </c>
      <c r="H2148" s="2">
        <v>28476.734990000001</v>
      </c>
      <c r="I2148" s="1">
        <f>IF(AND(B808="male",E808="yes",F808="northeast"),$K$57+$K$58*$B2148+$K$59*$D2148+$K$60*$E2148,IF(AND(B808="male",E808="yes",F808="northwest"),M863+M864*$B2148+M865*$D2148+M866*$E2148,IF(AND(B808="male",E808="yes",F808="southeast"),O863+O864*$B2148+O865*$D2148+O866*$E2148,IF(AND(B808="male",E808="yes",F808="southwest"),Q863+Q864*$B2148+Q865*$D2148+Q866*$E2148,IF(AND(B808="female",E808="no",F808="southwest"),S863+S864*$B2148+S865*$D2148+S866*$E2148,IF(AND(B808="female",E808="no",F808="southeast"),U863+U864*$B2148+U865*$D2148+U866*$E2148,IF(AND(B808="female",E808="no",F808="northwest"),W863+W864*$B2148+W865*$D2148+W866*$E2148,IF(AND(B808="female",E808="no",F808="northeast"),Y863+Y864*$B2148+Y865*$D2148+Y866*$E2148,IF(AND(B808="male",E808="no",F808="northeast"),AA863+AA864*$B2148+AA865*$D2148+AA866*$E2148,IF(AND(B808="male",E808="no",F808="northwest"),AC863+AC864*$B2148+AC865*$D2148+AC866*$E2148,IF(AND(B808="male",E808="no",F808="southeast"),AE863+AE864*$B2148+AE865*$D2148+AE866*$E2148,IF(AND(B808="male",E808="no",F808="southwest"),AG863+AG864*$B2148+AG865*$D2148+AG866*$E2148,IF(AND(B808="male",E808="yes",F808="southwest"),AI863+AI864*$B2148+AI865*$D2148+AI866*$E2148,IF(AND(B808="male",E808="yes",F808="southeast"),AK863+AK864*$B2148+AK865*$D2148+AK866*$E2148,IF(AND(B808="male",E808="yes",F808="northwest"),AM863+AM864*$B2148+AM865*$D2148+AM866*$E2148,IF(AND(B808="male",E808="yes",F808="northeast"),AO863+AO864*$B2148+AO865*$D2148+AO866*$E2148,"Conditions not met"))))))))))))))))</f>
        <v>0</v>
      </c>
    </row>
    <row r="2149" spans="2:9" x14ac:dyDescent="0.45">
      <c r="B2149" s="2">
        <v>19</v>
      </c>
      <c r="D2149" s="2">
        <v>36.575000000000003</v>
      </c>
      <c r="E2149" s="2">
        <v>0</v>
      </c>
      <c r="H2149" s="2">
        <v>2136.8822500000001</v>
      </c>
      <c r="I2149" s="1">
        <f>IF(AND(B809="male",E809="yes",F809="northeast"),$K$57+$K$58*$B2149+$K$59*$D2149+$K$60*$E2149,IF(AND(B809="male",E809="yes",F809="northwest"),M864+M865*$B2149+M866*$D2149+M867*$E2149,IF(AND(B809="male",E809="yes",F809="southeast"),O864+O865*$B2149+O866*$D2149+O867*$E2149,IF(AND(B809="male",E809="yes",F809="southwest"),Q864+Q865*$B2149+Q866*$D2149+Q867*$E2149,IF(AND(B809="female",E809="no",F809="southwest"),S864+S865*$B2149+S866*$D2149+S867*$E2149,IF(AND(B809="female",E809="no",F809="southeast"),U864+U865*$B2149+U866*$D2149+U867*$E2149,IF(AND(B809="female",E809="no",F809="northwest"),W864+W865*$B2149+W866*$D2149+W867*$E2149,IF(AND(B809="female",E809="no",F809="northeast"),Y864+Y865*$B2149+Y866*$D2149+Y867*$E2149,IF(AND(B809="male",E809="no",F809="northeast"),AA864+AA865*$B2149+AA866*$D2149+AA867*$E2149,IF(AND(B809="male",E809="no",F809="northwest"),AC864+AC865*$B2149+AC866*$D2149+AC867*$E2149,IF(AND(B809="male",E809="no",F809="southeast"),AE864+AE865*$B2149+AE866*$D2149+AE867*$E2149,IF(AND(B809="male",E809="no",F809="southwest"),AG864+AG865*$B2149+AG866*$D2149+AG867*$E2149,IF(AND(B809="male",E809="yes",F809="southwest"),AI864+AI865*$B2149+AI866*$D2149+AI867*$E2149,IF(AND(B809="male",E809="yes",F809="southeast"),AK864+AK865*$B2149+AK866*$D2149+AK867*$E2149,IF(AND(B809="male",E809="yes",F809="northwest"),AM864+AM865*$B2149+AM866*$D2149+AM867*$E2149,IF(AND(B809="male",E809="yes",F809="northeast"),AO864+AO865*$B2149+AO866*$D2149+AO867*$E2149,"Conditions not met"))))))))))))))))</f>
        <v>0</v>
      </c>
    </row>
    <row r="2150" spans="2:9" x14ac:dyDescent="0.45">
      <c r="B2150" s="2">
        <v>18</v>
      </c>
      <c r="D2150" s="2">
        <v>30.14</v>
      </c>
      <c r="E2150" s="2">
        <v>0</v>
      </c>
      <c r="H2150" s="2">
        <v>1131.5065999999999</v>
      </c>
      <c r="I2150" s="1">
        <f>IF(AND(B810="male",E810="yes",F810="northeast"),$K$57+$K$58*$B2150+$K$59*$D2150+$K$60*$E2150,IF(AND(B810="male",E810="yes",F810="northwest"),M865+M866*$B2150+M867*$D2150+M868*$E2150,IF(AND(B810="male",E810="yes",F810="southeast"),O865+O866*$B2150+O867*$D2150+O868*$E2150,IF(AND(B810="male",E810="yes",F810="southwest"),Q865+Q866*$B2150+Q867*$D2150+Q868*$E2150,IF(AND(B810="female",E810="no",F810="southwest"),S865+S866*$B2150+S867*$D2150+S868*$E2150,IF(AND(B810="female",E810="no",F810="southeast"),U865+U866*$B2150+U867*$D2150+U868*$E2150,IF(AND(B810="female",E810="no",F810="northwest"),W865+W866*$B2150+W867*$D2150+W868*$E2150,IF(AND(B810="female",E810="no",F810="northeast"),Y865+Y866*$B2150+Y867*$D2150+Y868*$E2150,IF(AND(B810="male",E810="no",F810="northeast"),AA865+AA866*$B2150+AA867*$D2150+AA868*$E2150,IF(AND(B810="male",E810="no",F810="northwest"),AC865+AC866*$B2150+AC867*$D2150+AC868*$E2150,IF(AND(B810="male",E810="no",F810="southeast"),AE865+AE866*$B2150+AE867*$D2150+AE868*$E2150,IF(AND(B810="male",E810="no",F810="southwest"),AG865+AG866*$B2150+AG867*$D2150+AG868*$E2150,IF(AND(B810="male",E810="yes",F810="southwest"),AI865+AI866*$B2150+AI867*$D2150+AI868*$E2150,IF(AND(B810="male",E810="yes",F810="southeast"),AK865+AK866*$B2150+AK867*$D2150+AK868*$E2150,IF(AND(B810="male",E810="yes",F810="northwest"),AM865+AM866*$B2150+AM867*$D2150+AM868*$E2150,IF(AND(B810="male",E810="yes",F810="northeast"),AO865+AO866*$B2150+AO867*$D2150+AO868*$E2150,"Conditions not met"))))))))))))))))</f>
        <v>0</v>
      </c>
    </row>
    <row r="2151" spans="2:9" x14ac:dyDescent="0.45">
      <c r="B2151" s="2">
        <v>25</v>
      </c>
      <c r="D2151" s="2">
        <v>25.84</v>
      </c>
      <c r="E2151" s="2">
        <v>1</v>
      </c>
      <c r="H2151" s="2">
        <v>3309.7926000000002</v>
      </c>
      <c r="I2151" s="1">
        <f>IF(AND(B811="male",E811="yes",F811="northeast"),$K$57+$K$58*$B2151+$K$59*$D2151+$K$60*$E2151,IF(AND(B811="male",E811="yes",F811="northwest"),M866+M867*$B2151+M868*$D2151+M869*$E2151,IF(AND(B811="male",E811="yes",F811="southeast"),O866+O867*$B2151+O868*$D2151+O869*$E2151,IF(AND(B811="male",E811="yes",F811="southwest"),Q866+Q867*$B2151+Q868*$D2151+Q869*$E2151,IF(AND(B811="female",E811="no",F811="southwest"),S866+S867*$B2151+S868*$D2151+S869*$E2151,IF(AND(B811="female",E811="no",F811="southeast"),U866+U867*$B2151+U868*$D2151+U869*$E2151,IF(AND(B811="female",E811="no",F811="northwest"),W866+W867*$B2151+W868*$D2151+W869*$E2151,IF(AND(B811="female",E811="no",F811="northeast"),Y866+Y867*$B2151+Y868*$D2151+Y869*$E2151,IF(AND(B811="male",E811="no",F811="northeast"),AA866+AA867*$B2151+AA868*$D2151+AA869*$E2151,IF(AND(B811="male",E811="no",F811="northwest"),AC866+AC867*$B2151+AC868*$D2151+AC869*$E2151,IF(AND(B811="male",E811="no",F811="southeast"),AE866+AE867*$B2151+AE868*$D2151+AE869*$E2151,IF(AND(B811="male",E811="no",F811="southwest"),AG866+AG867*$B2151+AG868*$D2151+AG869*$E2151,IF(AND(B811="male",E811="yes",F811="southwest"),AI866+AI867*$B2151+AI868*$D2151+AI869*$E2151,IF(AND(B811="male",E811="yes",F811="southeast"),AK866+AK867*$B2151+AK868*$D2151+AK869*$E2151,IF(AND(B811="male",E811="yes",F811="northwest"),AM866+AM867*$B2151+AM868*$D2151+AM869*$E2151,IF(AND(B811="male",E811="yes",F811="northeast"),AO866+AO867*$B2151+AO868*$D2151+AO869*$E2151,"Conditions not met"))))))))))))))))</f>
        <v>0</v>
      </c>
    </row>
    <row r="2152" spans="2:9" x14ac:dyDescent="0.45">
      <c r="B2152" s="2">
        <v>46</v>
      </c>
      <c r="D2152" s="2">
        <v>30.8</v>
      </c>
      <c r="E2152" s="2">
        <v>3</v>
      </c>
      <c r="H2152" s="2">
        <v>9414.92</v>
      </c>
      <c r="I2152" s="1">
        <f>IF(AND(B812="male",E812="yes",F812="northeast"),$K$57+$K$58*$B2152+$K$59*$D2152+$K$60*$E2152,IF(AND(B812="male",E812="yes",F812="northwest"),M867+M868*$B2152+M869*$D2152+M870*$E2152,IF(AND(B812="male",E812="yes",F812="southeast"),O867+O868*$B2152+O869*$D2152+O870*$E2152,IF(AND(B812="male",E812="yes",F812="southwest"),Q867+Q868*$B2152+Q869*$D2152+Q870*$E2152,IF(AND(B812="female",E812="no",F812="southwest"),S867+S868*$B2152+S869*$D2152+S870*$E2152,IF(AND(B812="female",E812="no",F812="southeast"),U867+U868*$B2152+U869*$D2152+U870*$E2152,IF(AND(B812="female",E812="no",F812="northwest"),W867+W868*$B2152+W869*$D2152+W870*$E2152,IF(AND(B812="female",E812="no",F812="northeast"),Y867+Y868*$B2152+Y869*$D2152+Y870*$E2152,IF(AND(B812="male",E812="no",F812="northeast"),AA867+AA868*$B2152+AA869*$D2152+AA870*$E2152,IF(AND(B812="male",E812="no",F812="northwest"),AC867+AC868*$B2152+AC869*$D2152+AC870*$E2152,IF(AND(B812="male",E812="no",F812="southeast"),AE867+AE868*$B2152+AE869*$D2152+AE870*$E2152,IF(AND(B812="male",E812="no",F812="southwest"),AG867+AG868*$B2152+AG869*$D2152+AG870*$E2152,IF(AND(B812="male",E812="yes",F812="southwest"),AI867+AI868*$B2152+AI869*$D2152+AI870*$E2152,IF(AND(B812="male",E812="yes",F812="southeast"),AK867+AK868*$B2152+AK869*$D2152+AK870*$E2152,IF(AND(B812="male",E812="yes",F812="northwest"),AM867+AM868*$B2152+AM869*$D2152+AM870*$E2152,IF(AND(B812="male",E812="yes",F812="northeast"),AO867+AO868*$B2152+AO869*$D2152+AO870*$E2152,"Conditions not met"))))))))))))))))</f>
        <v>0</v>
      </c>
    </row>
    <row r="2153" spans="2:9" x14ac:dyDescent="0.45">
      <c r="B2153" s="2">
        <v>33</v>
      </c>
      <c r="D2153" s="2">
        <v>42.94</v>
      </c>
      <c r="E2153" s="2">
        <v>3</v>
      </c>
      <c r="H2153" s="2">
        <v>6360.9935999999998</v>
      </c>
      <c r="I2153" s="1">
        <f>IF(AND(B813="male",E813="yes",F813="northeast"),$K$57+$K$58*$B2153+$K$59*$D2153+$K$60*$E2153,IF(AND(B813="male",E813="yes",F813="northwest"),M868+M869*$B2153+M870*$D2153+M871*$E2153,IF(AND(B813="male",E813="yes",F813="southeast"),O868+O869*$B2153+O870*$D2153+O871*$E2153,IF(AND(B813="male",E813="yes",F813="southwest"),Q868+Q869*$B2153+Q870*$D2153+Q871*$E2153,IF(AND(B813="female",E813="no",F813="southwest"),S868+S869*$B2153+S870*$D2153+S871*$E2153,IF(AND(B813="female",E813="no",F813="southeast"),U868+U869*$B2153+U870*$D2153+U871*$E2153,IF(AND(B813="female",E813="no",F813="northwest"),W868+W869*$B2153+W870*$D2153+W871*$E2153,IF(AND(B813="female",E813="no",F813="northeast"),Y868+Y869*$B2153+Y870*$D2153+Y871*$E2153,IF(AND(B813="male",E813="no",F813="northeast"),AA868+AA869*$B2153+AA870*$D2153+AA871*$E2153,IF(AND(B813="male",E813="no",F813="northwest"),AC868+AC869*$B2153+AC870*$D2153+AC871*$E2153,IF(AND(B813="male",E813="no",F813="southeast"),AE868+AE869*$B2153+AE870*$D2153+AE871*$E2153,IF(AND(B813="male",E813="no",F813="southwest"),AG868+AG869*$B2153+AG870*$D2153+AG871*$E2153,IF(AND(B813="male",E813="yes",F813="southwest"),AI868+AI869*$B2153+AI870*$D2153+AI871*$E2153,IF(AND(B813="male",E813="yes",F813="southeast"),AK868+AK869*$B2153+AK870*$D2153+AK871*$E2153,IF(AND(B813="male",E813="yes",F813="northwest"),AM868+AM869*$B2153+AM870*$D2153+AM871*$E2153,IF(AND(B813="male",E813="yes",F813="northeast"),AO868+AO869*$B2153+AO870*$D2153+AO871*$E2153,"Conditions not met"))))))))))))))))</f>
        <v>0</v>
      </c>
    </row>
    <row r="2154" spans="2:9" x14ac:dyDescent="0.45">
      <c r="B2154" s="2">
        <v>54</v>
      </c>
      <c r="D2154" s="2">
        <v>21.01</v>
      </c>
      <c r="E2154" s="2">
        <v>2</v>
      </c>
      <c r="H2154" s="2">
        <v>11013.7119</v>
      </c>
      <c r="I2154" s="1">
        <f>IF(AND(B814="male",E814="yes",F814="northeast"),$K$57+$K$58*$B2154+$K$59*$D2154+$K$60*$E2154,IF(AND(B814="male",E814="yes",F814="northwest"),M869+M870*$B2154+M871*$D2154+M872*$E2154,IF(AND(B814="male",E814="yes",F814="southeast"),O869+O870*$B2154+O871*$D2154+O872*$E2154,IF(AND(B814="male",E814="yes",F814="southwest"),Q869+Q870*$B2154+Q871*$D2154+Q872*$E2154,IF(AND(B814="female",E814="no",F814="southwest"),S869+S870*$B2154+S871*$D2154+S872*$E2154,IF(AND(B814="female",E814="no",F814="southeast"),U869+U870*$B2154+U871*$D2154+U872*$E2154,IF(AND(B814="female",E814="no",F814="northwest"),W869+W870*$B2154+W871*$D2154+W872*$E2154,IF(AND(B814="female",E814="no",F814="northeast"),Y869+Y870*$B2154+Y871*$D2154+Y872*$E2154,IF(AND(B814="male",E814="no",F814="northeast"),AA869+AA870*$B2154+AA871*$D2154+AA872*$E2154,IF(AND(B814="male",E814="no",F814="northwest"),AC869+AC870*$B2154+AC871*$D2154+AC872*$E2154,IF(AND(B814="male",E814="no",F814="southeast"),AE869+AE870*$B2154+AE871*$D2154+AE872*$E2154,IF(AND(B814="male",E814="no",F814="southwest"),AG869+AG870*$B2154+AG871*$D2154+AG872*$E2154,IF(AND(B814="male",E814="yes",F814="southwest"),AI869+AI870*$B2154+AI871*$D2154+AI872*$E2154,IF(AND(B814="male",E814="yes",F814="southeast"),AK869+AK870*$B2154+AK871*$D2154+AK872*$E2154,IF(AND(B814="male",E814="yes",F814="northwest"),AM869+AM870*$B2154+AM871*$D2154+AM872*$E2154,IF(AND(B814="male",E814="yes",F814="northeast"),AO869+AO870*$B2154+AO871*$D2154+AO872*$E2154,"Conditions not met"))))))))))))))))</f>
        <v>0</v>
      </c>
    </row>
    <row r="2155" spans="2:9" x14ac:dyDescent="0.45">
      <c r="B2155" s="2">
        <v>28</v>
      </c>
      <c r="D2155" s="2">
        <v>22.515000000000001</v>
      </c>
      <c r="E2155" s="2">
        <v>2</v>
      </c>
      <c r="H2155" s="2">
        <v>4428.8878500000001</v>
      </c>
      <c r="I2155" s="1">
        <f>IF(AND(B815="male",E815="yes",F815="northeast"),$K$57+$K$58*$B2155+$K$59*$D2155+$K$60*$E2155,IF(AND(B815="male",E815="yes",F815="northwest"),M870+M871*$B2155+M872*$D2155+M873*$E2155,IF(AND(B815="male",E815="yes",F815="southeast"),O870+O871*$B2155+O872*$D2155+O873*$E2155,IF(AND(B815="male",E815="yes",F815="southwest"),Q870+Q871*$B2155+Q872*$D2155+Q873*$E2155,IF(AND(B815="female",E815="no",F815="southwest"),S870+S871*$B2155+S872*$D2155+S873*$E2155,IF(AND(B815="female",E815="no",F815="southeast"),U870+U871*$B2155+U872*$D2155+U873*$E2155,IF(AND(B815="female",E815="no",F815="northwest"),W870+W871*$B2155+W872*$D2155+W873*$E2155,IF(AND(B815="female",E815="no",F815="northeast"),Y870+Y871*$B2155+Y872*$D2155+Y873*$E2155,IF(AND(B815="male",E815="no",F815="northeast"),AA870+AA871*$B2155+AA872*$D2155+AA873*$E2155,IF(AND(B815="male",E815="no",F815="northwest"),AC870+AC871*$B2155+AC872*$D2155+AC873*$E2155,IF(AND(B815="male",E815="no",F815="southeast"),AE870+AE871*$B2155+AE872*$D2155+AE873*$E2155,IF(AND(B815="male",E815="no",F815="southwest"),AG870+AG871*$B2155+AG872*$D2155+AG873*$E2155,IF(AND(B815="male",E815="yes",F815="southwest"),AI870+AI871*$B2155+AI872*$D2155+AI873*$E2155,IF(AND(B815="male",E815="yes",F815="southeast"),AK870+AK871*$B2155+AK872*$D2155+AK873*$E2155,IF(AND(B815="male",E815="yes",F815="northwest"),AM870+AM871*$B2155+AM872*$D2155+AM873*$E2155,IF(AND(B815="male",E815="yes",F815="northeast"),AO870+AO871*$B2155+AO872*$D2155+AO873*$E2155,"Conditions not met"))))))))))))))))</f>
        <v>0</v>
      </c>
    </row>
    <row r="2156" spans="2:9" x14ac:dyDescent="0.45">
      <c r="B2156" s="2">
        <v>36</v>
      </c>
      <c r="D2156" s="2">
        <v>34.43</v>
      </c>
      <c r="E2156" s="2">
        <v>2</v>
      </c>
      <c r="H2156" s="2">
        <v>5584.3056999999999</v>
      </c>
      <c r="I2156" s="1">
        <f>IF(AND(B816="male",E816="yes",F816="northeast"),$K$57+$K$58*$B2156+$K$59*$D2156+$K$60*$E2156,IF(AND(B816="male",E816="yes",F816="northwest"),M871+M872*$B2156+M873*$D2156+M874*$E2156,IF(AND(B816="male",E816="yes",F816="southeast"),O871+O872*$B2156+O873*$D2156+O874*$E2156,IF(AND(B816="male",E816="yes",F816="southwest"),Q871+Q872*$B2156+Q873*$D2156+Q874*$E2156,IF(AND(B816="female",E816="no",F816="southwest"),S871+S872*$B2156+S873*$D2156+S874*$E2156,IF(AND(B816="female",E816="no",F816="southeast"),U871+U872*$B2156+U873*$D2156+U874*$E2156,IF(AND(B816="female",E816="no",F816="northwest"),W871+W872*$B2156+W873*$D2156+W874*$E2156,IF(AND(B816="female",E816="no",F816="northeast"),Y871+Y872*$B2156+Y873*$D2156+Y874*$E2156,IF(AND(B816="male",E816="no",F816="northeast"),AA871+AA872*$B2156+AA873*$D2156+AA874*$E2156,IF(AND(B816="male",E816="no",F816="northwest"),AC871+AC872*$B2156+AC873*$D2156+AC874*$E2156,IF(AND(B816="male",E816="no",F816="southeast"),AE871+AE872*$B2156+AE873*$D2156+AE874*$E2156,IF(AND(B816="male",E816="no",F816="southwest"),AG871+AG872*$B2156+AG873*$D2156+AG874*$E2156,IF(AND(B816="male",E816="yes",F816="southwest"),AI871+AI872*$B2156+AI873*$D2156+AI874*$E2156,IF(AND(B816="male",E816="yes",F816="southeast"),AK871+AK872*$B2156+AK873*$D2156+AK874*$E2156,IF(AND(B816="male",E816="yes",F816="northwest"),AM871+AM872*$B2156+AM873*$D2156+AM874*$E2156,IF(AND(B816="male",E816="yes",F816="northeast"),AO871+AO872*$B2156+AO873*$D2156+AO874*$E2156,"Conditions not met"))))))))))))))))</f>
        <v>0</v>
      </c>
    </row>
    <row r="2157" spans="2:9" x14ac:dyDescent="0.45">
      <c r="B2157" s="2">
        <v>20</v>
      </c>
      <c r="D2157" s="2">
        <v>31.46</v>
      </c>
      <c r="E2157" s="2">
        <v>0</v>
      </c>
      <c r="H2157" s="2">
        <v>1877.9294</v>
      </c>
      <c r="I2157" s="1">
        <f>IF(AND(B817="male",E817="yes",F817="northeast"),$K$57+$K$58*$B2157+$K$59*$D2157+$K$60*$E2157,IF(AND(B817="male",E817="yes",F817="northwest"),M872+M873*$B2157+M874*$D2157+M875*$E2157,IF(AND(B817="male",E817="yes",F817="southeast"),O872+O873*$B2157+O874*$D2157+O875*$E2157,IF(AND(B817="male",E817="yes",F817="southwest"),Q872+Q873*$B2157+Q874*$D2157+Q875*$E2157,IF(AND(B817="female",E817="no",F817="southwest"),S872+S873*$B2157+S874*$D2157+S875*$E2157,IF(AND(B817="female",E817="no",F817="southeast"),U872+U873*$B2157+U874*$D2157+U875*$E2157,IF(AND(B817="female",E817="no",F817="northwest"),W872+W873*$B2157+W874*$D2157+W875*$E2157,IF(AND(B817="female",E817="no",F817="northeast"),Y872+Y873*$B2157+Y874*$D2157+Y875*$E2157,IF(AND(B817="male",E817="no",F817="northeast"),AA872+AA873*$B2157+AA874*$D2157+AA875*$E2157,IF(AND(B817="male",E817="no",F817="northwest"),AC872+AC873*$B2157+AC874*$D2157+AC875*$E2157,IF(AND(B817="male",E817="no",F817="southeast"),AE872+AE873*$B2157+AE874*$D2157+AE875*$E2157,IF(AND(B817="male",E817="no",F817="southwest"),AG872+AG873*$B2157+AG874*$D2157+AG875*$E2157,IF(AND(B817="male",E817="yes",F817="southwest"),AI872+AI873*$B2157+AI874*$D2157+AI875*$E2157,IF(AND(B817="male",E817="yes",F817="southeast"),AK872+AK873*$B2157+AK874*$D2157+AK875*$E2157,IF(AND(B817="male",E817="yes",F817="northwest"),AM872+AM873*$B2157+AM874*$D2157+AM875*$E2157,IF(AND(B817="male",E817="yes",F817="northeast"),AO872+AO873*$B2157+AO874*$D2157+AO875*$E2157,"Conditions not met"))))))))))))))))</f>
        <v>0</v>
      </c>
    </row>
    <row r="2158" spans="2:9" x14ac:dyDescent="0.45">
      <c r="B2158" s="2">
        <v>24</v>
      </c>
      <c r="D2158" s="2">
        <v>24.225000000000001</v>
      </c>
      <c r="E2158" s="2">
        <v>0</v>
      </c>
      <c r="H2158" s="2">
        <v>2842.7607499999999</v>
      </c>
      <c r="I2158" s="1">
        <f>IF(AND(B818="male",E818="yes",F818="northeast"),$K$57+$K$58*$B2158+$K$59*$D2158+$K$60*$E2158,IF(AND(B818="male",E818="yes",F818="northwest"),M873+M874*$B2158+M875*$D2158+M876*$E2158,IF(AND(B818="male",E818="yes",F818="southeast"),O873+O874*$B2158+O875*$D2158+O876*$E2158,IF(AND(B818="male",E818="yes",F818="southwest"),Q873+Q874*$B2158+Q875*$D2158+Q876*$E2158,IF(AND(B818="female",E818="no",F818="southwest"),S873+S874*$B2158+S875*$D2158+S876*$E2158,IF(AND(B818="female",E818="no",F818="southeast"),U873+U874*$B2158+U875*$D2158+U876*$E2158,IF(AND(B818="female",E818="no",F818="northwest"),W873+W874*$B2158+W875*$D2158+W876*$E2158,IF(AND(B818="female",E818="no",F818="northeast"),Y873+Y874*$B2158+Y875*$D2158+Y876*$E2158,IF(AND(B818="male",E818="no",F818="northeast"),AA873+AA874*$B2158+AA875*$D2158+AA876*$E2158,IF(AND(B818="male",E818="no",F818="northwest"),AC873+AC874*$B2158+AC875*$D2158+AC876*$E2158,IF(AND(B818="male",E818="no",F818="southeast"),AE873+AE874*$B2158+AE875*$D2158+AE876*$E2158,IF(AND(B818="male",E818="no",F818="southwest"),AG873+AG874*$B2158+AG875*$D2158+AG876*$E2158,IF(AND(B818="male",E818="yes",F818="southwest"),AI873+AI874*$B2158+AI875*$D2158+AI876*$E2158,IF(AND(B818="male",E818="yes",F818="southeast"),AK873+AK874*$B2158+AK875*$D2158+AK876*$E2158,IF(AND(B818="male",E818="yes",F818="northwest"),AM873+AM874*$B2158+AM875*$D2158+AM876*$E2158,IF(AND(B818="male",E818="yes",F818="northeast"),AO873+AO874*$B2158+AO875*$D2158+AO876*$E2158,"Conditions not met"))))))))))))))))</f>
        <v>0</v>
      </c>
    </row>
    <row r="2159" spans="2:9" x14ac:dyDescent="0.45">
      <c r="B2159" s="2">
        <v>23</v>
      </c>
      <c r="D2159" s="2">
        <v>37.1</v>
      </c>
      <c r="E2159" s="2">
        <v>3</v>
      </c>
      <c r="H2159" s="2">
        <v>3597.596</v>
      </c>
      <c r="I2159" s="1">
        <f>IF(AND(B819="male",E819="yes",F819="northeast"),$K$57+$K$58*$B2159+$K$59*$D2159+$K$60*$E2159,IF(AND(B819="male",E819="yes",F819="northwest"),M874+M875*$B2159+M876*$D2159+M877*$E2159,IF(AND(B819="male",E819="yes",F819="southeast"),O874+O875*$B2159+O876*$D2159+O877*$E2159,IF(AND(B819="male",E819="yes",F819="southwest"),Q874+Q875*$B2159+Q876*$D2159+Q877*$E2159,IF(AND(B819="female",E819="no",F819="southwest"),S874+S875*$B2159+S876*$D2159+S877*$E2159,IF(AND(B819="female",E819="no",F819="southeast"),U874+U875*$B2159+U876*$D2159+U877*$E2159,IF(AND(B819="female",E819="no",F819="northwest"),W874+W875*$B2159+W876*$D2159+W877*$E2159,IF(AND(B819="female",E819="no",F819="northeast"),Y874+Y875*$B2159+Y876*$D2159+Y877*$E2159,IF(AND(B819="male",E819="no",F819="northeast"),AA874+AA875*$B2159+AA876*$D2159+AA877*$E2159,IF(AND(B819="male",E819="no",F819="northwest"),AC874+AC875*$B2159+AC876*$D2159+AC877*$E2159,IF(AND(B819="male",E819="no",F819="southeast"),AE874+AE875*$B2159+AE876*$D2159+AE877*$E2159,IF(AND(B819="male",E819="no",F819="southwest"),AG874+AG875*$B2159+AG876*$D2159+AG877*$E2159,IF(AND(B819="male",E819="yes",F819="southwest"),AI874+AI875*$B2159+AI876*$D2159+AI877*$E2159,IF(AND(B819="male",E819="yes",F819="southeast"),AK874+AK875*$B2159+AK876*$D2159+AK877*$E2159,IF(AND(B819="male",E819="yes",F819="northwest"),AM874+AM875*$B2159+AM876*$D2159+AM877*$E2159,IF(AND(B819="male",E819="yes",F819="northeast"),AO874+AO875*$B2159+AO876*$D2159+AO877*$E2159,"Conditions not met"))))))))))))))))</f>
        <v>0</v>
      </c>
    </row>
    <row r="2160" spans="2:9" x14ac:dyDescent="0.45">
      <c r="B2160" s="2">
        <v>47</v>
      </c>
      <c r="D2160" s="2">
        <v>26.125</v>
      </c>
      <c r="E2160" s="2">
        <v>1</v>
      </c>
      <c r="H2160" s="2">
        <v>23401.30575</v>
      </c>
      <c r="I2160" s="1" t="str">
        <f>IF(AND(B820="male",E820="yes",F820="northeast"),$K$57+$K$58*$B2160+$K$59*$D2160+$K$60*$E2160,IF(AND(B820="male",E820="yes",F820="northwest"),M875+M876*$B2160+M877*$D2160+M878*$E2160,IF(AND(B820="male",E820="yes",F820="southeast"),O875+O876*$B2160+O877*$D2160+O878*$E2160,IF(AND(B820="male",E820="yes",F820="southwest"),Q875+Q876*$B2160+Q877*$D2160+Q878*$E2160,IF(AND(B820="female",E820="no",F820="southwest"),S875+S876*$B2160+S877*$D2160+S878*$E2160,IF(AND(B820="female",E820="no",F820="southeast"),U875+U876*$B2160+U877*$D2160+U878*$E2160,IF(AND(B820="female",E820="no",F820="northwest"),W875+W876*$B2160+W877*$D2160+W878*$E2160,IF(AND(B820="female",E820="no",F820="northeast"),Y875+Y876*$B2160+Y877*$D2160+Y878*$E2160,IF(AND(B820="male",E820="no",F820="northeast"),AA875+AA876*$B2160+AA877*$D2160+AA878*$E2160,IF(AND(B820="male",E820="no",F820="northwest"),AC875+AC876*$B2160+AC877*$D2160+AC878*$E2160,IF(AND(B820="male",E820="no",F820="southeast"),AE875+AE876*$B2160+AE877*$D2160+AE878*$E2160,IF(AND(B820="male",E820="no",F820="southwest"),AG875+AG876*$B2160+AG877*$D2160+AG878*$E2160,IF(AND(B820="male",E820="yes",F820="southwest"),AI875+AI876*$B2160+AI877*$D2160+AI878*$E2160,IF(AND(B820="male",E820="yes",F820="southeast"),AK875+AK876*$B2160+AK877*$D2160+AK878*$E2160,IF(AND(B820="male",E820="yes",F820="northwest"),AM875+AM876*$B2160+AM877*$D2160+AM878*$E2160,IF(AND(B820="male",E820="yes",F820="northeast"),AO875+AO876*$B2160+AO877*$D2160+AO878*$E2160,"Conditions not met"))))))))))))))))</f>
        <v>Conditions not met</v>
      </c>
    </row>
    <row r="2161" spans="2:9" x14ac:dyDescent="0.45">
      <c r="B2161" s="2">
        <v>33</v>
      </c>
      <c r="D2161" s="2">
        <v>35.53</v>
      </c>
      <c r="E2161" s="2">
        <v>0</v>
      </c>
      <c r="H2161" s="2">
        <v>55135.402090000003</v>
      </c>
      <c r="I2161" s="1" t="str">
        <f>IF(AND(B821="male",E821="yes",F821="northeast"),$K$57+$K$58*$B2161+$K$59*$D2161+$K$60*$E2161,IF(AND(B821="male",E821="yes",F821="northwest"),M876+M877*$B2161+M878*$D2161+M879*$E2161,IF(AND(B821="male",E821="yes",F821="southeast"),O876+O877*$B2161+O878*$D2161+O879*$E2161,IF(AND(B821="male",E821="yes",F821="southwest"),Q876+Q877*$B2161+Q878*$D2161+Q879*$E2161,IF(AND(B821="female",E821="no",F821="southwest"),S876+S877*$B2161+S878*$D2161+S879*$E2161,IF(AND(B821="female",E821="no",F821="southeast"),U876+U877*$B2161+U878*$D2161+U879*$E2161,IF(AND(B821="female",E821="no",F821="northwest"),W876+W877*$B2161+W878*$D2161+W879*$E2161,IF(AND(B821="female",E821="no",F821="northeast"),Y876+Y877*$B2161+Y878*$D2161+Y879*$E2161,IF(AND(B821="male",E821="no",F821="northeast"),AA876+AA877*$B2161+AA878*$D2161+AA879*$E2161,IF(AND(B821="male",E821="no",F821="northwest"),AC876+AC877*$B2161+AC878*$D2161+AC879*$E2161,IF(AND(B821="male",E821="no",F821="southeast"),AE876+AE877*$B2161+AE878*$D2161+AE879*$E2161,IF(AND(B821="male",E821="no",F821="southwest"),AG876+AG877*$B2161+AG878*$D2161+AG879*$E2161,IF(AND(B821="male",E821="yes",F821="southwest"),AI876+AI877*$B2161+AI878*$D2161+AI879*$E2161,IF(AND(B821="male",E821="yes",F821="southeast"),AK876+AK877*$B2161+AK878*$D2161+AK879*$E2161,IF(AND(B821="male",E821="yes",F821="northwest"),AM876+AM877*$B2161+AM878*$D2161+AM879*$E2161,IF(AND(B821="male",E821="yes",F821="northeast"),AO876+AO877*$B2161+AO878*$D2161+AO879*$E2161,"Conditions not met"))))))))))))))))</f>
        <v>Conditions not met</v>
      </c>
    </row>
    <row r="2162" spans="2:9" x14ac:dyDescent="0.45">
      <c r="B2162" s="2">
        <v>45</v>
      </c>
      <c r="D2162" s="2">
        <v>33.700000000000003</v>
      </c>
      <c r="E2162" s="2">
        <v>1</v>
      </c>
      <c r="H2162" s="2">
        <v>7445.9179999999997</v>
      </c>
      <c r="I2162" s="1">
        <f>IF(AND(B822="male",E822="yes",F822="northeast"),$K$57+$K$58*$B2162+$K$59*$D2162+$K$60*$E2162,IF(AND(B822="male",E822="yes",F822="northwest"),M877+M878*$B2162+M879*$D2162+M880*$E2162,IF(AND(B822="male",E822="yes",F822="southeast"),O877+O878*$B2162+O879*$D2162+O880*$E2162,IF(AND(B822="male",E822="yes",F822="southwest"),Q877+Q878*$B2162+Q879*$D2162+Q880*$E2162,IF(AND(B822="female",E822="no",F822="southwest"),S877+S878*$B2162+S879*$D2162+S880*$E2162,IF(AND(B822="female",E822="no",F822="southeast"),U877+U878*$B2162+U879*$D2162+U880*$E2162,IF(AND(B822="female",E822="no",F822="northwest"),W877+W878*$B2162+W879*$D2162+W880*$E2162,IF(AND(B822="female",E822="no",F822="northeast"),Y877+Y878*$B2162+Y879*$D2162+Y880*$E2162,IF(AND(B822="male",E822="no",F822="northeast"),AA877+AA878*$B2162+AA879*$D2162+AA880*$E2162,IF(AND(B822="male",E822="no",F822="northwest"),AC877+AC878*$B2162+AC879*$D2162+AC880*$E2162,IF(AND(B822="male",E822="no",F822="southeast"),AE877+AE878*$B2162+AE879*$D2162+AE880*$E2162,IF(AND(B822="male",E822="no",F822="southwest"),AG877+AG878*$B2162+AG879*$D2162+AG880*$E2162,IF(AND(B822="male",E822="yes",F822="southwest"),AI877+AI878*$B2162+AI879*$D2162+AI880*$E2162,IF(AND(B822="male",E822="yes",F822="southeast"),AK877+AK878*$B2162+AK879*$D2162+AK880*$E2162,IF(AND(B822="male",E822="yes",F822="northwest"),AM877+AM878*$B2162+AM879*$D2162+AM880*$E2162,IF(AND(B822="male",E822="yes",F822="northeast"),AO877+AO878*$B2162+AO879*$D2162+AO880*$E2162,"Conditions not met"))))))))))))))))</f>
        <v>0</v>
      </c>
    </row>
    <row r="2163" spans="2:9" x14ac:dyDescent="0.45">
      <c r="B2163" s="2">
        <v>26</v>
      </c>
      <c r="D2163" s="2">
        <v>17.670000000000002</v>
      </c>
      <c r="E2163" s="2">
        <v>0</v>
      </c>
      <c r="H2163" s="2">
        <v>2680.9493000000002</v>
      </c>
      <c r="I2163" s="1">
        <f>IF(AND(B823="male",E823="yes",F823="northeast"),$K$57+$K$58*$B2163+$K$59*$D2163+$K$60*$E2163,IF(AND(B823="male",E823="yes",F823="northwest"),M878+M879*$B2163+M880*$D2163+M881*$E2163,IF(AND(B823="male",E823="yes",F823="southeast"),O878+O879*$B2163+O880*$D2163+O881*$E2163,IF(AND(B823="male",E823="yes",F823="southwest"),Q878+Q879*$B2163+Q880*$D2163+Q881*$E2163,IF(AND(B823="female",E823="no",F823="southwest"),S878+S879*$B2163+S880*$D2163+S881*$E2163,IF(AND(B823="female",E823="no",F823="southeast"),U878+U879*$B2163+U880*$D2163+U881*$E2163,IF(AND(B823="female",E823="no",F823="northwest"),W878+W879*$B2163+W880*$D2163+W881*$E2163,IF(AND(B823="female",E823="no",F823="northeast"),Y878+Y879*$B2163+Y880*$D2163+Y881*$E2163,IF(AND(B823="male",E823="no",F823="northeast"),AA878+AA879*$B2163+AA880*$D2163+AA881*$E2163,IF(AND(B823="male",E823="no",F823="northwest"),AC878+AC879*$B2163+AC880*$D2163+AC881*$E2163,IF(AND(B823="male",E823="no",F823="southeast"),AE878+AE879*$B2163+AE880*$D2163+AE881*$E2163,IF(AND(B823="male",E823="no",F823="southwest"),AG878+AG879*$B2163+AG880*$D2163+AG881*$E2163,IF(AND(B823="male",E823="yes",F823="southwest"),AI878+AI879*$B2163+AI880*$D2163+AI881*$E2163,IF(AND(B823="male",E823="yes",F823="southeast"),AK878+AK879*$B2163+AK880*$D2163+AK881*$E2163,IF(AND(B823="male",E823="yes",F823="northwest"),AM878+AM879*$B2163+AM880*$D2163+AM881*$E2163,IF(AND(B823="male",E823="yes",F823="northeast"),AO878+AO879*$B2163+AO880*$D2163+AO881*$E2163,"Conditions not met"))))))))))))))))</f>
        <v>0</v>
      </c>
    </row>
    <row r="2164" spans="2:9" x14ac:dyDescent="0.45">
      <c r="B2164" s="2">
        <v>18</v>
      </c>
      <c r="D2164" s="2">
        <v>31.13</v>
      </c>
      <c r="E2164" s="2">
        <v>0</v>
      </c>
      <c r="H2164" s="2">
        <v>1621.8827000000001</v>
      </c>
      <c r="I2164" s="1">
        <f>IF(AND(B824="male",E824="yes",F824="northeast"),$K$57+$K$58*$B2164+$K$59*$D2164+$K$60*$E2164,IF(AND(B824="male",E824="yes",F824="northwest"),M879+M880*$B2164+M881*$D2164+M882*$E2164,IF(AND(B824="male",E824="yes",F824="southeast"),O879+O880*$B2164+O881*$D2164+O882*$E2164,IF(AND(B824="male",E824="yes",F824="southwest"),Q879+Q880*$B2164+Q881*$D2164+Q882*$E2164,IF(AND(B824="female",E824="no",F824="southwest"),S879+S880*$B2164+S881*$D2164+S882*$E2164,IF(AND(B824="female",E824="no",F824="southeast"),U879+U880*$B2164+U881*$D2164+U882*$E2164,IF(AND(B824="female",E824="no",F824="northwest"),W879+W880*$B2164+W881*$D2164+W882*$E2164,IF(AND(B824="female",E824="no",F824="northeast"),Y879+Y880*$B2164+Y881*$D2164+Y882*$E2164,IF(AND(B824="male",E824="no",F824="northeast"),AA879+AA880*$B2164+AA881*$D2164+AA882*$E2164,IF(AND(B824="male",E824="no",F824="northwest"),AC879+AC880*$B2164+AC881*$D2164+AC882*$E2164,IF(AND(B824="male",E824="no",F824="southeast"),AE879+AE880*$B2164+AE881*$D2164+AE882*$E2164,IF(AND(B824="male",E824="no",F824="southwest"),AG879+AG880*$B2164+AG881*$D2164+AG882*$E2164,IF(AND(B824="male",E824="yes",F824="southwest"),AI879+AI880*$B2164+AI881*$D2164+AI882*$E2164,IF(AND(B824="male",E824="yes",F824="southeast"),AK879+AK880*$B2164+AK881*$D2164+AK882*$E2164,IF(AND(B824="male",E824="yes",F824="northwest"),AM879+AM880*$B2164+AM881*$D2164+AM882*$E2164,IF(AND(B824="male",E824="yes",F824="northeast"),AO879+AO880*$B2164+AO881*$D2164+AO882*$E2164,"Conditions not met"))))))))))))))))</f>
        <v>0</v>
      </c>
    </row>
    <row r="2165" spans="2:9" x14ac:dyDescent="0.45">
      <c r="B2165" s="2">
        <v>44</v>
      </c>
      <c r="D2165" s="2">
        <v>29.81</v>
      </c>
      <c r="E2165" s="2">
        <v>2</v>
      </c>
      <c r="H2165" s="2">
        <v>8219.2039000000004</v>
      </c>
      <c r="I2165" s="1">
        <f>IF(AND(B825="male",E825="yes",F825="northeast"),$K$57+$K$58*$B2165+$K$59*$D2165+$K$60*$E2165,IF(AND(B825="male",E825="yes",F825="northwest"),M880+M881*$B2165+M882*$D2165+M883*$E2165,IF(AND(B825="male",E825="yes",F825="southeast"),O880+O881*$B2165+O882*$D2165+O883*$E2165,IF(AND(B825="male",E825="yes",F825="southwest"),Q880+Q881*$B2165+Q882*$D2165+Q883*$E2165,IF(AND(B825="female",E825="no",F825="southwest"),S880+S881*$B2165+S882*$D2165+S883*$E2165,IF(AND(B825="female",E825="no",F825="southeast"),U880+U881*$B2165+U882*$D2165+U883*$E2165,IF(AND(B825="female",E825="no",F825="northwest"),W880+W881*$B2165+W882*$D2165+W883*$E2165,IF(AND(B825="female",E825="no",F825="northeast"),Y880+Y881*$B2165+Y882*$D2165+Y883*$E2165,IF(AND(B825="male",E825="no",F825="northeast"),AA880+AA881*$B2165+AA882*$D2165+AA883*$E2165,IF(AND(B825="male",E825="no",F825="northwest"),AC880+AC881*$B2165+AC882*$D2165+AC883*$E2165,IF(AND(B825="male",E825="no",F825="southeast"),AE880+AE881*$B2165+AE882*$D2165+AE883*$E2165,IF(AND(B825="male",E825="no",F825="southwest"),AG880+AG881*$B2165+AG882*$D2165+AG883*$E2165,IF(AND(B825="male",E825="yes",F825="southwest"),AI880+AI881*$B2165+AI882*$D2165+AI883*$E2165,IF(AND(B825="male",E825="yes",F825="southeast"),AK880+AK881*$B2165+AK882*$D2165+AK883*$E2165,IF(AND(B825="male",E825="yes",F825="northwest"),AM880+AM881*$B2165+AM882*$D2165+AM883*$E2165,IF(AND(B825="male",E825="yes",F825="northeast"),AO880+AO881*$B2165+AO882*$D2165+AO883*$E2165,"Conditions not met"))))))))))))))))</f>
        <v>0</v>
      </c>
    </row>
    <row r="2166" spans="2:9" x14ac:dyDescent="0.45">
      <c r="B2166" s="2">
        <v>60</v>
      </c>
      <c r="D2166" s="2">
        <v>24.32</v>
      </c>
      <c r="E2166" s="2">
        <v>0</v>
      </c>
      <c r="H2166" s="2">
        <v>12523.604799999999</v>
      </c>
      <c r="I2166" s="1">
        <f>IF(AND(B826="male",E826="yes",F826="northeast"),$K$57+$K$58*$B2166+$K$59*$D2166+$K$60*$E2166,IF(AND(B826="male",E826="yes",F826="northwest"),M881+M882*$B2166+M883*$D2166+M884*$E2166,IF(AND(B826="male",E826="yes",F826="southeast"),O881+O882*$B2166+O883*$D2166+O884*$E2166,IF(AND(B826="male",E826="yes",F826="southwest"),Q881+Q882*$B2166+Q883*$D2166+Q884*$E2166,IF(AND(B826="female",E826="no",F826="southwest"),S881+S882*$B2166+S883*$D2166+S884*$E2166,IF(AND(B826="female",E826="no",F826="southeast"),U881+U882*$B2166+U883*$D2166+U884*$E2166,IF(AND(B826="female",E826="no",F826="northwest"),W881+W882*$B2166+W883*$D2166+W884*$E2166,IF(AND(B826="female",E826="no",F826="northeast"),Y881+Y882*$B2166+Y883*$D2166+Y884*$E2166,IF(AND(B826="male",E826="no",F826="northeast"),AA881+AA882*$B2166+AA883*$D2166+AA884*$E2166,IF(AND(B826="male",E826="no",F826="northwest"),AC881+AC882*$B2166+AC883*$D2166+AC884*$E2166,IF(AND(B826="male",E826="no",F826="southeast"),AE881+AE882*$B2166+AE883*$D2166+AE884*$E2166,IF(AND(B826="male",E826="no",F826="southwest"),AG881+AG882*$B2166+AG883*$D2166+AG884*$E2166,IF(AND(B826="male",E826="yes",F826="southwest"),AI881+AI882*$B2166+AI883*$D2166+AI884*$E2166,IF(AND(B826="male",E826="yes",F826="southeast"),AK881+AK882*$B2166+AK883*$D2166+AK884*$E2166,IF(AND(B826="male",E826="yes",F826="northwest"),AM881+AM882*$B2166+AM883*$D2166+AM884*$E2166,IF(AND(B826="male",E826="yes",F826="northeast"),AO881+AO882*$B2166+AO883*$D2166+AO884*$E2166,"Conditions not met"))))))))))))))))</f>
        <v>0</v>
      </c>
    </row>
    <row r="2167" spans="2:9" x14ac:dyDescent="0.45">
      <c r="B2167" s="2">
        <v>64</v>
      </c>
      <c r="D2167" s="2">
        <v>31.824999999999999</v>
      </c>
      <c r="E2167" s="2">
        <v>2</v>
      </c>
      <c r="H2167" s="2">
        <v>16069.08475</v>
      </c>
      <c r="I2167" s="1">
        <f>IF(AND(B827="male",E827="yes",F827="northeast"),$K$57+$K$58*$B2167+$K$59*$D2167+$K$60*$E2167,IF(AND(B827="male",E827="yes",F827="northwest"),M882+M883*$B2167+M884*$D2167+M885*$E2167,IF(AND(B827="male",E827="yes",F827="southeast"),O882+O883*$B2167+O884*$D2167+O885*$E2167,IF(AND(B827="male",E827="yes",F827="southwest"),Q882+Q883*$B2167+Q884*$D2167+Q885*$E2167,IF(AND(B827="female",E827="no",F827="southwest"),S882+S883*$B2167+S884*$D2167+S885*$E2167,IF(AND(B827="female",E827="no",F827="southeast"),U882+U883*$B2167+U884*$D2167+U885*$E2167,IF(AND(B827="female",E827="no",F827="northwest"),W882+W883*$B2167+W884*$D2167+W885*$E2167,IF(AND(B827="female",E827="no",F827="northeast"),Y882+Y883*$B2167+Y884*$D2167+Y885*$E2167,IF(AND(B827="male",E827="no",F827="northeast"),AA882+AA883*$B2167+AA884*$D2167+AA885*$E2167,IF(AND(B827="male",E827="no",F827="northwest"),AC882+AC883*$B2167+AC884*$D2167+AC885*$E2167,IF(AND(B827="male",E827="no",F827="southeast"),AE882+AE883*$B2167+AE884*$D2167+AE885*$E2167,IF(AND(B827="male",E827="no",F827="southwest"),AG882+AG883*$B2167+AG884*$D2167+AG885*$E2167,IF(AND(B827="male",E827="yes",F827="southwest"),AI882+AI883*$B2167+AI884*$D2167+AI885*$E2167,IF(AND(B827="male",E827="yes",F827="southeast"),AK882+AK883*$B2167+AK884*$D2167+AK885*$E2167,IF(AND(B827="male",E827="yes",F827="northwest"),AM882+AM883*$B2167+AM884*$D2167+AM885*$E2167,IF(AND(B827="male",E827="yes",F827="northeast"),AO882+AO883*$B2167+AO884*$D2167+AO885*$E2167,"Conditions not met"))))))))))))))))</f>
        <v>0</v>
      </c>
    </row>
    <row r="2168" spans="2:9" x14ac:dyDescent="0.45">
      <c r="B2168" s="2">
        <v>56</v>
      </c>
      <c r="D2168" s="2">
        <v>31.79</v>
      </c>
      <c r="E2168" s="2">
        <v>2</v>
      </c>
      <c r="H2168" s="2">
        <v>43813.866099999999</v>
      </c>
      <c r="I2168" s="1">
        <f>IF(AND(B828="male",E828="yes",F828="northeast"),$K$57+$K$58*$B2168+$K$59*$D2168+$K$60*$E2168,IF(AND(B828="male",E828="yes",F828="northwest"),M883+M884*$B2168+M885*$D2168+M886*$E2168,IF(AND(B828="male",E828="yes",F828="southeast"),O883+O884*$B2168+O885*$D2168+O886*$E2168,IF(AND(B828="male",E828="yes",F828="southwest"),Q883+Q884*$B2168+Q885*$D2168+Q886*$E2168,IF(AND(B828="female",E828="no",F828="southwest"),S883+S884*$B2168+S885*$D2168+S886*$E2168,IF(AND(B828="female",E828="no",F828="southeast"),U883+U884*$B2168+U885*$D2168+U886*$E2168,IF(AND(B828="female",E828="no",F828="northwest"),W883+W884*$B2168+W885*$D2168+W886*$E2168,IF(AND(B828="female",E828="no",F828="northeast"),Y883+Y884*$B2168+Y885*$D2168+Y886*$E2168,IF(AND(B828="male",E828="no",F828="northeast"),AA883+AA884*$B2168+AA885*$D2168+AA886*$E2168,IF(AND(B828="male",E828="no",F828="northwest"),AC883+AC884*$B2168+AC885*$D2168+AC886*$E2168,IF(AND(B828="male",E828="no",F828="southeast"),AE883+AE884*$B2168+AE885*$D2168+AE886*$E2168,IF(AND(B828="male",E828="no",F828="southwest"),AG883+AG884*$B2168+AG885*$D2168+AG886*$E2168,IF(AND(B828="male",E828="yes",F828="southwest"),AI883+AI884*$B2168+AI885*$D2168+AI886*$E2168,IF(AND(B828="male",E828="yes",F828="southeast"),AK883+AK884*$B2168+AK885*$D2168+AK886*$E2168,IF(AND(B828="male",E828="yes",F828="northwest"),AM883+AM884*$B2168+AM885*$D2168+AM886*$E2168,IF(AND(B828="male",E828="yes",F828="northeast"),AO883+AO884*$B2168+AO885*$D2168+AO886*$E2168,"Conditions not met"))))))))))))))))</f>
        <v>0</v>
      </c>
    </row>
    <row r="2169" spans="2:9" x14ac:dyDescent="0.45">
      <c r="B2169" s="2">
        <v>36</v>
      </c>
      <c r="D2169" s="2">
        <v>28.024999999999999</v>
      </c>
      <c r="E2169" s="2">
        <v>1</v>
      </c>
      <c r="H2169" s="2">
        <v>20773.62775</v>
      </c>
      <c r="I2169" s="1">
        <f>IF(AND(B829="male",E829="yes",F829="northeast"),$K$57+$K$58*$B2169+$K$59*$D2169+$K$60*$E2169,IF(AND(B829="male",E829="yes",F829="northwest"),M884+M885*$B2169+M886*$D2169+M887*$E2169,IF(AND(B829="male",E829="yes",F829="southeast"),O884+O885*$B2169+O886*$D2169+O887*$E2169,IF(AND(B829="male",E829="yes",F829="southwest"),Q884+Q885*$B2169+Q886*$D2169+Q887*$E2169,IF(AND(B829="female",E829="no",F829="southwest"),S884+S885*$B2169+S886*$D2169+S887*$E2169,IF(AND(B829="female",E829="no",F829="southeast"),U884+U885*$B2169+U886*$D2169+U887*$E2169,IF(AND(B829="female",E829="no",F829="northwest"),W884+W885*$B2169+W886*$D2169+W887*$E2169,IF(AND(B829="female",E829="no",F829="northeast"),Y884+Y885*$B2169+Y886*$D2169+Y887*$E2169,IF(AND(B829="male",E829="no",F829="northeast"),AA884+AA885*$B2169+AA886*$D2169+AA887*$E2169,IF(AND(B829="male",E829="no",F829="northwest"),AC884+AC885*$B2169+AC886*$D2169+AC887*$E2169,IF(AND(B829="male",E829="no",F829="southeast"),AE884+AE885*$B2169+AE886*$D2169+AE887*$E2169,IF(AND(B829="male",E829="no",F829="southwest"),AG884+AG885*$B2169+AG886*$D2169+AG887*$E2169,IF(AND(B829="male",E829="yes",F829="southwest"),AI884+AI885*$B2169+AI886*$D2169+AI887*$E2169,IF(AND(B829="male",E829="yes",F829="southeast"),AK884+AK885*$B2169+AK886*$D2169+AK887*$E2169,IF(AND(B829="male",E829="yes",F829="northwest"),AM884+AM885*$B2169+AM886*$D2169+AM887*$E2169,IF(AND(B829="male",E829="yes",F829="northeast"),AO884+AO885*$B2169+AO886*$D2169+AO887*$E2169,"Conditions not met"))))))))))))))))</f>
        <v>28645.995465359443</v>
      </c>
    </row>
    <row r="2170" spans="2:9" x14ac:dyDescent="0.45">
      <c r="B2170" s="2">
        <v>41</v>
      </c>
      <c r="D2170" s="2">
        <v>30.78</v>
      </c>
      <c r="E2170" s="2">
        <v>3</v>
      </c>
      <c r="H2170" s="2">
        <v>39597.407200000001</v>
      </c>
      <c r="I2170" s="1">
        <f>IF(AND(B830="male",E830="yes",F830="northeast"),$K$57+$K$58*$B2170+$K$59*$D2170+$K$60*$E2170,IF(AND(B830="male",E830="yes",F830="northwest"),M885+M886*$B2170+M887*$D2170+M888*$E2170,IF(AND(B830="male",E830="yes",F830="southeast"),O885+O886*$B2170+O887*$D2170+O888*$E2170,IF(AND(B830="male",E830="yes",F830="southwest"),Q885+Q886*$B2170+Q887*$D2170+Q888*$E2170,IF(AND(B830="female",E830="no",F830="southwest"),S885+S886*$B2170+S887*$D2170+S888*$E2170,IF(AND(B830="female",E830="no",F830="southeast"),U885+U886*$B2170+U887*$D2170+U888*$E2170,IF(AND(B830="female",E830="no",F830="northwest"),W885+W886*$B2170+W887*$D2170+W888*$E2170,IF(AND(B830="female",E830="no",F830="northeast"),Y885+Y886*$B2170+Y887*$D2170+Y888*$E2170,IF(AND(B830="male",E830="no",F830="northeast"),AA885+AA886*$B2170+AA887*$D2170+AA888*$E2170,IF(AND(B830="male",E830="no",F830="northwest"),AC885+AC886*$B2170+AC887*$D2170+AC888*$E2170,IF(AND(B830="male",E830="no",F830="southeast"),AE885+AE886*$B2170+AE887*$D2170+AE888*$E2170,IF(AND(B830="male",E830="no",F830="southwest"),AG885+AG886*$B2170+AG887*$D2170+AG888*$E2170,IF(AND(B830="male",E830="yes",F830="southwest"),AI885+AI886*$B2170+AI887*$D2170+AI888*$E2170,IF(AND(B830="male",E830="yes",F830="southeast"),AK885+AK886*$B2170+AK887*$D2170+AK888*$E2170,IF(AND(B830="male",E830="yes",F830="northwest"),AM885+AM886*$B2170+AM887*$D2170+AM888*$E2170,IF(AND(B830="male",E830="yes",F830="northeast"),AO885+AO886*$B2170+AO887*$D2170+AO888*$E2170,"Conditions not met"))))))))))))))))</f>
        <v>35245.380076262241</v>
      </c>
    </row>
    <row r="2171" spans="2:9" x14ac:dyDescent="0.45">
      <c r="B2171" s="2">
        <v>39</v>
      </c>
      <c r="D2171" s="2">
        <v>21.85</v>
      </c>
      <c r="E2171" s="2">
        <v>1</v>
      </c>
      <c r="H2171" s="2">
        <v>6117.4944999999998</v>
      </c>
      <c r="I2171" s="1">
        <f>IF(AND(B831="male",E831="yes",F831="northeast"),$K$57+$K$58*$B2171+$K$59*$D2171+$K$60*$E2171,IF(AND(B831="male",E831="yes",F831="northwest"),M886+M887*$B2171+M888*$D2171+M889*$E2171,IF(AND(B831="male",E831="yes",F831="southeast"),O886+O887*$B2171+O888*$D2171+O889*$E2171,IF(AND(B831="male",E831="yes",F831="southwest"),Q886+Q887*$B2171+Q888*$D2171+Q889*$E2171,IF(AND(B831="female",E831="no",F831="southwest"),S886+S887*$B2171+S888*$D2171+S889*$E2171,IF(AND(B831="female",E831="no",F831="southeast"),U886+U887*$B2171+U888*$D2171+U889*$E2171,IF(AND(B831="female",E831="no",F831="northwest"),W886+W887*$B2171+W888*$D2171+W889*$E2171,IF(AND(B831="female",E831="no",F831="northeast"),Y886+Y887*$B2171+Y888*$D2171+Y889*$E2171,IF(AND(B831="male",E831="no",F831="northeast"),AA886+AA887*$B2171+AA888*$D2171+AA889*$E2171,IF(AND(B831="male",E831="no",F831="northwest"),AC886+AC887*$B2171+AC888*$D2171+AC889*$E2171,IF(AND(B831="male",E831="no",F831="southeast"),AE886+AE887*$B2171+AE888*$D2171+AE889*$E2171,IF(AND(B831="male",E831="no",F831="southwest"),AG886+AG887*$B2171+AG888*$D2171+AG889*$E2171,IF(AND(B831="male",E831="yes",F831="southwest"),AI886+AI887*$B2171+AI888*$D2171+AI889*$E2171,IF(AND(B831="male",E831="yes",F831="southeast"),AK886+AK887*$B2171+AK888*$D2171+AK889*$E2171,IF(AND(B831="male",E831="yes",F831="northwest"),AM886+AM887*$B2171+AM888*$D2171+AM889*$E2171,IF(AND(B831="male",E831="yes",F831="northeast"),AO886+AO887*$B2171+AO888*$D2171+AO889*$E2171,"Conditions not met"))))))))))))))))</f>
        <v>0</v>
      </c>
    </row>
    <row r="2172" spans="2:9" x14ac:dyDescent="0.45">
      <c r="B2172" s="2">
        <v>63</v>
      </c>
      <c r="D2172" s="2">
        <v>33.1</v>
      </c>
      <c r="E2172" s="2">
        <v>0</v>
      </c>
      <c r="H2172" s="2">
        <v>13393.755999999999</v>
      </c>
      <c r="I2172" s="1">
        <f>IF(AND(B832="male",E832="yes",F832="northeast"),$K$57+$K$58*$B2172+$K$59*$D2172+$K$60*$E2172,IF(AND(B832="male",E832="yes",F832="northwest"),M887+M888*$B2172+M889*$D2172+M890*$E2172,IF(AND(B832="male",E832="yes",F832="southeast"),O887+O888*$B2172+O889*$D2172+O890*$E2172,IF(AND(B832="male",E832="yes",F832="southwest"),Q887+Q888*$B2172+Q889*$D2172+Q890*$E2172,IF(AND(B832="female",E832="no",F832="southwest"),S887+S888*$B2172+S889*$D2172+S890*$E2172,IF(AND(B832="female",E832="no",F832="southeast"),U887+U888*$B2172+U889*$D2172+U890*$E2172,IF(AND(B832="female",E832="no",F832="northwest"),W887+W888*$B2172+W889*$D2172+W890*$E2172,IF(AND(B832="female",E832="no",F832="northeast"),Y887+Y888*$B2172+Y889*$D2172+Y890*$E2172,IF(AND(B832="male",E832="no",F832="northeast"),AA887+AA888*$B2172+AA889*$D2172+AA890*$E2172,IF(AND(B832="male",E832="no",F832="northwest"),AC887+AC888*$B2172+AC889*$D2172+AC890*$E2172,IF(AND(B832="male",E832="no",F832="southeast"),AE887+AE888*$B2172+AE889*$D2172+AE890*$E2172,IF(AND(B832="male",E832="no",F832="southwest"),AG887+AG888*$B2172+AG889*$D2172+AG890*$E2172,IF(AND(B832="male",E832="yes",F832="southwest"),AI887+AI888*$B2172+AI889*$D2172+AI890*$E2172,IF(AND(B832="male",E832="yes",F832="southeast"),AK887+AK888*$B2172+AK889*$D2172+AK890*$E2172,IF(AND(B832="male",E832="yes",F832="northwest"),AM887+AM888*$B2172+AM889*$D2172+AM890*$E2172,IF(AND(B832="male",E832="yes",F832="northeast"),AO887+AO888*$B2172+AO889*$D2172+AO890*$E2172,"Conditions not met"))))))))))))))))</f>
        <v>0</v>
      </c>
    </row>
    <row r="2173" spans="2:9" x14ac:dyDescent="0.45">
      <c r="B2173" s="2">
        <v>36</v>
      </c>
      <c r="D2173" s="2">
        <v>25.84</v>
      </c>
      <c r="E2173" s="2">
        <v>0</v>
      </c>
      <c r="H2173" s="2">
        <v>5266.3656000000001</v>
      </c>
      <c r="I2173" s="1">
        <f>IF(AND(B833="male",E833="yes",F833="northeast"),$K$57+$K$58*$B2173+$K$59*$D2173+$K$60*$E2173,IF(AND(B833="male",E833="yes",F833="northwest"),M888+M889*$B2173+M890*$D2173+M891*$E2173,IF(AND(B833="male",E833="yes",F833="southeast"),O888+O889*$B2173+O890*$D2173+O891*$E2173,IF(AND(B833="male",E833="yes",F833="southwest"),Q888+Q889*$B2173+Q890*$D2173+Q891*$E2173,IF(AND(B833="female",E833="no",F833="southwest"),S888+S889*$B2173+S890*$D2173+S891*$E2173,IF(AND(B833="female",E833="no",F833="southeast"),U888+U889*$B2173+U890*$D2173+U891*$E2173,IF(AND(B833="female",E833="no",F833="northwest"),W888+W889*$B2173+W890*$D2173+W891*$E2173,IF(AND(B833="female",E833="no",F833="northeast"),Y888+Y889*$B2173+Y890*$D2173+Y891*$E2173,IF(AND(B833="male",E833="no",F833="northeast"),AA888+AA889*$B2173+AA890*$D2173+AA891*$E2173,IF(AND(B833="male",E833="no",F833="northwest"),AC888+AC889*$B2173+AC890*$D2173+AC891*$E2173,IF(AND(B833="male",E833="no",F833="southeast"),AE888+AE889*$B2173+AE890*$D2173+AE891*$E2173,IF(AND(B833="male",E833="no",F833="southwest"),AG888+AG889*$B2173+AG890*$D2173+AG891*$E2173,IF(AND(B833="male",E833="yes",F833="southwest"),AI888+AI889*$B2173+AI890*$D2173+AI891*$E2173,IF(AND(B833="male",E833="yes",F833="southeast"),AK888+AK889*$B2173+AK890*$D2173+AK891*$E2173,IF(AND(B833="male",E833="yes",F833="northwest"),AM888+AM889*$B2173+AM890*$D2173+AM891*$E2173,IF(AND(B833="male",E833="yes",F833="northeast"),AO888+AO889*$B2173+AO890*$D2173+AO891*$E2173,"Conditions not met"))))))))))))))))</f>
        <v>0</v>
      </c>
    </row>
    <row r="2174" spans="2:9" x14ac:dyDescent="0.45">
      <c r="B2174" s="2">
        <v>28</v>
      </c>
      <c r="D2174" s="2">
        <v>23.844999999999999</v>
      </c>
      <c r="E2174" s="2">
        <v>2</v>
      </c>
      <c r="H2174" s="2">
        <v>4719.7365499999996</v>
      </c>
      <c r="I2174" s="1">
        <f>IF(AND(B834="male",E834="yes",F834="northeast"),$K$57+$K$58*$B2174+$K$59*$D2174+$K$60*$E2174,IF(AND(B834="male",E834="yes",F834="northwest"),M889+M890*$B2174+M891*$D2174+M892*$E2174,IF(AND(B834="male",E834="yes",F834="southeast"),O889+O890*$B2174+O891*$D2174+O892*$E2174,IF(AND(B834="male",E834="yes",F834="southwest"),Q889+Q890*$B2174+Q891*$D2174+Q892*$E2174,IF(AND(B834="female",E834="no",F834="southwest"),S889+S890*$B2174+S891*$D2174+S892*$E2174,IF(AND(B834="female",E834="no",F834="southeast"),U889+U890*$B2174+U891*$D2174+U892*$E2174,IF(AND(B834="female",E834="no",F834="northwest"),W889+W890*$B2174+W891*$D2174+W892*$E2174,IF(AND(B834="female",E834="no",F834="northeast"),Y889+Y890*$B2174+Y891*$D2174+Y892*$E2174,IF(AND(B834="male",E834="no",F834="northeast"),AA889+AA890*$B2174+AA891*$D2174+AA892*$E2174,IF(AND(B834="male",E834="no",F834="northwest"),AC889+AC890*$B2174+AC891*$D2174+AC892*$E2174,IF(AND(B834="male",E834="no",F834="southeast"),AE889+AE890*$B2174+AE891*$D2174+AE892*$E2174,IF(AND(B834="male",E834="no",F834="southwest"),AG889+AG890*$B2174+AG891*$D2174+AG892*$E2174,IF(AND(B834="male",E834="yes",F834="southwest"),AI889+AI890*$B2174+AI891*$D2174+AI892*$E2174,IF(AND(B834="male",E834="yes",F834="southeast"),AK889+AK890*$B2174+AK891*$D2174+AK892*$E2174,IF(AND(B834="male",E834="yes",F834="northwest"),AM889+AM890*$B2174+AM891*$D2174+AM892*$E2174,IF(AND(B834="male",E834="yes",F834="northeast"),AO889+AO890*$B2174+AO891*$D2174+AO892*$E2174,"Conditions not met"))))))))))))))))</f>
        <v>0</v>
      </c>
    </row>
    <row r="2175" spans="2:9" x14ac:dyDescent="0.45">
      <c r="B2175" s="2">
        <v>58</v>
      </c>
      <c r="D2175" s="2">
        <v>34.39</v>
      </c>
      <c r="E2175" s="2">
        <v>0</v>
      </c>
      <c r="H2175" s="2">
        <v>11743.9341</v>
      </c>
      <c r="I2175" s="1">
        <f>IF(AND(B835="male",E835="yes",F835="northeast"),$K$57+$K$58*$B2175+$K$59*$D2175+$K$60*$E2175,IF(AND(B835="male",E835="yes",F835="northwest"),M890+M891*$B2175+M892*$D2175+M893*$E2175,IF(AND(B835="male",E835="yes",F835="southeast"),O890+O891*$B2175+O892*$D2175+O893*$E2175,IF(AND(B835="male",E835="yes",F835="southwest"),Q890+Q891*$B2175+Q892*$D2175+Q893*$E2175,IF(AND(B835="female",E835="no",F835="southwest"),S890+S891*$B2175+S892*$D2175+S893*$E2175,IF(AND(B835="female",E835="no",F835="southeast"),U890+U891*$B2175+U892*$D2175+U893*$E2175,IF(AND(B835="female",E835="no",F835="northwest"),W890+W891*$B2175+W892*$D2175+W893*$E2175,IF(AND(B835="female",E835="no",F835="northeast"),Y890+Y891*$B2175+Y892*$D2175+Y893*$E2175,IF(AND(B835="male",E835="no",F835="northeast"),AA890+AA891*$B2175+AA892*$D2175+AA893*$E2175,IF(AND(B835="male",E835="no",F835="northwest"),AC890+AC891*$B2175+AC892*$D2175+AC893*$E2175,IF(AND(B835="male",E835="no",F835="southeast"),AE890+AE891*$B2175+AE892*$D2175+AE893*$E2175,IF(AND(B835="male",E835="no",F835="southwest"),AG890+AG891*$B2175+AG892*$D2175+AG893*$E2175,IF(AND(B835="male",E835="yes",F835="southwest"),AI890+AI891*$B2175+AI892*$D2175+AI893*$E2175,IF(AND(B835="male",E835="yes",F835="southeast"),AK890+AK891*$B2175+AK892*$D2175+AK893*$E2175,IF(AND(B835="male",E835="yes",F835="northwest"),AM890+AM891*$B2175+AM892*$D2175+AM893*$E2175,IF(AND(B835="male",E835="yes",F835="northeast"),AO890+AO891*$B2175+AO892*$D2175+AO893*$E2175,"Conditions not met"))))))))))))))))</f>
        <v>0</v>
      </c>
    </row>
    <row r="2176" spans="2:9" x14ac:dyDescent="0.45">
      <c r="B2176" s="2">
        <v>36</v>
      </c>
      <c r="D2176" s="2">
        <v>33.82</v>
      </c>
      <c r="E2176" s="2">
        <v>1</v>
      </c>
      <c r="H2176" s="2">
        <v>5377.4578000000001</v>
      </c>
      <c r="I2176" s="1">
        <f>IF(AND(B836="male",E836="yes",F836="northeast"),$K$57+$K$58*$B2176+$K$59*$D2176+$K$60*$E2176,IF(AND(B836="male",E836="yes",F836="northwest"),M891+M892*$B2176+M893*$D2176+M894*$E2176,IF(AND(B836="male",E836="yes",F836="southeast"),O891+O892*$B2176+O893*$D2176+O894*$E2176,IF(AND(B836="male",E836="yes",F836="southwest"),Q891+Q892*$B2176+Q893*$D2176+Q894*$E2176,IF(AND(B836="female",E836="no",F836="southwest"),S891+S892*$B2176+S893*$D2176+S894*$E2176,IF(AND(B836="female",E836="no",F836="southeast"),U891+U892*$B2176+U893*$D2176+U894*$E2176,IF(AND(B836="female",E836="no",F836="northwest"),W891+W892*$B2176+W893*$D2176+W894*$E2176,IF(AND(B836="female",E836="no",F836="northeast"),Y891+Y892*$B2176+Y893*$D2176+Y894*$E2176,IF(AND(B836="male",E836="no",F836="northeast"),AA891+AA892*$B2176+AA893*$D2176+AA894*$E2176,IF(AND(B836="male",E836="no",F836="northwest"),AC891+AC892*$B2176+AC893*$D2176+AC894*$E2176,IF(AND(B836="male",E836="no",F836="southeast"),AE891+AE892*$B2176+AE893*$D2176+AE894*$E2176,IF(AND(B836="male",E836="no",F836="southwest"),AG891+AG892*$B2176+AG893*$D2176+AG894*$E2176,IF(AND(B836="male",E836="yes",F836="southwest"),AI891+AI892*$B2176+AI893*$D2176+AI894*$E2176,IF(AND(B836="male",E836="yes",F836="southeast"),AK891+AK892*$B2176+AK893*$D2176+AK894*$E2176,IF(AND(B836="male",E836="yes",F836="northwest"),AM891+AM892*$B2176+AM893*$D2176+AM894*$E2176,IF(AND(B836="male",E836="yes",F836="northeast"),AO891+AO892*$B2176+AO893*$D2176+AO894*$E2176,"Conditions not met"))))))))))))))))</f>
        <v>0</v>
      </c>
    </row>
    <row r="2177" spans="2:9" x14ac:dyDescent="0.45">
      <c r="B2177" s="2">
        <v>42</v>
      </c>
      <c r="D2177" s="2">
        <v>35.97</v>
      </c>
      <c r="E2177" s="2">
        <v>2</v>
      </c>
      <c r="H2177" s="2">
        <v>7160.3302999999996</v>
      </c>
      <c r="I2177" s="1">
        <f>IF(AND(B837="male",E837="yes",F837="northeast"),$K$57+$K$58*$B2177+$K$59*$D2177+$K$60*$E2177,IF(AND(B837="male",E837="yes",F837="northwest"),M892+M893*$B2177+M894*$D2177+M895*$E2177,IF(AND(B837="male",E837="yes",F837="southeast"),O892+O893*$B2177+O894*$D2177+O895*$E2177,IF(AND(B837="male",E837="yes",F837="southwest"),Q892+Q893*$B2177+Q894*$D2177+Q895*$E2177,IF(AND(B837="female",E837="no",F837="southwest"),S892+S893*$B2177+S894*$D2177+S895*$E2177,IF(AND(B837="female",E837="no",F837="southeast"),U892+U893*$B2177+U894*$D2177+U895*$E2177,IF(AND(B837="female",E837="no",F837="northwest"),W892+W893*$B2177+W894*$D2177+W895*$E2177,IF(AND(B837="female",E837="no",F837="northeast"),Y892+Y893*$B2177+Y894*$D2177+Y895*$E2177,IF(AND(B837="male",E837="no",F837="northeast"),AA892+AA893*$B2177+AA894*$D2177+AA895*$E2177,IF(AND(B837="male",E837="no",F837="northwest"),AC892+AC893*$B2177+AC894*$D2177+AC895*$E2177,IF(AND(B837="male",E837="no",F837="southeast"),AE892+AE893*$B2177+AE894*$D2177+AE895*$E2177,IF(AND(B837="male",E837="no",F837="southwest"),AG892+AG893*$B2177+AG894*$D2177+AG895*$E2177,IF(AND(B837="male",E837="yes",F837="southwest"),AI892+AI893*$B2177+AI894*$D2177+AI895*$E2177,IF(AND(B837="male",E837="yes",F837="southeast"),AK892+AK893*$B2177+AK894*$D2177+AK895*$E2177,IF(AND(B837="male",E837="yes",F837="northwest"),AM892+AM893*$B2177+AM894*$D2177+AM895*$E2177,IF(AND(B837="male",E837="yes",F837="northeast"),AO892+AO893*$B2177+AO894*$D2177+AO895*$E2177,"Conditions not met"))))))))))))))))</f>
        <v>0</v>
      </c>
    </row>
    <row r="2178" spans="2:9" x14ac:dyDescent="0.45">
      <c r="B2178" s="2">
        <v>36</v>
      </c>
      <c r="D2178" s="2">
        <v>31.5</v>
      </c>
      <c r="E2178" s="2">
        <v>0</v>
      </c>
      <c r="H2178" s="2">
        <v>4402.2330000000002</v>
      </c>
      <c r="I2178" s="1">
        <f>IF(AND(B838="male",E838="yes",F838="northeast"),$K$57+$K$58*$B2178+$K$59*$D2178+$K$60*$E2178,IF(AND(B838="male",E838="yes",F838="northwest"),M893+M894*$B2178+M895*$D2178+M896*$E2178,IF(AND(B838="male",E838="yes",F838="southeast"),O893+O894*$B2178+O895*$D2178+O896*$E2178,IF(AND(B838="male",E838="yes",F838="southwest"),Q893+Q894*$B2178+Q895*$D2178+Q896*$E2178,IF(AND(B838="female",E838="no",F838="southwest"),S893+S894*$B2178+S895*$D2178+S896*$E2178,IF(AND(B838="female",E838="no",F838="southeast"),U893+U894*$B2178+U895*$D2178+U896*$E2178,IF(AND(B838="female",E838="no",F838="northwest"),W893+W894*$B2178+W895*$D2178+W896*$E2178,IF(AND(B838="female",E838="no",F838="northeast"),Y893+Y894*$B2178+Y895*$D2178+Y896*$E2178,IF(AND(B838="male",E838="no",F838="northeast"),AA893+AA894*$B2178+AA895*$D2178+AA896*$E2178,IF(AND(B838="male",E838="no",F838="northwest"),AC893+AC894*$B2178+AC895*$D2178+AC896*$E2178,IF(AND(B838="male",E838="no",F838="southeast"),AE893+AE894*$B2178+AE895*$D2178+AE896*$E2178,IF(AND(B838="male",E838="no",F838="southwest"),AG893+AG894*$B2178+AG895*$D2178+AG896*$E2178,IF(AND(B838="male",E838="yes",F838="southwest"),AI893+AI894*$B2178+AI895*$D2178+AI896*$E2178,IF(AND(B838="male",E838="yes",F838="southeast"),AK893+AK894*$B2178+AK895*$D2178+AK896*$E2178,IF(AND(B838="male",E838="yes",F838="northwest"),AM893+AM894*$B2178+AM895*$D2178+AM896*$E2178,IF(AND(B838="male",E838="yes",F838="northeast"),AO893+AO894*$B2178+AO895*$D2178+AO896*$E2178,"Conditions not met"))))))))))))))))</f>
        <v>0</v>
      </c>
    </row>
    <row r="2179" spans="2:9" x14ac:dyDescent="0.45">
      <c r="B2179" s="2">
        <v>56</v>
      </c>
      <c r="D2179" s="2">
        <v>28.31</v>
      </c>
      <c r="E2179" s="2">
        <v>0</v>
      </c>
      <c r="H2179" s="2">
        <v>11657.7189</v>
      </c>
      <c r="I2179" s="1">
        <f>IF(AND(B839="male",E839="yes",F839="northeast"),$K$57+$K$58*$B2179+$K$59*$D2179+$K$60*$E2179,IF(AND(B839="male",E839="yes",F839="northwest"),M894+M895*$B2179+M896*$D2179+M897*$E2179,IF(AND(B839="male",E839="yes",F839="southeast"),O894+O895*$B2179+O896*$D2179+O897*$E2179,IF(AND(B839="male",E839="yes",F839="southwest"),Q894+Q895*$B2179+Q896*$D2179+Q897*$E2179,IF(AND(B839="female",E839="no",F839="southwest"),S894+S895*$B2179+S896*$D2179+S897*$E2179,IF(AND(B839="female",E839="no",F839="southeast"),U894+U895*$B2179+U896*$D2179+U897*$E2179,IF(AND(B839="female",E839="no",F839="northwest"),W894+W895*$B2179+W896*$D2179+W897*$E2179,IF(AND(B839="female",E839="no",F839="northeast"),Y894+Y895*$B2179+Y896*$D2179+Y897*$E2179,IF(AND(B839="male",E839="no",F839="northeast"),AA894+AA895*$B2179+AA896*$D2179+AA897*$E2179,IF(AND(B839="male",E839="no",F839="northwest"),AC894+AC895*$B2179+AC896*$D2179+AC897*$E2179,IF(AND(B839="male",E839="no",F839="southeast"),AE894+AE895*$B2179+AE896*$D2179+AE897*$E2179,IF(AND(B839="male",E839="no",F839="southwest"),AG894+AG895*$B2179+AG896*$D2179+AG897*$E2179,IF(AND(B839="male",E839="yes",F839="southwest"),AI894+AI895*$B2179+AI896*$D2179+AI897*$E2179,IF(AND(B839="male",E839="yes",F839="southeast"),AK894+AK895*$B2179+AK896*$D2179+AK897*$E2179,IF(AND(B839="male",E839="yes",F839="northwest"),AM894+AM895*$B2179+AM896*$D2179+AM897*$E2179,IF(AND(B839="male",E839="yes",F839="northeast"),AO894+AO895*$B2179+AO896*$D2179+AO897*$E2179,"Conditions not met"))))))))))))))))</f>
        <v>0</v>
      </c>
    </row>
    <row r="2180" spans="2:9" x14ac:dyDescent="0.45">
      <c r="B2180" s="2">
        <v>35</v>
      </c>
      <c r="D2180" s="2">
        <v>23.465</v>
      </c>
      <c r="E2180" s="2">
        <v>2</v>
      </c>
      <c r="H2180" s="2">
        <v>6402.2913500000004</v>
      </c>
      <c r="I2180" s="1">
        <f>IF(AND(B840="male",E840="yes",F840="northeast"),$K$57+$K$58*$B2180+$K$59*$D2180+$K$60*$E2180,IF(AND(B840="male",E840="yes",F840="northwest"),M895+M896*$B2180+M897*$D2180+M898*$E2180,IF(AND(B840="male",E840="yes",F840="southeast"),O895+O896*$B2180+O897*$D2180+O898*$E2180,IF(AND(B840="male",E840="yes",F840="southwest"),Q895+Q896*$B2180+Q897*$D2180+Q898*$E2180,IF(AND(B840="female",E840="no",F840="southwest"),S895+S896*$B2180+S897*$D2180+S898*$E2180,IF(AND(B840="female",E840="no",F840="southeast"),U895+U896*$B2180+U897*$D2180+U898*$E2180,IF(AND(B840="female",E840="no",F840="northwest"),W895+W896*$B2180+W897*$D2180+W898*$E2180,IF(AND(B840="female",E840="no",F840="northeast"),Y895+Y896*$B2180+Y897*$D2180+Y898*$E2180,IF(AND(B840="male",E840="no",F840="northeast"),AA895+AA896*$B2180+AA897*$D2180+AA898*$E2180,IF(AND(B840="male",E840="no",F840="northwest"),AC895+AC896*$B2180+AC897*$D2180+AC898*$E2180,IF(AND(B840="male",E840="no",F840="southeast"),AE895+AE896*$B2180+AE897*$D2180+AE898*$E2180,IF(AND(B840="male",E840="no",F840="southwest"),AG895+AG896*$B2180+AG897*$D2180+AG898*$E2180,IF(AND(B840="male",E840="yes",F840="southwest"),AI895+AI896*$B2180+AI897*$D2180+AI898*$E2180,IF(AND(B840="male",E840="yes",F840="southeast"),AK895+AK896*$B2180+AK897*$D2180+AK898*$E2180,IF(AND(B840="male",E840="yes",F840="northwest"),AM895+AM896*$B2180+AM897*$D2180+AM898*$E2180,IF(AND(B840="male",E840="yes",F840="northeast"),AO895+AO896*$B2180+AO897*$D2180+AO898*$E2180,"Conditions not met"))))))))))))))))</f>
        <v>0</v>
      </c>
    </row>
    <row r="2181" spans="2:9" x14ac:dyDescent="0.45">
      <c r="B2181" s="2">
        <v>59</v>
      </c>
      <c r="D2181" s="2">
        <v>31.35</v>
      </c>
      <c r="E2181" s="2">
        <v>0</v>
      </c>
      <c r="H2181" s="2">
        <v>12622.1795</v>
      </c>
      <c r="I2181" s="1">
        <f>IF(AND(B841="male",E841="yes",F841="northeast"),$K$57+$K$58*$B2181+$K$59*$D2181+$K$60*$E2181,IF(AND(B841="male",E841="yes",F841="northwest"),M896+M897*$B2181+M898*$D2181+M899*$E2181,IF(AND(B841="male",E841="yes",F841="southeast"),O896+O897*$B2181+O898*$D2181+O899*$E2181,IF(AND(B841="male",E841="yes",F841="southwest"),Q896+Q897*$B2181+Q898*$D2181+Q899*$E2181,IF(AND(B841="female",E841="no",F841="southwest"),S896+S897*$B2181+S898*$D2181+S899*$E2181,IF(AND(B841="female",E841="no",F841="southeast"),U896+U897*$B2181+U898*$D2181+U899*$E2181,IF(AND(B841="female",E841="no",F841="northwest"),W896+W897*$B2181+W898*$D2181+W899*$E2181,IF(AND(B841="female",E841="no",F841="northeast"),Y896+Y897*$B2181+Y898*$D2181+Y899*$E2181,IF(AND(B841="male",E841="no",F841="northeast"),AA896+AA897*$B2181+AA898*$D2181+AA899*$E2181,IF(AND(B841="male",E841="no",F841="northwest"),AC896+AC897*$B2181+AC898*$D2181+AC899*$E2181,IF(AND(B841="male",E841="no",F841="southeast"),AE896+AE897*$B2181+AE898*$D2181+AE899*$E2181,IF(AND(B841="male",E841="no",F841="southwest"),AG896+AG897*$B2181+AG898*$D2181+AG899*$E2181,IF(AND(B841="male",E841="yes",F841="southwest"),AI896+AI897*$B2181+AI898*$D2181+AI899*$E2181,IF(AND(B841="male",E841="yes",F841="southeast"),AK896+AK897*$B2181+AK898*$D2181+AK899*$E2181,IF(AND(B841="male",E841="yes",F841="northwest"),AM896+AM897*$B2181+AM898*$D2181+AM899*$E2181,IF(AND(B841="male",E841="yes",F841="northeast"),AO896+AO897*$B2181+AO898*$D2181+AO899*$E2181,"Conditions not met"))))))))))))))))</f>
        <v>0</v>
      </c>
    </row>
    <row r="2182" spans="2:9" x14ac:dyDescent="0.45">
      <c r="B2182" s="2">
        <v>21</v>
      </c>
      <c r="D2182" s="2">
        <v>31.1</v>
      </c>
      <c r="E2182" s="2">
        <v>0</v>
      </c>
      <c r="H2182" s="2">
        <v>1526.3119999999999</v>
      </c>
      <c r="I2182" s="1">
        <f>IF(AND(B842="male",E842="yes",F842="northeast"),$K$57+$K$58*$B2182+$K$59*$D2182+$K$60*$E2182,IF(AND(B842="male",E842="yes",F842="northwest"),M897+M898*$B2182+M899*$D2182+M900*$E2182,IF(AND(B842="male",E842="yes",F842="southeast"),O897+O898*$B2182+O899*$D2182+O900*$E2182,IF(AND(B842="male",E842="yes",F842="southwest"),Q897+Q898*$B2182+Q899*$D2182+Q900*$E2182,IF(AND(B842="female",E842="no",F842="southwest"),S897+S898*$B2182+S899*$D2182+S900*$E2182,IF(AND(B842="female",E842="no",F842="southeast"),U897+U898*$B2182+U899*$D2182+U900*$E2182,IF(AND(B842="female",E842="no",F842="northwest"),W897+W898*$B2182+W899*$D2182+W900*$E2182,IF(AND(B842="female",E842="no",F842="northeast"),Y897+Y898*$B2182+Y899*$D2182+Y900*$E2182,IF(AND(B842="male",E842="no",F842="northeast"),AA897+AA898*$B2182+AA899*$D2182+AA900*$E2182,IF(AND(B842="male",E842="no",F842="northwest"),AC897+AC898*$B2182+AC899*$D2182+AC900*$E2182,IF(AND(B842="male",E842="no",F842="southeast"),AE897+AE898*$B2182+AE899*$D2182+AE900*$E2182,IF(AND(B842="male",E842="no",F842="southwest"),AG897+AG898*$B2182+AG899*$D2182+AG900*$E2182,IF(AND(B842="male",E842="yes",F842="southwest"),AI897+AI898*$B2182+AI899*$D2182+AI900*$E2182,IF(AND(B842="male",E842="yes",F842="southeast"),AK897+AK898*$B2182+AK899*$D2182+AK900*$E2182,IF(AND(B842="male",E842="yes",F842="northwest"),AM897+AM898*$B2182+AM899*$D2182+AM900*$E2182,IF(AND(B842="male",E842="yes",F842="northeast"),AO897+AO898*$B2182+AO899*$D2182+AO900*$E2182,"Conditions not met"))))))))))))))))</f>
        <v>0</v>
      </c>
    </row>
    <row r="2183" spans="2:9" x14ac:dyDescent="0.45">
      <c r="B2183" s="2">
        <v>59</v>
      </c>
      <c r="D2183" s="2">
        <v>24.7</v>
      </c>
      <c r="E2183" s="2">
        <v>0</v>
      </c>
      <c r="H2183" s="2">
        <v>12323.936</v>
      </c>
      <c r="I2183" s="1">
        <f>IF(AND(B843="male",E843="yes",F843="northeast"),$K$57+$K$58*$B2183+$K$59*$D2183+$K$60*$E2183,IF(AND(B843="male",E843="yes",F843="northwest"),M898+M899*$B2183+M900*$D2183+M901*$E2183,IF(AND(B843="male",E843="yes",F843="southeast"),O898+O899*$B2183+O900*$D2183+O901*$E2183,IF(AND(B843="male",E843="yes",F843="southwest"),Q898+Q899*$B2183+Q900*$D2183+Q901*$E2183,IF(AND(B843="female",E843="no",F843="southwest"),S898+S899*$B2183+S900*$D2183+S901*$E2183,IF(AND(B843="female",E843="no",F843="southeast"),U898+U899*$B2183+U900*$D2183+U901*$E2183,IF(AND(B843="female",E843="no",F843="northwest"),W898+W899*$B2183+W900*$D2183+W901*$E2183,IF(AND(B843="female",E843="no",F843="northeast"),Y898+Y899*$B2183+Y900*$D2183+Y901*$E2183,IF(AND(B843="male",E843="no",F843="northeast"),AA898+AA899*$B2183+AA900*$D2183+AA901*$E2183,IF(AND(B843="male",E843="no",F843="northwest"),AC898+AC899*$B2183+AC900*$D2183+AC901*$E2183,IF(AND(B843="male",E843="no",F843="southeast"),AE898+AE899*$B2183+AE900*$D2183+AE901*$E2183,IF(AND(B843="male",E843="no",F843="southwest"),AG898+AG899*$B2183+AG900*$D2183+AG901*$E2183,IF(AND(B843="male",E843="yes",F843="southwest"),AI898+AI899*$B2183+AI900*$D2183+AI901*$E2183,IF(AND(B843="male",E843="yes",F843="southeast"),AK898+AK899*$B2183+AK900*$D2183+AK901*$E2183,IF(AND(B843="male",E843="yes",F843="northwest"),AM898+AM899*$B2183+AM900*$D2183+AM901*$E2183,IF(AND(B843="male",E843="yes",F843="northeast"),AO898+AO899*$B2183+AO900*$D2183+AO901*$E2183,"Conditions not met"))))))))))))))))</f>
        <v>0</v>
      </c>
    </row>
    <row r="2184" spans="2:9" x14ac:dyDescent="0.45">
      <c r="B2184" s="2">
        <v>23</v>
      </c>
      <c r="D2184" s="2">
        <v>32.78</v>
      </c>
      <c r="E2184" s="2">
        <v>2</v>
      </c>
      <c r="H2184" s="2">
        <v>36021.011200000001</v>
      </c>
      <c r="I2184" s="1" t="str">
        <f>IF(AND(B844="male",E844="yes",F844="northeast"),$K$57+$K$58*$B2184+$K$59*$D2184+$K$60*$E2184,IF(AND(B844="male",E844="yes",F844="northwest"),M899+M900*$B2184+M901*$D2184+M902*$E2184,IF(AND(B844="male",E844="yes",F844="southeast"),O899+O900*$B2184+O901*$D2184+O902*$E2184,IF(AND(B844="male",E844="yes",F844="southwest"),Q899+Q900*$B2184+Q901*$D2184+Q902*$E2184,IF(AND(B844="female",E844="no",F844="southwest"),S899+S900*$B2184+S901*$D2184+S902*$E2184,IF(AND(B844="female",E844="no",F844="southeast"),U899+U900*$B2184+U901*$D2184+U902*$E2184,IF(AND(B844="female",E844="no",F844="northwest"),W899+W900*$B2184+W901*$D2184+W902*$E2184,IF(AND(B844="female",E844="no",F844="northeast"),Y899+Y900*$B2184+Y901*$D2184+Y902*$E2184,IF(AND(B844="male",E844="no",F844="northeast"),AA899+AA900*$B2184+AA901*$D2184+AA902*$E2184,IF(AND(B844="male",E844="no",F844="northwest"),AC899+AC900*$B2184+AC901*$D2184+AC902*$E2184,IF(AND(B844="male",E844="no",F844="southeast"),AE899+AE900*$B2184+AE901*$D2184+AE902*$E2184,IF(AND(B844="male",E844="no",F844="southwest"),AG899+AG900*$B2184+AG901*$D2184+AG902*$E2184,IF(AND(B844="male",E844="yes",F844="southwest"),AI899+AI900*$B2184+AI901*$D2184+AI902*$E2184,IF(AND(B844="male",E844="yes",F844="southeast"),AK899+AK900*$B2184+AK901*$D2184+AK902*$E2184,IF(AND(B844="male",E844="yes",F844="northwest"),AM899+AM900*$B2184+AM901*$D2184+AM902*$E2184,IF(AND(B844="male",E844="yes",F844="northeast"),AO899+AO900*$B2184+AO901*$D2184+AO902*$E2184,"Conditions not met"))))))))))))))))</f>
        <v>Conditions not met</v>
      </c>
    </row>
    <row r="2185" spans="2:9" x14ac:dyDescent="0.45">
      <c r="B2185" s="2">
        <v>57</v>
      </c>
      <c r="D2185" s="2">
        <v>29.81</v>
      </c>
      <c r="E2185" s="2">
        <v>0</v>
      </c>
      <c r="H2185" s="2">
        <v>27533.912899999999</v>
      </c>
      <c r="I2185" s="1" t="str">
        <f>IF(AND(B845="male",E845="yes",F845="northeast"),$K$57+$K$58*$B2185+$K$59*$D2185+$K$60*$E2185,IF(AND(B845="male",E845="yes",F845="northwest"),M900+M901*$B2185+M902*$D2185+M903*$E2185,IF(AND(B845="male",E845="yes",F845="southeast"),O900+O901*$B2185+O902*$D2185+O903*$E2185,IF(AND(B845="male",E845="yes",F845="southwest"),Q900+Q901*$B2185+Q902*$D2185+Q903*$E2185,IF(AND(B845="female",E845="no",F845="southwest"),S900+S901*$B2185+S902*$D2185+S903*$E2185,IF(AND(B845="female",E845="no",F845="southeast"),U900+U901*$B2185+U902*$D2185+U903*$E2185,IF(AND(B845="female",E845="no",F845="northwest"),W900+W901*$B2185+W902*$D2185+W903*$E2185,IF(AND(B845="female",E845="no",F845="northeast"),Y900+Y901*$B2185+Y902*$D2185+Y903*$E2185,IF(AND(B845="male",E845="no",F845="northeast"),AA900+AA901*$B2185+AA902*$D2185+AA903*$E2185,IF(AND(B845="male",E845="no",F845="northwest"),AC900+AC901*$B2185+AC902*$D2185+AC903*$E2185,IF(AND(B845="male",E845="no",F845="southeast"),AE900+AE901*$B2185+AE902*$D2185+AE903*$E2185,IF(AND(B845="male",E845="no",F845="southwest"),AG900+AG901*$B2185+AG902*$D2185+AG903*$E2185,IF(AND(B845="male",E845="yes",F845="southwest"),AI900+AI901*$B2185+AI902*$D2185+AI903*$E2185,IF(AND(B845="male",E845="yes",F845="southeast"),AK900+AK901*$B2185+AK902*$D2185+AK903*$E2185,IF(AND(B845="male",E845="yes",F845="northwest"),AM900+AM901*$B2185+AM902*$D2185+AM903*$E2185,IF(AND(B845="male",E845="yes",F845="northeast"),AO900+AO901*$B2185+AO902*$D2185+AO903*$E2185,"Conditions not met"))))))))))))))))</f>
        <v>Conditions not met</v>
      </c>
    </row>
    <row r="2186" spans="2:9" x14ac:dyDescent="0.45">
      <c r="B2186" s="2">
        <v>53</v>
      </c>
      <c r="D2186" s="2">
        <v>30.495000000000001</v>
      </c>
      <c r="E2186" s="2">
        <v>0</v>
      </c>
      <c r="H2186" s="2">
        <v>10072.055050000001</v>
      </c>
      <c r="I2186" s="1">
        <f>IF(AND(B846="male",E846="yes",F846="northeast"),$K$57+$K$58*$B2186+$K$59*$D2186+$K$60*$E2186,IF(AND(B846="male",E846="yes",F846="northwest"),M901+M902*$B2186+M903*$D2186+M904*$E2186,IF(AND(B846="male",E846="yes",F846="southeast"),O901+O902*$B2186+O903*$D2186+O904*$E2186,IF(AND(B846="male",E846="yes",F846="southwest"),Q901+Q902*$B2186+Q903*$D2186+Q904*$E2186,IF(AND(B846="female",E846="no",F846="southwest"),S901+S902*$B2186+S903*$D2186+S904*$E2186,IF(AND(B846="female",E846="no",F846="southeast"),U901+U902*$B2186+U903*$D2186+U904*$E2186,IF(AND(B846="female",E846="no",F846="northwest"),W901+W902*$B2186+W903*$D2186+W904*$E2186,IF(AND(B846="female",E846="no",F846="northeast"),Y901+Y902*$B2186+Y903*$D2186+Y904*$E2186,IF(AND(B846="male",E846="no",F846="northeast"),AA901+AA902*$B2186+AA903*$D2186+AA904*$E2186,IF(AND(B846="male",E846="no",F846="northwest"),AC901+AC902*$B2186+AC903*$D2186+AC904*$E2186,IF(AND(B846="male",E846="no",F846="southeast"),AE901+AE902*$B2186+AE903*$D2186+AE904*$E2186,IF(AND(B846="male",E846="no",F846="southwest"),AG901+AG902*$B2186+AG903*$D2186+AG904*$E2186,IF(AND(B846="male",E846="yes",F846="southwest"),AI901+AI902*$B2186+AI903*$D2186+AI904*$E2186,IF(AND(B846="male",E846="yes",F846="southeast"),AK901+AK902*$B2186+AK903*$D2186+AK904*$E2186,IF(AND(B846="male",E846="yes",F846="northwest"),AM901+AM902*$B2186+AM903*$D2186+AM904*$E2186,IF(AND(B846="male",E846="yes",F846="northeast"),AO901+AO902*$B2186+AO903*$D2186+AO904*$E2186,"Conditions not met"))))))))))))))))</f>
        <v>0</v>
      </c>
    </row>
    <row r="2187" spans="2:9" x14ac:dyDescent="0.45">
      <c r="B2187" s="2">
        <v>60</v>
      </c>
      <c r="D2187" s="2">
        <v>32.450000000000003</v>
      </c>
      <c r="E2187" s="2">
        <v>0</v>
      </c>
      <c r="H2187" s="2">
        <v>45008.955499999996</v>
      </c>
      <c r="I2187" s="1" t="str">
        <f>IF(AND(B847="male",E847="yes",F847="northeast"),$K$57+$K$58*$B2187+$K$59*$D2187+$K$60*$E2187,IF(AND(B847="male",E847="yes",F847="northwest"),M902+M903*$B2187+M904*$D2187+M905*$E2187,IF(AND(B847="male",E847="yes",F847="southeast"),O902+O903*$B2187+O904*$D2187+O905*$E2187,IF(AND(B847="male",E847="yes",F847="southwest"),Q902+Q903*$B2187+Q904*$D2187+Q905*$E2187,IF(AND(B847="female",E847="no",F847="southwest"),S902+S903*$B2187+S904*$D2187+S905*$E2187,IF(AND(B847="female",E847="no",F847="southeast"),U902+U903*$B2187+U904*$D2187+U905*$E2187,IF(AND(B847="female",E847="no",F847="northwest"),W902+W903*$B2187+W904*$D2187+W905*$E2187,IF(AND(B847="female",E847="no",F847="northeast"),Y902+Y903*$B2187+Y904*$D2187+Y905*$E2187,IF(AND(B847="male",E847="no",F847="northeast"),AA902+AA903*$B2187+AA904*$D2187+AA905*$E2187,IF(AND(B847="male",E847="no",F847="northwest"),AC902+AC903*$B2187+AC904*$D2187+AC905*$E2187,IF(AND(B847="male",E847="no",F847="southeast"),AE902+AE903*$B2187+AE904*$D2187+AE905*$E2187,IF(AND(B847="male",E847="no",F847="southwest"),AG902+AG903*$B2187+AG904*$D2187+AG905*$E2187,IF(AND(B847="male",E847="yes",F847="southwest"),AI902+AI903*$B2187+AI904*$D2187+AI905*$E2187,IF(AND(B847="male",E847="yes",F847="southeast"),AK902+AK903*$B2187+AK904*$D2187+AK905*$E2187,IF(AND(B847="male",E847="yes",F847="northwest"),AM902+AM903*$B2187+AM904*$D2187+AM905*$E2187,IF(AND(B847="male",E847="yes",F847="northeast"),AO902+AO903*$B2187+AO904*$D2187+AO905*$E2187,"Conditions not met"))))))))))))))))</f>
        <v>Conditions not met</v>
      </c>
    </row>
    <row r="2188" spans="2:9" x14ac:dyDescent="0.45">
      <c r="B2188" s="2">
        <v>51</v>
      </c>
      <c r="D2188" s="2">
        <v>34.200000000000003</v>
      </c>
      <c r="E2188" s="2">
        <v>1</v>
      </c>
      <c r="H2188" s="2">
        <v>9872.7009999999991</v>
      </c>
      <c r="I2188" s="1">
        <f>IF(AND(B848="male",E848="yes",F848="northeast"),$K$57+$K$58*$B2188+$K$59*$D2188+$K$60*$E2188,IF(AND(B848="male",E848="yes",F848="northwest"),M903+M904*$B2188+M905*$D2188+M906*$E2188,IF(AND(B848="male",E848="yes",F848="southeast"),O903+O904*$B2188+O905*$D2188+O906*$E2188,IF(AND(B848="male",E848="yes",F848="southwest"),Q903+Q904*$B2188+Q905*$D2188+Q906*$E2188,IF(AND(B848="female",E848="no",F848="southwest"),S903+S904*$B2188+S905*$D2188+S906*$E2188,IF(AND(B848="female",E848="no",F848="southeast"),U903+U904*$B2188+U905*$D2188+U906*$E2188,IF(AND(B848="female",E848="no",F848="northwest"),W903+W904*$B2188+W905*$D2188+W906*$E2188,IF(AND(B848="female",E848="no",F848="northeast"),Y903+Y904*$B2188+Y905*$D2188+Y906*$E2188,IF(AND(B848="male",E848="no",F848="northeast"),AA903+AA904*$B2188+AA905*$D2188+AA906*$E2188,IF(AND(B848="male",E848="no",F848="northwest"),AC903+AC904*$B2188+AC905*$D2188+AC906*$E2188,IF(AND(B848="male",E848="no",F848="southeast"),AE903+AE904*$B2188+AE905*$D2188+AE906*$E2188,IF(AND(B848="male",E848="no",F848="southwest"),AG903+AG904*$B2188+AG905*$D2188+AG906*$E2188,IF(AND(B848="male",E848="yes",F848="southwest"),AI903+AI904*$B2188+AI905*$D2188+AI906*$E2188,IF(AND(B848="male",E848="yes",F848="southeast"),AK903+AK904*$B2188+AK905*$D2188+AK906*$E2188,IF(AND(B848="male",E848="yes",F848="northwest"),AM903+AM904*$B2188+AM905*$D2188+AM906*$E2188,IF(AND(B848="male",E848="yes",F848="northeast"),AO903+AO904*$B2188+AO905*$D2188+AO906*$E2188,"Conditions not met"))))))))))))))))</f>
        <v>0</v>
      </c>
    </row>
    <row r="2189" spans="2:9" x14ac:dyDescent="0.45">
      <c r="B2189" s="2">
        <v>23</v>
      </c>
      <c r="D2189" s="2">
        <v>50.38</v>
      </c>
      <c r="E2189" s="2">
        <v>1</v>
      </c>
      <c r="H2189" s="2">
        <v>2438.0551999999998</v>
      </c>
      <c r="I2189" s="1">
        <f>IF(AND(B849="male",E849="yes",F849="northeast"),$K$57+$K$58*$B2189+$K$59*$D2189+$K$60*$E2189,IF(AND(B849="male",E849="yes",F849="northwest"),M904+M905*$B2189+M906*$D2189+M907*$E2189,IF(AND(B849="male",E849="yes",F849="southeast"),O904+O905*$B2189+O906*$D2189+O907*$E2189,IF(AND(B849="male",E849="yes",F849="southwest"),Q904+Q905*$B2189+Q906*$D2189+Q907*$E2189,IF(AND(B849="female",E849="no",F849="southwest"),S904+S905*$B2189+S906*$D2189+S907*$E2189,IF(AND(B849="female",E849="no",F849="southeast"),U904+U905*$B2189+U906*$D2189+U907*$E2189,IF(AND(B849="female",E849="no",F849="northwest"),W904+W905*$B2189+W906*$D2189+W907*$E2189,IF(AND(B849="female",E849="no",F849="northeast"),Y904+Y905*$B2189+Y906*$D2189+Y907*$E2189,IF(AND(B849="male",E849="no",F849="northeast"),AA904+AA905*$B2189+AA906*$D2189+AA907*$E2189,IF(AND(B849="male",E849="no",F849="northwest"),AC904+AC905*$B2189+AC906*$D2189+AC907*$E2189,IF(AND(B849="male",E849="no",F849="southeast"),AE904+AE905*$B2189+AE906*$D2189+AE907*$E2189,IF(AND(B849="male",E849="no",F849="southwest"),AG904+AG905*$B2189+AG906*$D2189+AG907*$E2189,IF(AND(B849="male",E849="yes",F849="southwest"),AI904+AI905*$B2189+AI906*$D2189+AI907*$E2189,IF(AND(B849="male",E849="yes",F849="southeast"),AK904+AK905*$B2189+AK906*$D2189+AK907*$E2189,IF(AND(B849="male",E849="yes",F849="northwest"),AM904+AM905*$B2189+AM906*$D2189+AM907*$E2189,IF(AND(B849="male",E849="yes",F849="northeast"),AO904+AO905*$B2189+AO906*$D2189+AO907*$E2189,"Conditions not met"))))))))))))))))</f>
        <v>0</v>
      </c>
    </row>
    <row r="2190" spans="2:9" x14ac:dyDescent="0.45">
      <c r="B2190" s="2">
        <v>27</v>
      </c>
      <c r="D2190" s="2">
        <v>24.1</v>
      </c>
      <c r="E2190" s="2">
        <v>0</v>
      </c>
      <c r="H2190" s="2">
        <v>2974.1260000000002</v>
      </c>
      <c r="I2190" s="1">
        <f>IF(AND(B850="male",E850="yes",F850="northeast"),$K$57+$K$58*$B2190+$K$59*$D2190+$K$60*$E2190,IF(AND(B850="male",E850="yes",F850="northwest"),M905+M906*$B2190+M907*$D2190+M908*$E2190,IF(AND(B850="male",E850="yes",F850="southeast"),O905+O906*$B2190+O907*$D2190+O908*$E2190,IF(AND(B850="male",E850="yes",F850="southwest"),Q905+Q906*$B2190+Q907*$D2190+Q908*$E2190,IF(AND(B850="female",E850="no",F850="southwest"),S905+S906*$B2190+S907*$D2190+S908*$E2190,IF(AND(B850="female",E850="no",F850="southeast"),U905+U906*$B2190+U907*$D2190+U908*$E2190,IF(AND(B850="female",E850="no",F850="northwest"),W905+W906*$B2190+W907*$D2190+W908*$E2190,IF(AND(B850="female",E850="no",F850="northeast"),Y905+Y906*$B2190+Y907*$D2190+Y908*$E2190,IF(AND(B850="male",E850="no",F850="northeast"),AA905+AA906*$B2190+AA907*$D2190+AA908*$E2190,IF(AND(B850="male",E850="no",F850="northwest"),AC905+AC906*$B2190+AC907*$D2190+AC908*$E2190,IF(AND(B850="male",E850="no",F850="southeast"),AE905+AE906*$B2190+AE907*$D2190+AE908*$E2190,IF(AND(B850="male",E850="no",F850="southwest"),AG905+AG906*$B2190+AG907*$D2190+AG908*$E2190,IF(AND(B850="male",E850="yes",F850="southwest"),AI905+AI906*$B2190+AI907*$D2190+AI908*$E2190,IF(AND(B850="male",E850="yes",F850="southeast"),AK905+AK906*$B2190+AK907*$D2190+AK908*$E2190,IF(AND(B850="male",E850="yes",F850="northwest"),AM905+AM906*$B2190+AM907*$D2190+AM908*$E2190,IF(AND(B850="male",E850="yes",F850="northeast"),AO905+AO906*$B2190+AO907*$D2190+AO908*$E2190,"Conditions not met"))))))))))))))))</f>
        <v>0</v>
      </c>
    </row>
    <row r="2191" spans="2:9" x14ac:dyDescent="0.45">
      <c r="B2191" s="2">
        <v>55</v>
      </c>
      <c r="D2191" s="2">
        <v>32.774999999999999</v>
      </c>
      <c r="E2191" s="2">
        <v>0</v>
      </c>
      <c r="H2191" s="2">
        <v>10601.632250000001</v>
      </c>
      <c r="I2191" s="1">
        <f>IF(AND(B851="male",E851="yes",F851="northeast"),$K$57+$K$58*$B2191+$K$59*$D2191+$K$60*$E2191,IF(AND(B851="male",E851="yes",F851="northwest"),M906+M907*$B2191+M908*$D2191+M909*$E2191,IF(AND(B851="male",E851="yes",F851="southeast"),O906+O907*$B2191+O908*$D2191+O909*$E2191,IF(AND(B851="male",E851="yes",F851="southwest"),Q906+Q907*$B2191+Q908*$D2191+Q909*$E2191,IF(AND(B851="female",E851="no",F851="southwest"),S906+S907*$B2191+S908*$D2191+S909*$E2191,IF(AND(B851="female",E851="no",F851="southeast"),U906+U907*$B2191+U908*$D2191+U909*$E2191,IF(AND(B851="female",E851="no",F851="northwest"),W906+W907*$B2191+W908*$D2191+W909*$E2191,IF(AND(B851="female",E851="no",F851="northeast"),Y906+Y907*$B2191+Y908*$D2191+Y909*$E2191,IF(AND(B851="male",E851="no",F851="northeast"),AA906+AA907*$B2191+AA908*$D2191+AA909*$E2191,IF(AND(B851="male",E851="no",F851="northwest"),AC906+AC907*$B2191+AC908*$D2191+AC909*$E2191,IF(AND(B851="male",E851="no",F851="southeast"),AE906+AE907*$B2191+AE908*$D2191+AE909*$E2191,IF(AND(B851="male",E851="no",F851="southwest"),AG906+AG907*$B2191+AG908*$D2191+AG909*$E2191,IF(AND(B851="male",E851="yes",F851="southwest"),AI906+AI907*$B2191+AI908*$D2191+AI909*$E2191,IF(AND(B851="male",E851="yes",F851="southeast"),AK906+AK907*$B2191+AK908*$D2191+AK909*$E2191,IF(AND(B851="male",E851="yes",F851="northwest"),AM906+AM907*$B2191+AM908*$D2191+AM909*$E2191,IF(AND(B851="male",E851="yes",F851="northeast"),AO906+AO907*$B2191+AO908*$D2191+AO909*$E2191,"Conditions not met"))))))))))))))))</f>
        <v>0</v>
      </c>
    </row>
    <row r="2192" spans="2:9" x14ac:dyDescent="0.45">
      <c r="B2192" s="2">
        <v>37</v>
      </c>
      <c r="D2192" s="2">
        <v>30.78</v>
      </c>
      <c r="E2192" s="2">
        <v>0</v>
      </c>
      <c r="H2192" s="2">
        <v>37270.1512</v>
      </c>
      <c r="I2192" s="1" t="str">
        <f>IF(AND(B852="male",E852="yes",F852="northeast"),$K$57+$K$58*$B2192+$K$59*$D2192+$K$60*$E2192,IF(AND(B852="male",E852="yes",F852="northwest"),M907+M908*$B2192+M909*$D2192+M910*$E2192,IF(AND(B852="male",E852="yes",F852="southeast"),O907+O908*$B2192+O909*$D2192+O910*$E2192,IF(AND(B852="male",E852="yes",F852="southwest"),Q907+Q908*$B2192+Q909*$D2192+Q910*$E2192,IF(AND(B852="female",E852="no",F852="southwest"),S907+S908*$B2192+S909*$D2192+S910*$E2192,IF(AND(B852="female",E852="no",F852="southeast"),U907+U908*$B2192+U909*$D2192+U910*$E2192,IF(AND(B852="female",E852="no",F852="northwest"),W907+W908*$B2192+W909*$D2192+W910*$E2192,IF(AND(B852="female",E852="no",F852="northeast"),Y907+Y908*$B2192+Y909*$D2192+Y910*$E2192,IF(AND(B852="male",E852="no",F852="northeast"),AA907+AA908*$B2192+AA909*$D2192+AA910*$E2192,IF(AND(B852="male",E852="no",F852="northwest"),AC907+AC908*$B2192+AC909*$D2192+AC910*$E2192,IF(AND(B852="male",E852="no",F852="southeast"),AE907+AE908*$B2192+AE909*$D2192+AE910*$E2192,IF(AND(B852="male",E852="no",F852="southwest"),AG907+AG908*$B2192+AG909*$D2192+AG910*$E2192,IF(AND(B852="male",E852="yes",F852="southwest"),AI907+AI908*$B2192+AI909*$D2192+AI910*$E2192,IF(AND(B852="male",E852="yes",F852="southeast"),AK907+AK908*$B2192+AK909*$D2192+AK910*$E2192,IF(AND(B852="male",E852="yes",F852="northwest"),AM907+AM908*$B2192+AM909*$D2192+AM910*$E2192,IF(AND(B852="male",E852="yes",F852="northeast"),AO907+AO908*$B2192+AO909*$D2192+AO910*$E2192,"Conditions not met"))))))))))))))))</f>
        <v>Conditions not met</v>
      </c>
    </row>
    <row r="2193" spans="2:9" x14ac:dyDescent="0.45">
      <c r="B2193" s="2">
        <v>61</v>
      </c>
      <c r="D2193" s="2">
        <v>32.299999999999997</v>
      </c>
      <c r="E2193" s="2">
        <v>2</v>
      </c>
      <c r="H2193" s="2">
        <v>14119.62</v>
      </c>
      <c r="I2193" s="1">
        <f>IF(AND(B853="male",E853="yes",F853="northeast"),$K$57+$K$58*$B2193+$K$59*$D2193+$K$60*$E2193,IF(AND(B853="male",E853="yes",F853="northwest"),M908+M909*$B2193+M910*$D2193+M911*$E2193,IF(AND(B853="male",E853="yes",F853="southeast"),O908+O909*$B2193+O910*$D2193+O911*$E2193,IF(AND(B853="male",E853="yes",F853="southwest"),Q908+Q909*$B2193+Q910*$D2193+Q911*$E2193,IF(AND(B853="female",E853="no",F853="southwest"),S908+S909*$B2193+S910*$D2193+S911*$E2193,IF(AND(B853="female",E853="no",F853="southeast"),U908+U909*$B2193+U910*$D2193+U911*$E2193,IF(AND(B853="female",E853="no",F853="northwest"),W908+W909*$B2193+W910*$D2193+W911*$E2193,IF(AND(B853="female",E853="no",F853="northeast"),Y908+Y909*$B2193+Y910*$D2193+Y911*$E2193,IF(AND(B853="male",E853="no",F853="northeast"),AA908+AA909*$B2193+AA910*$D2193+AA911*$E2193,IF(AND(B853="male",E853="no",F853="northwest"),AC908+AC909*$B2193+AC910*$D2193+AC911*$E2193,IF(AND(B853="male",E853="no",F853="southeast"),AE908+AE909*$B2193+AE910*$D2193+AE911*$E2193,IF(AND(B853="male",E853="no",F853="southwest"),AG908+AG909*$B2193+AG910*$D2193+AG911*$E2193,IF(AND(B853="male",E853="yes",F853="southwest"),AI908+AI909*$B2193+AI910*$D2193+AI911*$E2193,IF(AND(B853="male",E853="yes",F853="southeast"),AK908+AK909*$B2193+AK910*$D2193+AK911*$E2193,IF(AND(B853="male",E853="yes",F853="northwest"),AM908+AM909*$B2193+AM910*$D2193+AM911*$E2193,IF(AND(B853="male",E853="yes",F853="northeast"),AO908+AO909*$B2193+AO910*$D2193+AO911*$E2193,"Conditions not met"))))))))))))))))</f>
        <v>0</v>
      </c>
    </row>
    <row r="2194" spans="2:9" x14ac:dyDescent="0.45">
      <c r="B2194" s="2">
        <v>46</v>
      </c>
      <c r="D2194" s="2">
        <v>35.53</v>
      </c>
      <c r="E2194" s="2">
        <v>0</v>
      </c>
      <c r="H2194" s="2">
        <v>42111.664700000001</v>
      </c>
      <c r="I2194" s="1" t="str">
        <f>IF(AND(B854="male",E854="yes",F854="northeast"),$K$57+$K$58*$B2194+$K$59*$D2194+$K$60*$E2194,IF(AND(B854="male",E854="yes",F854="northwest"),M909+M910*$B2194+M911*$D2194+M912*$E2194,IF(AND(B854="male",E854="yes",F854="southeast"),O909+O910*$B2194+O911*$D2194+O912*$E2194,IF(AND(B854="male",E854="yes",F854="southwest"),Q909+Q910*$B2194+Q911*$D2194+Q912*$E2194,IF(AND(B854="female",E854="no",F854="southwest"),S909+S910*$B2194+S911*$D2194+S912*$E2194,IF(AND(B854="female",E854="no",F854="southeast"),U909+U910*$B2194+U911*$D2194+U912*$E2194,IF(AND(B854="female",E854="no",F854="northwest"),W909+W910*$B2194+W911*$D2194+W912*$E2194,IF(AND(B854="female",E854="no",F854="northeast"),Y909+Y910*$B2194+Y911*$D2194+Y912*$E2194,IF(AND(B854="male",E854="no",F854="northeast"),AA909+AA910*$B2194+AA911*$D2194+AA912*$E2194,IF(AND(B854="male",E854="no",F854="northwest"),AC909+AC910*$B2194+AC911*$D2194+AC912*$E2194,IF(AND(B854="male",E854="no",F854="southeast"),AE909+AE910*$B2194+AE911*$D2194+AE912*$E2194,IF(AND(B854="male",E854="no",F854="southwest"),AG909+AG910*$B2194+AG911*$D2194+AG912*$E2194,IF(AND(B854="male",E854="yes",F854="southwest"),AI909+AI910*$B2194+AI911*$D2194+AI912*$E2194,IF(AND(B854="male",E854="yes",F854="southeast"),AK909+AK910*$B2194+AK911*$D2194+AK912*$E2194,IF(AND(B854="male",E854="yes",F854="northwest"),AM909+AM910*$B2194+AM911*$D2194+AM912*$E2194,IF(AND(B854="male",E854="yes",F854="northeast"),AO909+AO910*$B2194+AO911*$D2194+AO912*$E2194,"Conditions not met"))))))))))))))))</f>
        <v>Conditions not met</v>
      </c>
    </row>
    <row r="2195" spans="2:9" x14ac:dyDescent="0.45">
      <c r="B2195" s="2">
        <v>53</v>
      </c>
      <c r="D2195" s="2">
        <v>23.75</v>
      </c>
      <c r="E2195" s="2">
        <v>2</v>
      </c>
      <c r="H2195" s="2">
        <v>11729.6795</v>
      </c>
      <c r="I2195" s="1">
        <f>IF(AND(B855="male",E855="yes",F855="northeast"),$K$57+$K$58*$B2195+$K$59*$D2195+$K$60*$E2195,IF(AND(B855="male",E855="yes",F855="northwest"),M910+M911*$B2195+M912*$D2195+M913*$E2195,IF(AND(B855="male",E855="yes",F855="southeast"),O910+O911*$B2195+O912*$D2195+O913*$E2195,IF(AND(B855="male",E855="yes",F855="southwest"),Q910+Q911*$B2195+Q912*$D2195+Q913*$E2195,IF(AND(B855="female",E855="no",F855="southwest"),S910+S911*$B2195+S912*$D2195+S913*$E2195,IF(AND(B855="female",E855="no",F855="southeast"),U910+U911*$B2195+U912*$D2195+U913*$E2195,IF(AND(B855="female",E855="no",F855="northwest"),W910+W911*$B2195+W912*$D2195+W913*$E2195,IF(AND(B855="female",E855="no",F855="northeast"),Y910+Y911*$B2195+Y912*$D2195+Y913*$E2195,IF(AND(B855="male",E855="no",F855="northeast"),AA910+AA911*$B2195+AA912*$D2195+AA913*$E2195,IF(AND(B855="male",E855="no",F855="northwest"),AC910+AC911*$B2195+AC912*$D2195+AC913*$E2195,IF(AND(B855="male",E855="no",F855="southeast"),AE910+AE911*$B2195+AE912*$D2195+AE913*$E2195,IF(AND(B855="male",E855="no",F855="southwest"),AG910+AG911*$B2195+AG912*$D2195+AG913*$E2195,IF(AND(B855="male",E855="yes",F855="southwest"),AI910+AI911*$B2195+AI912*$D2195+AI913*$E2195,IF(AND(B855="male",E855="yes",F855="southeast"),AK910+AK911*$B2195+AK912*$D2195+AK913*$E2195,IF(AND(B855="male",E855="yes",F855="northwest"),AM910+AM911*$B2195+AM912*$D2195+AM913*$E2195,IF(AND(B855="male",E855="yes",F855="northeast"),AO910+AO911*$B2195+AO912*$D2195+AO913*$E2195,"Conditions not met"))))))))))))))))</f>
        <v>0</v>
      </c>
    </row>
    <row r="2196" spans="2:9" x14ac:dyDescent="0.45">
      <c r="B2196" s="2">
        <v>49</v>
      </c>
      <c r="D2196" s="2">
        <v>23.844999999999999</v>
      </c>
      <c r="E2196" s="2">
        <v>3</v>
      </c>
      <c r="H2196" s="2">
        <v>24106.912550000001</v>
      </c>
      <c r="I2196" s="1" t="str">
        <f>IF(AND(B856="male",E856="yes",F856="northeast"),$K$57+$K$58*$B2196+$K$59*$D2196+$K$60*$E2196,IF(AND(B856="male",E856="yes",F856="northwest"),M911+M912*$B2196+M913*$D2196+M914*$E2196,IF(AND(B856="male",E856="yes",F856="southeast"),O911+O912*$B2196+O913*$D2196+O914*$E2196,IF(AND(B856="male",E856="yes",F856="southwest"),Q911+Q912*$B2196+Q913*$D2196+Q914*$E2196,IF(AND(B856="female",E856="no",F856="southwest"),S911+S912*$B2196+S913*$D2196+S914*$E2196,IF(AND(B856="female",E856="no",F856="southeast"),U911+U912*$B2196+U913*$D2196+U914*$E2196,IF(AND(B856="female",E856="no",F856="northwest"),W911+W912*$B2196+W913*$D2196+W914*$E2196,IF(AND(B856="female",E856="no",F856="northeast"),Y911+Y912*$B2196+Y913*$D2196+Y914*$E2196,IF(AND(B856="male",E856="no",F856="northeast"),AA911+AA912*$B2196+AA913*$D2196+AA914*$E2196,IF(AND(B856="male",E856="no",F856="northwest"),AC911+AC912*$B2196+AC913*$D2196+AC914*$E2196,IF(AND(B856="male",E856="no",F856="southeast"),AE911+AE912*$B2196+AE913*$D2196+AE914*$E2196,IF(AND(B856="male",E856="no",F856="southwest"),AG911+AG912*$B2196+AG913*$D2196+AG914*$E2196,IF(AND(B856="male",E856="yes",F856="southwest"),AI911+AI912*$B2196+AI913*$D2196+AI914*$E2196,IF(AND(B856="male",E856="yes",F856="southeast"),AK911+AK912*$B2196+AK913*$D2196+AK914*$E2196,IF(AND(B856="male",E856="yes",F856="northwest"),AM911+AM912*$B2196+AM913*$D2196+AM914*$E2196,IF(AND(B856="male",E856="yes",F856="northeast"),AO911+AO912*$B2196+AO913*$D2196+AO914*$E2196,"Conditions not met"))))))))))))))))</f>
        <v>Conditions not met</v>
      </c>
    </row>
    <row r="2197" spans="2:9" x14ac:dyDescent="0.45">
      <c r="B2197" s="2">
        <v>20</v>
      </c>
      <c r="D2197" s="2">
        <v>29.6</v>
      </c>
      <c r="E2197" s="2">
        <v>0</v>
      </c>
      <c r="H2197" s="2">
        <v>1875.3440000000001</v>
      </c>
      <c r="I2197" s="1">
        <f>IF(AND(B857="male",E857="yes",F857="northeast"),$K$57+$K$58*$B2197+$K$59*$D2197+$K$60*$E2197,IF(AND(B857="male",E857="yes",F857="northwest"),M912+M913*$B2197+M914*$D2197+M915*$E2197,IF(AND(B857="male",E857="yes",F857="southeast"),O912+O913*$B2197+O914*$D2197+O915*$E2197,IF(AND(B857="male",E857="yes",F857="southwest"),Q912+Q913*$B2197+Q914*$D2197+Q915*$E2197,IF(AND(B857="female",E857="no",F857="southwest"),S912+S913*$B2197+S914*$D2197+S915*$E2197,IF(AND(B857="female",E857="no",F857="southeast"),U912+U913*$B2197+U914*$D2197+U915*$E2197,IF(AND(B857="female",E857="no",F857="northwest"),W912+W913*$B2197+W914*$D2197+W915*$E2197,IF(AND(B857="female",E857="no",F857="northeast"),Y912+Y913*$B2197+Y914*$D2197+Y915*$E2197,IF(AND(B857="male",E857="no",F857="northeast"),AA912+AA913*$B2197+AA914*$D2197+AA915*$E2197,IF(AND(B857="male",E857="no",F857="northwest"),AC912+AC913*$B2197+AC914*$D2197+AC915*$E2197,IF(AND(B857="male",E857="no",F857="southeast"),AE912+AE913*$B2197+AE914*$D2197+AE915*$E2197,IF(AND(B857="male",E857="no",F857="southwest"),AG912+AG913*$B2197+AG914*$D2197+AG915*$E2197,IF(AND(B857="male",E857="yes",F857="southwest"),AI912+AI913*$B2197+AI914*$D2197+AI915*$E2197,IF(AND(B857="male",E857="yes",F857="southeast"),AK912+AK913*$B2197+AK914*$D2197+AK915*$E2197,IF(AND(B857="male",E857="yes",F857="northwest"),AM912+AM913*$B2197+AM914*$D2197+AM915*$E2197,IF(AND(B857="male",E857="yes",F857="northeast"),AO912+AO913*$B2197+AO914*$D2197+AO915*$E2197,"Conditions not met"))))))))))))))))</f>
        <v>0</v>
      </c>
    </row>
    <row r="2198" spans="2:9" x14ac:dyDescent="0.45">
      <c r="B2198" s="2">
        <v>48</v>
      </c>
      <c r="D2198" s="2">
        <v>33.11</v>
      </c>
      <c r="E2198" s="2">
        <v>0</v>
      </c>
      <c r="H2198" s="2">
        <v>40974.164900000003</v>
      </c>
      <c r="I2198" s="1" t="str">
        <f>IF(AND(B858="male",E858="yes",F858="northeast"),$K$57+$K$58*$B2198+$K$59*$D2198+$K$60*$E2198,IF(AND(B858="male",E858="yes",F858="northwest"),M913+M914*$B2198+M915*$D2198+M916*$E2198,IF(AND(B858="male",E858="yes",F858="southeast"),O913+O914*$B2198+O915*$D2198+O916*$E2198,IF(AND(B858="male",E858="yes",F858="southwest"),Q913+Q914*$B2198+Q915*$D2198+Q916*$E2198,IF(AND(B858="female",E858="no",F858="southwest"),S913+S914*$B2198+S915*$D2198+S916*$E2198,IF(AND(B858="female",E858="no",F858="southeast"),U913+U914*$B2198+U915*$D2198+U916*$E2198,IF(AND(B858="female",E858="no",F858="northwest"),W913+W914*$B2198+W915*$D2198+W916*$E2198,IF(AND(B858="female",E858="no",F858="northeast"),Y913+Y914*$B2198+Y915*$D2198+Y916*$E2198,IF(AND(B858="male",E858="no",F858="northeast"),AA913+AA914*$B2198+AA915*$D2198+AA916*$E2198,IF(AND(B858="male",E858="no",F858="northwest"),AC913+AC914*$B2198+AC915*$D2198+AC916*$E2198,IF(AND(B858="male",E858="no",F858="southeast"),AE913+AE914*$B2198+AE915*$D2198+AE916*$E2198,IF(AND(B858="male",E858="no",F858="southwest"),AG913+AG914*$B2198+AG915*$D2198+AG916*$E2198,IF(AND(B858="male",E858="yes",F858="southwest"),AI913+AI914*$B2198+AI915*$D2198+AI916*$E2198,IF(AND(B858="male",E858="yes",F858="southeast"),AK913+AK914*$B2198+AK915*$D2198+AK916*$E2198,IF(AND(B858="male",E858="yes",F858="northwest"),AM913+AM914*$B2198+AM915*$D2198+AM916*$E2198,IF(AND(B858="male",E858="yes",F858="northeast"),AO913+AO914*$B2198+AO915*$D2198+AO916*$E2198,"Conditions not met"))))))))))))))))</f>
        <v>Conditions not met</v>
      </c>
    </row>
    <row r="2199" spans="2:9" x14ac:dyDescent="0.45">
      <c r="B2199" s="2">
        <v>25</v>
      </c>
      <c r="D2199" s="2">
        <v>24.13</v>
      </c>
      <c r="E2199" s="2">
        <v>0</v>
      </c>
      <c r="H2199" s="2">
        <v>15817.985699999999</v>
      </c>
      <c r="I2199" s="1">
        <f>IF(AND(B859="male",E859="yes",F859="northeast"),$K$57+$K$58*$B2199+$K$59*$D2199+$K$60*$E2199,IF(AND(B859="male",E859="yes",F859="northwest"),M914+M915*$B2199+M916*$D2199+M917*$E2199,IF(AND(B859="male",E859="yes",F859="southeast"),O914+O915*$B2199+O916*$D2199+O917*$E2199,IF(AND(B859="male",E859="yes",F859="southwest"),Q914+Q915*$B2199+Q916*$D2199+Q917*$E2199,IF(AND(B859="female",E859="no",F859="southwest"),S914+S915*$B2199+S916*$D2199+S917*$E2199,IF(AND(B859="female",E859="no",F859="southeast"),U914+U915*$B2199+U916*$D2199+U917*$E2199,IF(AND(B859="female",E859="no",F859="northwest"),W914+W915*$B2199+W916*$D2199+W917*$E2199,IF(AND(B859="female",E859="no",F859="northeast"),Y914+Y915*$B2199+Y916*$D2199+Y917*$E2199,IF(AND(B859="male",E859="no",F859="northeast"),AA914+AA915*$B2199+AA916*$D2199+AA917*$E2199,IF(AND(B859="male",E859="no",F859="northwest"),AC914+AC915*$B2199+AC916*$D2199+AC917*$E2199,IF(AND(B859="male",E859="no",F859="southeast"),AE914+AE915*$B2199+AE916*$D2199+AE917*$E2199,IF(AND(B859="male",E859="no",F859="southwest"),AG914+AG915*$B2199+AG916*$D2199+AG917*$E2199,IF(AND(B859="male",E859="yes",F859="southwest"),AI914+AI915*$B2199+AI916*$D2199+AI917*$E2199,IF(AND(B859="male",E859="yes",F859="southeast"),AK914+AK915*$B2199+AK916*$D2199+AK917*$E2199,IF(AND(B859="male",E859="yes",F859="northwest"),AM914+AM915*$B2199+AM916*$D2199+AM917*$E2199,IF(AND(B859="male",E859="yes",F859="northeast"),AO914+AO915*$B2199+AO916*$D2199+AO917*$E2199,"Conditions not met"))))))))))))))))</f>
        <v>0</v>
      </c>
    </row>
    <row r="2200" spans="2:9" x14ac:dyDescent="0.45">
      <c r="B2200" s="2">
        <v>25</v>
      </c>
      <c r="D2200" s="2">
        <v>32.229999999999997</v>
      </c>
      <c r="E2200" s="2">
        <v>1</v>
      </c>
      <c r="H2200" s="2">
        <v>18218.161390000001</v>
      </c>
      <c r="I2200" s="1">
        <f>IF(AND(B860="male",E860="yes",F860="northeast"),$K$57+$K$58*$B2200+$K$59*$D2200+$K$60*$E2200,IF(AND(B860="male",E860="yes",F860="northwest"),M915+M916*$B2200+M917*$D2200+M918*$E2200,IF(AND(B860="male",E860="yes",F860="southeast"),O915+O916*$B2200+O917*$D2200+O918*$E2200,IF(AND(B860="male",E860="yes",F860="southwest"),Q915+Q916*$B2200+Q917*$D2200+Q918*$E2200,IF(AND(B860="female",E860="no",F860="southwest"),S915+S916*$B2200+S917*$D2200+S918*$E2200,IF(AND(B860="female",E860="no",F860="southeast"),U915+U916*$B2200+U917*$D2200+U918*$E2200,IF(AND(B860="female",E860="no",F860="northwest"),W915+W916*$B2200+W917*$D2200+W918*$E2200,IF(AND(B860="female",E860="no",F860="northeast"),Y915+Y916*$B2200+Y917*$D2200+Y918*$E2200,IF(AND(B860="male",E860="no",F860="northeast"),AA915+AA916*$B2200+AA917*$D2200+AA918*$E2200,IF(AND(B860="male",E860="no",F860="northwest"),AC915+AC916*$B2200+AC917*$D2200+AC918*$E2200,IF(AND(B860="male",E860="no",F860="southeast"),AE915+AE916*$B2200+AE917*$D2200+AE918*$E2200,IF(AND(B860="male",E860="no",F860="southwest"),AG915+AG916*$B2200+AG917*$D2200+AG918*$E2200,IF(AND(B860="male",E860="yes",F860="southwest"),AI915+AI916*$B2200+AI917*$D2200+AI918*$E2200,IF(AND(B860="male",E860="yes",F860="southeast"),AK915+AK916*$B2200+AK917*$D2200+AK918*$E2200,IF(AND(B860="male",E860="yes",F860="northwest"),AM915+AM916*$B2200+AM917*$D2200+AM918*$E2200,IF(AND(B860="male",E860="yes",F860="northeast"),AO915+AO916*$B2200+AO917*$D2200+AO918*$E2200,"Conditions not met"))))))))))))))))</f>
        <v>0</v>
      </c>
    </row>
    <row r="2201" spans="2:9" x14ac:dyDescent="0.45">
      <c r="B2201" s="2">
        <v>57</v>
      </c>
      <c r="D2201" s="2">
        <v>28.1</v>
      </c>
      <c r="E2201" s="2">
        <v>0</v>
      </c>
      <c r="H2201" s="2">
        <v>10965.446</v>
      </c>
      <c r="I2201" s="1">
        <f>IF(AND(B861="male",E861="yes",F861="northeast"),$K$57+$K$58*$B2201+$K$59*$D2201+$K$60*$E2201,IF(AND(B861="male",E861="yes",F861="northwest"),M916+M917*$B2201+M918*$D2201+M919*$E2201,IF(AND(B861="male",E861="yes",F861="southeast"),O916+O917*$B2201+O918*$D2201+O919*$E2201,IF(AND(B861="male",E861="yes",F861="southwest"),Q916+Q917*$B2201+Q918*$D2201+Q919*$E2201,IF(AND(B861="female",E861="no",F861="southwest"),S916+S917*$B2201+S918*$D2201+S919*$E2201,IF(AND(B861="female",E861="no",F861="southeast"),U916+U917*$B2201+U918*$D2201+U919*$E2201,IF(AND(B861="female",E861="no",F861="northwest"),W916+W917*$B2201+W918*$D2201+W919*$E2201,IF(AND(B861="female",E861="no",F861="northeast"),Y916+Y917*$B2201+Y918*$D2201+Y919*$E2201,IF(AND(B861="male",E861="no",F861="northeast"),AA916+AA917*$B2201+AA918*$D2201+AA919*$E2201,IF(AND(B861="male",E861="no",F861="northwest"),AC916+AC917*$B2201+AC918*$D2201+AC919*$E2201,IF(AND(B861="male",E861="no",F861="southeast"),AE916+AE917*$B2201+AE918*$D2201+AE919*$E2201,IF(AND(B861="male",E861="no",F861="southwest"),AG916+AG917*$B2201+AG918*$D2201+AG919*$E2201,IF(AND(B861="male",E861="yes",F861="southwest"),AI916+AI917*$B2201+AI918*$D2201+AI919*$E2201,IF(AND(B861="male",E861="yes",F861="southeast"),AK916+AK917*$B2201+AK918*$D2201+AK919*$E2201,IF(AND(B861="male",E861="yes",F861="northwest"),AM916+AM917*$B2201+AM918*$D2201+AM919*$E2201,IF(AND(B861="male",E861="yes",F861="northeast"),AO916+AO917*$B2201+AO918*$D2201+AO919*$E2201,"Conditions not met"))))))))))))))))</f>
        <v>0</v>
      </c>
    </row>
    <row r="2202" spans="2:9" x14ac:dyDescent="0.45">
      <c r="B2202" s="2">
        <v>37</v>
      </c>
      <c r="D2202" s="2">
        <v>47.6</v>
      </c>
      <c r="E2202" s="2">
        <v>2</v>
      </c>
      <c r="H2202" s="2">
        <v>46113.510999999999</v>
      </c>
      <c r="I2202" s="1" t="str">
        <f>IF(AND(B862="male",E862="yes",F862="northeast"),$K$57+$K$58*$B2202+$K$59*$D2202+$K$60*$E2202,IF(AND(B862="male",E862="yes",F862="northwest"),M917+M918*$B2202+M919*$D2202+M920*$E2202,IF(AND(B862="male",E862="yes",F862="southeast"),O917+O918*$B2202+O919*$D2202+O920*$E2202,IF(AND(B862="male",E862="yes",F862="southwest"),Q917+Q918*$B2202+Q919*$D2202+Q920*$E2202,IF(AND(B862="female",E862="no",F862="southwest"),S917+S918*$B2202+S919*$D2202+S920*$E2202,IF(AND(B862="female",E862="no",F862="southeast"),U917+U918*$B2202+U919*$D2202+U920*$E2202,IF(AND(B862="female",E862="no",F862="northwest"),W917+W918*$B2202+W919*$D2202+W920*$E2202,IF(AND(B862="female",E862="no",F862="northeast"),Y917+Y918*$B2202+Y919*$D2202+Y920*$E2202,IF(AND(B862="male",E862="no",F862="northeast"),AA917+AA918*$B2202+AA919*$D2202+AA920*$E2202,IF(AND(B862="male",E862="no",F862="northwest"),AC917+AC918*$B2202+AC919*$D2202+AC920*$E2202,IF(AND(B862="male",E862="no",F862="southeast"),AE917+AE918*$B2202+AE919*$D2202+AE920*$E2202,IF(AND(B862="male",E862="no",F862="southwest"),AG917+AG918*$B2202+AG919*$D2202+AG920*$E2202,IF(AND(B862="male",E862="yes",F862="southwest"),AI917+AI918*$B2202+AI919*$D2202+AI920*$E2202,IF(AND(B862="male",E862="yes",F862="southeast"),AK917+AK918*$B2202+AK919*$D2202+AK920*$E2202,IF(AND(B862="male",E862="yes",F862="northwest"),AM917+AM918*$B2202+AM919*$D2202+AM920*$E2202,IF(AND(B862="male",E862="yes",F862="northeast"),AO917+AO918*$B2202+AO919*$D2202+AO920*$E2202,"Conditions not met"))))))))))))))))</f>
        <v>Conditions not met</v>
      </c>
    </row>
    <row r="2203" spans="2:9" x14ac:dyDescent="0.45">
      <c r="B2203" s="2">
        <v>38</v>
      </c>
      <c r="D2203" s="2">
        <v>28</v>
      </c>
      <c r="E2203" s="2">
        <v>3</v>
      </c>
      <c r="H2203" s="2">
        <v>7151.0919999999996</v>
      </c>
      <c r="I2203" s="1">
        <f>IF(AND(B863="male",E863="yes",F863="northeast"),$K$57+$K$58*$B2203+$K$59*$D2203+$K$60*$E2203,IF(AND(B863="male",E863="yes",F863="northwest"),M918+M919*$B2203+M920*$D2203+M921*$E2203,IF(AND(B863="male",E863="yes",F863="southeast"),O918+O919*$B2203+O920*$D2203+O921*$E2203,IF(AND(B863="male",E863="yes",F863="southwest"),Q918+Q919*$B2203+Q920*$D2203+Q921*$E2203,IF(AND(B863="female",E863="no",F863="southwest"),S918+S919*$B2203+S920*$D2203+S921*$E2203,IF(AND(B863="female",E863="no",F863="southeast"),U918+U919*$B2203+U920*$D2203+U921*$E2203,IF(AND(B863="female",E863="no",F863="northwest"),W918+W919*$B2203+W920*$D2203+W921*$E2203,IF(AND(B863="female",E863="no",F863="northeast"),Y918+Y919*$B2203+Y920*$D2203+Y921*$E2203,IF(AND(B863="male",E863="no",F863="northeast"),AA918+AA919*$B2203+AA920*$D2203+AA921*$E2203,IF(AND(B863="male",E863="no",F863="northwest"),AC918+AC919*$B2203+AC920*$D2203+AC921*$E2203,IF(AND(B863="male",E863="no",F863="southeast"),AE918+AE919*$B2203+AE920*$D2203+AE921*$E2203,IF(AND(B863="male",E863="no",F863="southwest"),AG918+AG919*$B2203+AG920*$D2203+AG921*$E2203,IF(AND(B863="male",E863="yes",F863="southwest"),AI918+AI919*$B2203+AI920*$D2203+AI921*$E2203,IF(AND(B863="male",E863="yes",F863="southeast"),AK918+AK919*$B2203+AK920*$D2203+AK921*$E2203,IF(AND(B863="male",E863="yes",F863="northwest"),AM918+AM919*$B2203+AM920*$D2203+AM921*$E2203,IF(AND(B863="male",E863="yes",F863="northeast"),AO918+AO919*$B2203+AO920*$D2203+AO921*$E2203,"Conditions not met"))))))))))))))))</f>
        <v>0</v>
      </c>
    </row>
    <row r="2204" spans="2:9" x14ac:dyDescent="0.45">
      <c r="B2204" s="2">
        <v>55</v>
      </c>
      <c r="D2204" s="2">
        <v>33.534999999999997</v>
      </c>
      <c r="E2204" s="2">
        <v>2</v>
      </c>
      <c r="H2204" s="2">
        <v>12269.68865</v>
      </c>
      <c r="I2204" s="1">
        <f>IF(AND(B864="male",E864="yes",F864="northeast"),$K$57+$K$58*$B2204+$K$59*$D2204+$K$60*$E2204,IF(AND(B864="male",E864="yes",F864="northwest"),M919+M920*$B2204+M921*$D2204+M922*$E2204,IF(AND(B864="male",E864="yes",F864="southeast"),O919+O920*$B2204+O921*$D2204+O922*$E2204,IF(AND(B864="male",E864="yes",F864="southwest"),Q919+Q920*$B2204+Q921*$D2204+Q922*$E2204,IF(AND(B864="female",E864="no",F864="southwest"),S919+S920*$B2204+S921*$D2204+S922*$E2204,IF(AND(B864="female",E864="no",F864="southeast"),U919+U920*$B2204+U921*$D2204+U922*$E2204,IF(AND(B864="female",E864="no",F864="northwest"),W919+W920*$B2204+W921*$D2204+W922*$E2204,IF(AND(B864="female",E864="no",F864="northeast"),Y919+Y920*$B2204+Y921*$D2204+Y922*$E2204,IF(AND(B864="male",E864="no",F864="northeast"),AA919+AA920*$B2204+AA921*$D2204+AA922*$E2204,IF(AND(B864="male",E864="no",F864="northwest"),AC919+AC920*$B2204+AC921*$D2204+AC922*$E2204,IF(AND(B864="male",E864="no",F864="southeast"),AE919+AE920*$B2204+AE921*$D2204+AE922*$E2204,IF(AND(B864="male",E864="no",F864="southwest"),AG919+AG920*$B2204+AG921*$D2204+AG922*$E2204,IF(AND(B864="male",E864="yes",F864="southwest"),AI919+AI920*$B2204+AI921*$D2204+AI922*$E2204,IF(AND(B864="male",E864="yes",F864="southeast"),AK919+AK920*$B2204+AK921*$D2204+AK922*$E2204,IF(AND(B864="male",E864="yes",F864="northwest"),AM919+AM920*$B2204+AM921*$D2204+AM922*$E2204,IF(AND(B864="male",E864="yes",F864="northeast"),AO919+AO920*$B2204+AO921*$D2204+AO922*$E2204,"Conditions not met"))))))))))))))))</f>
        <v>0</v>
      </c>
    </row>
    <row r="2205" spans="2:9" x14ac:dyDescent="0.45">
      <c r="B2205" s="2">
        <v>36</v>
      </c>
      <c r="D2205" s="2">
        <v>19.855</v>
      </c>
      <c r="E2205" s="2">
        <v>0</v>
      </c>
      <c r="H2205" s="2">
        <v>5458.0464499999998</v>
      </c>
      <c r="I2205" s="1">
        <f>IF(AND(B865="male",E865="yes",F865="northeast"),$K$57+$K$58*$B2205+$K$59*$D2205+$K$60*$E2205,IF(AND(B865="male",E865="yes",F865="northwest"),M920+M921*$B2205+M922*$D2205+M923*$E2205,IF(AND(B865="male",E865="yes",F865="southeast"),O920+O921*$B2205+O922*$D2205+O923*$E2205,IF(AND(B865="male",E865="yes",F865="southwest"),Q920+Q921*$B2205+Q922*$D2205+Q923*$E2205,IF(AND(B865="female",E865="no",F865="southwest"),S920+S921*$B2205+S922*$D2205+S923*$E2205,IF(AND(B865="female",E865="no",F865="southeast"),U920+U921*$B2205+U922*$D2205+U923*$E2205,IF(AND(B865="female",E865="no",F865="northwest"),W920+W921*$B2205+W922*$D2205+W923*$E2205,IF(AND(B865="female",E865="no",F865="northeast"),Y920+Y921*$B2205+Y922*$D2205+Y923*$E2205,IF(AND(B865="male",E865="no",F865="northeast"),AA920+AA921*$B2205+AA922*$D2205+AA923*$E2205,IF(AND(B865="male",E865="no",F865="northwest"),AC920+AC921*$B2205+AC922*$D2205+AC923*$E2205,IF(AND(B865="male",E865="no",F865="southeast"),AE920+AE921*$B2205+AE922*$D2205+AE923*$E2205,IF(AND(B865="male",E865="no",F865="southwest"),AG920+AG921*$B2205+AG922*$D2205+AG923*$E2205,IF(AND(B865="male",E865="yes",F865="southwest"),AI920+AI921*$B2205+AI922*$D2205+AI923*$E2205,IF(AND(B865="male",E865="yes",F865="southeast"),AK920+AK921*$B2205+AK922*$D2205+AK923*$E2205,IF(AND(B865="male",E865="yes",F865="northwest"),AM920+AM921*$B2205+AM922*$D2205+AM923*$E2205,IF(AND(B865="male",E865="yes",F865="northeast"),AO920+AO921*$B2205+AO922*$D2205+AO923*$E2205,"Conditions not met"))))))))))))))))</f>
        <v>0</v>
      </c>
    </row>
    <row r="2206" spans="2:9" x14ac:dyDescent="0.45">
      <c r="B2206" s="2">
        <v>51</v>
      </c>
      <c r="D2206" s="2">
        <v>25.4</v>
      </c>
      <c r="E2206" s="2">
        <v>0</v>
      </c>
      <c r="H2206" s="2">
        <v>8782.4689999999991</v>
      </c>
      <c r="I2206" s="1">
        <f>IF(AND(B866="male",E866="yes",F866="northeast"),$K$57+$K$58*$B2206+$K$59*$D2206+$K$60*$E2206,IF(AND(B866="male",E866="yes",F866="northwest"),M921+M922*$B2206+M923*$D2206+M924*$E2206,IF(AND(B866="male",E866="yes",F866="southeast"),O921+O922*$B2206+O923*$D2206+O924*$E2206,IF(AND(B866="male",E866="yes",F866="southwest"),Q921+Q922*$B2206+Q923*$D2206+Q924*$E2206,IF(AND(B866="female",E866="no",F866="southwest"),S921+S922*$B2206+S923*$D2206+S924*$E2206,IF(AND(B866="female",E866="no",F866="southeast"),U921+U922*$B2206+U923*$D2206+U924*$E2206,IF(AND(B866="female",E866="no",F866="northwest"),W921+W922*$B2206+W923*$D2206+W924*$E2206,IF(AND(B866="female",E866="no",F866="northeast"),Y921+Y922*$B2206+Y923*$D2206+Y924*$E2206,IF(AND(B866="male",E866="no",F866="northeast"),AA921+AA922*$B2206+AA923*$D2206+AA924*$E2206,IF(AND(B866="male",E866="no",F866="northwest"),AC921+AC922*$B2206+AC923*$D2206+AC924*$E2206,IF(AND(B866="male",E866="no",F866="southeast"),AE921+AE922*$B2206+AE923*$D2206+AE924*$E2206,IF(AND(B866="male",E866="no",F866="southwest"),AG921+AG922*$B2206+AG923*$D2206+AG924*$E2206,IF(AND(B866="male",E866="yes",F866="southwest"),AI921+AI922*$B2206+AI923*$D2206+AI924*$E2206,IF(AND(B866="male",E866="yes",F866="southeast"),AK921+AK922*$B2206+AK923*$D2206+AK924*$E2206,IF(AND(B866="male",E866="yes",F866="northwest"),AM921+AM922*$B2206+AM923*$D2206+AM924*$E2206,IF(AND(B866="male",E866="yes",F866="northeast"),AO921+AO922*$B2206+AO923*$D2206+AO924*$E2206,"Conditions not met"))))))))))))))))</f>
        <v>0</v>
      </c>
    </row>
    <row r="2207" spans="2:9" x14ac:dyDescent="0.45">
      <c r="B2207" s="2">
        <v>40</v>
      </c>
      <c r="D2207" s="2">
        <v>29.9</v>
      </c>
      <c r="E2207" s="2">
        <v>2</v>
      </c>
      <c r="H2207" s="2">
        <v>6600.3609999999999</v>
      </c>
      <c r="I2207" s="1">
        <f>IF(AND(B867="male",E867="yes",F867="northeast"),$K$57+$K$58*$B2207+$K$59*$D2207+$K$60*$E2207,IF(AND(B867="male",E867="yes",F867="northwest"),M922+M923*$B2207+M924*$D2207+M925*$E2207,IF(AND(B867="male",E867="yes",F867="southeast"),O922+O923*$B2207+O924*$D2207+O925*$E2207,IF(AND(B867="male",E867="yes",F867="southwest"),Q922+Q923*$B2207+Q924*$D2207+Q925*$E2207,IF(AND(B867="female",E867="no",F867="southwest"),S922+S923*$B2207+S924*$D2207+S925*$E2207,IF(AND(B867="female",E867="no",F867="southeast"),U922+U923*$B2207+U924*$D2207+U925*$E2207,IF(AND(B867="female",E867="no",F867="northwest"),W922+W923*$B2207+W924*$D2207+W925*$E2207,IF(AND(B867="female",E867="no",F867="northeast"),Y922+Y923*$B2207+Y924*$D2207+Y925*$E2207,IF(AND(B867="male",E867="no",F867="northeast"),AA922+AA923*$B2207+AA924*$D2207+AA925*$E2207,IF(AND(B867="male",E867="no",F867="northwest"),AC922+AC923*$B2207+AC924*$D2207+AC925*$E2207,IF(AND(B867="male",E867="no",F867="southeast"),AE922+AE923*$B2207+AE924*$D2207+AE925*$E2207,IF(AND(B867="male",E867="no",F867="southwest"),AG922+AG923*$B2207+AG924*$D2207+AG925*$E2207,IF(AND(B867="male",E867="yes",F867="southwest"),AI922+AI923*$B2207+AI924*$D2207+AI925*$E2207,IF(AND(B867="male",E867="yes",F867="southeast"),AK922+AK923*$B2207+AK924*$D2207+AK925*$E2207,IF(AND(B867="male",E867="yes",F867="northwest"),AM922+AM923*$B2207+AM924*$D2207+AM925*$E2207,IF(AND(B867="male",E867="yes",F867="northeast"),AO922+AO923*$B2207+AO924*$D2207+AO925*$E2207,"Conditions not met"))))))))))))))))</f>
        <v>0</v>
      </c>
    </row>
    <row r="2208" spans="2:9" x14ac:dyDescent="0.45">
      <c r="B2208" s="2">
        <v>18</v>
      </c>
      <c r="D2208" s="2">
        <v>37.29</v>
      </c>
      <c r="E2208" s="2">
        <v>0</v>
      </c>
      <c r="H2208" s="2">
        <v>1141.4450999999999</v>
      </c>
      <c r="I2208" s="1">
        <f>IF(AND(B868="male",E868="yes",F868="northeast"),$K$57+$K$58*$B2208+$K$59*$D2208+$K$60*$E2208,IF(AND(B868="male",E868="yes",F868="northwest"),M923+M924*$B2208+M925*$D2208+M926*$E2208,IF(AND(B868="male",E868="yes",F868="southeast"),O923+O924*$B2208+O925*$D2208+O926*$E2208,IF(AND(B868="male",E868="yes",F868="southwest"),Q923+Q924*$B2208+Q925*$D2208+Q926*$E2208,IF(AND(B868="female",E868="no",F868="southwest"),S923+S924*$B2208+S925*$D2208+S926*$E2208,IF(AND(B868="female",E868="no",F868="southeast"),U923+U924*$B2208+U925*$D2208+U926*$E2208,IF(AND(B868="female",E868="no",F868="northwest"),W923+W924*$B2208+W925*$D2208+W926*$E2208,IF(AND(B868="female",E868="no",F868="northeast"),Y923+Y924*$B2208+Y925*$D2208+Y926*$E2208,IF(AND(B868="male",E868="no",F868="northeast"),AA923+AA924*$B2208+AA925*$D2208+AA926*$E2208,IF(AND(B868="male",E868="no",F868="northwest"),AC923+AC924*$B2208+AC925*$D2208+AC926*$E2208,IF(AND(B868="male",E868="no",F868="southeast"),AE923+AE924*$B2208+AE925*$D2208+AE926*$E2208,IF(AND(B868="male",E868="no",F868="southwest"),AG923+AG924*$B2208+AG925*$D2208+AG926*$E2208,IF(AND(B868="male",E868="yes",F868="southwest"),AI923+AI924*$B2208+AI925*$D2208+AI926*$E2208,IF(AND(B868="male",E868="yes",F868="southeast"),AK923+AK924*$B2208+AK925*$D2208+AK926*$E2208,IF(AND(B868="male",E868="yes",F868="northwest"),AM923+AM924*$B2208+AM925*$D2208+AM926*$E2208,IF(AND(B868="male",E868="yes",F868="northeast"),AO923+AO924*$B2208+AO925*$D2208+AO926*$E2208,"Conditions not met"))))))))))))))))</f>
        <v>0</v>
      </c>
    </row>
    <row r="2209" spans="2:9" x14ac:dyDescent="0.45">
      <c r="B2209" s="2">
        <v>57</v>
      </c>
      <c r="D2209" s="2">
        <v>43.7</v>
      </c>
      <c r="E2209" s="2">
        <v>1</v>
      </c>
      <c r="H2209" s="2">
        <v>11576.13</v>
      </c>
      <c r="I2209" s="1">
        <f>IF(AND(B869="male",E869="yes",F869="northeast"),$K$57+$K$58*$B2209+$K$59*$D2209+$K$60*$E2209,IF(AND(B869="male",E869="yes",F869="northwest"),M924+M925*$B2209+M926*$D2209+M927*$E2209,IF(AND(B869="male",E869="yes",F869="southeast"),O924+O925*$B2209+O926*$D2209+O927*$E2209,IF(AND(B869="male",E869="yes",F869="southwest"),Q924+Q925*$B2209+Q926*$D2209+Q927*$E2209,IF(AND(B869="female",E869="no",F869="southwest"),S924+S925*$B2209+S926*$D2209+S927*$E2209,IF(AND(B869="female",E869="no",F869="southeast"),U924+U925*$B2209+U926*$D2209+U927*$E2209,IF(AND(B869="female",E869="no",F869="northwest"),W924+W925*$B2209+W926*$D2209+W927*$E2209,IF(AND(B869="female",E869="no",F869="northeast"),Y924+Y925*$B2209+Y926*$D2209+Y927*$E2209,IF(AND(B869="male",E869="no",F869="northeast"),AA924+AA925*$B2209+AA926*$D2209+AA927*$E2209,IF(AND(B869="male",E869="no",F869="northwest"),AC924+AC925*$B2209+AC926*$D2209+AC927*$E2209,IF(AND(B869="male",E869="no",F869="southeast"),AE924+AE925*$B2209+AE926*$D2209+AE927*$E2209,IF(AND(B869="male",E869="no",F869="southwest"),AG924+AG925*$B2209+AG926*$D2209+AG927*$E2209,IF(AND(B869="male",E869="yes",F869="southwest"),AI924+AI925*$B2209+AI926*$D2209+AI927*$E2209,IF(AND(B869="male",E869="yes",F869="southeast"),AK924+AK925*$B2209+AK926*$D2209+AK927*$E2209,IF(AND(B869="male",E869="yes",F869="northwest"),AM924+AM925*$B2209+AM926*$D2209+AM927*$E2209,IF(AND(B869="male",E869="yes",F869="northeast"),AO924+AO925*$B2209+AO926*$D2209+AO927*$E2209,"Conditions not met"))))))))))))))))</f>
        <v>0</v>
      </c>
    </row>
    <row r="2210" spans="2:9" x14ac:dyDescent="0.45">
      <c r="B2210" s="2">
        <v>61</v>
      </c>
      <c r="D2210" s="2">
        <v>23.655000000000001</v>
      </c>
      <c r="E2210" s="2">
        <v>0</v>
      </c>
      <c r="H2210" s="2">
        <v>13129.603450000001</v>
      </c>
      <c r="I2210" s="1">
        <f>IF(AND(B870="male",E870="yes",F870="northeast"),$K$57+$K$58*$B2210+$K$59*$D2210+$K$60*$E2210,IF(AND(B870="male",E870="yes",F870="northwest"),M925+M926*$B2210+M927*$D2210+M928*$E2210,IF(AND(B870="male",E870="yes",F870="southeast"),O925+O926*$B2210+O927*$D2210+O928*$E2210,IF(AND(B870="male",E870="yes",F870="southwest"),Q925+Q926*$B2210+Q927*$D2210+Q928*$E2210,IF(AND(B870="female",E870="no",F870="southwest"),S925+S926*$B2210+S927*$D2210+S928*$E2210,IF(AND(B870="female",E870="no",F870="southeast"),U925+U926*$B2210+U927*$D2210+U928*$E2210,IF(AND(B870="female",E870="no",F870="northwest"),W925+W926*$B2210+W927*$D2210+W928*$E2210,IF(AND(B870="female",E870="no",F870="northeast"),Y925+Y926*$B2210+Y927*$D2210+Y928*$E2210,IF(AND(B870="male",E870="no",F870="northeast"),AA925+AA926*$B2210+AA927*$D2210+AA928*$E2210,IF(AND(B870="male",E870="no",F870="northwest"),AC925+AC926*$B2210+AC927*$D2210+AC928*$E2210,IF(AND(B870="male",E870="no",F870="southeast"),AE925+AE926*$B2210+AE927*$D2210+AE928*$E2210,IF(AND(B870="male",E870="no",F870="southwest"),AG925+AG926*$B2210+AG927*$D2210+AG928*$E2210,IF(AND(B870="male",E870="yes",F870="southwest"),AI925+AI926*$B2210+AI927*$D2210+AI928*$E2210,IF(AND(B870="male",E870="yes",F870="southeast"),AK925+AK926*$B2210+AK927*$D2210+AK928*$E2210,IF(AND(B870="male",E870="yes",F870="northwest"),AM925+AM926*$B2210+AM927*$D2210+AM928*$E2210,IF(AND(B870="male",E870="yes",F870="northeast"),AO925+AO926*$B2210+AO927*$D2210+AO928*$E2210,"Conditions not met"))))))))))))))))</f>
        <v>0</v>
      </c>
    </row>
    <row r="2211" spans="2:9" x14ac:dyDescent="0.45">
      <c r="B2211" s="2">
        <v>25</v>
      </c>
      <c r="D2211" s="2">
        <v>24.3</v>
      </c>
      <c r="E2211" s="2">
        <v>3</v>
      </c>
      <c r="H2211" s="2">
        <v>4391.652</v>
      </c>
      <c r="I2211" s="1">
        <f>IF(AND(B871="male",E871="yes",F871="northeast"),$K$57+$K$58*$B2211+$K$59*$D2211+$K$60*$E2211,IF(AND(B871="male",E871="yes",F871="northwest"),M926+M927*$B2211+M928*$D2211+M929*$E2211,IF(AND(B871="male",E871="yes",F871="southeast"),O926+O927*$B2211+O928*$D2211+O929*$E2211,IF(AND(B871="male",E871="yes",F871="southwest"),Q926+Q927*$B2211+Q928*$D2211+Q929*$E2211,IF(AND(B871="female",E871="no",F871="southwest"),S926+S927*$B2211+S928*$D2211+S929*$E2211,IF(AND(B871="female",E871="no",F871="southeast"),U926+U927*$B2211+U928*$D2211+U929*$E2211,IF(AND(B871="female",E871="no",F871="northwest"),W926+W927*$B2211+W928*$D2211+W929*$E2211,IF(AND(B871="female",E871="no",F871="northeast"),Y926+Y927*$B2211+Y928*$D2211+Y929*$E2211,IF(AND(B871="male",E871="no",F871="northeast"),AA926+AA927*$B2211+AA928*$D2211+AA929*$E2211,IF(AND(B871="male",E871="no",F871="northwest"),AC926+AC927*$B2211+AC928*$D2211+AC929*$E2211,IF(AND(B871="male",E871="no",F871="southeast"),AE926+AE927*$B2211+AE928*$D2211+AE929*$E2211,IF(AND(B871="male",E871="no",F871="southwest"),AG926+AG927*$B2211+AG928*$D2211+AG929*$E2211,IF(AND(B871="male",E871="yes",F871="southwest"),AI926+AI927*$B2211+AI928*$D2211+AI929*$E2211,IF(AND(B871="male",E871="yes",F871="southeast"),AK926+AK927*$B2211+AK928*$D2211+AK929*$E2211,IF(AND(B871="male",E871="yes",F871="northwest"),AM926+AM927*$B2211+AM928*$D2211+AM929*$E2211,IF(AND(B871="male",E871="yes",F871="northeast"),AO926+AO927*$B2211+AO928*$D2211+AO929*$E2211,"Conditions not met"))))))))))))))))</f>
        <v>0</v>
      </c>
    </row>
    <row r="2212" spans="2:9" x14ac:dyDescent="0.45">
      <c r="B2212" s="2">
        <v>50</v>
      </c>
      <c r="D2212" s="2">
        <v>36.200000000000003</v>
      </c>
      <c r="E2212" s="2">
        <v>0</v>
      </c>
      <c r="H2212" s="2">
        <v>8457.8179999999993</v>
      </c>
      <c r="I2212" s="1">
        <f>IF(AND(B872="male",E872="yes",F872="northeast"),$K$57+$K$58*$B2212+$K$59*$D2212+$K$60*$E2212,IF(AND(B872="male",E872="yes",F872="northwest"),M927+M928*$B2212+M929*$D2212+M930*$E2212,IF(AND(B872="male",E872="yes",F872="southeast"),O927+O928*$B2212+O929*$D2212+O930*$E2212,IF(AND(B872="male",E872="yes",F872="southwest"),Q927+Q928*$B2212+Q929*$D2212+Q930*$E2212,IF(AND(B872="female",E872="no",F872="southwest"),S927+S928*$B2212+S929*$D2212+S930*$E2212,IF(AND(B872="female",E872="no",F872="southeast"),U927+U928*$B2212+U929*$D2212+U930*$E2212,IF(AND(B872="female",E872="no",F872="northwest"),W927+W928*$B2212+W929*$D2212+W930*$E2212,IF(AND(B872="female",E872="no",F872="northeast"),Y927+Y928*$B2212+Y929*$D2212+Y930*$E2212,IF(AND(B872="male",E872="no",F872="northeast"),AA927+AA928*$B2212+AA929*$D2212+AA930*$E2212,IF(AND(B872="male",E872="no",F872="northwest"),AC927+AC928*$B2212+AC929*$D2212+AC930*$E2212,IF(AND(B872="male",E872="no",F872="southeast"),AE927+AE928*$B2212+AE929*$D2212+AE930*$E2212,IF(AND(B872="male",E872="no",F872="southwest"),AG927+AG928*$B2212+AG929*$D2212+AG930*$E2212,IF(AND(B872="male",E872="yes",F872="southwest"),AI927+AI928*$B2212+AI929*$D2212+AI930*$E2212,IF(AND(B872="male",E872="yes",F872="southeast"),AK927+AK928*$B2212+AK929*$D2212+AK930*$E2212,IF(AND(B872="male",E872="yes",F872="northwest"),AM927+AM928*$B2212+AM929*$D2212+AM930*$E2212,IF(AND(B872="male",E872="yes",F872="northeast"),AO927+AO928*$B2212+AO929*$D2212+AO930*$E2212,"Conditions not met"))))))))))))))))</f>
        <v>0</v>
      </c>
    </row>
    <row r="2213" spans="2:9" x14ac:dyDescent="0.45">
      <c r="B2213" s="2">
        <v>26</v>
      </c>
      <c r="D2213" s="2">
        <v>29.48</v>
      </c>
      <c r="E2213" s="2">
        <v>1</v>
      </c>
      <c r="H2213" s="2">
        <v>3392.3652000000002</v>
      </c>
      <c r="I2213" s="1">
        <f>IF(AND(B873="male",E873="yes",F873="northeast"),$K$57+$K$58*$B2213+$K$59*$D2213+$K$60*$E2213,IF(AND(B873="male",E873="yes",F873="northwest"),M928+M929*$B2213+M930*$D2213+M931*$E2213,IF(AND(B873="male",E873="yes",F873="southeast"),O928+O929*$B2213+O930*$D2213+O931*$E2213,IF(AND(B873="male",E873="yes",F873="southwest"),Q928+Q929*$B2213+Q930*$D2213+Q931*$E2213,IF(AND(B873="female",E873="no",F873="southwest"),S928+S929*$B2213+S930*$D2213+S931*$E2213,IF(AND(B873="female",E873="no",F873="southeast"),U928+U929*$B2213+U930*$D2213+U931*$E2213,IF(AND(B873="female",E873="no",F873="northwest"),W928+W929*$B2213+W930*$D2213+W931*$E2213,IF(AND(B873="female",E873="no",F873="northeast"),Y928+Y929*$B2213+Y930*$D2213+Y931*$E2213,IF(AND(B873="male",E873="no",F873="northeast"),AA928+AA929*$B2213+AA930*$D2213+AA931*$E2213,IF(AND(B873="male",E873="no",F873="northwest"),AC928+AC929*$B2213+AC930*$D2213+AC931*$E2213,IF(AND(B873="male",E873="no",F873="southeast"),AE928+AE929*$B2213+AE930*$D2213+AE931*$E2213,IF(AND(B873="male",E873="no",F873="southwest"),AG928+AG929*$B2213+AG930*$D2213+AG931*$E2213,IF(AND(B873="male",E873="yes",F873="southwest"),AI928+AI929*$B2213+AI930*$D2213+AI931*$E2213,IF(AND(B873="male",E873="yes",F873="southeast"),AK928+AK929*$B2213+AK930*$D2213+AK931*$E2213,IF(AND(B873="male",E873="yes",F873="northwest"),AM928+AM929*$B2213+AM930*$D2213+AM931*$E2213,IF(AND(B873="male",E873="yes",F873="northeast"),AO928+AO929*$B2213+AO930*$D2213+AO931*$E2213,"Conditions not met"))))))))))))))))</f>
        <v>0</v>
      </c>
    </row>
    <row r="2214" spans="2:9" x14ac:dyDescent="0.45">
      <c r="B2214" s="2">
        <v>42</v>
      </c>
      <c r="D2214" s="2">
        <v>24.86</v>
      </c>
      <c r="E2214" s="2">
        <v>0</v>
      </c>
      <c r="H2214" s="2">
        <v>5966.8873999999996</v>
      </c>
      <c r="I2214" s="1">
        <f>IF(AND(B874="male",E874="yes",F874="northeast"),$K$57+$K$58*$B2214+$K$59*$D2214+$K$60*$E2214,IF(AND(B874="male",E874="yes",F874="northwest"),M929+M930*$B2214+M931*$D2214+M932*$E2214,IF(AND(B874="male",E874="yes",F874="southeast"),O929+O930*$B2214+O931*$D2214+O932*$E2214,IF(AND(B874="male",E874="yes",F874="southwest"),Q929+Q930*$B2214+Q931*$D2214+Q932*$E2214,IF(AND(B874="female",E874="no",F874="southwest"),S929+S930*$B2214+S931*$D2214+S932*$E2214,IF(AND(B874="female",E874="no",F874="southeast"),U929+U930*$B2214+U931*$D2214+U932*$E2214,IF(AND(B874="female",E874="no",F874="northwest"),W929+W930*$B2214+W931*$D2214+W932*$E2214,IF(AND(B874="female",E874="no",F874="northeast"),Y929+Y930*$B2214+Y931*$D2214+Y932*$E2214,IF(AND(B874="male",E874="no",F874="northeast"),AA929+AA930*$B2214+AA931*$D2214+AA932*$E2214,IF(AND(B874="male",E874="no",F874="northwest"),AC929+AC930*$B2214+AC931*$D2214+AC932*$E2214,IF(AND(B874="male",E874="no",F874="southeast"),AE929+AE930*$B2214+AE931*$D2214+AE932*$E2214,IF(AND(B874="male",E874="no",F874="southwest"),AG929+AG930*$B2214+AG931*$D2214+AG932*$E2214,IF(AND(B874="male",E874="yes",F874="southwest"),AI929+AI930*$B2214+AI931*$D2214+AI932*$E2214,IF(AND(B874="male",E874="yes",F874="southeast"),AK929+AK930*$B2214+AK931*$D2214+AK932*$E2214,IF(AND(B874="male",E874="yes",F874="northwest"),AM929+AM930*$B2214+AM931*$D2214+AM932*$E2214,IF(AND(B874="male",E874="yes",F874="northeast"),AO929+AO930*$B2214+AO931*$D2214+AO932*$E2214,"Conditions not met"))))))))))))))))</f>
        <v>0</v>
      </c>
    </row>
    <row r="2215" spans="2:9" x14ac:dyDescent="0.45">
      <c r="B2215" s="2">
        <v>43</v>
      </c>
      <c r="D2215" s="2">
        <v>30.1</v>
      </c>
      <c r="E2215" s="2">
        <v>1</v>
      </c>
      <c r="H2215" s="2">
        <v>6849.0259999999998</v>
      </c>
      <c r="I2215" s="1">
        <f>IF(AND(B875="male",E875="yes",F875="northeast"),$K$57+$K$58*$B2215+$K$59*$D2215+$K$60*$E2215,IF(AND(B875="male",E875="yes",F875="northwest"),M930+M931*$B2215+M932*$D2215+M933*$E2215,IF(AND(B875="male",E875="yes",F875="southeast"),O930+O931*$B2215+O932*$D2215+O933*$E2215,IF(AND(B875="male",E875="yes",F875="southwest"),Q930+Q931*$B2215+Q932*$D2215+Q933*$E2215,IF(AND(B875="female",E875="no",F875="southwest"),S930+S931*$B2215+S932*$D2215+S933*$E2215,IF(AND(B875="female",E875="no",F875="southeast"),U930+U931*$B2215+U932*$D2215+U933*$E2215,IF(AND(B875="female",E875="no",F875="northwest"),W930+W931*$B2215+W932*$D2215+W933*$E2215,IF(AND(B875="female",E875="no",F875="northeast"),Y930+Y931*$B2215+Y932*$D2215+Y933*$E2215,IF(AND(B875="male",E875="no",F875="northeast"),AA930+AA931*$B2215+AA932*$D2215+AA933*$E2215,IF(AND(B875="male",E875="no",F875="northwest"),AC930+AC931*$B2215+AC932*$D2215+AC933*$E2215,IF(AND(B875="male",E875="no",F875="southeast"),AE930+AE931*$B2215+AE932*$D2215+AE933*$E2215,IF(AND(B875="male",E875="no",F875="southwest"),AG930+AG931*$B2215+AG932*$D2215+AG933*$E2215,IF(AND(B875="male",E875="yes",F875="southwest"),AI930+AI931*$B2215+AI932*$D2215+AI933*$E2215,IF(AND(B875="male",E875="yes",F875="southeast"),AK930+AK931*$B2215+AK932*$D2215+AK933*$E2215,IF(AND(B875="male",E875="yes",F875="northwest"),AM930+AM931*$B2215+AM932*$D2215+AM933*$E2215,IF(AND(B875="male",E875="yes",F875="northeast"),AO930+AO931*$B2215+AO932*$D2215+AO933*$E2215,"Conditions not met"))))))))))))))))</f>
        <v>0</v>
      </c>
    </row>
    <row r="2216" spans="2:9" x14ac:dyDescent="0.45">
      <c r="B2216" s="2">
        <v>44</v>
      </c>
      <c r="D2216" s="2">
        <v>21.85</v>
      </c>
      <c r="E2216" s="2">
        <v>3</v>
      </c>
      <c r="H2216" s="2">
        <v>8891.1394999999993</v>
      </c>
      <c r="I2216" s="1">
        <f>IF(AND(B876="male",E876="yes",F876="northeast"),$K$57+$K$58*$B2216+$K$59*$D2216+$K$60*$E2216,IF(AND(B876="male",E876="yes",F876="northwest"),M931+M932*$B2216+M933*$D2216+M934*$E2216,IF(AND(B876="male",E876="yes",F876="southeast"),O931+O932*$B2216+O933*$D2216+O934*$E2216,IF(AND(B876="male",E876="yes",F876="southwest"),Q931+Q932*$B2216+Q933*$D2216+Q934*$E2216,IF(AND(B876="female",E876="no",F876="southwest"),S931+S932*$B2216+S933*$D2216+S934*$E2216,IF(AND(B876="female",E876="no",F876="southeast"),U931+U932*$B2216+U933*$D2216+U934*$E2216,IF(AND(B876="female",E876="no",F876="northwest"),W931+W932*$B2216+W933*$D2216+W934*$E2216,IF(AND(B876="female",E876="no",F876="northeast"),Y931+Y932*$B2216+Y933*$D2216+Y934*$E2216,IF(AND(B876="male",E876="no",F876="northeast"),AA931+AA932*$B2216+AA933*$D2216+AA934*$E2216,IF(AND(B876="male",E876="no",F876="northwest"),AC931+AC932*$B2216+AC933*$D2216+AC934*$E2216,IF(AND(B876="male",E876="no",F876="southeast"),AE931+AE932*$B2216+AE933*$D2216+AE934*$E2216,IF(AND(B876="male",E876="no",F876="southwest"),AG931+AG932*$B2216+AG933*$D2216+AG934*$E2216,IF(AND(B876="male",E876="yes",F876="southwest"),AI931+AI932*$B2216+AI933*$D2216+AI934*$E2216,IF(AND(B876="male",E876="yes",F876="southeast"),AK931+AK932*$B2216+AK933*$D2216+AK934*$E2216,IF(AND(B876="male",E876="yes",F876="northwest"),AM931+AM932*$B2216+AM933*$D2216+AM934*$E2216,IF(AND(B876="male",E876="yes",F876="northeast"),AO931+AO932*$B2216+AO933*$D2216+AO934*$E2216,"Conditions not met"))))))))))))))))</f>
        <v>0</v>
      </c>
    </row>
    <row r="2217" spans="2:9" x14ac:dyDescent="0.45">
      <c r="B2217" s="2">
        <v>23</v>
      </c>
      <c r="D2217" s="2">
        <v>28.12</v>
      </c>
      <c r="E2217" s="2">
        <v>0</v>
      </c>
      <c r="H2217" s="2">
        <v>2690.1138000000001</v>
      </c>
      <c r="I2217" s="1">
        <f>IF(AND(B877="male",E877="yes",F877="northeast"),$K$57+$K$58*$B2217+$K$59*$D2217+$K$60*$E2217,IF(AND(B877="male",E877="yes",F877="northwest"),M932+M933*$B2217+M934*$D2217+M935*$E2217,IF(AND(B877="male",E877="yes",F877="southeast"),O932+O933*$B2217+O934*$D2217+O935*$E2217,IF(AND(B877="male",E877="yes",F877="southwest"),Q932+Q933*$B2217+Q934*$D2217+Q935*$E2217,IF(AND(B877="female",E877="no",F877="southwest"),S932+S933*$B2217+S934*$D2217+S935*$E2217,IF(AND(B877="female",E877="no",F877="southeast"),U932+U933*$B2217+U934*$D2217+U935*$E2217,IF(AND(B877="female",E877="no",F877="northwest"),W932+W933*$B2217+W934*$D2217+W935*$E2217,IF(AND(B877="female",E877="no",F877="northeast"),Y932+Y933*$B2217+Y934*$D2217+Y935*$E2217,IF(AND(B877="male",E877="no",F877="northeast"),AA932+AA933*$B2217+AA934*$D2217+AA935*$E2217,IF(AND(B877="male",E877="no",F877="northwest"),AC932+AC933*$B2217+AC934*$D2217+AC935*$E2217,IF(AND(B877="male",E877="no",F877="southeast"),AE932+AE933*$B2217+AE934*$D2217+AE935*$E2217,IF(AND(B877="male",E877="no",F877="southwest"),AG932+AG933*$B2217+AG934*$D2217+AG935*$E2217,IF(AND(B877="male",E877="yes",F877="southwest"),AI932+AI933*$B2217+AI934*$D2217+AI935*$E2217,IF(AND(B877="male",E877="yes",F877="southeast"),AK932+AK933*$B2217+AK934*$D2217+AK935*$E2217,IF(AND(B877="male",E877="yes",F877="northwest"),AM932+AM933*$B2217+AM934*$D2217+AM935*$E2217,IF(AND(B877="male",E877="yes",F877="northeast"),AO932+AO933*$B2217+AO934*$D2217+AO935*$E2217,"Conditions not met"))))))))))))))))</f>
        <v>0</v>
      </c>
    </row>
    <row r="2218" spans="2:9" x14ac:dyDescent="0.45">
      <c r="B2218" s="2">
        <v>49</v>
      </c>
      <c r="D2218" s="2">
        <v>27.1</v>
      </c>
      <c r="E2218" s="2">
        <v>1</v>
      </c>
      <c r="H2218" s="2">
        <v>26140.3603</v>
      </c>
      <c r="I2218" s="1">
        <f>IF(AND(B878="male",E878="yes",F878="northeast"),$K$57+$K$58*$B2218+$K$59*$D2218+$K$60*$E2218,IF(AND(B878="male",E878="yes",F878="northwest"),M933+M934*$B2218+M935*$D2218+M936*$E2218,IF(AND(B878="male",E878="yes",F878="southeast"),O933+O934*$B2218+O935*$D2218+O936*$E2218,IF(AND(B878="male",E878="yes",F878="southwest"),Q933+Q934*$B2218+Q935*$D2218+Q936*$E2218,IF(AND(B878="female",E878="no",F878="southwest"),S933+S934*$B2218+S935*$D2218+S936*$E2218,IF(AND(B878="female",E878="no",F878="southeast"),U933+U934*$B2218+U935*$D2218+U936*$E2218,IF(AND(B878="female",E878="no",F878="northwest"),W933+W934*$B2218+W935*$D2218+W936*$E2218,IF(AND(B878="female",E878="no",F878="northeast"),Y933+Y934*$B2218+Y935*$D2218+Y936*$E2218,IF(AND(B878="male",E878="no",F878="northeast"),AA933+AA934*$B2218+AA935*$D2218+AA936*$E2218,IF(AND(B878="male",E878="no",F878="northwest"),AC933+AC934*$B2218+AC935*$D2218+AC936*$E2218,IF(AND(B878="male",E878="no",F878="southeast"),AE933+AE934*$B2218+AE935*$D2218+AE936*$E2218,IF(AND(B878="male",E878="no",F878="southwest"),AG933+AG934*$B2218+AG935*$D2218+AG936*$E2218,IF(AND(B878="male",E878="yes",F878="southwest"),AI933+AI934*$B2218+AI935*$D2218+AI936*$E2218,IF(AND(B878="male",E878="yes",F878="southeast"),AK933+AK934*$B2218+AK935*$D2218+AK936*$E2218,IF(AND(B878="male",E878="yes",F878="northwest"),AM933+AM934*$B2218+AM935*$D2218+AM936*$E2218,IF(AND(B878="male",E878="yes",F878="northeast"),AO933+AO934*$B2218+AO935*$D2218+AO936*$E2218,"Conditions not met"))))))))))))))))</f>
        <v>0</v>
      </c>
    </row>
    <row r="2219" spans="2:9" x14ac:dyDescent="0.45">
      <c r="B2219" s="2">
        <v>33</v>
      </c>
      <c r="D2219" s="2">
        <v>33.44</v>
      </c>
      <c r="E2219" s="2">
        <v>5</v>
      </c>
      <c r="H2219" s="2">
        <v>6653.7885999999999</v>
      </c>
      <c r="I2219" s="1">
        <f>IF(AND(B879="male",E879="yes",F879="northeast"),$K$57+$K$58*$B2219+$K$59*$D2219+$K$60*$E2219,IF(AND(B879="male",E879="yes",F879="northwest"),M934+M935*$B2219+M936*$D2219+M937*$E2219,IF(AND(B879="male",E879="yes",F879="southeast"),O934+O935*$B2219+O936*$D2219+O937*$E2219,IF(AND(B879="male",E879="yes",F879="southwest"),Q934+Q935*$B2219+Q936*$D2219+Q937*$E2219,IF(AND(B879="female",E879="no",F879="southwest"),S934+S935*$B2219+S936*$D2219+S937*$E2219,IF(AND(B879="female",E879="no",F879="southeast"),U934+U935*$B2219+U936*$D2219+U937*$E2219,IF(AND(B879="female",E879="no",F879="northwest"),W934+W935*$B2219+W936*$D2219+W937*$E2219,IF(AND(B879="female",E879="no",F879="northeast"),Y934+Y935*$B2219+Y936*$D2219+Y937*$E2219,IF(AND(B879="male",E879="no",F879="northeast"),AA934+AA935*$B2219+AA936*$D2219+AA937*$E2219,IF(AND(B879="male",E879="no",F879="northwest"),AC934+AC935*$B2219+AC936*$D2219+AC937*$E2219,IF(AND(B879="male",E879="no",F879="southeast"),AE934+AE935*$B2219+AE936*$D2219+AE937*$E2219,IF(AND(B879="male",E879="no",F879="southwest"),AG934+AG935*$B2219+AG936*$D2219+AG937*$E2219,IF(AND(B879="male",E879="yes",F879="southwest"),AI934+AI935*$B2219+AI936*$D2219+AI937*$E2219,IF(AND(B879="male",E879="yes",F879="southeast"),AK934+AK935*$B2219+AK936*$D2219+AK937*$E2219,IF(AND(B879="male",E879="yes",F879="northwest"),AM934+AM935*$B2219+AM936*$D2219+AM937*$E2219,IF(AND(B879="male",E879="yes",F879="northeast"),AO934+AO935*$B2219+AO936*$D2219+AO937*$E2219,"Conditions not met"))))))))))))))))</f>
        <v>0</v>
      </c>
    </row>
    <row r="2220" spans="2:9" x14ac:dyDescent="0.45">
      <c r="B2220" s="2">
        <v>41</v>
      </c>
      <c r="D2220" s="2">
        <v>28.8</v>
      </c>
      <c r="E2220" s="2">
        <v>1</v>
      </c>
      <c r="H2220" s="2">
        <v>6282.2349999999997</v>
      </c>
      <c r="I2220" s="1">
        <f>IF(AND(B880="male",E880="yes",F880="northeast"),$K$57+$K$58*$B2220+$K$59*$D2220+$K$60*$E2220,IF(AND(B880="male",E880="yes",F880="northwest"),M935+M936*$B2220+M937*$D2220+M938*$E2220,IF(AND(B880="male",E880="yes",F880="southeast"),O935+O936*$B2220+O937*$D2220+O938*$E2220,IF(AND(B880="male",E880="yes",F880="southwest"),Q935+Q936*$B2220+Q937*$D2220+Q938*$E2220,IF(AND(B880="female",E880="no",F880="southwest"),S935+S936*$B2220+S937*$D2220+S938*$E2220,IF(AND(B880="female",E880="no",F880="southeast"),U935+U936*$B2220+U937*$D2220+U938*$E2220,IF(AND(B880="female",E880="no",F880="northwest"),W935+W936*$B2220+W937*$D2220+W938*$E2220,IF(AND(B880="female",E880="no",F880="northeast"),Y935+Y936*$B2220+Y937*$D2220+Y938*$E2220,IF(AND(B880="male",E880="no",F880="northeast"),AA935+AA936*$B2220+AA937*$D2220+AA938*$E2220,IF(AND(B880="male",E880="no",F880="northwest"),AC935+AC936*$B2220+AC937*$D2220+AC938*$E2220,IF(AND(B880="male",E880="no",F880="southeast"),AE935+AE936*$B2220+AE937*$D2220+AE938*$E2220,IF(AND(B880="male",E880="no",F880="southwest"),AG935+AG936*$B2220+AG937*$D2220+AG938*$E2220,IF(AND(B880="male",E880="yes",F880="southwest"),AI935+AI936*$B2220+AI937*$D2220+AI938*$E2220,IF(AND(B880="male",E880="yes",F880="southeast"),AK935+AK936*$B2220+AK937*$D2220+AK938*$E2220,IF(AND(B880="male",E880="yes",F880="northwest"),AM935+AM936*$B2220+AM937*$D2220+AM938*$E2220,IF(AND(B880="male",E880="yes",F880="northeast"),AO935+AO936*$B2220+AO937*$D2220+AO938*$E2220,"Conditions not met"))))))))))))))))</f>
        <v>0</v>
      </c>
    </row>
    <row r="2221" spans="2:9" x14ac:dyDescent="0.45">
      <c r="B2221" s="2">
        <v>37</v>
      </c>
      <c r="D2221" s="2">
        <v>29.5</v>
      </c>
      <c r="E2221" s="2">
        <v>2</v>
      </c>
      <c r="H2221" s="2">
        <v>6311.9520000000002</v>
      </c>
      <c r="I2221" s="1">
        <f>IF(AND(B881="male",E881="yes",F881="northeast"),$K$57+$K$58*$B2221+$K$59*$D2221+$K$60*$E2221,IF(AND(B881="male",E881="yes",F881="northwest"),M936+M937*$B2221+M938*$D2221+M939*$E2221,IF(AND(B881="male",E881="yes",F881="southeast"),O936+O937*$B2221+O938*$D2221+O939*$E2221,IF(AND(B881="male",E881="yes",F881="southwest"),Q936+Q937*$B2221+Q938*$D2221+Q939*$E2221,IF(AND(B881="female",E881="no",F881="southwest"),S936+S937*$B2221+S938*$D2221+S939*$E2221,IF(AND(B881="female",E881="no",F881="southeast"),U936+U937*$B2221+U938*$D2221+U939*$E2221,IF(AND(B881="female",E881="no",F881="northwest"),W936+W937*$B2221+W938*$D2221+W939*$E2221,IF(AND(B881="female",E881="no",F881="northeast"),Y936+Y937*$B2221+Y938*$D2221+Y939*$E2221,IF(AND(B881="male",E881="no",F881="northeast"),AA936+AA937*$B2221+AA938*$D2221+AA939*$E2221,IF(AND(B881="male",E881="no",F881="northwest"),AC936+AC937*$B2221+AC938*$D2221+AC939*$E2221,IF(AND(B881="male",E881="no",F881="southeast"),AE936+AE937*$B2221+AE938*$D2221+AE939*$E2221,IF(AND(B881="male",E881="no",F881="southwest"),AG936+AG937*$B2221+AG938*$D2221+AG939*$E2221,IF(AND(B881="male",E881="yes",F881="southwest"),AI936+AI937*$B2221+AI938*$D2221+AI939*$E2221,IF(AND(B881="male",E881="yes",F881="southeast"),AK936+AK937*$B2221+AK938*$D2221+AK939*$E2221,IF(AND(B881="male",E881="yes",F881="northwest"),AM936+AM937*$B2221+AM938*$D2221+AM939*$E2221,IF(AND(B881="male",E881="yes",F881="northeast"),AO936+AO937*$B2221+AO938*$D2221+AO939*$E2221,"Conditions not met"))))))))))))))))</f>
        <v>0</v>
      </c>
    </row>
    <row r="2222" spans="2:9" x14ac:dyDescent="0.45">
      <c r="B2222" s="2">
        <v>22</v>
      </c>
      <c r="D2222" s="2">
        <v>34.799999999999997</v>
      </c>
      <c r="E2222" s="2">
        <v>3</v>
      </c>
      <c r="H2222" s="2">
        <v>3443.0639999999999</v>
      </c>
      <c r="I2222" s="1">
        <f>IF(AND(B882="male",E882="yes",F882="northeast"),$K$57+$K$58*$B2222+$K$59*$D2222+$K$60*$E2222,IF(AND(B882="male",E882="yes",F882="northwest"),M937+M938*$B2222+M939*$D2222+M940*$E2222,IF(AND(B882="male",E882="yes",F882="southeast"),O937+O938*$B2222+O939*$D2222+O940*$E2222,IF(AND(B882="male",E882="yes",F882="southwest"),Q937+Q938*$B2222+Q939*$D2222+Q940*$E2222,IF(AND(B882="female",E882="no",F882="southwest"),S937+S938*$B2222+S939*$D2222+S940*$E2222,IF(AND(B882="female",E882="no",F882="southeast"),U937+U938*$B2222+U939*$D2222+U940*$E2222,IF(AND(B882="female",E882="no",F882="northwest"),W937+W938*$B2222+W939*$D2222+W940*$E2222,IF(AND(B882="female",E882="no",F882="northeast"),Y937+Y938*$B2222+Y939*$D2222+Y940*$E2222,IF(AND(B882="male",E882="no",F882="northeast"),AA937+AA938*$B2222+AA939*$D2222+AA940*$E2222,IF(AND(B882="male",E882="no",F882="northwest"),AC937+AC938*$B2222+AC939*$D2222+AC940*$E2222,IF(AND(B882="male",E882="no",F882="southeast"),AE937+AE938*$B2222+AE939*$D2222+AE940*$E2222,IF(AND(B882="male",E882="no",F882="southwest"),AG937+AG938*$B2222+AG939*$D2222+AG940*$E2222,IF(AND(B882="male",E882="yes",F882="southwest"),AI937+AI938*$B2222+AI939*$D2222+AI940*$E2222,IF(AND(B882="male",E882="yes",F882="southeast"),AK937+AK938*$B2222+AK939*$D2222+AK940*$E2222,IF(AND(B882="male",E882="yes",F882="northwest"),AM937+AM938*$B2222+AM939*$D2222+AM940*$E2222,IF(AND(B882="male",E882="yes",F882="northeast"),AO937+AO938*$B2222+AO939*$D2222+AO940*$E2222,"Conditions not met"))))))))))))))))</f>
        <v>0</v>
      </c>
    </row>
    <row r="2223" spans="2:9" x14ac:dyDescent="0.45">
      <c r="B2223" s="2">
        <v>23</v>
      </c>
      <c r="D2223" s="2">
        <v>27.36</v>
      </c>
      <c r="E2223" s="2">
        <v>1</v>
      </c>
      <c r="H2223" s="2">
        <v>2789.0574000000001</v>
      </c>
      <c r="I2223" s="1">
        <f>IF(AND(B883="male",E883="yes",F883="northeast"),$K$57+$K$58*$B2223+$K$59*$D2223+$K$60*$E2223,IF(AND(B883="male",E883="yes",F883="northwest"),M938+M939*$B2223+M940*$D2223+M941*$E2223,IF(AND(B883="male",E883="yes",F883="southeast"),O938+O939*$B2223+O940*$D2223+O941*$E2223,IF(AND(B883="male",E883="yes",F883="southwest"),Q938+Q939*$B2223+Q940*$D2223+Q941*$E2223,IF(AND(B883="female",E883="no",F883="southwest"),S938+S939*$B2223+S940*$D2223+S941*$E2223,IF(AND(B883="female",E883="no",F883="southeast"),U938+U939*$B2223+U940*$D2223+U941*$E2223,IF(AND(B883="female",E883="no",F883="northwest"),W938+W939*$B2223+W940*$D2223+W941*$E2223,IF(AND(B883="female",E883="no",F883="northeast"),Y938+Y939*$B2223+Y940*$D2223+Y941*$E2223,IF(AND(B883="male",E883="no",F883="northeast"),AA938+AA939*$B2223+AA940*$D2223+AA941*$E2223,IF(AND(B883="male",E883="no",F883="northwest"),AC938+AC939*$B2223+AC940*$D2223+AC941*$E2223,IF(AND(B883="male",E883="no",F883="southeast"),AE938+AE939*$B2223+AE940*$D2223+AE941*$E2223,IF(AND(B883="male",E883="no",F883="southwest"),AG938+AG939*$B2223+AG940*$D2223+AG941*$E2223,IF(AND(B883="male",E883="yes",F883="southwest"),AI938+AI939*$B2223+AI940*$D2223+AI941*$E2223,IF(AND(B883="male",E883="yes",F883="southeast"),AK938+AK939*$B2223+AK940*$D2223+AK941*$E2223,IF(AND(B883="male",E883="yes",F883="northwest"),AM938+AM939*$B2223+AM940*$D2223+AM941*$E2223,IF(AND(B883="male",E883="yes",F883="northeast"),AO938+AO939*$B2223+AO940*$D2223+AO941*$E2223,"Conditions not met"))))))))))))))))</f>
        <v>0</v>
      </c>
    </row>
    <row r="2224" spans="2:9" x14ac:dyDescent="0.45">
      <c r="B2224" s="2">
        <v>21</v>
      </c>
      <c r="D2224" s="2">
        <v>22.135000000000002</v>
      </c>
      <c r="E2224" s="2">
        <v>0</v>
      </c>
      <c r="H2224" s="2">
        <v>2585.8506499999999</v>
      </c>
      <c r="I2224" s="1">
        <f>IF(AND(B884="male",E884="yes",F884="northeast"),$K$57+$K$58*$B2224+$K$59*$D2224+$K$60*$E2224,IF(AND(B884="male",E884="yes",F884="northwest"),M939+M940*$B2224+M941*$D2224+M942*$E2224,IF(AND(B884="male",E884="yes",F884="southeast"),O939+O940*$B2224+O941*$D2224+O942*$E2224,IF(AND(B884="male",E884="yes",F884="southwest"),Q939+Q940*$B2224+Q941*$D2224+Q942*$E2224,IF(AND(B884="female",E884="no",F884="southwest"),S939+S940*$B2224+S941*$D2224+S942*$E2224,IF(AND(B884="female",E884="no",F884="southeast"),U939+U940*$B2224+U941*$D2224+U942*$E2224,IF(AND(B884="female",E884="no",F884="northwest"),W939+W940*$B2224+W941*$D2224+W942*$E2224,IF(AND(B884="female",E884="no",F884="northeast"),Y939+Y940*$B2224+Y941*$D2224+Y942*$E2224,IF(AND(B884="male",E884="no",F884="northeast"),AA939+AA940*$B2224+AA941*$D2224+AA942*$E2224,IF(AND(B884="male",E884="no",F884="northwest"),AC939+AC940*$B2224+AC941*$D2224+AC942*$E2224,IF(AND(B884="male",E884="no",F884="southeast"),AE939+AE940*$B2224+AE941*$D2224+AE942*$E2224,IF(AND(B884="male",E884="no",F884="southwest"),AG939+AG940*$B2224+AG941*$D2224+AG942*$E2224,IF(AND(B884="male",E884="yes",F884="southwest"),AI939+AI940*$B2224+AI941*$D2224+AI942*$E2224,IF(AND(B884="male",E884="yes",F884="southeast"),AK939+AK940*$B2224+AK941*$D2224+AK942*$E2224,IF(AND(B884="male",E884="yes",F884="northwest"),AM939+AM940*$B2224+AM941*$D2224+AM942*$E2224,IF(AND(B884="male",E884="yes",F884="northeast"),AO939+AO940*$B2224+AO941*$D2224+AO942*$E2224,"Conditions not met"))))))))))))))))</f>
        <v>0</v>
      </c>
    </row>
    <row r="2225" spans="2:9" x14ac:dyDescent="0.45">
      <c r="B2225" s="2">
        <v>51</v>
      </c>
      <c r="D2225" s="2">
        <v>37.049999999999997</v>
      </c>
      <c r="E2225" s="2">
        <v>3</v>
      </c>
      <c r="H2225" s="2">
        <v>46255.112500000003</v>
      </c>
      <c r="I2225" s="1" t="str">
        <f>IF(AND(B885="male",E885="yes",F885="northeast"),$K$57+$K$58*$B2225+$K$59*$D2225+$K$60*$E2225,IF(AND(B885="male",E885="yes",F885="northwest"),M940+M941*$B2225+M942*$D2225+M943*$E2225,IF(AND(B885="male",E885="yes",F885="southeast"),O940+O941*$B2225+O942*$D2225+O943*$E2225,IF(AND(B885="male",E885="yes",F885="southwest"),Q940+Q941*$B2225+Q942*$D2225+Q943*$E2225,IF(AND(B885="female",E885="no",F885="southwest"),S940+S941*$B2225+S942*$D2225+S943*$E2225,IF(AND(B885="female",E885="no",F885="southeast"),U940+U941*$B2225+U942*$D2225+U943*$E2225,IF(AND(B885="female",E885="no",F885="northwest"),W940+W941*$B2225+W942*$D2225+W943*$E2225,IF(AND(B885="female",E885="no",F885="northeast"),Y940+Y941*$B2225+Y942*$D2225+Y943*$E2225,IF(AND(B885="male",E885="no",F885="northeast"),AA940+AA941*$B2225+AA942*$D2225+AA943*$E2225,IF(AND(B885="male",E885="no",F885="northwest"),AC940+AC941*$B2225+AC942*$D2225+AC943*$E2225,IF(AND(B885="male",E885="no",F885="southeast"),AE940+AE941*$B2225+AE942*$D2225+AE943*$E2225,IF(AND(B885="male",E885="no",F885="southwest"),AG940+AG941*$B2225+AG942*$D2225+AG943*$E2225,IF(AND(B885="male",E885="yes",F885="southwest"),AI940+AI941*$B2225+AI942*$D2225+AI943*$E2225,IF(AND(B885="male",E885="yes",F885="southeast"),AK940+AK941*$B2225+AK942*$D2225+AK943*$E2225,IF(AND(B885="male",E885="yes",F885="northwest"),AM940+AM941*$B2225+AM942*$D2225+AM943*$E2225,IF(AND(B885="male",E885="yes",F885="northeast"),AO940+AO941*$B2225+AO942*$D2225+AO943*$E2225,"Conditions not met"))))))))))))))))</f>
        <v>Conditions not met</v>
      </c>
    </row>
    <row r="2226" spans="2:9" x14ac:dyDescent="0.45">
      <c r="B2226" s="2">
        <v>25</v>
      </c>
      <c r="D2226" s="2">
        <v>26.695</v>
      </c>
      <c r="E2226" s="2">
        <v>4</v>
      </c>
      <c r="H2226" s="2">
        <v>4877.9810500000003</v>
      </c>
      <c r="I2226" s="1">
        <f>IF(AND(B886="male",E886="yes",F886="northeast"),$K$57+$K$58*$B2226+$K$59*$D2226+$K$60*$E2226,IF(AND(B886="male",E886="yes",F886="northwest"),M941+M942*$B2226+M943*$D2226+M944*$E2226,IF(AND(B886="male",E886="yes",F886="southeast"),O941+O942*$B2226+O943*$D2226+O944*$E2226,IF(AND(B886="male",E886="yes",F886="southwest"),Q941+Q942*$B2226+Q943*$D2226+Q944*$E2226,IF(AND(B886="female",E886="no",F886="southwest"),S941+S942*$B2226+S943*$D2226+S944*$E2226,IF(AND(B886="female",E886="no",F886="southeast"),U941+U942*$B2226+U943*$D2226+U944*$E2226,IF(AND(B886="female",E886="no",F886="northwest"),W941+W942*$B2226+W943*$D2226+W944*$E2226,IF(AND(B886="female",E886="no",F886="northeast"),Y941+Y942*$B2226+Y943*$D2226+Y944*$E2226,IF(AND(B886="male",E886="no",F886="northeast"),AA941+AA942*$B2226+AA943*$D2226+AA944*$E2226,IF(AND(B886="male",E886="no",F886="northwest"),AC941+AC942*$B2226+AC943*$D2226+AC944*$E2226,IF(AND(B886="male",E886="no",F886="southeast"),AE941+AE942*$B2226+AE943*$D2226+AE944*$E2226,IF(AND(B886="male",E886="no",F886="southwest"),AG941+AG942*$B2226+AG943*$D2226+AG944*$E2226,IF(AND(B886="male",E886="yes",F886="southwest"),AI941+AI942*$B2226+AI943*$D2226+AI944*$E2226,IF(AND(B886="male",E886="yes",F886="southeast"),AK941+AK942*$B2226+AK943*$D2226+AK944*$E2226,IF(AND(B886="male",E886="yes",F886="northwest"),AM941+AM942*$B2226+AM943*$D2226+AM944*$E2226,IF(AND(B886="male",E886="yes",F886="northeast"),AO941+AO942*$B2226+AO943*$D2226+AO944*$E2226,"Conditions not met"))))))))))))))))</f>
        <v>0</v>
      </c>
    </row>
    <row r="2227" spans="2:9" x14ac:dyDescent="0.45">
      <c r="B2227" s="2">
        <v>32</v>
      </c>
      <c r="D2227" s="2">
        <v>28.93</v>
      </c>
      <c r="E2227" s="2">
        <v>1</v>
      </c>
      <c r="H2227" s="2">
        <v>19719.6947</v>
      </c>
      <c r="I2227" s="1">
        <f>IF(AND(B887="male",E887="yes",F887="northeast"),$K$57+$K$58*$B2227+$K$59*$D2227+$K$60*$E2227,IF(AND(B887="male",E887="yes",F887="northwest"),M942+M943*$B2227+M944*$D2227+M945*$E2227,IF(AND(B887="male",E887="yes",F887="southeast"),O942+O943*$B2227+O944*$D2227+O945*$E2227,IF(AND(B887="male",E887="yes",F887="southwest"),Q942+Q943*$B2227+Q944*$D2227+Q945*$E2227,IF(AND(B887="female",E887="no",F887="southwest"),S942+S943*$B2227+S944*$D2227+S945*$E2227,IF(AND(B887="female",E887="no",F887="southeast"),U942+U943*$B2227+U944*$D2227+U945*$E2227,IF(AND(B887="female",E887="no",F887="northwest"),W942+W943*$B2227+W944*$D2227+W945*$E2227,IF(AND(B887="female",E887="no",F887="northeast"),Y942+Y943*$B2227+Y944*$D2227+Y945*$E2227,IF(AND(B887="male",E887="no",F887="northeast"),AA942+AA943*$B2227+AA944*$D2227+AA945*$E2227,IF(AND(B887="male",E887="no",F887="northwest"),AC942+AC943*$B2227+AC944*$D2227+AC945*$E2227,IF(AND(B887="male",E887="no",F887="southeast"),AE942+AE943*$B2227+AE944*$D2227+AE945*$E2227,IF(AND(B887="male",E887="no",F887="southwest"),AG942+AG943*$B2227+AG944*$D2227+AG945*$E2227,IF(AND(B887="male",E887="yes",F887="southwest"),AI942+AI943*$B2227+AI944*$D2227+AI945*$E2227,IF(AND(B887="male",E887="yes",F887="southeast"),AK942+AK943*$B2227+AK944*$D2227+AK945*$E2227,IF(AND(B887="male",E887="yes",F887="northwest"),AM942+AM943*$B2227+AM944*$D2227+AM945*$E2227,IF(AND(B887="male",E887="yes",F887="northeast"),AO942+AO943*$B2227+AO944*$D2227+AO945*$E2227,"Conditions not met"))))))))))))))))</f>
        <v>0</v>
      </c>
    </row>
    <row r="2228" spans="2:9" x14ac:dyDescent="0.45">
      <c r="B2228" s="2">
        <v>57</v>
      </c>
      <c r="D2228" s="2">
        <v>28.975000000000001</v>
      </c>
      <c r="E2228" s="2">
        <v>0</v>
      </c>
      <c r="H2228" s="2">
        <v>27218.437249999999</v>
      </c>
      <c r="I2228" s="1">
        <f>IF(AND(B888="male",E888="yes",F888="northeast"),$K$57+$K$58*$B2228+$K$59*$D2228+$K$60*$E2228,IF(AND(B888="male",E888="yes",F888="northwest"),M943+M944*$B2228+M945*$D2228+M946*$E2228,IF(AND(B888="male",E888="yes",F888="southeast"),O943+O944*$B2228+O945*$D2228+O946*$E2228,IF(AND(B888="male",E888="yes",F888="southwest"),Q943+Q944*$B2228+Q945*$D2228+Q946*$E2228,IF(AND(B888="female",E888="no",F888="southwest"),S943+S944*$B2228+S945*$D2228+S946*$E2228,IF(AND(B888="female",E888="no",F888="southeast"),U943+U944*$B2228+U945*$D2228+U946*$E2228,IF(AND(B888="female",E888="no",F888="northwest"),W943+W944*$B2228+W945*$D2228+W946*$E2228,IF(AND(B888="female",E888="no",F888="northeast"),Y943+Y944*$B2228+Y945*$D2228+Y946*$E2228,IF(AND(B888="male",E888="no",F888="northeast"),AA943+AA944*$B2228+AA945*$D2228+AA946*$E2228,IF(AND(B888="male",E888="no",F888="northwest"),AC943+AC944*$B2228+AC945*$D2228+AC946*$E2228,IF(AND(B888="male",E888="no",F888="southeast"),AE943+AE944*$B2228+AE945*$D2228+AE946*$E2228,IF(AND(B888="male",E888="no",F888="southwest"),AG943+AG944*$B2228+AG945*$D2228+AG946*$E2228,IF(AND(B888="male",E888="yes",F888="southwest"),AI943+AI944*$B2228+AI945*$D2228+AI946*$E2228,IF(AND(B888="male",E888="yes",F888="southeast"),AK943+AK944*$B2228+AK945*$D2228+AK946*$E2228,IF(AND(B888="male",E888="yes",F888="northwest"),AM943+AM944*$B2228+AM945*$D2228+AM946*$E2228,IF(AND(B888="male",E888="yes",F888="northeast"),AO943+AO944*$B2228+AO945*$D2228+AO946*$E2228,"Conditions not met"))))))))))))))))</f>
        <v>32830.714653067524</v>
      </c>
    </row>
    <row r="2229" spans="2:9" x14ac:dyDescent="0.45">
      <c r="B2229" s="2">
        <v>36</v>
      </c>
      <c r="D2229" s="2">
        <v>30.02</v>
      </c>
      <c r="E2229" s="2">
        <v>0</v>
      </c>
      <c r="H2229" s="2">
        <v>5272.1758</v>
      </c>
      <c r="I2229" s="1">
        <f>IF(AND(B889="male",E889="yes",F889="northeast"),$K$57+$K$58*$B2229+$K$59*$D2229+$K$60*$E2229,IF(AND(B889="male",E889="yes",F889="northwest"),M944+M945*$B2229+M946*$D2229+M947*$E2229,IF(AND(B889="male",E889="yes",F889="southeast"),O944+O945*$B2229+O946*$D2229+O947*$E2229,IF(AND(B889="male",E889="yes",F889="southwest"),Q944+Q945*$B2229+Q946*$D2229+Q947*$E2229,IF(AND(B889="female",E889="no",F889="southwest"),S944+S945*$B2229+S946*$D2229+S947*$E2229,IF(AND(B889="female",E889="no",F889="southeast"),U944+U945*$B2229+U946*$D2229+U947*$E2229,IF(AND(B889="female",E889="no",F889="northwest"),W944+W945*$B2229+W946*$D2229+W947*$E2229,IF(AND(B889="female",E889="no",F889="northeast"),Y944+Y945*$B2229+Y946*$D2229+Y947*$E2229,IF(AND(B889="male",E889="no",F889="northeast"),AA944+AA945*$B2229+AA946*$D2229+AA947*$E2229,IF(AND(B889="male",E889="no",F889="northwest"),AC944+AC945*$B2229+AC946*$D2229+AC947*$E2229,IF(AND(B889="male",E889="no",F889="southeast"),AE944+AE945*$B2229+AE946*$D2229+AE947*$E2229,IF(AND(B889="male",E889="no",F889="southwest"),AG944+AG945*$B2229+AG946*$D2229+AG947*$E2229,IF(AND(B889="male",E889="yes",F889="southwest"),AI944+AI945*$B2229+AI946*$D2229+AI947*$E2229,IF(AND(B889="male",E889="yes",F889="southeast"),AK944+AK945*$B2229+AK946*$D2229+AK947*$E2229,IF(AND(B889="male",E889="yes",F889="northwest"),AM944+AM945*$B2229+AM946*$D2229+AM947*$E2229,IF(AND(B889="male",E889="yes",F889="northeast"),AO944+AO945*$B2229+AO946*$D2229+AO947*$E2229,"Conditions not met"))))))))))))))))</f>
        <v>0</v>
      </c>
    </row>
    <row r="2230" spans="2:9" x14ac:dyDescent="0.45">
      <c r="B2230" s="2">
        <v>22</v>
      </c>
      <c r="D2230" s="2">
        <v>39.5</v>
      </c>
      <c r="E2230" s="2">
        <v>0</v>
      </c>
      <c r="H2230" s="2">
        <v>1682.597</v>
      </c>
      <c r="I2230" s="1">
        <f>IF(AND(B890="male",E890="yes",F890="northeast"),$K$57+$K$58*$B2230+$K$59*$D2230+$K$60*$E2230,IF(AND(B890="male",E890="yes",F890="northwest"),M945+M946*$B2230+M947*$D2230+M948*$E2230,IF(AND(B890="male",E890="yes",F890="southeast"),O945+O946*$B2230+O947*$D2230+O948*$E2230,IF(AND(B890="male",E890="yes",F890="southwest"),Q945+Q946*$B2230+Q947*$D2230+Q948*$E2230,IF(AND(B890="female",E890="no",F890="southwest"),S945+S946*$B2230+S947*$D2230+S948*$E2230,IF(AND(B890="female",E890="no",F890="southeast"),U945+U946*$B2230+U947*$D2230+U948*$E2230,IF(AND(B890="female",E890="no",F890="northwest"),W945+W946*$B2230+W947*$D2230+W948*$E2230,IF(AND(B890="female",E890="no",F890="northeast"),Y945+Y946*$B2230+Y947*$D2230+Y948*$E2230,IF(AND(B890="male",E890="no",F890="northeast"),AA945+AA946*$B2230+AA947*$D2230+AA948*$E2230,IF(AND(B890="male",E890="no",F890="northwest"),AC945+AC946*$B2230+AC947*$D2230+AC948*$E2230,IF(AND(B890="male",E890="no",F890="southeast"),AE945+AE946*$B2230+AE947*$D2230+AE948*$E2230,IF(AND(B890="male",E890="no",F890="southwest"),AG945+AG946*$B2230+AG947*$D2230+AG948*$E2230,IF(AND(B890="male",E890="yes",F890="southwest"),AI945+AI946*$B2230+AI947*$D2230+AI948*$E2230,IF(AND(B890="male",E890="yes",F890="southeast"),AK945+AK946*$B2230+AK947*$D2230+AK948*$E2230,IF(AND(B890="male",E890="yes",F890="northwest"),AM945+AM946*$B2230+AM947*$D2230+AM948*$E2230,IF(AND(B890="male",E890="yes",F890="northeast"),AO945+AO946*$B2230+AO947*$D2230+AO948*$E2230,"Conditions not met"))))))))))))))))</f>
        <v>0</v>
      </c>
    </row>
    <row r="2231" spans="2:9" x14ac:dyDescent="0.45">
      <c r="B2231" s="2">
        <v>57</v>
      </c>
      <c r="D2231" s="2">
        <v>33.630000000000003</v>
      </c>
      <c r="E2231" s="2">
        <v>1</v>
      </c>
      <c r="H2231" s="2">
        <v>11945.1327</v>
      </c>
      <c r="I2231" s="1">
        <f>IF(AND(B891="male",E891="yes",F891="northeast"),$K$57+$K$58*$B2231+$K$59*$D2231+$K$60*$E2231,IF(AND(B891="male",E891="yes",F891="northwest"),M946+M947*$B2231+M948*$D2231+M949*$E2231,IF(AND(B891="male",E891="yes",F891="southeast"),O946+O947*$B2231+O948*$D2231+O949*$E2231,IF(AND(B891="male",E891="yes",F891="southwest"),Q946+Q947*$B2231+Q948*$D2231+Q949*$E2231,IF(AND(B891="female",E891="no",F891="southwest"),S946+S947*$B2231+S948*$D2231+S949*$E2231,IF(AND(B891="female",E891="no",F891="southeast"),U946+U947*$B2231+U948*$D2231+U949*$E2231,IF(AND(B891="female",E891="no",F891="northwest"),W946+W947*$B2231+W948*$D2231+W949*$E2231,IF(AND(B891="female",E891="no",F891="northeast"),Y946+Y947*$B2231+Y948*$D2231+Y949*$E2231,IF(AND(B891="male",E891="no",F891="northeast"),AA946+AA947*$B2231+AA948*$D2231+AA949*$E2231,IF(AND(B891="male",E891="no",F891="northwest"),AC946+AC947*$B2231+AC948*$D2231+AC949*$E2231,IF(AND(B891="male",E891="no",F891="southeast"),AE946+AE947*$B2231+AE948*$D2231+AE949*$E2231,IF(AND(B891="male",E891="no",F891="southwest"),AG946+AG947*$B2231+AG948*$D2231+AG949*$E2231,IF(AND(B891="male",E891="yes",F891="southwest"),AI946+AI947*$B2231+AI948*$D2231+AI949*$E2231,IF(AND(B891="male",E891="yes",F891="southeast"),AK946+AK947*$B2231+AK948*$D2231+AK949*$E2231,IF(AND(B891="male",E891="yes",F891="northwest"),AM946+AM947*$B2231+AM948*$D2231+AM949*$E2231,IF(AND(B891="male",E891="yes",F891="northeast"),AO946+AO947*$B2231+AO948*$D2231+AO949*$E2231,"Conditions not met"))))))))))))))))</f>
        <v>0</v>
      </c>
    </row>
    <row r="2232" spans="2:9" x14ac:dyDescent="0.45">
      <c r="B2232" s="2">
        <v>64</v>
      </c>
      <c r="D2232" s="2">
        <v>26.885000000000002</v>
      </c>
      <c r="E2232" s="2">
        <v>0</v>
      </c>
      <c r="H2232" s="2">
        <v>29330.98315</v>
      </c>
      <c r="I2232" s="1" t="str">
        <f>IF(AND(B892="male",E892="yes",F892="northeast"),$K$57+$K$58*$B2232+$K$59*$D2232+$K$60*$E2232,IF(AND(B892="male",E892="yes",F892="northwest"),M947+M948*$B2232+M949*$D2232+M950*$E2232,IF(AND(B892="male",E892="yes",F892="southeast"),O947+O948*$B2232+O949*$D2232+O950*$E2232,IF(AND(B892="male",E892="yes",F892="southwest"),Q947+Q948*$B2232+Q949*$D2232+Q950*$E2232,IF(AND(B892="female",E892="no",F892="southwest"),S947+S948*$B2232+S949*$D2232+S950*$E2232,IF(AND(B892="female",E892="no",F892="southeast"),U947+U948*$B2232+U949*$D2232+U950*$E2232,IF(AND(B892="female",E892="no",F892="northwest"),W947+W948*$B2232+W949*$D2232+W950*$E2232,IF(AND(B892="female",E892="no",F892="northeast"),Y947+Y948*$B2232+Y949*$D2232+Y950*$E2232,IF(AND(B892="male",E892="no",F892="northeast"),AA947+AA948*$B2232+AA949*$D2232+AA950*$E2232,IF(AND(B892="male",E892="no",F892="northwest"),AC947+AC948*$B2232+AC949*$D2232+AC950*$E2232,IF(AND(B892="male",E892="no",F892="southeast"),AE947+AE948*$B2232+AE949*$D2232+AE950*$E2232,IF(AND(B892="male",E892="no",F892="southwest"),AG947+AG948*$B2232+AG949*$D2232+AG950*$E2232,IF(AND(B892="male",E892="yes",F892="southwest"),AI947+AI948*$B2232+AI949*$D2232+AI950*$E2232,IF(AND(B892="male",E892="yes",F892="southeast"),AK947+AK948*$B2232+AK949*$D2232+AK950*$E2232,IF(AND(B892="male",E892="yes",F892="northwest"),AM947+AM948*$B2232+AM949*$D2232+AM950*$E2232,IF(AND(B892="male",E892="yes",F892="northeast"),AO947+AO948*$B2232+AO949*$D2232+AO950*$E2232,"Conditions not met"))))))))))))))))</f>
        <v>Conditions not met</v>
      </c>
    </row>
    <row r="2233" spans="2:9" x14ac:dyDescent="0.45">
      <c r="B2233" s="2">
        <v>36</v>
      </c>
      <c r="D2233" s="2">
        <v>29.04</v>
      </c>
      <c r="E2233" s="2">
        <v>4</v>
      </c>
      <c r="H2233" s="2">
        <v>7243.8136000000004</v>
      </c>
      <c r="I2233" s="1">
        <f>IF(AND(B893="male",E893="yes",F893="northeast"),$K$57+$K$58*$B2233+$K$59*$D2233+$K$60*$E2233,IF(AND(B893="male",E893="yes",F893="northwest"),M948+M949*$B2233+M950*$D2233+M951*$E2233,IF(AND(B893="male",E893="yes",F893="southeast"),O948+O949*$B2233+O950*$D2233+O951*$E2233,IF(AND(B893="male",E893="yes",F893="southwest"),Q948+Q949*$B2233+Q950*$D2233+Q951*$E2233,IF(AND(B893="female",E893="no",F893="southwest"),S948+S949*$B2233+S950*$D2233+S951*$E2233,IF(AND(B893="female",E893="no",F893="southeast"),U948+U949*$B2233+U950*$D2233+U951*$E2233,IF(AND(B893="female",E893="no",F893="northwest"),W948+W949*$B2233+W950*$D2233+W951*$E2233,IF(AND(B893="female",E893="no",F893="northeast"),Y948+Y949*$B2233+Y950*$D2233+Y951*$E2233,IF(AND(B893="male",E893="no",F893="northeast"),AA948+AA949*$B2233+AA950*$D2233+AA951*$E2233,IF(AND(B893="male",E893="no",F893="northwest"),AC948+AC949*$B2233+AC950*$D2233+AC951*$E2233,IF(AND(B893="male",E893="no",F893="southeast"),AE948+AE949*$B2233+AE950*$D2233+AE951*$E2233,IF(AND(B893="male",E893="no",F893="southwest"),AG948+AG949*$B2233+AG950*$D2233+AG951*$E2233,IF(AND(B893="male",E893="yes",F893="southwest"),AI948+AI949*$B2233+AI950*$D2233+AI951*$E2233,IF(AND(B893="male",E893="yes",F893="southeast"),AK948+AK949*$B2233+AK950*$D2233+AK951*$E2233,IF(AND(B893="male",E893="yes",F893="northwest"),AM948+AM949*$B2233+AM950*$D2233+AM951*$E2233,IF(AND(B893="male",E893="yes",F893="northeast"),AO948+AO949*$B2233+AO950*$D2233+AO951*$E2233,"Conditions not met"))))))))))))))))</f>
        <v>0</v>
      </c>
    </row>
    <row r="2234" spans="2:9" x14ac:dyDescent="0.45">
      <c r="B2234" s="2">
        <v>54</v>
      </c>
      <c r="D2234" s="2">
        <v>24.035</v>
      </c>
      <c r="E2234" s="2">
        <v>0</v>
      </c>
      <c r="H2234" s="2">
        <v>10422.916649999999</v>
      </c>
      <c r="I2234" s="1">
        <f>IF(AND(B894="male",E894="yes",F894="northeast"),$K$57+$K$58*$B2234+$K$59*$D2234+$K$60*$E2234,IF(AND(B894="male",E894="yes",F894="northwest"),M949+M950*$B2234+M951*$D2234+M952*$E2234,IF(AND(B894="male",E894="yes",F894="southeast"),O949+O950*$B2234+O951*$D2234+O952*$E2234,IF(AND(B894="male",E894="yes",F894="southwest"),Q949+Q950*$B2234+Q951*$D2234+Q952*$E2234,IF(AND(B894="female",E894="no",F894="southwest"),S949+S950*$B2234+S951*$D2234+S952*$E2234,IF(AND(B894="female",E894="no",F894="southeast"),U949+U950*$B2234+U951*$D2234+U952*$E2234,IF(AND(B894="female",E894="no",F894="northwest"),W949+W950*$B2234+W951*$D2234+W952*$E2234,IF(AND(B894="female",E894="no",F894="northeast"),Y949+Y950*$B2234+Y951*$D2234+Y952*$E2234,IF(AND(B894="male",E894="no",F894="northeast"),AA949+AA950*$B2234+AA951*$D2234+AA952*$E2234,IF(AND(B894="male",E894="no",F894="northwest"),AC949+AC950*$B2234+AC951*$D2234+AC952*$E2234,IF(AND(B894="male",E894="no",F894="southeast"),AE949+AE950*$B2234+AE951*$D2234+AE952*$E2234,IF(AND(B894="male",E894="no",F894="southwest"),AG949+AG950*$B2234+AG951*$D2234+AG952*$E2234,IF(AND(B894="male",E894="yes",F894="southwest"),AI949+AI950*$B2234+AI951*$D2234+AI952*$E2234,IF(AND(B894="male",E894="yes",F894="southeast"),AK949+AK950*$B2234+AK951*$D2234+AK952*$E2234,IF(AND(B894="male",E894="yes",F894="northwest"),AM949+AM950*$B2234+AM951*$D2234+AM952*$E2234,IF(AND(B894="male",E894="yes",F894="northeast"),AO949+AO950*$B2234+AO951*$D2234+AO952*$E2234,"Conditions not met"))))))))))))))))</f>
        <v>0</v>
      </c>
    </row>
    <row r="2235" spans="2:9" x14ac:dyDescent="0.45">
      <c r="B2235" s="2">
        <v>47</v>
      </c>
      <c r="D2235" s="2">
        <v>38.94</v>
      </c>
      <c r="E2235" s="2">
        <v>2</v>
      </c>
      <c r="H2235" s="2">
        <v>44202.653599999998</v>
      </c>
      <c r="I2235" s="1">
        <f>IF(AND(B895="male",E895="yes",F895="northeast"),$K$57+$K$58*$B2235+$K$59*$D2235+$K$60*$E2235,IF(AND(B895="male",E895="yes",F895="northwest"),M950+M951*$B2235+M952*$D2235+M953*$E2235,IF(AND(B895="male",E895="yes",F895="southeast"),O950+O951*$B2235+O952*$D2235+O953*$E2235,IF(AND(B895="male",E895="yes",F895="southwest"),Q950+Q951*$B2235+Q952*$D2235+Q953*$E2235,IF(AND(B895="female",E895="no",F895="southwest"),S950+S951*$B2235+S952*$D2235+S953*$E2235,IF(AND(B895="female",E895="no",F895="southeast"),U950+U951*$B2235+U952*$D2235+U953*$E2235,IF(AND(B895="female",E895="no",F895="northwest"),W950+W951*$B2235+W952*$D2235+W953*$E2235,IF(AND(B895="female",E895="no",F895="northeast"),Y950+Y951*$B2235+Y952*$D2235+Y953*$E2235,IF(AND(B895="male",E895="no",F895="northeast"),AA950+AA951*$B2235+AA952*$D2235+AA953*$E2235,IF(AND(B895="male",E895="no",F895="northwest"),AC950+AC951*$B2235+AC952*$D2235+AC953*$E2235,IF(AND(B895="male",E895="no",F895="southeast"),AE950+AE951*$B2235+AE952*$D2235+AE953*$E2235,IF(AND(B895="male",E895="no",F895="southwest"),AG950+AG951*$B2235+AG952*$D2235+AG953*$E2235,IF(AND(B895="male",E895="yes",F895="southwest"),AI950+AI951*$B2235+AI952*$D2235+AI953*$E2235,IF(AND(B895="male",E895="yes",F895="southeast"),AK950+AK951*$B2235+AK952*$D2235+AK953*$E2235,IF(AND(B895="male",E895="yes",F895="northwest"),AM950+AM951*$B2235+AM952*$D2235+AM953*$E2235,IF(AND(B895="male",E895="yes",F895="northeast"),AO950+AO951*$B2235+AO952*$D2235+AO953*$E2235,"Conditions not met"))))))))))))))))</f>
        <v>0</v>
      </c>
    </row>
    <row r="2236" spans="2:9" x14ac:dyDescent="0.45">
      <c r="B2236" s="2">
        <v>62</v>
      </c>
      <c r="D2236" s="2">
        <v>32.11</v>
      </c>
      <c r="E2236" s="2">
        <v>0</v>
      </c>
      <c r="H2236" s="2">
        <v>13555.0049</v>
      </c>
      <c r="I2236" s="1">
        <f>IF(AND(B896="male",E896="yes",F896="northeast"),$K$57+$K$58*$B2236+$K$59*$D2236+$K$60*$E2236,IF(AND(B896="male",E896="yes",F896="northwest"),M951+M952*$B2236+M953*$D2236+M954*$E2236,IF(AND(B896="male",E896="yes",F896="southeast"),O951+O952*$B2236+O953*$D2236+O954*$E2236,IF(AND(B896="male",E896="yes",F896="southwest"),Q951+Q952*$B2236+Q953*$D2236+Q954*$E2236,IF(AND(B896="female",E896="no",F896="southwest"),S951+S952*$B2236+S953*$D2236+S954*$E2236,IF(AND(B896="female",E896="no",F896="southeast"),U951+U952*$B2236+U953*$D2236+U954*$E2236,IF(AND(B896="female",E896="no",F896="northwest"),W951+W952*$B2236+W953*$D2236+W954*$E2236,IF(AND(B896="female",E896="no",F896="northeast"),Y951+Y952*$B2236+Y953*$D2236+Y954*$E2236,IF(AND(B896="male",E896="no",F896="northeast"),AA951+AA952*$B2236+AA953*$D2236+AA954*$E2236,IF(AND(B896="male",E896="no",F896="northwest"),AC951+AC952*$B2236+AC953*$D2236+AC954*$E2236,IF(AND(B896="male",E896="no",F896="southeast"),AE951+AE952*$B2236+AE953*$D2236+AE954*$E2236,IF(AND(B896="male",E896="no",F896="southwest"),AG951+AG952*$B2236+AG953*$D2236+AG954*$E2236,IF(AND(B896="male",E896="yes",F896="southwest"),AI951+AI952*$B2236+AI953*$D2236+AI954*$E2236,IF(AND(B896="male",E896="yes",F896="southeast"),AK951+AK952*$B2236+AK953*$D2236+AK954*$E2236,IF(AND(B896="male",E896="yes",F896="northwest"),AM951+AM952*$B2236+AM953*$D2236+AM954*$E2236,IF(AND(B896="male",E896="yes",F896="northeast"),AO951+AO952*$B2236+AO953*$D2236+AO954*$E2236,"Conditions not met"))))))))))))))))</f>
        <v>0</v>
      </c>
    </row>
    <row r="2237" spans="2:9" x14ac:dyDescent="0.45">
      <c r="B2237" s="2">
        <v>61</v>
      </c>
      <c r="D2237" s="2">
        <v>44</v>
      </c>
      <c r="E2237" s="2">
        <v>0</v>
      </c>
      <c r="H2237" s="2">
        <v>13063.883</v>
      </c>
      <c r="I2237" s="1">
        <f>IF(AND(B897="male",E897="yes",F897="northeast"),$K$57+$K$58*$B2237+$K$59*$D2237+$K$60*$E2237,IF(AND(B897="male",E897="yes",F897="northwest"),M952+M953*$B2237+M954*$D2237+M955*$E2237,IF(AND(B897="male",E897="yes",F897="southeast"),O952+O953*$B2237+O954*$D2237+O955*$E2237,IF(AND(B897="male",E897="yes",F897="southwest"),Q952+Q953*$B2237+Q954*$D2237+Q955*$E2237,IF(AND(B897="female",E897="no",F897="southwest"),S952+S953*$B2237+S954*$D2237+S955*$E2237,IF(AND(B897="female",E897="no",F897="southeast"),U952+U953*$B2237+U954*$D2237+U955*$E2237,IF(AND(B897="female",E897="no",F897="northwest"),W952+W953*$B2237+W954*$D2237+W955*$E2237,IF(AND(B897="female",E897="no",F897="northeast"),Y952+Y953*$B2237+Y954*$D2237+Y955*$E2237,IF(AND(B897="male",E897="no",F897="northeast"),AA952+AA953*$B2237+AA954*$D2237+AA955*$E2237,IF(AND(B897="male",E897="no",F897="northwest"),AC952+AC953*$B2237+AC954*$D2237+AC955*$E2237,IF(AND(B897="male",E897="no",F897="southeast"),AE952+AE953*$B2237+AE954*$D2237+AE955*$E2237,IF(AND(B897="male",E897="no",F897="southwest"),AG952+AG953*$B2237+AG954*$D2237+AG955*$E2237,IF(AND(B897="male",E897="yes",F897="southwest"),AI952+AI953*$B2237+AI954*$D2237+AI955*$E2237,IF(AND(B897="male",E897="yes",F897="southeast"),AK952+AK953*$B2237+AK954*$D2237+AK955*$E2237,IF(AND(B897="male",E897="yes",F897="northwest"),AM952+AM953*$B2237+AM954*$D2237+AM955*$E2237,IF(AND(B897="male",E897="yes",F897="northeast"),AO952+AO953*$B2237+AO954*$D2237+AO955*$E2237,"Conditions not met"))))))))))))))))</f>
        <v>0</v>
      </c>
    </row>
    <row r="2238" spans="2:9" x14ac:dyDescent="0.45">
      <c r="B2238" s="2">
        <v>43</v>
      </c>
      <c r="D2238" s="2">
        <v>20.045000000000002</v>
      </c>
      <c r="E2238" s="2">
        <v>2</v>
      </c>
      <c r="H2238" s="2">
        <v>19798.054550000001</v>
      </c>
      <c r="I2238" s="1" t="str">
        <f>IF(AND(B898="male",E898="yes",F898="northeast"),$K$57+$K$58*$B2238+$K$59*$D2238+$K$60*$E2238,IF(AND(B898="male",E898="yes",F898="northwest"),M953+M954*$B2238+M955*$D2238+M956*$E2238,IF(AND(B898="male",E898="yes",F898="southeast"),O953+O954*$B2238+O955*$D2238+O956*$E2238,IF(AND(B898="male",E898="yes",F898="southwest"),Q953+Q954*$B2238+Q955*$D2238+Q956*$E2238,IF(AND(B898="female",E898="no",F898="southwest"),S953+S954*$B2238+S955*$D2238+S956*$E2238,IF(AND(B898="female",E898="no",F898="southeast"),U953+U954*$B2238+U955*$D2238+U956*$E2238,IF(AND(B898="female",E898="no",F898="northwest"),W953+W954*$B2238+W955*$D2238+W956*$E2238,IF(AND(B898="female",E898="no",F898="northeast"),Y953+Y954*$B2238+Y955*$D2238+Y956*$E2238,IF(AND(B898="male",E898="no",F898="northeast"),AA953+AA954*$B2238+AA955*$D2238+AA956*$E2238,IF(AND(B898="male",E898="no",F898="northwest"),AC953+AC954*$B2238+AC955*$D2238+AC956*$E2238,IF(AND(B898="male",E898="no",F898="southeast"),AE953+AE954*$B2238+AE955*$D2238+AE956*$E2238,IF(AND(B898="male",E898="no",F898="southwest"),AG953+AG954*$B2238+AG955*$D2238+AG956*$E2238,IF(AND(B898="male",E898="yes",F898="southwest"),AI953+AI954*$B2238+AI955*$D2238+AI956*$E2238,IF(AND(B898="male",E898="yes",F898="southeast"),AK953+AK954*$B2238+AK955*$D2238+AK956*$E2238,IF(AND(B898="male",E898="yes",F898="northwest"),AM953+AM954*$B2238+AM955*$D2238+AM956*$E2238,IF(AND(B898="male",E898="yes",F898="northeast"),AO953+AO954*$B2238+AO955*$D2238+AO956*$E2238,"Conditions not met"))))))))))))))))</f>
        <v>Conditions not met</v>
      </c>
    </row>
    <row r="2239" spans="2:9" x14ac:dyDescent="0.45">
      <c r="B2239" s="2">
        <v>19</v>
      </c>
      <c r="D2239" s="2">
        <v>25.555</v>
      </c>
      <c r="E2239" s="2">
        <v>1</v>
      </c>
      <c r="H2239" s="2">
        <v>2221.5644499999999</v>
      </c>
      <c r="I2239" s="1">
        <f>IF(AND(B899="male",E899="yes",F899="northeast"),$K$57+$K$58*$B2239+$K$59*$D2239+$K$60*$E2239,IF(AND(B899="male",E899="yes",F899="northwest"),M954+M955*$B2239+M956*$D2239+M957*$E2239,IF(AND(B899="male",E899="yes",F899="southeast"),O954+O955*$B2239+O956*$D2239+O957*$E2239,IF(AND(B899="male",E899="yes",F899="southwest"),Q954+Q955*$B2239+Q956*$D2239+Q957*$E2239,IF(AND(B899="female",E899="no",F899="southwest"),S954+S955*$B2239+S956*$D2239+S957*$E2239,IF(AND(B899="female",E899="no",F899="southeast"),U954+U955*$B2239+U956*$D2239+U957*$E2239,IF(AND(B899="female",E899="no",F899="northwest"),W954+W955*$B2239+W956*$D2239+W957*$E2239,IF(AND(B899="female",E899="no",F899="northeast"),Y954+Y955*$B2239+Y956*$D2239+Y957*$E2239,IF(AND(B899="male",E899="no",F899="northeast"),AA954+AA955*$B2239+AA956*$D2239+AA957*$E2239,IF(AND(B899="male",E899="no",F899="northwest"),AC954+AC955*$B2239+AC956*$D2239+AC957*$E2239,IF(AND(B899="male",E899="no",F899="southeast"),AE954+AE955*$B2239+AE956*$D2239+AE957*$E2239,IF(AND(B899="male",E899="no",F899="southwest"),AG954+AG955*$B2239+AG956*$D2239+AG957*$E2239,IF(AND(B899="male",E899="yes",F899="southwest"),AI954+AI955*$B2239+AI956*$D2239+AI957*$E2239,IF(AND(B899="male",E899="yes",F899="southeast"),AK954+AK955*$B2239+AK956*$D2239+AK957*$E2239,IF(AND(B899="male",E899="yes",F899="northwest"),AM954+AM955*$B2239+AM956*$D2239+AM957*$E2239,IF(AND(B899="male",E899="yes",F899="northeast"),AO954+AO955*$B2239+AO956*$D2239+AO957*$E2239,"Conditions not met"))))))))))))))))</f>
        <v>0</v>
      </c>
    </row>
    <row r="2240" spans="2:9" x14ac:dyDescent="0.45">
      <c r="B2240" s="2">
        <v>18</v>
      </c>
      <c r="D2240" s="2">
        <v>40.26</v>
      </c>
      <c r="E2240" s="2">
        <v>0</v>
      </c>
      <c r="H2240" s="2">
        <v>1634.5734</v>
      </c>
      <c r="I2240" s="1">
        <f>IF(AND(B900="male",E900="yes",F900="northeast"),$K$57+$K$58*$B2240+$K$59*$D2240+$K$60*$E2240,IF(AND(B900="male",E900="yes",F900="northwest"),M955+M956*$B2240+M957*$D2240+M958*$E2240,IF(AND(B900="male",E900="yes",F900="southeast"),O955+O956*$B2240+O957*$D2240+O958*$E2240,IF(AND(B900="male",E900="yes",F900="southwest"),Q955+Q956*$B2240+Q957*$D2240+Q958*$E2240,IF(AND(B900="female",E900="no",F900="southwest"),S955+S956*$B2240+S957*$D2240+S958*$E2240,IF(AND(B900="female",E900="no",F900="southeast"),U955+U956*$B2240+U957*$D2240+U958*$E2240,IF(AND(B900="female",E900="no",F900="northwest"),W955+W956*$B2240+W957*$D2240+W958*$E2240,IF(AND(B900="female",E900="no",F900="northeast"),Y955+Y956*$B2240+Y957*$D2240+Y958*$E2240,IF(AND(B900="male",E900="no",F900="northeast"),AA955+AA956*$B2240+AA957*$D2240+AA958*$E2240,IF(AND(B900="male",E900="no",F900="northwest"),AC955+AC956*$B2240+AC957*$D2240+AC958*$E2240,IF(AND(B900="male",E900="no",F900="southeast"),AE955+AE956*$B2240+AE957*$D2240+AE958*$E2240,IF(AND(B900="male",E900="no",F900="southwest"),AG955+AG956*$B2240+AG957*$D2240+AG958*$E2240,IF(AND(B900="male",E900="yes",F900="southwest"),AI955+AI956*$B2240+AI957*$D2240+AI958*$E2240,IF(AND(B900="male",E900="yes",F900="southeast"),AK955+AK956*$B2240+AK957*$D2240+AK958*$E2240,IF(AND(B900="male",E900="yes",F900="northwest"),AM955+AM956*$B2240+AM957*$D2240+AM958*$E2240,IF(AND(B900="male",E900="yes",F900="northeast"),AO955+AO956*$B2240+AO957*$D2240+AO958*$E2240,"Conditions not met"))))))))))))))))</f>
        <v>0</v>
      </c>
    </row>
    <row r="2241" spans="2:9" x14ac:dyDescent="0.45">
      <c r="B2241" s="2">
        <v>19</v>
      </c>
      <c r="D2241" s="2">
        <v>22.515000000000001</v>
      </c>
      <c r="E2241" s="2">
        <v>0</v>
      </c>
      <c r="H2241" s="2">
        <v>2117.3388500000001</v>
      </c>
      <c r="I2241" s="1">
        <f>IF(AND(B901="male",E901="yes",F901="northeast"),$K$57+$K$58*$B2241+$K$59*$D2241+$K$60*$E2241,IF(AND(B901="male",E901="yes",F901="northwest"),M956+M957*$B2241+M958*$D2241+M959*$E2241,IF(AND(B901="male",E901="yes",F901="southeast"),O956+O957*$B2241+O958*$D2241+O959*$E2241,IF(AND(B901="male",E901="yes",F901="southwest"),Q956+Q957*$B2241+Q958*$D2241+Q959*$E2241,IF(AND(B901="female",E901="no",F901="southwest"),S956+S957*$B2241+S958*$D2241+S959*$E2241,IF(AND(B901="female",E901="no",F901="southeast"),U956+U957*$B2241+U958*$D2241+U959*$E2241,IF(AND(B901="female",E901="no",F901="northwest"),W956+W957*$B2241+W958*$D2241+W959*$E2241,IF(AND(B901="female",E901="no",F901="northeast"),Y956+Y957*$B2241+Y958*$D2241+Y959*$E2241,IF(AND(B901="male",E901="no",F901="northeast"),AA956+AA957*$B2241+AA958*$D2241+AA959*$E2241,IF(AND(B901="male",E901="no",F901="northwest"),AC956+AC957*$B2241+AC958*$D2241+AC959*$E2241,IF(AND(B901="male",E901="no",F901="southeast"),AE956+AE957*$B2241+AE958*$D2241+AE959*$E2241,IF(AND(B901="male",E901="no",F901="southwest"),AG956+AG957*$B2241+AG958*$D2241+AG959*$E2241,IF(AND(B901="male",E901="yes",F901="southwest"),AI956+AI957*$B2241+AI958*$D2241+AI959*$E2241,IF(AND(B901="male",E901="yes",F901="southeast"),AK956+AK957*$B2241+AK958*$D2241+AK959*$E2241,IF(AND(B901="male",E901="yes",F901="northwest"),AM956+AM957*$B2241+AM958*$D2241+AM959*$E2241,IF(AND(B901="male",E901="yes",F901="northeast"),AO956+AO957*$B2241+AO958*$D2241+AO959*$E2241,"Conditions not met"))))))))))))))))</f>
        <v>0</v>
      </c>
    </row>
    <row r="2242" spans="2:9" x14ac:dyDescent="0.45">
      <c r="B2242" s="2">
        <v>49</v>
      </c>
      <c r="D2242" s="2">
        <v>22.515000000000001</v>
      </c>
      <c r="E2242" s="2">
        <v>0</v>
      </c>
      <c r="H2242" s="2">
        <v>8688.8588500000005</v>
      </c>
      <c r="I2242" s="1">
        <f>IF(AND(B902="male",E902="yes",F902="northeast"),$K$57+$K$58*$B2242+$K$59*$D2242+$K$60*$E2242,IF(AND(B902="male",E902="yes",F902="northwest"),M957+M958*$B2242+M959*$D2242+M960*$E2242,IF(AND(B902="male",E902="yes",F902="southeast"),O957+O958*$B2242+O959*$D2242+O960*$E2242,IF(AND(B902="male",E902="yes",F902="southwest"),Q957+Q958*$B2242+Q959*$D2242+Q960*$E2242,IF(AND(B902="female",E902="no",F902="southwest"),S957+S958*$B2242+S959*$D2242+S960*$E2242,IF(AND(B902="female",E902="no",F902="southeast"),U957+U958*$B2242+U959*$D2242+U960*$E2242,IF(AND(B902="female",E902="no",F902="northwest"),W957+W958*$B2242+W959*$D2242+W960*$E2242,IF(AND(B902="female",E902="no",F902="northeast"),Y957+Y958*$B2242+Y959*$D2242+Y960*$E2242,IF(AND(B902="male",E902="no",F902="northeast"),AA957+AA958*$B2242+AA959*$D2242+AA960*$E2242,IF(AND(B902="male",E902="no",F902="northwest"),AC957+AC958*$B2242+AC959*$D2242+AC960*$E2242,IF(AND(B902="male",E902="no",F902="southeast"),AE957+AE958*$B2242+AE959*$D2242+AE960*$E2242,IF(AND(B902="male",E902="no",F902="southwest"),AG957+AG958*$B2242+AG959*$D2242+AG960*$E2242,IF(AND(B902="male",E902="yes",F902="southwest"),AI957+AI958*$B2242+AI959*$D2242+AI960*$E2242,IF(AND(B902="male",E902="yes",F902="southeast"),AK957+AK958*$B2242+AK959*$D2242+AK960*$E2242,IF(AND(B902="male",E902="yes",F902="northwest"),AM957+AM958*$B2242+AM959*$D2242+AM960*$E2242,IF(AND(B902="male",E902="yes",F902="northeast"),AO957+AO958*$B2242+AO959*$D2242+AO960*$E2242,"Conditions not met"))))))))))))))))</f>
        <v>0</v>
      </c>
    </row>
    <row r="2243" spans="2:9" x14ac:dyDescent="0.45">
      <c r="B2243" s="2">
        <v>60</v>
      </c>
      <c r="D2243" s="2">
        <v>40.92</v>
      </c>
      <c r="E2243" s="2">
        <v>0</v>
      </c>
      <c r="H2243" s="2">
        <v>48673.558799999999</v>
      </c>
      <c r="I2243" s="1">
        <f>IF(AND(B903="male",E903="yes",F903="northeast"),$K$57+$K$58*$B2243+$K$59*$D2243+$K$60*$E2243,IF(AND(B903="male",E903="yes",F903="northwest"),M958+M959*$B2243+M960*$D2243+M961*$E2243,IF(AND(B903="male",E903="yes",F903="southeast"),O958+O959*$B2243+O960*$D2243+O961*$E2243,IF(AND(B903="male",E903="yes",F903="southwest"),Q958+Q959*$B2243+Q960*$D2243+Q961*$E2243,IF(AND(B903="female",E903="no",F903="southwest"),S958+S959*$B2243+S960*$D2243+S961*$E2243,IF(AND(B903="female",E903="no",F903="southeast"),U958+U959*$B2243+U960*$D2243+U961*$E2243,IF(AND(B903="female",E903="no",F903="northwest"),W958+W959*$B2243+W960*$D2243+W961*$E2243,IF(AND(B903="female",E903="no",F903="northeast"),Y958+Y959*$B2243+Y960*$D2243+Y961*$E2243,IF(AND(B903="male",E903="no",F903="northeast"),AA958+AA959*$B2243+AA960*$D2243+AA961*$E2243,IF(AND(B903="male",E903="no",F903="northwest"),AC958+AC959*$B2243+AC960*$D2243+AC961*$E2243,IF(AND(B903="male",E903="no",F903="southeast"),AE958+AE959*$B2243+AE960*$D2243+AE961*$E2243,IF(AND(B903="male",E903="no",F903="southwest"),AG958+AG959*$B2243+AG960*$D2243+AG961*$E2243,IF(AND(B903="male",E903="yes",F903="southwest"),AI958+AI959*$B2243+AI960*$D2243+AI961*$E2243,IF(AND(B903="male",E903="yes",F903="southeast"),AK958+AK959*$B2243+AK960*$D2243+AK961*$E2243,IF(AND(B903="male",E903="yes",F903="northwest"),AM958+AM959*$B2243+AM960*$D2243+AM961*$E2243,IF(AND(B903="male",E903="yes",F903="northeast"),AO958+AO959*$B2243+AO960*$D2243+AO961*$E2243,"Conditions not met"))))))))))))))))</f>
        <v>0</v>
      </c>
    </row>
    <row r="2244" spans="2:9" x14ac:dyDescent="0.45">
      <c r="B2244" s="2">
        <v>26</v>
      </c>
      <c r="D2244" s="2">
        <v>27.265000000000001</v>
      </c>
      <c r="E2244" s="2">
        <v>3</v>
      </c>
      <c r="H2244" s="2">
        <v>4661.2863500000003</v>
      </c>
      <c r="I2244" s="1">
        <f>IF(AND(B904="male",E904="yes",F904="northeast"),$K$57+$K$58*$B2244+$K$59*$D2244+$K$60*$E2244,IF(AND(B904="male",E904="yes",F904="northwest"),M959+M960*$B2244+M961*$D2244+M962*$E2244,IF(AND(B904="male",E904="yes",F904="southeast"),O959+O960*$B2244+O961*$D2244+O962*$E2244,IF(AND(B904="male",E904="yes",F904="southwest"),Q959+Q960*$B2244+Q961*$D2244+Q962*$E2244,IF(AND(B904="female",E904="no",F904="southwest"),S959+S960*$B2244+S961*$D2244+S962*$E2244,IF(AND(B904="female",E904="no",F904="southeast"),U959+U960*$B2244+U961*$D2244+U962*$E2244,IF(AND(B904="female",E904="no",F904="northwest"),W959+W960*$B2244+W961*$D2244+W962*$E2244,IF(AND(B904="female",E904="no",F904="northeast"),Y959+Y960*$B2244+Y961*$D2244+Y962*$E2244,IF(AND(B904="male",E904="no",F904="northeast"),AA959+AA960*$B2244+AA961*$D2244+AA962*$E2244,IF(AND(B904="male",E904="no",F904="northwest"),AC959+AC960*$B2244+AC961*$D2244+AC962*$E2244,IF(AND(B904="male",E904="no",F904="southeast"),AE959+AE960*$B2244+AE961*$D2244+AE962*$E2244,IF(AND(B904="male",E904="no",F904="southwest"),AG959+AG960*$B2244+AG961*$D2244+AG962*$E2244,IF(AND(B904="male",E904="yes",F904="southwest"),AI959+AI960*$B2244+AI961*$D2244+AI962*$E2244,IF(AND(B904="male",E904="yes",F904="southeast"),AK959+AK960*$B2244+AK961*$D2244+AK962*$E2244,IF(AND(B904="male",E904="yes",F904="northwest"),AM959+AM960*$B2244+AM961*$D2244+AM962*$E2244,IF(AND(B904="male",E904="yes",F904="northeast"),AO959+AO960*$B2244+AO961*$D2244+AO962*$E2244,"Conditions not met"))))))))))))))))</f>
        <v>0</v>
      </c>
    </row>
    <row r="2245" spans="2:9" x14ac:dyDescent="0.45">
      <c r="B2245" s="2">
        <v>49</v>
      </c>
      <c r="D2245" s="2">
        <v>36.85</v>
      </c>
      <c r="E2245" s="2">
        <v>0</v>
      </c>
      <c r="H2245" s="2">
        <v>8125.7844999999998</v>
      </c>
      <c r="I2245" s="1">
        <f>IF(AND(B905="male",E905="yes",F905="northeast"),$K$57+$K$58*$B2245+$K$59*$D2245+$K$60*$E2245,IF(AND(B905="male",E905="yes",F905="northwest"),M960+M961*$B2245+M962*$D2245+M963*$E2245,IF(AND(B905="male",E905="yes",F905="southeast"),O960+O961*$B2245+O962*$D2245+O963*$E2245,IF(AND(B905="male",E905="yes",F905="southwest"),Q960+Q961*$B2245+Q962*$D2245+Q963*$E2245,IF(AND(B905="female",E905="no",F905="southwest"),S960+S961*$B2245+S962*$D2245+S963*$E2245,IF(AND(B905="female",E905="no",F905="southeast"),U960+U961*$B2245+U962*$D2245+U963*$E2245,IF(AND(B905="female",E905="no",F905="northwest"),W960+W961*$B2245+W962*$D2245+W963*$E2245,IF(AND(B905="female",E905="no",F905="northeast"),Y960+Y961*$B2245+Y962*$D2245+Y963*$E2245,IF(AND(B905="male",E905="no",F905="northeast"),AA960+AA961*$B2245+AA962*$D2245+AA963*$E2245,IF(AND(B905="male",E905="no",F905="northwest"),AC960+AC961*$B2245+AC962*$D2245+AC963*$E2245,IF(AND(B905="male",E905="no",F905="southeast"),AE960+AE961*$B2245+AE962*$D2245+AE963*$E2245,IF(AND(B905="male",E905="no",F905="southwest"),AG960+AG961*$B2245+AG962*$D2245+AG963*$E2245,IF(AND(B905="male",E905="yes",F905="southwest"),AI960+AI961*$B2245+AI962*$D2245+AI963*$E2245,IF(AND(B905="male",E905="yes",F905="southeast"),AK960+AK961*$B2245+AK962*$D2245+AK963*$E2245,IF(AND(B905="male",E905="yes",F905="northwest"),AM960+AM961*$B2245+AM962*$D2245+AM963*$E2245,IF(AND(B905="male",E905="yes",F905="northeast"),AO960+AO961*$B2245+AO962*$D2245+AO963*$E2245,"Conditions not met"))))))))))))))))</f>
        <v>0</v>
      </c>
    </row>
    <row r="2246" spans="2:9" x14ac:dyDescent="0.45">
      <c r="B2246" s="2">
        <v>60</v>
      </c>
      <c r="D2246" s="2">
        <v>35.1</v>
      </c>
      <c r="E2246" s="2">
        <v>0</v>
      </c>
      <c r="H2246" s="2">
        <v>12644.589</v>
      </c>
      <c r="I2246" s="1">
        <f>IF(AND(B906="male",E906="yes",F906="northeast"),$K$57+$K$58*$B2246+$K$59*$D2246+$K$60*$E2246,IF(AND(B906="male",E906="yes",F906="northwest"),M961+M962*$B2246+M963*$D2246+M964*$E2246,IF(AND(B906="male",E906="yes",F906="southeast"),O961+O962*$B2246+O963*$D2246+O964*$E2246,IF(AND(B906="male",E906="yes",F906="southwest"),Q961+Q962*$B2246+Q963*$D2246+Q964*$E2246,IF(AND(B906="female",E906="no",F906="southwest"),S961+S962*$B2246+S963*$D2246+S964*$E2246,IF(AND(B906="female",E906="no",F906="southeast"),U961+U962*$B2246+U963*$D2246+U964*$E2246,IF(AND(B906="female",E906="no",F906="northwest"),W961+W962*$B2246+W963*$D2246+W964*$E2246,IF(AND(B906="female",E906="no",F906="northeast"),Y961+Y962*$B2246+Y963*$D2246+Y964*$E2246,IF(AND(B906="male",E906="no",F906="northeast"),AA961+AA962*$B2246+AA963*$D2246+AA964*$E2246,IF(AND(B906="male",E906="no",F906="northwest"),AC961+AC962*$B2246+AC963*$D2246+AC964*$E2246,IF(AND(B906="male",E906="no",F906="southeast"),AE961+AE962*$B2246+AE963*$D2246+AE964*$E2246,IF(AND(B906="male",E906="no",F906="southwest"),AG961+AG962*$B2246+AG963*$D2246+AG964*$E2246,IF(AND(B906="male",E906="yes",F906="southwest"),AI961+AI962*$B2246+AI963*$D2246+AI964*$E2246,IF(AND(B906="male",E906="yes",F906="southeast"),AK961+AK962*$B2246+AK963*$D2246+AK964*$E2246,IF(AND(B906="male",E906="yes",F906="northwest"),AM961+AM962*$B2246+AM963*$D2246+AM964*$E2246,IF(AND(B906="male",E906="yes",F906="northeast"),AO961+AO962*$B2246+AO963*$D2246+AO964*$E2246,"Conditions not met"))))))))))))))))</f>
        <v>0</v>
      </c>
    </row>
    <row r="2247" spans="2:9" x14ac:dyDescent="0.45">
      <c r="B2247" s="2">
        <v>26</v>
      </c>
      <c r="D2247" s="2">
        <v>29.355</v>
      </c>
      <c r="E2247" s="2">
        <v>2</v>
      </c>
      <c r="H2247" s="2">
        <v>4564.1914500000003</v>
      </c>
      <c r="I2247" s="1">
        <f>IF(AND(B907="male",E907="yes",F907="northeast"),$K$57+$K$58*$B2247+$K$59*$D2247+$K$60*$E2247,IF(AND(B907="male",E907="yes",F907="northwest"),M962+M963*$B2247+M964*$D2247+M965*$E2247,IF(AND(B907="male",E907="yes",F907="southeast"),O962+O963*$B2247+O964*$D2247+O965*$E2247,IF(AND(B907="male",E907="yes",F907="southwest"),Q962+Q963*$B2247+Q964*$D2247+Q965*$E2247,IF(AND(B907="female",E907="no",F907="southwest"),S962+S963*$B2247+S964*$D2247+S965*$E2247,IF(AND(B907="female",E907="no",F907="southeast"),U962+U963*$B2247+U964*$D2247+U965*$E2247,IF(AND(B907="female",E907="no",F907="northwest"),W962+W963*$B2247+W964*$D2247+W965*$E2247,IF(AND(B907="female",E907="no",F907="northeast"),Y962+Y963*$B2247+Y964*$D2247+Y965*$E2247,IF(AND(B907="male",E907="no",F907="northeast"),AA962+AA963*$B2247+AA964*$D2247+AA965*$E2247,IF(AND(B907="male",E907="no",F907="northwest"),AC962+AC963*$B2247+AC964*$D2247+AC965*$E2247,IF(AND(B907="male",E907="no",F907="southeast"),AE962+AE963*$B2247+AE964*$D2247+AE965*$E2247,IF(AND(B907="male",E907="no",F907="southwest"),AG962+AG963*$B2247+AG964*$D2247+AG965*$E2247,IF(AND(B907="male",E907="yes",F907="southwest"),AI962+AI963*$B2247+AI964*$D2247+AI965*$E2247,IF(AND(B907="male",E907="yes",F907="southeast"),AK962+AK963*$B2247+AK964*$D2247+AK965*$E2247,IF(AND(B907="male",E907="yes",F907="northwest"),AM962+AM963*$B2247+AM964*$D2247+AM965*$E2247,IF(AND(B907="male",E907="yes",F907="northeast"),AO962+AO963*$B2247+AO964*$D2247+AO965*$E2247,"Conditions not met"))))))))))))))))</f>
        <v>0</v>
      </c>
    </row>
    <row r="2248" spans="2:9" x14ac:dyDescent="0.45">
      <c r="B2248" s="2">
        <v>27</v>
      </c>
      <c r="D2248" s="2">
        <v>32.585000000000001</v>
      </c>
      <c r="E2248" s="2">
        <v>3</v>
      </c>
      <c r="H2248" s="2">
        <v>4846.9201499999999</v>
      </c>
      <c r="I2248" s="1">
        <f>IF(AND(B908="male",E908="yes",F908="northeast"),$K$57+$K$58*$B2248+$K$59*$D2248+$K$60*$E2248,IF(AND(B908="male",E908="yes",F908="northwest"),M963+M964*$B2248+M965*$D2248+M966*$E2248,IF(AND(B908="male",E908="yes",F908="southeast"),O963+O964*$B2248+O965*$D2248+O966*$E2248,IF(AND(B908="male",E908="yes",F908="southwest"),Q963+Q964*$B2248+Q965*$D2248+Q966*$E2248,IF(AND(B908="female",E908="no",F908="southwest"),S963+S964*$B2248+S965*$D2248+S966*$E2248,IF(AND(B908="female",E908="no",F908="southeast"),U963+U964*$B2248+U965*$D2248+U966*$E2248,IF(AND(B908="female",E908="no",F908="northwest"),W963+W964*$B2248+W965*$D2248+W966*$E2248,IF(AND(B908="female",E908="no",F908="northeast"),Y963+Y964*$B2248+Y965*$D2248+Y966*$E2248,IF(AND(B908="male",E908="no",F908="northeast"),AA963+AA964*$B2248+AA965*$D2248+AA966*$E2248,IF(AND(B908="male",E908="no",F908="northwest"),AC963+AC964*$B2248+AC965*$D2248+AC966*$E2248,IF(AND(B908="male",E908="no",F908="southeast"),AE963+AE964*$B2248+AE965*$D2248+AE966*$E2248,IF(AND(B908="male",E908="no",F908="southwest"),AG963+AG964*$B2248+AG965*$D2248+AG966*$E2248,IF(AND(B908="male",E908="yes",F908="southwest"),AI963+AI964*$B2248+AI965*$D2248+AI966*$E2248,IF(AND(B908="male",E908="yes",F908="southeast"),AK963+AK964*$B2248+AK965*$D2248+AK966*$E2248,IF(AND(B908="male",E908="yes",F908="northwest"),AM963+AM964*$B2248+AM965*$D2248+AM966*$E2248,IF(AND(B908="male",E908="yes",F908="northeast"),AO963+AO964*$B2248+AO965*$D2248+AO966*$E2248,"Conditions not met"))))))))))))))))</f>
        <v>0</v>
      </c>
    </row>
    <row r="2249" spans="2:9" x14ac:dyDescent="0.45">
      <c r="B2249" s="2">
        <v>44</v>
      </c>
      <c r="D2249" s="2">
        <v>32.340000000000003</v>
      </c>
      <c r="E2249" s="2">
        <v>1</v>
      </c>
      <c r="H2249" s="2">
        <v>7633.7205999999996</v>
      </c>
      <c r="I2249" s="1">
        <f>IF(AND(B909="male",E909="yes",F909="northeast"),$K$57+$K$58*$B2249+$K$59*$D2249+$K$60*$E2249,IF(AND(B909="male",E909="yes",F909="northwest"),M964+M965*$B2249+M966*$D2249+M967*$E2249,IF(AND(B909="male",E909="yes",F909="southeast"),O964+O965*$B2249+O966*$D2249+O967*$E2249,IF(AND(B909="male",E909="yes",F909="southwest"),Q964+Q965*$B2249+Q966*$D2249+Q967*$E2249,IF(AND(B909="female",E909="no",F909="southwest"),S964+S965*$B2249+S966*$D2249+S967*$E2249,IF(AND(B909="female",E909="no",F909="southeast"),U964+U965*$B2249+U966*$D2249+U967*$E2249,IF(AND(B909="female",E909="no",F909="northwest"),W964+W965*$B2249+W966*$D2249+W967*$E2249,IF(AND(B909="female",E909="no",F909="northeast"),Y964+Y965*$B2249+Y966*$D2249+Y967*$E2249,IF(AND(B909="male",E909="no",F909="northeast"),AA964+AA965*$B2249+AA966*$D2249+AA967*$E2249,IF(AND(B909="male",E909="no",F909="northwest"),AC964+AC965*$B2249+AC966*$D2249+AC967*$E2249,IF(AND(B909="male",E909="no",F909="southeast"),AE964+AE965*$B2249+AE966*$D2249+AE967*$E2249,IF(AND(B909="male",E909="no",F909="southwest"),AG964+AG965*$B2249+AG966*$D2249+AG967*$E2249,IF(AND(B909="male",E909="yes",F909="southwest"),AI964+AI965*$B2249+AI966*$D2249+AI967*$E2249,IF(AND(B909="male",E909="yes",F909="southeast"),AK964+AK965*$B2249+AK966*$D2249+AK967*$E2249,IF(AND(B909="male",E909="yes",F909="northwest"),AM964+AM965*$B2249+AM966*$D2249+AM967*$E2249,IF(AND(B909="male",E909="yes",F909="northeast"),AO964+AO965*$B2249+AO966*$D2249+AO967*$E2249,"Conditions not met"))))))))))))))))</f>
        <v>0</v>
      </c>
    </row>
    <row r="2250" spans="2:9" x14ac:dyDescent="0.45">
      <c r="B2250" s="2">
        <v>63</v>
      </c>
      <c r="D2250" s="2">
        <v>39.799999999999997</v>
      </c>
      <c r="E2250" s="2">
        <v>3</v>
      </c>
      <c r="H2250" s="2">
        <v>15170.069</v>
      </c>
      <c r="I2250" s="1">
        <f>IF(AND(B910="male",E910="yes",F910="northeast"),$K$57+$K$58*$B2250+$K$59*$D2250+$K$60*$E2250,IF(AND(B910="male",E910="yes",F910="northwest"),M965+M966*$B2250+M967*$D2250+M968*$E2250,IF(AND(B910="male",E910="yes",F910="southeast"),O965+O966*$B2250+O967*$D2250+O968*$E2250,IF(AND(B910="male",E910="yes",F910="southwest"),Q965+Q966*$B2250+Q967*$D2250+Q968*$E2250,IF(AND(B910="female",E910="no",F910="southwest"),S965+S966*$B2250+S967*$D2250+S968*$E2250,IF(AND(B910="female",E910="no",F910="southeast"),U965+U966*$B2250+U967*$D2250+U968*$E2250,IF(AND(B910="female",E910="no",F910="northwest"),W965+W966*$B2250+W967*$D2250+W968*$E2250,IF(AND(B910="female",E910="no",F910="northeast"),Y965+Y966*$B2250+Y967*$D2250+Y968*$E2250,IF(AND(B910="male",E910="no",F910="northeast"),AA965+AA966*$B2250+AA967*$D2250+AA968*$E2250,IF(AND(B910="male",E910="no",F910="northwest"),AC965+AC966*$B2250+AC967*$D2250+AC968*$E2250,IF(AND(B910="male",E910="no",F910="southeast"),AE965+AE966*$B2250+AE967*$D2250+AE968*$E2250,IF(AND(B910="male",E910="no",F910="southwest"),AG965+AG966*$B2250+AG967*$D2250+AG968*$E2250,IF(AND(B910="male",E910="yes",F910="southwest"),AI965+AI966*$B2250+AI967*$D2250+AI968*$E2250,IF(AND(B910="male",E910="yes",F910="southeast"),AK965+AK966*$B2250+AK967*$D2250+AK968*$E2250,IF(AND(B910="male",E910="yes",F910="northwest"),AM965+AM966*$B2250+AM967*$D2250+AM968*$E2250,IF(AND(B910="male",E910="yes",F910="northeast"),AO965+AO966*$B2250+AO967*$D2250+AO968*$E2250,"Conditions not met"))))))))))))))))</f>
        <v>0</v>
      </c>
    </row>
    <row r="2251" spans="2:9" x14ac:dyDescent="0.45">
      <c r="B2251" s="2">
        <v>32</v>
      </c>
      <c r="D2251" s="2">
        <v>24.6</v>
      </c>
      <c r="E2251" s="2">
        <v>0</v>
      </c>
      <c r="H2251" s="2">
        <v>17496.306</v>
      </c>
      <c r="I2251" s="1" t="str">
        <f>IF(AND(B911="male",E911="yes",F911="northeast"),$K$57+$K$58*$B2251+$K$59*$D2251+$K$60*$E2251,IF(AND(B911="male",E911="yes",F911="northwest"),M966+M967*$B2251+M968*$D2251+M969*$E2251,IF(AND(B911="male",E911="yes",F911="southeast"),O966+O967*$B2251+O968*$D2251+O969*$E2251,IF(AND(B911="male",E911="yes",F911="southwest"),Q966+Q967*$B2251+Q968*$D2251+Q969*$E2251,IF(AND(B911="female",E911="no",F911="southwest"),S966+S967*$B2251+S968*$D2251+S969*$E2251,IF(AND(B911="female",E911="no",F911="southeast"),U966+U967*$B2251+U968*$D2251+U969*$E2251,IF(AND(B911="female",E911="no",F911="northwest"),W966+W967*$B2251+W968*$D2251+W969*$E2251,IF(AND(B911="female",E911="no",F911="northeast"),Y966+Y967*$B2251+Y968*$D2251+Y969*$E2251,IF(AND(B911="male",E911="no",F911="northeast"),AA966+AA967*$B2251+AA968*$D2251+AA969*$E2251,IF(AND(B911="male",E911="no",F911="northwest"),AC966+AC967*$B2251+AC968*$D2251+AC969*$E2251,IF(AND(B911="male",E911="no",F911="southeast"),AE966+AE967*$B2251+AE968*$D2251+AE969*$E2251,IF(AND(B911="male",E911="no",F911="southwest"),AG966+AG967*$B2251+AG968*$D2251+AG969*$E2251,IF(AND(B911="male",E911="yes",F911="southwest"),AI966+AI967*$B2251+AI968*$D2251+AI969*$E2251,IF(AND(B911="male",E911="yes",F911="southeast"),AK966+AK967*$B2251+AK968*$D2251+AK969*$E2251,IF(AND(B911="male",E911="yes",F911="northwest"),AM966+AM967*$B2251+AM968*$D2251+AM969*$E2251,IF(AND(B911="male",E911="yes",F911="northeast"),AO966+AO967*$B2251+AO968*$D2251+AO969*$E2251,"Conditions not met"))))))))))))))))</f>
        <v>Conditions not met</v>
      </c>
    </row>
    <row r="2252" spans="2:9" x14ac:dyDescent="0.45">
      <c r="B2252" s="2">
        <v>22</v>
      </c>
      <c r="D2252" s="2">
        <v>28.31</v>
      </c>
      <c r="E2252" s="2">
        <v>1</v>
      </c>
      <c r="H2252" s="2">
        <v>2639.0428999999999</v>
      </c>
      <c r="I2252" s="1">
        <f>IF(AND(B912="male",E912="yes",F912="northeast"),$K$57+$K$58*$B2252+$K$59*$D2252+$K$60*$E2252,IF(AND(B912="male",E912="yes",F912="northwest"),M967+M968*$B2252+M969*$D2252+M970*$E2252,IF(AND(B912="male",E912="yes",F912="southeast"),O967+O968*$B2252+O969*$D2252+O970*$E2252,IF(AND(B912="male",E912="yes",F912="southwest"),Q967+Q968*$B2252+Q969*$D2252+Q970*$E2252,IF(AND(B912="female",E912="no",F912="southwest"),S967+S968*$B2252+S969*$D2252+S970*$E2252,IF(AND(B912="female",E912="no",F912="southeast"),U967+U968*$B2252+U969*$D2252+U970*$E2252,IF(AND(B912="female",E912="no",F912="northwest"),W967+W968*$B2252+W969*$D2252+W970*$E2252,IF(AND(B912="female",E912="no",F912="northeast"),Y967+Y968*$B2252+Y969*$D2252+Y970*$E2252,IF(AND(B912="male",E912="no",F912="northeast"),AA967+AA968*$B2252+AA969*$D2252+AA970*$E2252,IF(AND(B912="male",E912="no",F912="northwest"),AC967+AC968*$B2252+AC969*$D2252+AC970*$E2252,IF(AND(B912="male",E912="no",F912="southeast"),AE967+AE968*$B2252+AE969*$D2252+AE970*$E2252,IF(AND(B912="male",E912="no",F912="southwest"),AG967+AG968*$B2252+AG969*$D2252+AG970*$E2252,IF(AND(B912="male",E912="yes",F912="southwest"),AI967+AI968*$B2252+AI969*$D2252+AI970*$E2252,IF(AND(B912="male",E912="yes",F912="southeast"),AK967+AK968*$B2252+AK969*$D2252+AK970*$E2252,IF(AND(B912="male",E912="yes",F912="northwest"),AM967+AM968*$B2252+AM969*$D2252+AM970*$E2252,IF(AND(B912="male",E912="yes",F912="northeast"),AO967+AO968*$B2252+AO969*$D2252+AO970*$E2252,"Conditions not met"))))))))))))))))</f>
        <v>0</v>
      </c>
    </row>
    <row r="2253" spans="2:9" x14ac:dyDescent="0.45">
      <c r="B2253" s="2">
        <v>18</v>
      </c>
      <c r="D2253" s="2">
        <v>31.73</v>
      </c>
      <c r="E2253" s="2">
        <v>0</v>
      </c>
      <c r="H2253" s="2">
        <v>33732.686699999998</v>
      </c>
      <c r="I2253" s="1">
        <f>IF(AND(B913="male",E913="yes",F913="northeast"),$K$57+$K$58*$B2253+$K$59*$D2253+$K$60*$E2253,IF(AND(B913="male",E913="yes",F913="northwest"),M968+M969*$B2253+M970*$D2253+M971*$E2253,IF(AND(B913="male",E913="yes",F913="southeast"),O968+O969*$B2253+O970*$D2253+O971*$E2253,IF(AND(B913="male",E913="yes",F913="southwest"),Q968+Q969*$B2253+Q970*$D2253+Q971*$E2253,IF(AND(B913="female",E913="no",F913="southwest"),S968+S969*$B2253+S970*$D2253+S971*$E2253,IF(AND(B913="female",E913="no",F913="southeast"),U968+U969*$B2253+U970*$D2253+U971*$E2253,IF(AND(B913="female",E913="no",F913="northwest"),W968+W969*$B2253+W970*$D2253+W971*$E2253,IF(AND(B913="female",E913="no",F913="northeast"),Y968+Y969*$B2253+Y970*$D2253+Y971*$E2253,IF(AND(B913="male",E913="no",F913="northeast"),AA968+AA969*$B2253+AA970*$D2253+AA971*$E2253,IF(AND(B913="male",E913="no",F913="northwest"),AC968+AC969*$B2253+AC970*$D2253+AC971*$E2253,IF(AND(B913="male",E913="no",F913="southeast"),AE968+AE969*$B2253+AE970*$D2253+AE971*$E2253,IF(AND(B913="male",E913="no",F913="southwest"),AG968+AG969*$B2253+AG970*$D2253+AG971*$E2253,IF(AND(B913="male",E913="yes",F913="southwest"),AI968+AI969*$B2253+AI970*$D2253+AI971*$E2253,IF(AND(B913="male",E913="yes",F913="southeast"),AK968+AK969*$B2253+AK970*$D2253+AK971*$E2253,IF(AND(B913="male",E913="yes",F913="northwest"),AM968+AM969*$B2253+AM970*$D2253+AM971*$E2253,IF(AND(B913="male",E913="yes",F913="northeast"),AO968+AO969*$B2253+AO970*$D2253+AO971*$E2253,"Conditions not met"))))))))))))))))</f>
        <v>30980.459620946211</v>
      </c>
    </row>
    <row r="2254" spans="2:9" x14ac:dyDescent="0.45">
      <c r="B2254" s="2">
        <v>59</v>
      </c>
      <c r="D2254" s="2">
        <v>26.695</v>
      </c>
      <c r="E2254" s="2">
        <v>3</v>
      </c>
      <c r="H2254" s="2">
        <v>14382.709049999999</v>
      </c>
      <c r="I2254" s="1">
        <f>IF(AND(B914="male",E914="yes",F914="northeast"),$K$57+$K$58*$B2254+$K$59*$D2254+$K$60*$E2254,IF(AND(B914="male",E914="yes",F914="northwest"),M969+M970*$B2254+M971*$D2254+M972*$E2254,IF(AND(B914="male",E914="yes",F914="southeast"),O969+O970*$B2254+O971*$D2254+O972*$E2254,IF(AND(B914="male",E914="yes",F914="southwest"),Q969+Q970*$B2254+Q971*$D2254+Q972*$E2254,IF(AND(B914="female",E914="no",F914="southwest"),S969+S970*$B2254+S971*$D2254+S972*$E2254,IF(AND(B914="female",E914="no",F914="southeast"),U969+U970*$B2254+U971*$D2254+U972*$E2254,IF(AND(B914="female",E914="no",F914="northwest"),W969+W970*$B2254+W971*$D2254+W972*$E2254,IF(AND(B914="female",E914="no",F914="northeast"),Y969+Y970*$B2254+Y971*$D2254+Y972*$E2254,IF(AND(B914="male",E914="no",F914="northeast"),AA969+AA970*$B2254+AA971*$D2254+AA972*$E2254,IF(AND(B914="male",E914="no",F914="northwest"),AC969+AC970*$B2254+AC971*$D2254+AC972*$E2254,IF(AND(B914="male",E914="no",F914="southeast"),AE969+AE970*$B2254+AE971*$D2254+AE972*$E2254,IF(AND(B914="male",E914="no",F914="southwest"),AG969+AG970*$B2254+AG971*$D2254+AG972*$E2254,IF(AND(B914="male",E914="yes",F914="southwest"),AI969+AI970*$B2254+AI971*$D2254+AI972*$E2254,IF(AND(B914="male",E914="yes",F914="southeast"),AK969+AK970*$B2254+AK971*$D2254+AK972*$E2254,IF(AND(B914="male",E914="yes",F914="northwest"),AM969+AM970*$B2254+AM971*$D2254+AM972*$E2254,IF(AND(B914="male",E914="yes",F914="northeast"),AO969+AO970*$B2254+AO971*$D2254+AO972*$E2254,"Conditions not met"))))))))))))))))</f>
        <v>0</v>
      </c>
    </row>
    <row r="2255" spans="2:9" x14ac:dyDescent="0.45">
      <c r="B2255" s="2">
        <v>44</v>
      </c>
      <c r="D2255" s="2">
        <v>27.5</v>
      </c>
      <c r="E2255" s="2">
        <v>1</v>
      </c>
      <c r="H2255" s="2">
        <v>7626.9930000000004</v>
      </c>
      <c r="I2255" s="1">
        <f>IF(AND(B915="male",E915="yes",F915="northeast"),$K$57+$K$58*$B2255+$K$59*$D2255+$K$60*$E2255,IF(AND(B915="male",E915="yes",F915="northwest"),M970+M971*$B2255+M972*$D2255+M973*$E2255,IF(AND(B915="male",E915="yes",F915="southeast"),O970+O971*$B2255+O972*$D2255+O973*$E2255,IF(AND(B915="male",E915="yes",F915="southwest"),Q970+Q971*$B2255+Q972*$D2255+Q973*$E2255,IF(AND(B915="female",E915="no",F915="southwest"),S970+S971*$B2255+S972*$D2255+S973*$E2255,IF(AND(B915="female",E915="no",F915="southeast"),U970+U971*$B2255+U972*$D2255+U973*$E2255,IF(AND(B915="female",E915="no",F915="northwest"),W970+W971*$B2255+W972*$D2255+W973*$E2255,IF(AND(B915="female",E915="no",F915="northeast"),Y970+Y971*$B2255+Y972*$D2255+Y973*$E2255,IF(AND(B915="male",E915="no",F915="northeast"),AA970+AA971*$B2255+AA972*$D2255+AA973*$E2255,IF(AND(B915="male",E915="no",F915="northwest"),AC970+AC971*$B2255+AC972*$D2255+AC973*$E2255,IF(AND(B915="male",E915="no",F915="southeast"),AE970+AE971*$B2255+AE972*$D2255+AE973*$E2255,IF(AND(B915="male",E915="no",F915="southwest"),AG970+AG971*$B2255+AG972*$D2255+AG973*$E2255,IF(AND(B915="male",E915="yes",F915="southwest"),AI970+AI971*$B2255+AI972*$D2255+AI973*$E2255,IF(AND(B915="male",E915="yes",F915="southeast"),AK970+AK971*$B2255+AK972*$D2255+AK973*$E2255,IF(AND(B915="male",E915="yes",F915="northwest"),AM970+AM971*$B2255+AM972*$D2255+AM973*$E2255,IF(AND(B915="male",E915="yes",F915="northeast"),AO970+AO971*$B2255+AO972*$D2255+AO973*$E2255,"Conditions not met"))))))))))))))))</f>
        <v>0</v>
      </c>
    </row>
    <row r="2256" spans="2:9" x14ac:dyDescent="0.45">
      <c r="B2256" s="2">
        <v>33</v>
      </c>
      <c r="D2256" s="2">
        <v>24.605</v>
      </c>
      <c r="E2256" s="2">
        <v>2</v>
      </c>
      <c r="H2256" s="2">
        <v>5257.5079500000002</v>
      </c>
      <c r="I2256" s="1">
        <f>IF(AND(B916="male",E916="yes",F916="northeast"),$K$57+$K$58*$B2256+$K$59*$D2256+$K$60*$E2256,IF(AND(B916="male",E916="yes",F916="northwest"),M971+M972*$B2256+M973*$D2256+M974*$E2256,IF(AND(B916="male",E916="yes",F916="southeast"),O971+O972*$B2256+O973*$D2256+O974*$E2256,IF(AND(B916="male",E916="yes",F916="southwest"),Q971+Q972*$B2256+Q973*$D2256+Q974*$E2256,IF(AND(B916="female",E916="no",F916="southwest"),S971+S972*$B2256+S973*$D2256+S974*$E2256,IF(AND(B916="female",E916="no",F916="southeast"),U971+U972*$B2256+U973*$D2256+U974*$E2256,IF(AND(B916="female",E916="no",F916="northwest"),W971+W972*$B2256+W973*$D2256+W974*$E2256,IF(AND(B916="female",E916="no",F916="northeast"),Y971+Y972*$B2256+Y973*$D2256+Y974*$E2256,IF(AND(B916="male",E916="no",F916="northeast"),AA971+AA972*$B2256+AA973*$D2256+AA974*$E2256,IF(AND(B916="male",E916="no",F916="northwest"),AC971+AC972*$B2256+AC973*$D2256+AC974*$E2256,IF(AND(B916="male",E916="no",F916="southeast"),AE971+AE972*$B2256+AE973*$D2256+AE974*$E2256,IF(AND(B916="male",E916="no",F916="southwest"),AG971+AG972*$B2256+AG973*$D2256+AG974*$E2256,IF(AND(B916="male",E916="yes",F916="southwest"),AI971+AI972*$B2256+AI973*$D2256+AI974*$E2256,IF(AND(B916="male",E916="yes",F916="southeast"),AK971+AK972*$B2256+AK973*$D2256+AK974*$E2256,IF(AND(B916="male",E916="yes",F916="northwest"),AM971+AM972*$B2256+AM973*$D2256+AM974*$E2256,IF(AND(B916="male",E916="yes",F916="northeast"),AO971+AO972*$B2256+AO973*$D2256+AO974*$E2256,"Conditions not met"))))))))))))))))</f>
        <v>0</v>
      </c>
    </row>
    <row r="2257" spans="2:9" x14ac:dyDescent="0.45">
      <c r="B2257" s="2">
        <v>24</v>
      </c>
      <c r="D2257" s="2">
        <v>33.99</v>
      </c>
      <c r="E2257" s="2">
        <v>0</v>
      </c>
      <c r="H2257" s="2">
        <v>2473.3341</v>
      </c>
      <c r="I2257" s="1">
        <f>IF(AND(B917="male",E917="yes",F917="northeast"),$K$57+$K$58*$B2257+$K$59*$D2257+$K$60*$E2257,IF(AND(B917="male",E917="yes",F917="northwest"),M972+M973*$B2257+M974*$D2257+M975*$E2257,IF(AND(B917="male",E917="yes",F917="southeast"),O972+O973*$B2257+O974*$D2257+O975*$E2257,IF(AND(B917="male",E917="yes",F917="southwest"),Q972+Q973*$B2257+Q974*$D2257+Q975*$E2257,IF(AND(B917="female",E917="no",F917="southwest"),S972+S973*$B2257+S974*$D2257+S975*$E2257,IF(AND(B917="female",E917="no",F917="southeast"),U972+U973*$B2257+U974*$D2257+U975*$E2257,IF(AND(B917="female",E917="no",F917="northwest"),W972+W973*$B2257+W974*$D2257+W975*$E2257,IF(AND(B917="female",E917="no",F917="northeast"),Y972+Y973*$B2257+Y974*$D2257+Y975*$E2257,IF(AND(B917="male",E917="no",F917="northeast"),AA972+AA973*$B2257+AA974*$D2257+AA975*$E2257,IF(AND(B917="male",E917="no",F917="northwest"),AC972+AC973*$B2257+AC974*$D2257+AC975*$E2257,IF(AND(B917="male",E917="no",F917="southeast"),AE972+AE973*$B2257+AE974*$D2257+AE975*$E2257,IF(AND(B917="male",E917="no",F917="southwest"),AG972+AG973*$B2257+AG974*$D2257+AG975*$E2257,IF(AND(B917="male",E917="yes",F917="southwest"),AI972+AI973*$B2257+AI974*$D2257+AI975*$E2257,IF(AND(B917="male",E917="yes",F917="southeast"),AK972+AK973*$B2257+AK974*$D2257+AK975*$E2257,IF(AND(B917="male",E917="yes",F917="northwest"),AM972+AM973*$B2257+AM974*$D2257+AM975*$E2257,IF(AND(B917="male",E917="yes",F917="northeast"),AO972+AO973*$B2257+AO974*$D2257+AO975*$E2257,"Conditions not met"))))))))))))))))</f>
        <v>0</v>
      </c>
    </row>
    <row r="2258" spans="2:9" x14ac:dyDescent="0.45">
      <c r="B2258" s="2">
        <v>43</v>
      </c>
      <c r="D2258" s="2">
        <v>26.885000000000002</v>
      </c>
      <c r="E2258" s="2">
        <v>0</v>
      </c>
      <c r="H2258" s="2">
        <v>21774.32215</v>
      </c>
      <c r="I2258" s="1" t="str">
        <f>IF(AND(B918="male",E918="yes",F918="northeast"),$K$57+$K$58*$B2258+$K$59*$D2258+$K$60*$E2258,IF(AND(B918="male",E918="yes",F918="northwest"),M973+M974*$B2258+M975*$D2258+M976*$E2258,IF(AND(B918="male",E918="yes",F918="southeast"),O973+O974*$B2258+O975*$D2258+O976*$E2258,IF(AND(B918="male",E918="yes",F918="southwest"),Q973+Q974*$B2258+Q975*$D2258+Q976*$E2258,IF(AND(B918="female",E918="no",F918="southwest"),S973+S974*$B2258+S975*$D2258+S976*$E2258,IF(AND(B918="female",E918="no",F918="southeast"),U973+U974*$B2258+U975*$D2258+U976*$E2258,IF(AND(B918="female",E918="no",F918="northwest"),W973+W974*$B2258+W975*$D2258+W976*$E2258,IF(AND(B918="female",E918="no",F918="northeast"),Y973+Y974*$B2258+Y975*$D2258+Y976*$E2258,IF(AND(B918="male",E918="no",F918="northeast"),AA973+AA974*$B2258+AA975*$D2258+AA976*$E2258,IF(AND(B918="male",E918="no",F918="northwest"),AC973+AC974*$B2258+AC975*$D2258+AC976*$E2258,IF(AND(B918="male",E918="no",F918="southeast"),AE973+AE974*$B2258+AE975*$D2258+AE976*$E2258,IF(AND(B918="male",E918="no",F918="southwest"),AG973+AG974*$B2258+AG975*$D2258+AG976*$E2258,IF(AND(B918="male",E918="yes",F918="southwest"),AI973+AI974*$B2258+AI975*$D2258+AI976*$E2258,IF(AND(B918="male",E918="yes",F918="southeast"),AK973+AK974*$B2258+AK975*$D2258+AK976*$E2258,IF(AND(B918="male",E918="yes",F918="northwest"),AM973+AM974*$B2258+AM975*$D2258+AM976*$E2258,IF(AND(B918="male",E918="yes",F918="northeast"),AO973+AO974*$B2258+AO975*$D2258+AO976*$E2258,"Conditions not met"))))))))))))))))</f>
        <v>Conditions not met</v>
      </c>
    </row>
    <row r="2259" spans="2:9" x14ac:dyDescent="0.45">
      <c r="B2259" s="2">
        <v>45</v>
      </c>
      <c r="D2259" s="2">
        <v>22.895</v>
      </c>
      <c r="E2259" s="2">
        <v>0</v>
      </c>
      <c r="H2259" s="2">
        <v>35069.374519999998</v>
      </c>
      <c r="I2259" s="1">
        <f>IF(AND(B919="male",E919="yes",F919="northeast"),$K$57+$K$58*$B2259+$K$59*$D2259+$K$60*$E2259,IF(AND(B919="male",E919="yes",F919="northwest"),M974+M975*$B2259+M976*$D2259+M977*$E2259,IF(AND(B919="male",E919="yes",F919="southeast"),O974+O975*$B2259+O976*$D2259+O977*$E2259,IF(AND(B919="male",E919="yes",F919="southwest"),Q974+Q975*$B2259+Q976*$D2259+Q977*$E2259,IF(AND(B919="female",E919="no",F919="southwest"),S974+S975*$B2259+S976*$D2259+S977*$E2259,IF(AND(B919="female",E919="no",F919="southeast"),U974+U975*$B2259+U976*$D2259+U977*$E2259,IF(AND(B919="female",E919="no",F919="northwest"),W974+W975*$B2259+W976*$D2259+W977*$E2259,IF(AND(B919="female",E919="no",F919="northeast"),Y974+Y975*$B2259+Y976*$D2259+Y977*$E2259,IF(AND(B919="male",E919="no",F919="northeast"),AA974+AA975*$B2259+AA976*$D2259+AA977*$E2259,IF(AND(B919="male",E919="no",F919="northwest"),AC974+AC975*$B2259+AC976*$D2259+AC977*$E2259,IF(AND(B919="male",E919="no",F919="southeast"),AE974+AE975*$B2259+AE976*$D2259+AE977*$E2259,IF(AND(B919="male",E919="no",F919="southwest"),AG974+AG975*$B2259+AG976*$D2259+AG977*$E2259,IF(AND(B919="male",E919="yes",F919="southwest"),AI974+AI975*$B2259+AI976*$D2259+AI977*$E2259,IF(AND(B919="male",E919="yes",F919="southeast"),AK974+AK975*$B2259+AK976*$D2259+AK977*$E2259,IF(AND(B919="male",E919="yes",F919="northwest"),AM974+AM975*$B2259+AM976*$D2259+AM977*$E2259,IF(AND(B919="male",E919="yes",F919="northeast"),AO974+AO975*$B2259+AO976*$D2259+AO977*$E2259,"Conditions not met"))))))))))))))))</f>
        <v>21195.493090649223</v>
      </c>
    </row>
    <row r="2260" spans="2:9" x14ac:dyDescent="0.45">
      <c r="B2260" s="2">
        <v>61</v>
      </c>
      <c r="D2260" s="2">
        <v>28.2</v>
      </c>
      <c r="E2260" s="2">
        <v>0</v>
      </c>
      <c r="H2260" s="2">
        <v>13041.921</v>
      </c>
      <c r="I2260" s="1">
        <f>IF(AND(B920="male",E920="yes",F920="northeast"),$K$57+$K$58*$B2260+$K$59*$D2260+$K$60*$E2260,IF(AND(B920="male",E920="yes",F920="northwest"),M975+M976*$B2260+M977*$D2260+M978*$E2260,IF(AND(B920="male",E920="yes",F920="southeast"),O975+O976*$B2260+O977*$D2260+O978*$E2260,IF(AND(B920="male",E920="yes",F920="southwest"),Q975+Q976*$B2260+Q977*$D2260+Q978*$E2260,IF(AND(B920="female",E920="no",F920="southwest"),S975+S976*$B2260+S977*$D2260+S978*$E2260,IF(AND(B920="female",E920="no",F920="southeast"),U975+U976*$B2260+U977*$D2260+U978*$E2260,IF(AND(B920="female",E920="no",F920="northwest"),W975+W976*$B2260+W977*$D2260+W978*$E2260,IF(AND(B920="female",E920="no",F920="northeast"),Y975+Y976*$B2260+Y977*$D2260+Y978*$E2260,IF(AND(B920="male",E920="no",F920="northeast"),AA975+AA976*$B2260+AA977*$D2260+AA978*$E2260,IF(AND(B920="male",E920="no",F920="northwest"),AC975+AC976*$B2260+AC977*$D2260+AC978*$E2260,IF(AND(B920="male",E920="no",F920="southeast"),AE975+AE976*$B2260+AE977*$D2260+AE978*$E2260,IF(AND(B920="male",E920="no",F920="southwest"),AG975+AG976*$B2260+AG977*$D2260+AG978*$E2260,IF(AND(B920="male",E920="yes",F920="southwest"),AI975+AI976*$B2260+AI977*$D2260+AI978*$E2260,IF(AND(B920="male",E920="yes",F920="southeast"),AK975+AK976*$B2260+AK977*$D2260+AK978*$E2260,IF(AND(B920="male",E920="yes",F920="northwest"),AM975+AM976*$B2260+AM977*$D2260+AM978*$E2260,IF(AND(B920="male",E920="yes",F920="northeast"),AO975+AO976*$B2260+AO977*$D2260+AO978*$E2260,"Conditions not met"))))))))))))))))</f>
        <v>0</v>
      </c>
    </row>
    <row r="2261" spans="2:9" x14ac:dyDescent="0.45">
      <c r="B2261" s="2">
        <v>35</v>
      </c>
      <c r="D2261" s="2">
        <v>34.21</v>
      </c>
      <c r="E2261" s="2">
        <v>1</v>
      </c>
      <c r="H2261" s="2">
        <v>5245.2268999999997</v>
      </c>
      <c r="I2261" s="1">
        <f>IF(AND(B921="male",E921="yes",F921="northeast"),$K$57+$K$58*$B2261+$K$59*$D2261+$K$60*$E2261,IF(AND(B921="male",E921="yes",F921="northwest"),M976+M977*$B2261+M978*$D2261+M979*$E2261,IF(AND(B921="male",E921="yes",F921="southeast"),O976+O977*$B2261+O978*$D2261+O979*$E2261,IF(AND(B921="male",E921="yes",F921="southwest"),Q976+Q977*$B2261+Q978*$D2261+Q979*$E2261,IF(AND(B921="female",E921="no",F921="southwest"),S976+S977*$B2261+S978*$D2261+S979*$E2261,IF(AND(B921="female",E921="no",F921="southeast"),U976+U977*$B2261+U978*$D2261+U979*$E2261,IF(AND(B921="female",E921="no",F921="northwest"),W976+W977*$B2261+W978*$D2261+W979*$E2261,IF(AND(B921="female",E921="no",F921="northeast"),Y976+Y977*$B2261+Y978*$D2261+Y979*$E2261,IF(AND(B921="male",E921="no",F921="northeast"),AA976+AA977*$B2261+AA978*$D2261+AA979*$E2261,IF(AND(B921="male",E921="no",F921="northwest"),AC976+AC977*$B2261+AC978*$D2261+AC979*$E2261,IF(AND(B921="male",E921="no",F921="southeast"),AE976+AE977*$B2261+AE978*$D2261+AE979*$E2261,IF(AND(B921="male",E921="no",F921="southwest"),AG976+AG977*$B2261+AG978*$D2261+AG979*$E2261,IF(AND(B921="male",E921="yes",F921="southwest"),AI976+AI977*$B2261+AI978*$D2261+AI979*$E2261,IF(AND(B921="male",E921="yes",F921="southeast"),AK976+AK977*$B2261+AK978*$D2261+AK979*$E2261,IF(AND(B921="male",E921="yes",F921="northwest"),AM976+AM977*$B2261+AM978*$D2261+AM979*$E2261,IF(AND(B921="male",E921="yes",F921="northeast"),AO976+AO977*$B2261+AO978*$D2261+AO979*$E2261,"Conditions not met"))))))))))))))))</f>
        <v>0</v>
      </c>
    </row>
    <row r="2262" spans="2:9" x14ac:dyDescent="0.45">
      <c r="B2262" s="2">
        <v>62</v>
      </c>
      <c r="D2262" s="2">
        <v>25</v>
      </c>
      <c r="E2262" s="2">
        <v>0</v>
      </c>
      <c r="H2262" s="2">
        <v>13451.121999999999</v>
      </c>
      <c r="I2262" s="1">
        <f>IF(AND(B922="male",E922="yes",F922="northeast"),$K$57+$K$58*$B2262+$K$59*$D2262+$K$60*$E2262,IF(AND(B922="male",E922="yes",F922="northwest"),M977+M978*$B2262+M979*$D2262+M980*$E2262,IF(AND(B922="male",E922="yes",F922="southeast"),O977+O978*$B2262+O979*$D2262+O980*$E2262,IF(AND(B922="male",E922="yes",F922="southwest"),Q977+Q978*$B2262+Q979*$D2262+Q980*$E2262,IF(AND(B922="female",E922="no",F922="southwest"),S977+S978*$B2262+S979*$D2262+S980*$E2262,IF(AND(B922="female",E922="no",F922="southeast"),U977+U978*$B2262+U979*$D2262+U980*$E2262,IF(AND(B922="female",E922="no",F922="northwest"),W977+W978*$B2262+W979*$D2262+W980*$E2262,IF(AND(B922="female",E922="no",F922="northeast"),Y977+Y978*$B2262+Y979*$D2262+Y980*$E2262,IF(AND(B922="male",E922="no",F922="northeast"),AA977+AA978*$B2262+AA979*$D2262+AA980*$E2262,IF(AND(B922="male",E922="no",F922="northwest"),AC977+AC978*$B2262+AC979*$D2262+AC980*$E2262,IF(AND(B922="male",E922="no",F922="southeast"),AE977+AE978*$B2262+AE979*$D2262+AE980*$E2262,IF(AND(B922="male",E922="no",F922="southwest"),AG977+AG978*$B2262+AG979*$D2262+AG980*$E2262,IF(AND(B922="male",E922="yes",F922="southwest"),AI977+AI978*$B2262+AI979*$D2262+AI980*$E2262,IF(AND(B922="male",E922="yes",F922="southeast"),AK977+AK978*$B2262+AK979*$D2262+AK980*$E2262,IF(AND(B922="male",E922="yes",F922="northwest"),AM977+AM978*$B2262+AM979*$D2262+AM980*$E2262,IF(AND(B922="male",E922="yes",F922="northeast"),AO977+AO978*$B2262+AO979*$D2262+AO980*$E2262,"Conditions not met"))))))))))))))))</f>
        <v>0</v>
      </c>
    </row>
    <row r="2263" spans="2:9" x14ac:dyDescent="0.45">
      <c r="B2263" s="2">
        <v>62</v>
      </c>
      <c r="D2263" s="2">
        <v>33.200000000000003</v>
      </c>
      <c r="E2263" s="2">
        <v>0</v>
      </c>
      <c r="H2263" s="2">
        <v>13462.52</v>
      </c>
      <c r="I2263" s="1">
        <f>IF(AND(B923="male",E923="yes",F923="northeast"),$K$57+$K$58*$B2263+$K$59*$D2263+$K$60*$E2263,IF(AND(B923="male",E923="yes",F923="northwest"),M978+M979*$B2263+M980*$D2263+M981*$E2263,IF(AND(B923="male",E923="yes",F923="southeast"),O978+O979*$B2263+O980*$D2263+O981*$E2263,IF(AND(B923="male",E923="yes",F923="southwest"),Q978+Q979*$B2263+Q980*$D2263+Q981*$E2263,IF(AND(B923="female",E923="no",F923="southwest"),S978+S979*$B2263+S980*$D2263+S981*$E2263,IF(AND(B923="female",E923="no",F923="southeast"),U978+U979*$B2263+U980*$D2263+U981*$E2263,IF(AND(B923="female",E923="no",F923="northwest"),W978+W979*$B2263+W980*$D2263+W981*$E2263,IF(AND(B923="female",E923="no",F923="northeast"),Y978+Y979*$B2263+Y980*$D2263+Y981*$E2263,IF(AND(B923="male",E923="no",F923="northeast"),AA978+AA979*$B2263+AA980*$D2263+AA981*$E2263,IF(AND(B923="male",E923="no",F923="northwest"),AC978+AC979*$B2263+AC980*$D2263+AC981*$E2263,IF(AND(B923="male",E923="no",F923="southeast"),AE978+AE979*$B2263+AE980*$D2263+AE981*$E2263,IF(AND(B923="male",E923="no",F923="southwest"),AG978+AG979*$B2263+AG980*$D2263+AG981*$E2263,IF(AND(B923="male",E923="yes",F923="southwest"),AI978+AI979*$B2263+AI980*$D2263+AI981*$E2263,IF(AND(B923="male",E923="yes",F923="southeast"),AK978+AK979*$B2263+AK980*$D2263+AK981*$E2263,IF(AND(B923="male",E923="yes",F923="northwest"),AM978+AM979*$B2263+AM980*$D2263+AM981*$E2263,IF(AND(B923="male",E923="yes",F923="northeast"),AO978+AO979*$B2263+AO980*$D2263+AO981*$E2263,"Conditions not met"))))))))))))))))</f>
        <v>0</v>
      </c>
    </row>
    <row r="2264" spans="2:9" x14ac:dyDescent="0.45">
      <c r="B2264" s="2">
        <v>38</v>
      </c>
      <c r="D2264" s="2">
        <v>31</v>
      </c>
      <c r="E2264" s="2">
        <v>1</v>
      </c>
      <c r="H2264" s="2">
        <v>5488.2619999999997</v>
      </c>
      <c r="I2264" s="1">
        <f>IF(AND(B924="male",E924="yes",F924="northeast"),$K$57+$K$58*$B2264+$K$59*$D2264+$K$60*$E2264,IF(AND(B924="male",E924="yes",F924="northwest"),M979+M980*$B2264+M981*$D2264+M982*$E2264,IF(AND(B924="male",E924="yes",F924="southeast"),O979+O980*$B2264+O981*$D2264+O982*$E2264,IF(AND(B924="male",E924="yes",F924="southwest"),Q979+Q980*$B2264+Q981*$D2264+Q982*$E2264,IF(AND(B924="female",E924="no",F924="southwest"),S979+S980*$B2264+S981*$D2264+S982*$E2264,IF(AND(B924="female",E924="no",F924="southeast"),U979+U980*$B2264+U981*$D2264+U982*$E2264,IF(AND(B924="female",E924="no",F924="northwest"),W979+W980*$B2264+W981*$D2264+W982*$E2264,IF(AND(B924="female",E924="no",F924="northeast"),Y979+Y980*$B2264+Y981*$D2264+Y982*$E2264,IF(AND(B924="male",E924="no",F924="northeast"),AA979+AA980*$B2264+AA981*$D2264+AA982*$E2264,IF(AND(B924="male",E924="no",F924="northwest"),AC979+AC980*$B2264+AC981*$D2264+AC982*$E2264,IF(AND(B924="male",E924="no",F924="southeast"),AE979+AE980*$B2264+AE981*$D2264+AE982*$E2264,IF(AND(B924="male",E924="no",F924="southwest"),AG979+AG980*$B2264+AG981*$D2264+AG982*$E2264,IF(AND(B924="male",E924="yes",F924="southwest"),AI979+AI980*$B2264+AI981*$D2264+AI982*$E2264,IF(AND(B924="male",E924="yes",F924="southeast"),AK979+AK980*$B2264+AK981*$D2264+AK982*$E2264,IF(AND(B924="male",E924="yes",F924="northwest"),AM979+AM980*$B2264+AM981*$D2264+AM982*$E2264,IF(AND(B924="male",E924="yes",F924="northeast"),AO979+AO980*$B2264+AO981*$D2264+AO982*$E2264,"Conditions not met"))))))))))))))))</f>
        <v>0</v>
      </c>
    </row>
    <row r="2265" spans="2:9" x14ac:dyDescent="0.45">
      <c r="B2265" s="2">
        <v>34</v>
      </c>
      <c r="D2265" s="2">
        <v>35.814999999999998</v>
      </c>
      <c r="E2265" s="2">
        <v>0</v>
      </c>
      <c r="H2265" s="2">
        <v>4320.4108500000002</v>
      </c>
      <c r="I2265" s="1">
        <f>IF(AND(B925="male",E925="yes",F925="northeast"),$K$57+$K$58*$B2265+$K$59*$D2265+$K$60*$E2265,IF(AND(B925="male",E925="yes",F925="northwest"),M980+M981*$B2265+M982*$D2265+M983*$E2265,IF(AND(B925="male",E925="yes",F925="southeast"),O980+O981*$B2265+O982*$D2265+O983*$E2265,IF(AND(B925="male",E925="yes",F925="southwest"),Q980+Q981*$B2265+Q982*$D2265+Q983*$E2265,IF(AND(B925="female",E925="no",F925="southwest"),S980+S981*$B2265+S982*$D2265+S983*$E2265,IF(AND(B925="female",E925="no",F925="southeast"),U980+U981*$B2265+U982*$D2265+U983*$E2265,IF(AND(B925="female",E925="no",F925="northwest"),W980+W981*$B2265+W982*$D2265+W983*$E2265,IF(AND(B925="female",E925="no",F925="northeast"),Y980+Y981*$B2265+Y982*$D2265+Y983*$E2265,IF(AND(B925="male",E925="no",F925="northeast"),AA980+AA981*$B2265+AA982*$D2265+AA983*$E2265,IF(AND(B925="male",E925="no",F925="northwest"),AC980+AC981*$B2265+AC982*$D2265+AC983*$E2265,IF(AND(B925="male",E925="no",F925="southeast"),AE980+AE981*$B2265+AE982*$D2265+AE983*$E2265,IF(AND(B925="male",E925="no",F925="southwest"),AG980+AG981*$B2265+AG982*$D2265+AG983*$E2265,IF(AND(B925="male",E925="yes",F925="southwest"),AI980+AI981*$B2265+AI982*$D2265+AI983*$E2265,IF(AND(B925="male",E925="yes",F925="southeast"),AK980+AK981*$B2265+AK982*$D2265+AK983*$E2265,IF(AND(B925="male",E925="yes",F925="northwest"),AM980+AM981*$B2265+AM982*$D2265+AM983*$E2265,IF(AND(B925="male",E925="yes",F925="northeast"),AO980+AO981*$B2265+AO982*$D2265+AO983*$E2265,"Conditions not met"))))))))))))))))</f>
        <v>0</v>
      </c>
    </row>
    <row r="2266" spans="2:9" x14ac:dyDescent="0.45">
      <c r="B2266" s="2">
        <v>43</v>
      </c>
      <c r="D2266" s="2">
        <v>23.2</v>
      </c>
      <c r="E2266" s="2">
        <v>0</v>
      </c>
      <c r="H2266" s="2">
        <v>6250.4350000000004</v>
      </c>
      <c r="I2266" s="1">
        <f>IF(AND(B926="male",E926="yes",F926="northeast"),$K$57+$K$58*$B2266+$K$59*$D2266+$K$60*$E2266,IF(AND(B926="male",E926="yes",F926="northwest"),M981+M982*$B2266+M983*$D2266+M984*$E2266,IF(AND(B926="male",E926="yes",F926="southeast"),O981+O982*$B2266+O983*$D2266+O984*$E2266,IF(AND(B926="male",E926="yes",F926="southwest"),Q981+Q982*$B2266+Q983*$D2266+Q984*$E2266,IF(AND(B926="female",E926="no",F926="southwest"),S981+S982*$B2266+S983*$D2266+S984*$E2266,IF(AND(B926="female",E926="no",F926="southeast"),U981+U982*$B2266+U983*$D2266+U984*$E2266,IF(AND(B926="female",E926="no",F926="northwest"),W981+W982*$B2266+W983*$D2266+W984*$E2266,IF(AND(B926="female",E926="no",F926="northeast"),Y981+Y982*$B2266+Y983*$D2266+Y984*$E2266,IF(AND(B926="male",E926="no",F926="northeast"),AA981+AA982*$B2266+AA983*$D2266+AA984*$E2266,IF(AND(B926="male",E926="no",F926="northwest"),AC981+AC982*$B2266+AC983*$D2266+AC984*$E2266,IF(AND(B926="male",E926="no",F926="southeast"),AE981+AE982*$B2266+AE983*$D2266+AE984*$E2266,IF(AND(B926="male",E926="no",F926="southwest"),AG981+AG982*$B2266+AG983*$D2266+AG984*$E2266,IF(AND(B926="male",E926="yes",F926="southwest"),AI981+AI982*$B2266+AI983*$D2266+AI984*$E2266,IF(AND(B926="male",E926="yes",F926="southeast"),AK981+AK982*$B2266+AK983*$D2266+AK984*$E2266,IF(AND(B926="male",E926="yes",F926="northwest"),AM981+AM982*$B2266+AM983*$D2266+AM984*$E2266,IF(AND(B926="male",E926="yes",F926="northeast"),AO981+AO982*$B2266+AO983*$D2266+AO984*$E2266,"Conditions not met"))))))))))))))))</f>
        <v>0</v>
      </c>
    </row>
    <row r="2267" spans="2:9" x14ac:dyDescent="0.45">
      <c r="B2267" s="2">
        <v>50</v>
      </c>
      <c r="D2267" s="2">
        <v>32.11</v>
      </c>
      <c r="E2267" s="2">
        <v>2</v>
      </c>
      <c r="H2267" s="2">
        <v>25333.332839999999</v>
      </c>
      <c r="I2267" s="1">
        <f>IF(AND(B927="male",E927="yes",F927="northeast"),$K$57+$K$58*$B2267+$K$59*$D2267+$K$60*$E2267,IF(AND(B927="male",E927="yes",F927="northwest"),M982+M983*$B2267+M984*$D2267+M985*$E2267,IF(AND(B927="male",E927="yes",F927="southeast"),O982+O983*$B2267+O984*$D2267+O985*$E2267,IF(AND(B927="male",E927="yes",F927="southwest"),Q982+Q983*$B2267+Q984*$D2267+Q985*$E2267,IF(AND(B927="female",E927="no",F927="southwest"),S982+S983*$B2267+S984*$D2267+S985*$E2267,IF(AND(B927="female",E927="no",F927="southeast"),U982+U983*$B2267+U984*$D2267+U985*$E2267,IF(AND(B927="female",E927="no",F927="northwest"),W982+W983*$B2267+W984*$D2267+W985*$E2267,IF(AND(B927="female",E927="no",F927="northeast"),Y982+Y983*$B2267+Y984*$D2267+Y985*$E2267,IF(AND(B927="male",E927="no",F927="northeast"),AA982+AA983*$B2267+AA984*$D2267+AA985*$E2267,IF(AND(B927="male",E927="no",F927="northwest"),AC982+AC983*$B2267+AC984*$D2267+AC985*$E2267,IF(AND(B927="male",E927="no",F927="southeast"),AE982+AE983*$B2267+AE984*$D2267+AE985*$E2267,IF(AND(B927="male",E927="no",F927="southwest"),AG982+AG983*$B2267+AG984*$D2267+AG985*$E2267,IF(AND(B927="male",E927="yes",F927="southwest"),AI982+AI983*$B2267+AI984*$D2267+AI985*$E2267,IF(AND(B927="male",E927="yes",F927="southeast"),AK982+AK983*$B2267+AK984*$D2267+AK985*$E2267,IF(AND(B927="male",E927="yes",F927="northwest"),AM982+AM983*$B2267+AM984*$D2267+AM985*$E2267,IF(AND(B927="male",E927="yes",F927="northeast"),AO982+AO983*$B2267+AO984*$D2267+AO985*$E2267,"Conditions not met"))))))))))))))))</f>
        <v>0</v>
      </c>
    </row>
    <row r="2268" spans="2:9" x14ac:dyDescent="0.45">
      <c r="B2268" s="2">
        <v>19</v>
      </c>
      <c r="D2268" s="2">
        <v>23.4</v>
      </c>
      <c r="E2268" s="2">
        <v>2</v>
      </c>
      <c r="H2268" s="2">
        <v>2913.569</v>
      </c>
      <c r="I2268" s="1">
        <f>IF(AND(B928="male",E928="yes",F928="northeast"),$K$57+$K$58*$B2268+$K$59*$D2268+$K$60*$E2268,IF(AND(B928="male",E928="yes",F928="northwest"),M983+M984*$B2268+M985*$D2268+M986*$E2268,IF(AND(B928="male",E928="yes",F928="southeast"),O983+O984*$B2268+O985*$D2268+O986*$E2268,IF(AND(B928="male",E928="yes",F928="southwest"),Q983+Q984*$B2268+Q985*$D2268+Q986*$E2268,IF(AND(B928="female",E928="no",F928="southwest"),S983+S984*$B2268+S985*$D2268+S986*$E2268,IF(AND(B928="female",E928="no",F928="southeast"),U983+U984*$B2268+U985*$D2268+U986*$E2268,IF(AND(B928="female",E928="no",F928="northwest"),W983+W984*$B2268+W985*$D2268+W986*$E2268,IF(AND(B928="female",E928="no",F928="northeast"),Y983+Y984*$B2268+Y985*$D2268+Y986*$E2268,IF(AND(B928="male",E928="no",F928="northeast"),AA983+AA984*$B2268+AA985*$D2268+AA986*$E2268,IF(AND(B928="male",E928="no",F928="northwest"),AC983+AC984*$B2268+AC985*$D2268+AC986*$E2268,IF(AND(B928="male",E928="no",F928="southeast"),AE983+AE984*$B2268+AE985*$D2268+AE986*$E2268,IF(AND(B928="male",E928="no",F928="southwest"),AG983+AG984*$B2268+AG985*$D2268+AG986*$E2268,IF(AND(B928="male",E928="yes",F928="southwest"),AI983+AI984*$B2268+AI985*$D2268+AI986*$E2268,IF(AND(B928="male",E928="yes",F928="southeast"),AK983+AK984*$B2268+AK985*$D2268+AK986*$E2268,IF(AND(B928="male",E928="yes",F928="northwest"),AM983+AM984*$B2268+AM985*$D2268+AM986*$E2268,IF(AND(B928="male",E928="yes",F928="northeast"),AO983+AO984*$B2268+AO985*$D2268+AO986*$E2268,"Conditions not met"))))))))))))))))</f>
        <v>0</v>
      </c>
    </row>
    <row r="2269" spans="2:9" x14ac:dyDescent="0.45">
      <c r="B2269" s="2">
        <v>57</v>
      </c>
      <c r="D2269" s="2">
        <v>20.100000000000001</v>
      </c>
      <c r="E2269" s="2">
        <v>1</v>
      </c>
      <c r="H2269" s="2">
        <v>12032.325999999999</v>
      </c>
      <c r="I2269" s="1">
        <f>IF(AND(B929="male",E929="yes",F929="northeast"),$K$57+$K$58*$B2269+$K$59*$D2269+$K$60*$E2269,IF(AND(B929="male",E929="yes",F929="northwest"),M984+M985*$B2269+M986*$D2269+M987*$E2269,IF(AND(B929="male",E929="yes",F929="southeast"),O984+O985*$B2269+O986*$D2269+O987*$E2269,IF(AND(B929="male",E929="yes",F929="southwest"),Q984+Q985*$B2269+Q986*$D2269+Q987*$E2269,IF(AND(B929="female",E929="no",F929="southwest"),S984+S985*$B2269+S986*$D2269+S987*$E2269,IF(AND(B929="female",E929="no",F929="southeast"),U984+U985*$B2269+U986*$D2269+U987*$E2269,IF(AND(B929="female",E929="no",F929="northwest"),W984+W985*$B2269+W986*$D2269+W987*$E2269,IF(AND(B929="female",E929="no",F929="northeast"),Y984+Y985*$B2269+Y986*$D2269+Y987*$E2269,IF(AND(B929="male",E929="no",F929="northeast"),AA984+AA985*$B2269+AA986*$D2269+AA987*$E2269,IF(AND(B929="male",E929="no",F929="northwest"),AC984+AC985*$B2269+AC986*$D2269+AC987*$E2269,IF(AND(B929="male",E929="no",F929="southeast"),AE984+AE985*$B2269+AE986*$D2269+AE987*$E2269,IF(AND(B929="male",E929="no",F929="southwest"),AG984+AG985*$B2269+AG986*$D2269+AG987*$E2269,IF(AND(B929="male",E929="yes",F929="southwest"),AI984+AI985*$B2269+AI986*$D2269+AI987*$E2269,IF(AND(B929="male",E929="yes",F929="southeast"),AK984+AK985*$B2269+AK986*$D2269+AK987*$E2269,IF(AND(B929="male",E929="yes",F929="northwest"),AM984+AM985*$B2269+AM986*$D2269+AM987*$E2269,IF(AND(B929="male",E929="yes",F929="northeast"),AO984+AO985*$B2269+AO986*$D2269+AO987*$E2269,"Conditions not met"))))))))))))))))</f>
        <v>0</v>
      </c>
    </row>
    <row r="2270" spans="2:9" x14ac:dyDescent="0.45">
      <c r="B2270" s="2">
        <v>62</v>
      </c>
      <c r="D2270" s="2">
        <v>39.159999999999997</v>
      </c>
      <c r="E2270" s="2">
        <v>0</v>
      </c>
      <c r="H2270" s="2">
        <v>13470.804400000001</v>
      </c>
      <c r="I2270" s="1">
        <f>IF(AND(B930="male",E930="yes",F930="northeast"),$K$57+$K$58*$B2270+$K$59*$D2270+$K$60*$E2270,IF(AND(B930="male",E930="yes",F930="northwest"),M985+M986*$B2270+M987*$D2270+M988*$E2270,IF(AND(B930="male",E930="yes",F930="southeast"),O985+O986*$B2270+O987*$D2270+O988*$E2270,IF(AND(B930="male",E930="yes",F930="southwest"),Q985+Q986*$B2270+Q987*$D2270+Q988*$E2270,IF(AND(B930="female",E930="no",F930="southwest"),S985+S986*$B2270+S987*$D2270+S988*$E2270,IF(AND(B930="female",E930="no",F930="southeast"),U985+U986*$B2270+U987*$D2270+U988*$E2270,IF(AND(B930="female",E930="no",F930="northwest"),W985+W986*$B2270+W987*$D2270+W988*$E2270,IF(AND(B930="female",E930="no",F930="northeast"),Y985+Y986*$B2270+Y987*$D2270+Y988*$E2270,IF(AND(B930="male",E930="no",F930="northeast"),AA985+AA986*$B2270+AA987*$D2270+AA988*$E2270,IF(AND(B930="male",E930="no",F930="northwest"),AC985+AC986*$B2270+AC987*$D2270+AC988*$E2270,IF(AND(B930="male",E930="no",F930="southeast"),AE985+AE986*$B2270+AE987*$D2270+AE988*$E2270,IF(AND(B930="male",E930="no",F930="southwest"),AG985+AG986*$B2270+AG987*$D2270+AG988*$E2270,IF(AND(B930="male",E930="yes",F930="southwest"),AI985+AI986*$B2270+AI987*$D2270+AI988*$E2270,IF(AND(B930="male",E930="yes",F930="southeast"),AK985+AK986*$B2270+AK987*$D2270+AK988*$E2270,IF(AND(B930="male",E930="yes",F930="northwest"),AM985+AM986*$B2270+AM987*$D2270+AM988*$E2270,IF(AND(B930="male",E930="yes",F930="northeast"),AO985+AO986*$B2270+AO987*$D2270+AO988*$E2270,"Conditions not met"))))))))))))))))</f>
        <v>0</v>
      </c>
    </row>
    <row r="2271" spans="2:9" x14ac:dyDescent="0.45">
      <c r="B2271" s="2">
        <v>41</v>
      </c>
      <c r="D2271" s="2">
        <v>34.21</v>
      </c>
      <c r="E2271" s="2">
        <v>1</v>
      </c>
      <c r="H2271" s="2">
        <v>6289.7548999999999</v>
      </c>
      <c r="I2271" s="1">
        <f>IF(AND(B931="male",E931="yes",F931="northeast"),$K$57+$K$58*$B2271+$K$59*$D2271+$K$60*$E2271,IF(AND(B931="male",E931="yes",F931="northwest"),M986+M987*$B2271+M988*$D2271+M989*$E2271,IF(AND(B931="male",E931="yes",F931="southeast"),O986+O987*$B2271+O988*$D2271+O989*$E2271,IF(AND(B931="male",E931="yes",F931="southwest"),Q986+Q987*$B2271+Q988*$D2271+Q989*$E2271,IF(AND(B931="female",E931="no",F931="southwest"),S986+S987*$B2271+S988*$D2271+S989*$E2271,IF(AND(B931="female",E931="no",F931="southeast"),U986+U987*$B2271+U988*$D2271+U989*$E2271,IF(AND(B931="female",E931="no",F931="northwest"),W986+W987*$B2271+W988*$D2271+W989*$E2271,IF(AND(B931="female",E931="no",F931="northeast"),Y986+Y987*$B2271+Y988*$D2271+Y989*$E2271,IF(AND(B931="male",E931="no",F931="northeast"),AA986+AA987*$B2271+AA988*$D2271+AA989*$E2271,IF(AND(B931="male",E931="no",F931="northwest"),AC986+AC987*$B2271+AC988*$D2271+AC989*$E2271,IF(AND(B931="male",E931="no",F931="southeast"),AE986+AE987*$B2271+AE988*$D2271+AE989*$E2271,IF(AND(B931="male",E931="no",F931="southwest"),AG986+AG987*$B2271+AG988*$D2271+AG989*$E2271,IF(AND(B931="male",E931="yes",F931="southwest"),AI986+AI987*$B2271+AI988*$D2271+AI989*$E2271,IF(AND(B931="male",E931="yes",F931="southeast"),AK986+AK987*$B2271+AK988*$D2271+AK989*$E2271,IF(AND(B931="male",E931="yes",F931="northwest"),AM986+AM987*$B2271+AM988*$D2271+AM989*$E2271,IF(AND(B931="male",E931="yes",F931="northeast"),AO986+AO987*$B2271+AO988*$D2271+AO989*$E2271,"Conditions not met"))))))))))))))))</f>
        <v>0</v>
      </c>
    </row>
    <row r="2272" spans="2:9" x14ac:dyDescent="0.45">
      <c r="B2272" s="2">
        <v>26</v>
      </c>
      <c r="D2272" s="2">
        <v>46.53</v>
      </c>
      <c r="E2272" s="2">
        <v>1</v>
      </c>
      <c r="H2272" s="2">
        <v>2927.0646999999999</v>
      </c>
      <c r="I2272" s="1">
        <f>IF(AND(B932="male",E932="yes",F932="northeast"),$K$57+$K$58*$B2272+$K$59*$D2272+$K$60*$E2272,IF(AND(B932="male",E932="yes",F932="northwest"),M987+M988*$B2272+M989*$D2272+M990*$E2272,IF(AND(B932="male",E932="yes",F932="southeast"),O987+O988*$B2272+O989*$D2272+O990*$E2272,IF(AND(B932="male",E932="yes",F932="southwest"),Q987+Q988*$B2272+Q989*$D2272+Q990*$E2272,IF(AND(B932="female",E932="no",F932="southwest"),S987+S988*$B2272+S989*$D2272+S990*$E2272,IF(AND(B932="female",E932="no",F932="southeast"),U987+U988*$B2272+U989*$D2272+U990*$E2272,IF(AND(B932="female",E932="no",F932="northwest"),W987+W988*$B2272+W989*$D2272+W990*$E2272,IF(AND(B932="female",E932="no",F932="northeast"),Y987+Y988*$B2272+Y989*$D2272+Y990*$E2272,IF(AND(B932="male",E932="no",F932="northeast"),AA987+AA988*$B2272+AA989*$D2272+AA990*$E2272,IF(AND(B932="male",E932="no",F932="northwest"),AC987+AC988*$B2272+AC989*$D2272+AC990*$E2272,IF(AND(B932="male",E932="no",F932="southeast"),AE987+AE988*$B2272+AE989*$D2272+AE990*$E2272,IF(AND(B932="male",E932="no",F932="southwest"),AG987+AG988*$B2272+AG989*$D2272+AG990*$E2272,IF(AND(B932="male",E932="yes",F932="southwest"),AI987+AI988*$B2272+AI989*$D2272+AI990*$E2272,IF(AND(B932="male",E932="yes",F932="southeast"),AK987+AK988*$B2272+AK989*$D2272+AK990*$E2272,IF(AND(B932="male",E932="yes",F932="northwest"),AM987+AM988*$B2272+AM989*$D2272+AM990*$E2272,IF(AND(B932="male",E932="yes",F932="northeast"),AO987+AO988*$B2272+AO989*$D2272+AO990*$E2272,"Conditions not met"))))))))))))))))</f>
        <v>0</v>
      </c>
    </row>
    <row r="2273" spans="2:9" x14ac:dyDescent="0.45">
      <c r="B2273" s="2">
        <v>39</v>
      </c>
      <c r="D2273" s="2">
        <v>32.5</v>
      </c>
      <c r="E2273" s="2">
        <v>1</v>
      </c>
      <c r="H2273" s="2">
        <v>6238.2979999999998</v>
      </c>
      <c r="I2273" s="1">
        <f>IF(AND(B933="male",E933="yes",F933="northeast"),$K$57+$K$58*$B2273+$K$59*$D2273+$K$60*$E2273,IF(AND(B933="male",E933="yes",F933="northwest"),M988+M989*$B2273+M990*$D2273+M991*$E2273,IF(AND(B933="male",E933="yes",F933="southeast"),O988+O989*$B2273+O990*$D2273+O991*$E2273,IF(AND(B933="male",E933="yes",F933="southwest"),Q988+Q989*$B2273+Q990*$D2273+Q991*$E2273,IF(AND(B933="female",E933="no",F933="southwest"),S988+S989*$B2273+S990*$D2273+S991*$E2273,IF(AND(B933="female",E933="no",F933="southeast"),U988+U989*$B2273+U990*$D2273+U991*$E2273,IF(AND(B933="female",E933="no",F933="northwest"),W988+W989*$B2273+W990*$D2273+W991*$E2273,IF(AND(B933="female",E933="no",F933="northeast"),Y988+Y989*$B2273+Y990*$D2273+Y991*$E2273,IF(AND(B933="male",E933="no",F933="northeast"),AA988+AA989*$B2273+AA990*$D2273+AA991*$E2273,IF(AND(B933="male",E933="no",F933="northwest"),AC988+AC989*$B2273+AC990*$D2273+AC991*$E2273,IF(AND(B933="male",E933="no",F933="southeast"),AE988+AE989*$B2273+AE990*$D2273+AE991*$E2273,IF(AND(B933="male",E933="no",F933="southwest"),AG988+AG989*$B2273+AG990*$D2273+AG991*$E2273,IF(AND(B933="male",E933="yes",F933="southwest"),AI988+AI989*$B2273+AI990*$D2273+AI991*$E2273,IF(AND(B933="male",E933="yes",F933="southeast"),AK988+AK989*$B2273+AK990*$D2273+AK991*$E2273,IF(AND(B933="male",E933="yes",F933="northwest"),AM988+AM989*$B2273+AM990*$D2273+AM991*$E2273,IF(AND(B933="male",E933="yes",F933="northeast"),AO988+AO989*$B2273+AO990*$D2273+AO991*$E2273,"Conditions not met"))))))))))))))))</f>
        <v>0</v>
      </c>
    </row>
    <row r="2274" spans="2:9" x14ac:dyDescent="0.45">
      <c r="B2274" s="2">
        <v>46</v>
      </c>
      <c r="D2274" s="2">
        <v>25.8</v>
      </c>
      <c r="E2274" s="2">
        <v>5</v>
      </c>
      <c r="H2274" s="2">
        <v>10096.969999999999</v>
      </c>
      <c r="I2274" s="1">
        <f>IF(AND(B934="male",E934="yes",F934="northeast"),$K$57+$K$58*$B2274+$K$59*$D2274+$K$60*$E2274,IF(AND(B934="male",E934="yes",F934="northwest"),M989+M990*$B2274+M991*$D2274+M992*$E2274,IF(AND(B934="male",E934="yes",F934="southeast"),O989+O990*$B2274+O991*$D2274+O992*$E2274,IF(AND(B934="male",E934="yes",F934="southwest"),Q989+Q990*$B2274+Q991*$D2274+Q992*$E2274,IF(AND(B934="female",E934="no",F934="southwest"),S989+S990*$B2274+S991*$D2274+S992*$E2274,IF(AND(B934="female",E934="no",F934="southeast"),U989+U990*$B2274+U991*$D2274+U992*$E2274,IF(AND(B934="female",E934="no",F934="northwest"),W989+W990*$B2274+W991*$D2274+W992*$E2274,IF(AND(B934="female",E934="no",F934="northeast"),Y989+Y990*$B2274+Y991*$D2274+Y992*$E2274,IF(AND(B934="male",E934="no",F934="northeast"),AA989+AA990*$B2274+AA991*$D2274+AA992*$E2274,IF(AND(B934="male",E934="no",F934="northwest"),AC989+AC990*$B2274+AC991*$D2274+AC992*$E2274,IF(AND(B934="male",E934="no",F934="southeast"),AE989+AE990*$B2274+AE991*$D2274+AE992*$E2274,IF(AND(B934="male",E934="no",F934="southwest"),AG989+AG990*$B2274+AG991*$D2274+AG992*$E2274,IF(AND(B934="male",E934="yes",F934="southwest"),AI989+AI990*$B2274+AI991*$D2274+AI992*$E2274,IF(AND(B934="male",E934="yes",F934="southeast"),AK989+AK990*$B2274+AK991*$D2274+AK992*$E2274,IF(AND(B934="male",E934="yes",F934="northwest"),AM989+AM990*$B2274+AM991*$D2274+AM992*$E2274,IF(AND(B934="male",E934="yes",F934="northeast"),AO989+AO990*$B2274+AO991*$D2274+AO992*$E2274,"Conditions not met"))))))))))))))))</f>
        <v>0</v>
      </c>
    </row>
    <row r="2275" spans="2:9" x14ac:dyDescent="0.45">
      <c r="B2275" s="2">
        <v>45</v>
      </c>
      <c r="D2275" s="2">
        <v>35.299999999999997</v>
      </c>
      <c r="E2275" s="2">
        <v>0</v>
      </c>
      <c r="H2275" s="2">
        <v>7348.1419999999998</v>
      </c>
      <c r="I2275" s="1">
        <f>IF(AND(B935="male",E935="yes",F935="northeast"),$K$57+$K$58*$B2275+$K$59*$D2275+$K$60*$E2275,IF(AND(B935="male",E935="yes",F935="northwest"),M990+M991*$B2275+M992*$D2275+M993*$E2275,IF(AND(B935="male",E935="yes",F935="southeast"),O990+O991*$B2275+O992*$D2275+O993*$E2275,IF(AND(B935="male",E935="yes",F935="southwest"),Q990+Q991*$B2275+Q992*$D2275+Q993*$E2275,IF(AND(B935="female",E935="no",F935="southwest"),S990+S991*$B2275+S992*$D2275+S993*$E2275,IF(AND(B935="female",E935="no",F935="southeast"),U990+U991*$B2275+U992*$D2275+U993*$E2275,IF(AND(B935="female",E935="no",F935="northwest"),W990+W991*$B2275+W992*$D2275+W993*$E2275,IF(AND(B935="female",E935="no",F935="northeast"),Y990+Y991*$B2275+Y992*$D2275+Y993*$E2275,IF(AND(B935="male",E935="no",F935="northeast"),AA990+AA991*$B2275+AA992*$D2275+AA993*$E2275,IF(AND(B935="male",E935="no",F935="northwest"),AC990+AC991*$B2275+AC992*$D2275+AC993*$E2275,IF(AND(B935="male",E935="no",F935="southeast"),AE990+AE991*$B2275+AE992*$D2275+AE993*$E2275,IF(AND(B935="male",E935="no",F935="southwest"),AG990+AG991*$B2275+AG992*$D2275+AG993*$E2275,IF(AND(B935="male",E935="yes",F935="southwest"),AI990+AI991*$B2275+AI992*$D2275+AI993*$E2275,IF(AND(B935="male",E935="yes",F935="southeast"),AK990+AK991*$B2275+AK992*$D2275+AK993*$E2275,IF(AND(B935="male",E935="yes",F935="northwest"),AM990+AM991*$B2275+AM992*$D2275+AM993*$E2275,IF(AND(B935="male",E935="yes",F935="northeast"),AO990+AO991*$B2275+AO992*$D2275+AO993*$E2275,"Conditions not met"))))))))))))))))</f>
        <v>0</v>
      </c>
    </row>
    <row r="2276" spans="2:9" x14ac:dyDescent="0.45">
      <c r="B2276" s="2">
        <v>32</v>
      </c>
      <c r="D2276" s="2">
        <v>37.18</v>
      </c>
      <c r="E2276" s="2">
        <v>2</v>
      </c>
      <c r="H2276" s="2">
        <v>4673.3922000000002</v>
      </c>
      <c r="I2276" s="1">
        <f>IF(AND(B936="male",E936="yes",F936="northeast"),$K$57+$K$58*$B2276+$K$59*$D2276+$K$60*$E2276,IF(AND(B936="male",E936="yes",F936="northwest"),M991+M992*$B2276+M993*$D2276+M994*$E2276,IF(AND(B936="male",E936="yes",F936="southeast"),O991+O992*$B2276+O993*$D2276+O994*$E2276,IF(AND(B936="male",E936="yes",F936="southwest"),Q991+Q992*$B2276+Q993*$D2276+Q994*$E2276,IF(AND(B936="female",E936="no",F936="southwest"),S991+S992*$B2276+S993*$D2276+S994*$E2276,IF(AND(B936="female",E936="no",F936="southeast"),U991+U992*$B2276+U993*$D2276+U994*$E2276,IF(AND(B936="female",E936="no",F936="northwest"),W991+W992*$B2276+W993*$D2276+W994*$E2276,IF(AND(B936="female",E936="no",F936="northeast"),Y991+Y992*$B2276+Y993*$D2276+Y994*$E2276,IF(AND(B936="male",E936="no",F936="northeast"),AA991+AA992*$B2276+AA993*$D2276+AA994*$E2276,IF(AND(B936="male",E936="no",F936="northwest"),AC991+AC992*$B2276+AC993*$D2276+AC994*$E2276,IF(AND(B936="male",E936="no",F936="southeast"),AE991+AE992*$B2276+AE993*$D2276+AE994*$E2276,IF(AND(B936="male",E936="no",F936="southwest"),AG991+AG992*$B2276+AG993*$D2276+AG994*$E2276,IF(AND(B936="male",E936="yes",F936="southwest"),AI991+AI992*$B2276+AI993*$D2276+AI994*$E2276,IF(AND(B936="male",E936="yes",F936="southeast"),AK991+AK992*$B2276+AK993*$D2276+AK994*$E2276,IF(AND(B936="male",E936="yes",F936="northwest"),AM991+AM992*$B2276+AM993*$D2276+AM994*$E2276,IF(AND(B936="male",E936="yes",F936="northeast"),AO991+AO992*$B2276+AO993*$D2276+AO994*$E2276,"Conditions not met"))))))))))))))))</f>
        <v>0</v>
      </c>
    </row>
    <row r="2277" spans="2:9" x14ac:dyDescent="0.45">
      <c r="B2277" s="2">
        <v>59</v>
      </c>
      <c r="D2277" s="2">
        <v>27.5</v>
      </c>
      <c r="E2277" s="2">
        <v>0</v>
      </c>
      <c r="H2277" s="2">
        <v>12233.828</v>
      </c>
      <c r="I2277" s="1">
        <f>IF(AND(B937="male",E937="yes",F937="northeast"),$K$57+$K$58*$B2277+$K$59*$D2277+$K$60*$E2277,IF(AND(B937="male",E937="yes",F937="northwest"),M992+M993*$B2277+M994*$D2277+M995*$E2277,IF(AND(B937="male",E937="yes",F937="southeast"),O992+O993*$B2277+O994*$D2277+O995*$E2277,IF(AND(B937="male",E937="yes",F937="southwest"),Q992+Q993*$B2277+Q994*$D2277+Q995*$E2277,IF(AND(B937="female",E937="no",F937="southwest"),S992+S993*$B2277+S994*$D2277+S995*$E2277,IF(AND(B937="female",E937="no",F937="southeast"),U992+U993*$B2277+U994*$D2277+U995*$E2277,IF(AND(B937="female",E937="no",F937="northwest"),W992+W993*$B2277+W994*$D2277+W995*$E2277,IF(AND(B937="female",E937="no",F937="northeast"),Y992+Y993*$B2277+Y994*$D2277+Y995*$E2277,IF(AND(B937="male",E937="no",F937="northeast"),AA992+AA993*$B2277+AA994*$D2277+AA995*$E2277,IF(AND(B937="male",E937="no",F937="northwest"),AC992+AC993*$B2277+AC994*$D2277+AC995*$E2277,IF(AND(B937="male",E937="no",F937="southeast"),AE992+AE993*$B2277+AE994*$D2277+AE995*$E2277,IF(AND(B937="male",E937="no",F937="southwest"),AG992+AG993*$B2277+AG994*$D2277+AG995*$E2277,IF(AND(B937="male",E937="yes",F937="southwest"),AI992+AI993*$B2277+AI994*$D2277+AI995*$E2277,IF(AND(B937="male",E937="yes",F937="southeast"),AK992+AK993*$B2277+AK994*$D2277+AK995*$E2277,IF(AND(B937="male",E937="yes",F937="northwest"),AM992+AM993*$B2277+AM994*$D2277+AM995*$E2277,IF(AND(B937="male",E937="yes",F937="northeast"),AO992+AO993*$B2277+AO994*$D2277+AO995*$E2277,"Conditions not met"))))))))))))))))</f>
        <v>0</v>
      </c>
    </row>
    <row r="2278" spans="2:9" x14ac:dyDescent="0.45">
      <c r="B2278" s="2">
        <v>44</v>
      </c>
      <c r="D2278" s="2">
        <v>29.734999999999999</v>
      </c>
      <c r="E2278" s="2">
        <v>2</v>
      </c>
      <c r="H2278" s="2">
        <v>32108.662820000001</v>
      </c>
      <c r="I2278" s="1">
        <f>IF(AND(B938="male",E938="yes",F938="northeast"),$K$57+$K$58*$B2278+$K$59*$D2278+$K$60*$E2278,IF(AND(B938="male",E938="yes",F938="northwest"),M993+M994*$B2278+M995*$D2278+M996*$E2278,IF(AND(B938="male",E938="yes",F938="southeast"),O993+O994*$B2278+O995*$D2278+O996*$E2278,IF(AND(B938="male",E938="yes",F938="southwest"),Q993+Q994*$B2278+Q995*$D2278+Q996*$E2278,IF(AND(B938="female",E938="no",F938="southwest"),S993+S994*$B2278+S995*$D2278+S996*$E2278,IF(AND(B938="female",E938="no",F938="southeast"),U993+U994*$B2278+U995*$D2278+U996*$E2278,IF(AND(B938="female",E938="no",F938="northwest"),W993+W994*$B2278+W995*$D2278+W996*$E2278,IF(AND(B938="female",E938="no",F938="northeast"),Y993+Y994*$B2278+Y995*$D2278+Y996*$E2278,IF(AND(B938="male",E938="no",F938="northeast"),AA993+AA994*$B2278+AA995*$D2278+AA996*$E2278,IF(AND(B938="male",E938="no",F938="northwest"),AC993+AC994*$B2278+AC995*$D2278+AC996*$E2278,IF(AND(B938="male",E938="no",F938="southeast"),AE993+AE994*$B2278+AE995*$D2278+AE996*$E2278,IF(AND(B938="male",E938="no",F938="southwest"),AG993+AG994*$B2278+AG995*$D2278+AG996*$E2278,IF(AND(B938="male",E938="yes",F938="southwest"),AI993+AI994*$B2278+AI995*$D2278+AI996*$E2278,IF(AND(B938="male",E938="yes",F938="southeast"),AK993+AK994*$B2278+AK995*$D2278+AK996*$E2278,IF(AND(B938="male",E938="yes",F938="northwest"),AM993+AM994*$B2278+AM995*$D2278+AM996*$E2278,IF(AND(B938="male",E938="yes",F938="northeast"),AO993+AO994*$B2278+AO995*$D2278+AO996*$E2278,"Conditions not met"))))))))))))))))</f>
        <v>0</v>
      </c>
    </row>
    <row r="2279" spans="2:9" x14ac:dyDescent="0.45">
      <c r="B2279" s="2">
        <v>39</v>
      </c>
      <c r="D2279" s="2">
        <v>24.225000000000001</v>
      </c>
      <c r="E2279" s="2">
        <v>5</v>
      </c>
      <c r="H2279" s="2">
        <v>8965.7957499999993</v>
      </c>
      <c r="I2279" s="1">
        <f>IF(AND(B939="male",E939="yes",F939="northeast"),$K$57+$K$58*$B2279+$K$59*$D2279+$K$60*$E2279,IF(AND(B939="male",E939="yes",F939="northwest"),M994+M995*$B2279+M996*$D2279+M997*$E2279,IF(AND(B939="male",E939="yes",F939="southeast"),O994+O995*$B2279+O996*$D2279+O997*$E2279,IF(AND(B939="male",E939="yes",F939="southwest"),Q994+Q995*$B2279+Q996*$D2279+Q997*$E2279,IF(AND(B939="female",E939="no",F939="southwest"),S994+S995*$B2279+S996*$D2279+S997*$E2279,IF(AND(B939="female",E939="no",F939="southeast"),U994+U995*$B2279+U996*$D2279+U997*$E2279,IF(AND(B939="female",E939="no",F939="northwest"),W994+W995*$B2279+W996*$D2279+W997*$E2279,IF(AND(B939="female",E939="no",F939="northeast"),Y994+Y995*$B2279+Y996*$D2279+Y997*$E2279,IF(AND(B939="male",E939="no",F939="northeast"),AA994+AA995*$B2279+AA996*$D2279+AA997*$E2279,IF(AND(B939="male",E939="no",F939="northwest"),AC994+AC995*$B2279+AC996*$D2279+AC997*$E2279,IF(AND(B939="male",E939="no",F939="southeast"),AE994+AE995*$B2279+AE996*$D2279+AE997*$E2279,IF(AND(B939="male",E939="no",F939="southwest"),AG994+AG995*$B2279+AG996*$D2279+AG997*$E2279,IF(AND(B939="male",E939="yes",F939="southwest"),AI994+AI995*$B2279+AI996*$D2279+AI997*$E2279,IF(AND(B939="male",E939="yes",F939="southeast"),AK994+AK995*$B2279+AK996*$D2279+AK997*$E2279,IF(AND(B939="male",E939="yes",F939="northwest"),AM994+AM995*$B2279+AM996*$D2279+AM997*$E2279,IF(AND(B939="male",E939="yes",F939="northeast"),AO994+AO995*$B2279+AO996*$D2279+AO997*$E2279,"Conditions not met"))))))))))))))))</f>
        <v>0</v>
      </c>
    </row>
    <row r="2280" spans="2:9" x14ac:dyDescent="0.45">
      <c r="B2280" s="2">
        <v>18</v>
      </c>
      <c r="D2280" s="2">
        <v>26.18</v>
      </c>
      <c r="E2280" s="2">
        <v>2</v>
      </c>
      <c r="H2280" s="2">
        <v>2304.0021999999999</v>
      </c>
      <c r="I2280" s="1">
        <f>IF(AND(B940="male",E940="yes",F940="northeast"),$K$57+$K$58*$B2280+$K$59*$D2280+$K$60*$E2280,IF(AND(B940="male",E940="yes",F940="northwest"),M995+M996*$B2280+M997*$D2280+M998*$E2280,IF(AND(B940="male",E940="yes",F940="southeast"),O995+O996*$B2280+O997*$D2280+O998*$E2280,IF(AND(B940="male",E940="yes",F940="southwest"),Q995+Q996*$B2280+Q997*$D2280+Q998*$E2280,IF(AND(B940="female",E940="no",F940="southwest"),S995+S996*$B2280+S997*$D2280+S998*$E2280,IF(AND(B940="female",E940="no",F940="southeast"),U995+U996*$B2280+U997*$D2280+U998*$E2280,IF(AND(B940="female",E940="no",F940="northwest"),W995+W996*$B2280+W997*$D2280+W998*$E2280,IF(AND(B940="female",E940="no",F940="northeast"),Y995+Y996*$B2280+Y997*$D2280+Y998*$E2280,IF(AND(B940="male",E940="no",F940="northeast"),AA995+AA996*$B2280+AA997*$D2280+AA998*$E2280,IF(AND(B940="male",E940="no",F940="northwest"),AC995+AC996*$B2280+AC997*$D2280+AC998*$E2280,IF(AND(B940="male",E940="no",F940="southeast"),AE995+AE996*$B2280+AE997*$D2280+AE998*$E2280,IF(AND(B940="male",E940="no",F940="southwest"),AG995+AG996*$B2280+AG997*$D2280+AG998*$E2280,IF(AND(B940="male",E940="yes",F940="southwest"),AI995+AI996*$B2280+AI997*$D2280+AI998*$E2280,IF(AND(B940="male",E940="yes",F940="southeast"),AK995+AK996*$B2280+AK997*$D2280+AK998*$E2280,IF(AND(B940="male",E940="yes",F940="northwest"),AM995+AM996*$B2280+AM997*$D2280+AM998*$E2280,IF(AND(B940="male",E940="yes",F940="northeast"),AO995+AO996*$B2280+AO997*$D2280+AO998*$E2280,"Conditions not met"))))))))))))))))</f>
        <v>0</v>
      </c>
    </row>
    <row r="2281" spans="2:9" x14ac:dyDescent="0.45">
      <c r="B2281" s="2">
        <v>53</v>
      </c>
      <c r="D2281" s="2">
        <v>29.48</v>
      </c>
      <c r="E2281" s="2">
        <v>0</v>
      </c>
      <c r="H2281" s="2">
        <v>9487.6442000000006</v>
      </c>
      <c r="I2281" s="1">
        <f>IF(AND(B941="male",E941="yes",F941="northeast"),$K$57+$K$58*$B2281+$K$59*$D2281+$K$60*$E2281,IF(AND(B941="male",E941="yes",F941="northwest"),M996+M997*$B2281+M998*$D2281+M999*$E2281,IF(AND(B941="male",E941="yes",F941="southeast"),O996+O997*$B2281+O998*$D2281+O999*$E2281,IF(AND(B941="male",E941="yes",F941="southwest"),Q996+Q997*$B2281+Q998*$D2281+Q999*$E2281,IF(AND(B941="female",E941="no",F941="southwest"),S996+S997*$B2281+S998*$D2281+S999*$E2281,IF(AND(B941="female",E941="no",F941="southeast"),U996+U997*$B2281+U998*$D2281+U999*$E2281,IF(AND(B941="female",E941="no",F941="northwest"),W996+W997*$B2281+W998*$D2281+W999*$E2281,IF(AND(B941="female",E941="no",F941="northeast"),Y996+Y997*$B2281+Y998*$D2281+Y999*$E2281,IF(AND(B941="male",E941="no",F941="northeast"),AA996+AA997*$B2281+AA998*$D2281+AA999*$E2281,IF(AND(B941="male",E941="no",F941="northwest"),AC996+AC997*$B2281+AC998*$D2281+AC999*$E2281,IF(AND(B941="male",E941="no",F941="southeast"),AE996+AE997*$B2281+AE998*$D2281+AE999*$E2281,IF(AND(B941="male",E941="no",F941="southwest"),AG996+AG997*$B2281+AG998*$D2281+AG999*$E2281,IF(AND(B941="male",E941="yes",F941="southwest"),AI996+AI997*$B2281+AI998*$D2281+AI999*$E2281,IF(AND(B941="male",E941="yes",F941="southeast"),AK996+AK997*$B2281+AK998*$D2281+AK999*$E2281,IF(AND(B941="male",E941="yes",F941="northwest"),AM996+AM997*$B2281+AM998*$D2281+AM999*$E2281,IF(AND(B941="male",E941="yes",F941="northeast"),AO996+AO997*$B2281+AO998*$D2281+AO999*$E2281,"Conditions not met"))))))))))))))))</f>
        <v>0</v>
      </c>
    </row>
    <row r="2282" spans="2:9" x14ac:dyDescent="0.45">
      <c r="B2282" s="2">
        <v>18</v>
      </c>
      <c r="D2282" s="2">
        <v>23.21</v>
      </c>
      <c r="E2282" s="2">
        <v>0</v>
      </c>
      <c r="H2282" s="2">
        <v>1121.8739</v>
      </c>
      <c r="I2282" s="1">
        <f>IF(AND(B942="male",E942="yes",F942="northeast"),$K$57+$K$58*$B2282+$K$59*$D2282+$K$60*$E2282,IF(AND(B942="male",E942="yes",F942="northwest"),M997+M998*$B2282+M999*$D2282+M1000*$E2282,IF(AND(B942="male",E942="yes",F942="southeast"),O997+O998*$B2282+O999*$D2282+O1000*$E2282,IF(AND(B942="male",E942="yes",F942="southwest"),Q997+Q998*$B2282+Q999*$D2282+Q1000*$E2282,IF(AND(B942="female",E942="no",F942="southwest"),S997+S998*$B2282+S999*$D2282+S1000*$E2282,IF(AND(B942="female",E942="no",F942="southeast"),U997+U998*$B2282+U999*$D2282+U1000*$E2282,IF(AND(B942="female",E942="no",F942="northwest"),W997+W998*$B2282+W999*$D2282+W1000*$E2282,IF(AND(B942="female",E942="no",F942="northeast"),Y997+Y998*$B2282+Y999*$D2282+Y1000*$E2282,IF(AND(B942="male",E942="no",F942="northeast"),AA997+AA998*$B2282+AA999*$D2282+AA1000*$E2282,IF(AND(B942="male",E942="no",F942="northwest"),AC997+AC998*$B2282+AC999*$D2282+AC1000*$E2282,IF(AND(B942="male",E942="no",F942="southeast"),AE997+AE998*$B2282+AE999*$D2282+AE1000*$E2282,IF(AND(B942="male",E942="no",F942="southwest"),AG997+AG998*$B2282+AG999*$D2282+AG1000*$E2282,IF(AND(B942="male",E942="yes",F942="southwest"),AI997+AI998*$B2282+AI999*$D2282+AI1000*$E2282,IF(AND(B942="male",E942="yes",F942="southeast"),AK997+AK998*$B2282+AK999*$D2282+AK1000*$E2282,IF(AND(B942="male",E942="yes",F942="northwest"),AM997+AM998*$B2282+AM999*$D2282+AM1000*$E2282,IF(AND(B942="male",E942="yes",F942="northeast"),AO997+AO998*$B2282+AO999*$D2282+AO1000*$E2282,"Conditions not met"))))))))))))))))</f>
        <v>0</v>
      </c>
    </row>
    <row r="2283" spans="2:9" x14ac:dyDescent="0.45">
      <c r="B2283" s="2">
        <v>50</v>
      </c>
      <c r="D2283" s="2">
        <v>46.09</v>
      </c>
      <c r="E2283" s="2">
        <v>1</v>
      </c>
      <c r="H2283" s="2">
        <v>9549.5650999999998</v>
      </c>
      <c r="I2283" s="1">
        <f>IF(AND(B943="male",E943="yes",F943="northeast"),$K$57+$K$58*$B2283+$K$59*$D2283+$K$60*$E2283,IF(AND(B943="male",E943="yes",F943="northwest"),M998+M999*$B2283+M1000*$D2283+M1001*$E2283,IF(AND(B943="male",E943="yes",F943="southeast"),O998+O999*$B2283+O1000*$D2283+O1001*$E2283,IF(AND(B943="male",E943="yes",F943="southwest"),Q998+Q999*$B2283+Q1000*$D2283+Q1001*$E2283,IF(AND(B943="female",E943="no",F943="southwest"),S998+S999*$B2283+S1000*$D2283+S1001*$E2283,IF(AND(B943="female",E943="no",F943="southeast"),U998+U999*$B2283+U1000*$D2283+U1001*$E2283,IF(AND(B943="female",E943="no",F943="northwest"),W998+W999*$B2283+W1000*$D2283+W1001*$E2283,IF(AND(B943="female",E943="no",F943="northeast"),Y998+Y999*$B2283+Y1000*$D2283+Y1001*$E2283,IF(AND(B943="male",E943="no",F943="northeast"),AA998+AA999*$B2283+AA1000*$D2283+AA1001*$E2283,IF(AND(B943="male",E943="no",F943="northwest"),AC998+AC999*$B2283+AC1000*$D2283+AC1001*$E2283,IF(AND(B943="male",E943="no",F943="southeast"),AE998+AE999*$B2283+AE1000*$D2283+AE1001*$E2283,IF(AND(B943="male",E943="no",F943="southwest"),AG998+AG999*$B2283+AG1000*$D2283+AG1001*$E2283,IF(AND(B943="male",E943="yes",F943="southwest"),AI998+AI999*$B2283+AI1000*$D2283+AI1001*$E2283,IF(AND(B943="male",E943="yes",F943="southeast"),AK998+AK999*$B2283+AK1000*$D2283+AK1001*$E2283,IF(AND(B943="male",E943="yes",F943="northwest"),AM998+AM999*$B2283+AM1000*$D2283+AM1001*$E2283,IF(AND(B943="male",E943="yes",F943="northeast"),AO998+AO999*$B2283+AO1000*$D2283+AO1001*$E2283,"Conditions not met"))))))))))))))))</f>
        <v>0</v>
      </c>
    </row>
    <row r="2284" spans="2:9" x14ac:dyDescent="0.45">
      <c r="B2284" s="2">
        <v>18</v>
      </c>
      <c r="D2284" s="2">
        <v>40.185000000000002</v>
      </c>
      <c r="E2284" s="2">
        <v>0</v>
      </c>
      <c r="H2284" s="2">
        <v>2217.4691499999999</v>
      </c>
      <c r="I2284" s="1">
        <f>IF(AND(B944="male",E944="yes",F944="northeast"),$K$57+$K$58*$B2284+$K$59*$D2284+$K$60*$E2284,IF(AND(B944="male",E944="yes",F944="northwest"),M999+M1000*$B2284+M1001*$D2284+M1002*$E2284,IF(AND(B944="male",E944="yes",F944="southeast"),O999+O1000*$B2284+O1001*$D2284+O1002*$E2284,IF(AND(B944="male",E944="yes",F944="southwest"),Q999+Q1000*$B2284+Q1001*$D2284+Q1002*$E2284,IF(AND(B944="female",E944="no",F944="southwest"),S999+S1000*$B2284+S1001*$D2284+S1002*$E2284,IF(AND(B944="female",E944="no",F944="southeast"),U999+U1000*$B2284+U1001*$D2284+U1002*$E2284,IF(AND(B944="female",E944="no",F944="northwest"),W999+W1000*$B2284+W1001*$D2284+W1002*$E2284,IF(AND(B944="female",E944="no",F944="northeast"),Y999+Y1000*$B2284+Y1001*$D2284+Y1002*$E2284,IF(AND(B944="male",E944="no",F944="northeast"),AA999+AA1000*$B2284+AA1001*$D2284+AA1002*$E2284,IF(AND(B944="male",E944="no",F944="northwest"),AC999+AC1000*$B2284+AC1001*$D2284+AC1002*$E2284,IF(AND(B944="male",E944="no",F944="southeast"),AE999+AE1000*$B2284+AE1001*$D2284+AE1002*$E2284,IF(AND(B944="male",E944="no",F944="southwest"),AG999+AG1000*$B2284+AG1001*$D2284+AG1002*$E2284,IF(AND(B944="male",E944="yes",F944="southwest"),AI999+AI1000*$B2284+AI1001*$D2284+AI1002*$E2284,IF(AND(B944="male",E944="yes",F944="southeast"),AK999+AK1000*$B2284+AK1001*$D2284+AK1002*$E2284,IF(AND(B944="male",E944="yes",F944="northwest"),AM999+AM1000*$B2284+AM1001*$D2284+AM1002*$E2284,IF(AND(B944="male",E944="yes",F944="northeast"),AO999+AO1000*$B2284+AO1001*$D2284+AO1002*$E2284,"Conditions not met"))))))))))))))))</f>
        <v>0</v>
      </c>
    </row>
    <row r="2285" spans="2:9" x14ac:dyDescent="0.45">
      <c r="B2285" s="2">
        <v>19</v>
      </c>
      <c r="D2285" s="2">
        <v>22.61</v>
      </c>
      <c r="E2285" s="2">
        <v>0</v>
      </c>
      <c r="H2285" s="2">
        <v>1628.4709</v>
      </c>
      <c r="I2285" s="1">
        <f>IF(AND(B945="male",E945="yes",F945="northeast"),$K$57+$K$58*$B2285+$K$59*$D2285+$K$60*$E2285,IF(AND(B945="male",E945="yes",F945="northwest"),M1000+M1001*$B2285+M1002*$D2285+M1003*$E2285,IF(AND(B945="male",E945="yes",F945="southeast"),O1000+O1001*$B2285+O1002*$D2285+O1003*$E2285,IF(AND(B945="male",E945="yes",F945="southwest"),Q1000+Q1001*$B2285+Q1002*$D2285+Q1003*$E2285,IF(AND(B945="female",E945="no",F945="southwest"),S1000+S1001*$B2285+S1002*$D2285+S1003*$E2285,IF(AND(B945="female",E945="no",F945="southeast"),U1000+U1001*$B2285+U1002*$D2285+U1003*$E2285,IF(AND(B945="female",E945="no",F945="northwest"),W1000+W1001*$B2285+W1002*$D2285+W1003*$E2285,IF(AND(B945="female",E945="no",F945="northeast"),Y1000+Y1001*$B2285+Y1002*$D2285+Y1003*$E2285,IF(AND(B945="male",E945="no",F945="northeast"),AA1000+AA1001*$B2285+AA1002*$D2285+AA1003*$E2285,IF(AND(B945="male",E945="no",F945="northwest"),AC1000+AC1001*$B2285+AC1002*$D2285+AC1003*$E2285,IF(AND(B945="male",E945="no",F945="southeast"),AE1000+AE1001*$B2285+AE1002*$D2285+AE1003*$E2285,IF(AND(B945="male",E945="no",F945="southwest"),AG1000+AG1001*$B2285+AG1002*$D2285+AG1003*$E2285,IF(AND(B945="male",E945="yes",F945="southwest"),AI1000+AI1001*$B2285+AI1002*$D2285+AI1003*$E2285,IF(AND(B945="male",E945="yes",F945="southeast"),AK1000+AK1001*$B2285+AK1002*$D2285+AK1003*$E2285,IF(AND(B945="male",E945="yes",F945="northwest"),AM1000+AM1001*$B2285+AM1002*$D2285+AM1003*$E2285,IF(AND(B945="male",E945="yes",F945="northeast"),AO1000+AO1001*$B2285+AO1002*$D2285+AO1003*$E2285,"Conditions not met"))))))))))))))))</f>
        <v>0</v>
      </c>
    </row>
    <row r="2286" spans="2:9" x14ac:dyDescent="0.45">
      <c r="B2286" s="2">
        <v>62</v>
      </c>
      <c r="D2286" s="2">
        <v>39.93</v>
      </c>
      <c r="E2286" s="2">
        <v>0</v>
      </c>
      <c r="H2286" s="2">
        <v>12982.8747</v>
      </c>
      <c r="I2286" s="1">
        <f>IF(AND(B946="male",E946="yes",F946="northeast"),$K$57+$K$58*$B2286+$K$59*$D2286+$K$60*$E2286,IF(AND(B946="male",E946="yes",F946="northwest"),M1001+M1002*$B2286+M1003*$D2286+M1004*$E2286,IF(AND(B946="male",E946="yes",F946="southeast"),O1001+O1002*$B2286+O1003*$D2286+O1004*$E2286,IF(AND(B946="male",E946="yes",F946="southwest"),Q1001+Q1002*$B2286+Q1003*$D2286+Q1004*$E2286,IF(AND(B946="female",E946="no",F946="southwest"),S1001+S1002*$B2286+S1003*$D2286+S1004*$E2286,IF(AND(B946="female",E946="no",F946="southeast"),U1001+U1002*$B2286+U1003*$D2286+U1004*$E2286,IF(AND(B946="female",E946="no",F946="northwest"),W1001+W1002*$B2286+W1003*$D2286+W1004*$E2286,IF(AND(B946="female",E946="no",F946="northeast"),Y1001+Y1002*$B2286+Y1003*$D2286+Y1004*$E2286,IF(AND(B946="male",E946="no",F946="northeast"),AA1001+AA1002*$B2286+AA1003*$D2286+AA1004*$E2286,IF(AND(B946="male",E946="no",F946="northwest"),AC1001+AC1002*$B2286+AC1003*$D2286+AC1004*$E2286,IF(AND(B946="male",E946="no",F946="southeast"),AE1001+AE1002*$B2286+AE1003*$D2286+AE1004*$E2286,IF(AND(B946="male",E946="no",F946="southwest"),AG1001+AG1002*$B2286+AG1003*$D2286+AG1004*$E2286,IF(AND(B946="male",E946="yes",F946="southwest"),AI1001+AI1002*$B2286+AI1003*$D2286+AI1004*$E2286,IF(AND(B946="male",E946="yes",F946="southeast"),AK1001+AK1002*$B2286+AK1003*$D2286+AK1004*$E2286,IF(AND(B946="male",E946="yes",F946="northwest"),AM1001+AM1002*$B2286+AM1003*$D2286+AM1004*$E2286,IF(AND(B946="male",E946="yes",F946="northeast"),AO1001+AO1002*$B2286+AO1003*$D2286+AO1004*$E2286,"Conditions not met"))))))))))))))))</f>
        <v>0</v>
      </c>
    </row>
    <row r="2287" spans="2:9" x14ac:dyDescent="0.45">
      <c r="B2287" s="2">
        <v>56</v>
      </c>
      <c r="D2287" s="2">
        <v>35.799999999999997</v>
      </c>
      <c r="E2287" s="2">
        <v>1</v>
      </c>
      <c r="H2287" s="2">
        <v>11674.13</v>
      </c>
      <c r="I2287" s="1">
        <f>IF(AND(B947="male",E947="yes",F947="northeast"),$K$57+$K$58*$B2287+$K$59*$D2287+$K$60*$E2287,IF(AND(B947="male",E947="yes",F947="northwest"),M1002+M1003*$B2287+M1004*$D2287+M1005*$E2287,IF(AND(B947="male",E947="yes",F947="southeast"),O1002+O1003*$B2287+O1004*$D2287+O1005*$E2287,IF(AND(B947="male",E947="yes",F947="southwest"),Q1002+Q1003*$B2287+Q1004*$D2287+Q1005*$E2287,IF(AND(B947="female",E947="no",F947="southwest"),S1002+S1003*$B2287+S1004*$D2287+S1005*$E2287,IF(AND(B947="female",E947="no",F947="southeast"),U1002+U1003*$B2287+U1004*$D2287+U1005*$E2287,IF(AND(B947="female",E947="no",F947="northwest"),W1002+W1003*$B2287+W1004*$D2287+W1005*$E2287,IF(AND(B947="female",E947="no",F947="northeast"),Y1002+Y1003*$B2287+Y1004*$D2287+Y1005*$E2287,IF(AND(B947="male",E947="no",F947="northeast"),AA1002+AA1003*$B2287+AA1004*$D2287+AA1005*$E2287,IF(AND(B947="male",E947="no",F947="northwest"),AC1002+AC1003*$B2287+AC1004*$D2287+AC1005*$E2287,IF(AND(B947="male",E947="no",F947="southeast"),AE1002+AE1003*$B2287+AE1004*$D2287+AE1005*$E2287,IF(AND(B947="male",E947="no",F947="southwest"),AG1002+AG1003*$B2287+AG1004*$D2287+AG1005*$E2287,IF(AND(B947="male",E947="yes",F947="southwest"),AI1002+AI1003*$B2287+AI1004*$D2287+AI1005*$E2287,IF(AND(B947="male",E947="yes",F947="southeast"),AK1002+AK1003*$B2287+AK1004*$D2287+AK1005*$E2287,IF(AND(B947="male",E947="yes",F947="northwest"),AM1002+AM1003*$B2287+AM1004*$D2287+AM1005*$E2287,IF(AND(B947="male",E947="yes",F947="northeast"),AO1002+AO1003*$B2287+AO1004*$D2287+AO1005*$E2287,"Conditions not met"))))))))))))))))</f>
        <v>0</v>
      </c>
    </row>
    <row r="2288" spans="2:9" x14ac:dyDescent="0.45">
      <c r="B2288" s="2">
        <v>42</v>
      </c>
      <c r="D2288" s="2">
        <v>35.799999999999997</v>
      </c>
      <c r="E2288" s="2">
        <v>2</v>
      </c>
      <c r="H2288" s="2">
        <v>7160.0940000000001</v>
      </c>
      <c r="I2288" s="1">
        <f>IF(AND(B948="male",E948="yes",F948="northeast"),$K$57+$K$58*$B2288+$K$59*$D2288+$K$60*$E2288,IF(AND(B948="male",E948="yes",F948="northwest"),M1003+M1004*$B2288+M1005*$D2288+M1006*$E2288,IF(AND(B948="male",E948="yes",F948="southeast"),O1003+O1004*$B2288+O1005*$D2288+O1006*$E2288,IF(AND(B948="male",E948="yes",F948="southwest"),Q1003+Q1004*$B2288+Q1005*$D2288+Q1006*$E2288,IF(AND(B948="female",E948="no",F948="southwest"),S1003+S1004*$B2288+S1005*$D2288+S1006*$E2288,IF(AND(B948="female",E948="no",F948="southeast"),U1003+U1004*$B2288+U1005*$D2288+U1006*$E2288,IF(AND(B948="female",E948="no",F948="northwest"),W1003+W1004*$B2288+W1005*$D2288+W1006*$E2288,IF(AND(B948="female",E948="no",F948="northeast"),Y1003+Y1004*$B2288+Y1005*$D2288+Y1006*$E2288,IF(AND(B948="male",E948="no",F948="northeast"),AA1003+AA1004*$B2288+AA1005*$D2288+AA1006*$E2288,IF(AND(B948="male",E948="no",F948="northwest"),AC1003+AC1004*$B2288+AC1005*$D2288+AC1006*$E2288,IF(AND(B948="male",E948="no",F948="southeast"),AE1003+AE1004*$B2288+AE1005*$D2288+AE1006*$E2288,IF(AND(B948="male",E948="no",F948="southwest"),AG1003+AG1004*$B2288+AG1005*$D2288+AG1006*$E2288,IF(AND(B948="male",E948="yes",F948="southwest"),AI1003+AI1004*$B2288+AI1005*$D2288+AI1006*$E2288,IF(AND(B948="male",E948="yes",F948="southeast"),AK1003+AK1004*$B2288+AK1005*$D2288+AK1006*$E2288,IF(AND(B948="male",E948="yes",F948="northwest"),AM1003+AM1004*$B2288+AM1005*$D2288+AM1006*$E2288,IF(AND(B948="male",E948="yes",F948="northeast"),AO1003+AO1004*$B2288+AO1005*$D2288+AO1006*$E2288,"Conditions not met"))))))))))))))))</f>
        <v>0</v>
      </c>
    </row>
    <row r="2289" spans="2:9" x14ac:dyDescent="0.45">
      <c r="B2289" s="2">
        <v>37</v>
      </c>
      <c r="D2289" s="2">
        <v>34.200000000000003</v>
      </c>
      <c r="E2289" s="2">
        <v>1</v>
      </c>
      <c r="H2289" s="2">
        <v>39047.285000000003</v>
      </c>
      <c r="I2289" s="1">
        <f>IF(AND(B949="male",E949="yes",F949="northeast"),$K$57+$K$58*$B2289+$K$59*$D2289+$K$60*$E2289,IF(AND(B949="male",E949="yes",F949="northwest"),M1004+M1005*$B2289+M1006*$D2289+M1007*$E2289,IF(AND(B949="male",E949="yes",F949="southeast"),O1004+O1005*$B2289+O1006*$D2289+O1007*$E2289,IF(AND(B949="male",E949="yes",F949="southwest"),Q1004+Q1005*$B2289+Q1006*$D2289+Q1007*$E2289,IF(AND(B949="female",E949="no",F949="southwest"),S1004+S1005*$B2289+S1006*$D2289+S1007*$E2289,IF(AND(B949="female",E949="no",F949="southeast"),U1004+U1005*$B2289+U1006*$D2289+U1007*$E2289,IF(AND(B949="female",E949="no",F949="northwest"),W1004+W1005*$B2289+W1006*$D2289+W1007*$E2289,IF(AND(B949="female",E949="no",F949="northeast"),Y1004+Y1005*$B2289+Y1006*$D2289+Y1007*$E2289,IF(AND(B949="male",E949="no",F949="northeast"),AA1004+AA1005*$B2289+AA1006*$D2289+AA1007*$E2289,IF(AND(B949="male",E949="no",F949="northwest"),AC1004+AC1005*$B2289+AC1006*$D2289+AC1007*$E2289,IF(AND(B949="male",E949="no",F949="southeast"),AE1004+AE1005*$B2289+AE1006*$D2289+AE1007*$E2289,IF(AND(B949="male",E949="no",F949="southwest"),AG1004+AG1005*$B2289+AG1006*$D2289+AG1007*$E2289,IF(AND(B949="male",E949="yes",F949="southwest"),AI1004+AI1005*$B2289+AI1006*$D2289+AI1007*$E2289,IF(AND(B949="male",E949="yes",F949="southeast"),AK1004+AK1005*$B2289+AK1006*$D2289+AK1007*$E2289,IF(AND(B949="male",E949="yes",F949="northwest"),AM1004+AM1005*$B2289+AM1006*$D2289+AM1007*$E2289,IF(AND(B949="male",E949="yes",F949="northeast"),AO1004+AO1005*$B2289+AO1006*$D2289+AO1007*$E2289,"Conditions not met"))))))))))))))))</f>
        <v>38669.879249832607</v>
      </c>
    </row>
    <row r="2290" spans="2:9" x14ac:dyDescent="0.45">
      <c r="B2290" s="2">
        <v>42</v>
      </c>
      <c r="D2290" s="2">
        <v>31.254999999999999</v>
      </c>
      <c r="E2290" s="2">
        <v>0</v>
      </c>
      <c r="H2290" s="2">
        <v>6358.7764500000003</v>
      </c>
      <c r="I2290" s="1">
        <f>IF(AND(B950="male",E950="yes",F950="northeast"),$K$57+$K$58*$B2290+$K$59*$D2290+$K$60*$E2290,IF(AND(B950="male",E950="yes",F950="northwest"),M1005+M1006*$B2290+M1007*$D2290+M1008*$E2290,IF(AND(B950="male",E950="yes",F950="southeast"),O1005+O1006*$B2290+O1007*$D2290+O1008*$E2290,IF(AND(B950="male",E950="yes",F950="southwest"),Q1005+Q1006*$B2290+Q1007*$D2290+Q1008*$E2290,IF(AND(B950="female",E950="no",F950="southwest"),S1005+S1006*$B2290+S1007*$D2290+S1008*$E2290,IF(AND(B950="female",E950="no",F950="southeast"),U1005+U1006*$B2290+U1007*$D2290+U1008*$E2290,IF(AND(B950="female",E950="no",F950="northwest"),W1005+W1006*$B2290+W1007*$D2290+W1008*$E2290,IF(AND(B950="female",E950="no",F950="northeast"),Y1005+Y1006*$B2290+Y1007*$D2290+Y1008*$E2290,IF(AND(B950="male",E950="no",F950="northeast"),AA1005+AA1006*$B2290+AA1007*$D2290+AA1008*$E2290,IF(AND(B950="male",E950="no",F950="northwest"),AC1005+AC1006*$B2290+AC1007*$D2290+AC1008*$E2290,IF(AND(B950="male",E950="no",F950="southeast"),AE1005+AE1006*$B2290+AE1007*$D2290+AE1008*$E2290,IF(AND(B950="male",E950="no",F950="southwest"),AG1005+AG1006*$B2290+AG1007*$D2290+AG1008*$E2290,IF(AND(B950="male",E950="yes",F950="southwest"),AI1005+AI1006*$B2290+AI1007*$D2290+AI1008*$E2290,IF(AND(B950="male",E950="yes",F950="southeast"),AK1005+AK1006*$B2290+AK1007*$D2290+AK1008*$E2290,IF(AND(B950="male",E950="yes",F950="northwest"),AM1005+AM1006*$B2290+AM1007*$D2290+AM1008*$E2290,IF(AND(B950="male",E950="yes",F950="northeast"),AO1005+AO1006*$B2290+AO1007*$D2290+AO1008*$E2290,"Conditions not met"))))))))))))))))</f>
        <v>0</v>
      </c>
    </row>
    <row r="2291" spans="2:9" x14ac:dyDescent="0.45">
      <c r="B2291" s="2">
        <v>25</v>
      </c>
      <c r="D2291" s="2">
        <v>29.7</v>
      </c>
      <c r="E2291" s="2">
        <v>3</v>
      </c>
      <c r="H2291" s="2">
        <v>19933.457999999999</v>
      </c>
      <c r="I2291" s="1">
        <f>IF(AND(B951="male",E951="yes",F951="northeast"),$K$57+$K$58*$B2291+$K$59*$D2291+$K$60*$E2291,IF(AND(B951="male",E951="yes",F951="northwest"),M1006+M1007*$B2291+M1008*$D2291+M1009*$E2291,IF(AND(B951="male",E951="yes",F951="southeast"),O1006+O1007*$B2291+O1008*$D2291+O1009*$E2291,IF(AND(B951="male",E951="yes",F951="southwest"),Q1006+Q1007*$B2291+Q1008*$D2291+Q1009*$E2291,IF(AND(B951="female",E951="no",F951="southwest"),S1006+S1007*$B2291+S1008*$D2291+S1009*$E2291,IF(AND(B951="female",E951="no",F951="southeast"),U1006+U1007*$B2291+U1008*$D2291+U1009*$E2291,IF(AND(B951="female",E951="no",F951="northwest"),W1006+W1007*$B2291+W1008*$D2291+W1009*$E2291,IF(AND(B951="female",E951="no",F951="northeast"),Y1006+Y1007*$B2291+Y1008*$D2291+Y1009*$E2291,IF(AND(B951="male",E951="no",F951="northeast"),AA1006+AA1007*$B2291+AA1008*$D2291+AA1009*$E2291,IF(AND(B951="male",E951="no",F951="northwest"),AC1006+AC1007*$B2291+AC1008*$D2291+AC1009*$E2291,IF(AND(B951="male",E951="no",F951="southeast"),AE1006+AE1007*$B2291+AE1008*$D2291+AE1009*$E2291,IF(AND(B951="male",E951="no",F951="southwest"),AG1006+AG1007*$B2291+AG1008*$D2291+AG1009*$E2291,IF(AND(B951="male",E951="yes",F951="southwest"),AI1006+AI1007*$B2291+AI1008*$D2291+AI1009*$E2291,IF(AND(B951="male",E951="yes",F951="southeast"),AK1006+AK1007*$B2291+AK1008*$D2291+AK1009*$E2291,IF(AND(B951="male",E951="yes",F951="northwest"),AM1006+AM1007*$B2291+AM1008*$D2291+AM1009*$E2291,IF(AND(B951="male",E951="yes",F951="northeast"),AO1006+AO1007*$B2291+AO1008*$D2291+AO1009*$E2291,"Conditions not met"))))))))))))))))</f>
        <v>0</v>
      </c>
    </row>
    <row r="2292" spans="2:9" x14ac:dyDescent="0.45">
      <c r="B2292" s="2">
        <v>57</v>
      </c>
      <c r="D2292" s="2">
        <v>18.335000000000001</v>
      </c>
      <c r="E2292" s="2">
        <v>0</v>
      </c>
      <c r="H2292" s="2">
        <v>11534.872649999999</v>
      </c>
      <c r="I2292" s="1">
        <f>IF(AND(B952="male",E952="yes",F952="northeast"),$K$57+$K$58*$B2292+$K$59*$D2292+$K$60*$E2292,IF(AND(B952="male",E952="yes",F952="northwest"),M1007+M1008*$B2292+M1009*$D2292+M1010*$E2292,IF(AND(B952="male",E952="yes",F952="southeast"),O1007+O1008*$B2292+O1009*$D2292+O1010*$E2292,IF(AND(B952="male",E952="yes",F952="southwest"),Q1007+Q1008*$B2292+Q1009*$D2292+Q1010*$E2292,IF(AND(B952="female",E952="no",F952="southwest"),S1007+S1008*$B2292+S1009*$D2292+S1010*$E2292,IF(AND(B952="female",E952="no",F952="southeast"),U1007+U1008*$B2292+U1009*$D2292+U1010*$E2292,IF(AND(B952="female",E952="no",F952="northwest"),W1007+W1008*$B2292+W1009*$D2292+W1010*$E2292,IF(AND(B952="female",E952="no",F952="northeast"),Y1007+Y1008*$B2292+Y1009*$D2292+Y1010*$E2292,IF(AND(B952="male",E952="no",F952="northeast"),AA1007+AA1008*$B2292+AA1009*$D2292+AA1010*$E2292,IF(AND(B952="male",E952="no",F952="northwest"),AC1007+AC1008*$B2292+AC1009*$D2292+AC1010*$E2292,IF(AND(B952="male",E952="no",F952="southeast"),AE1007+AE1008*$B2292+AE1009*$D2292+AE1010*$E2292,IF(AND(B952="male",E952="no",F952="southwest"),AG1007+AG1008*$B2292+AG1009*$D2292+AG1010*$E2292,IF(AND(B952="male",E952="yes",F952="southwest"),AI1007+AI1008*$B2292+AI1009*$D2292+AI1010*$E2292,IF(AND(B952="male",E952="yes",F952="southeast"),AK1007+AK1008*$B2292+AK1009*$D2292+AK1010*$E2292,IF(AND(B952="male",E952="yes",F952="northwest"),AM1007+AM1008*$B2292+AM1009*$D2292+AM1010*$E2292,IF(AND(B952="male",E952="yes",F952="northeast"),AO1007+AO1008*$B2292+AO1009*$D2292+AO1010*$E2292,"Conditions not met"))))))))))))))))</f>
        <v>0</v>
      </c>
    </row>
    <row r="2293" spans="2:9" x14ac:dyDescent="0.45">
      <c r="B2293" s="2">
        <v>51</v>
      </c>
      <c r="D2293" s="2">
        <v>42.9</v>
      </c>
      <c r="E2293" s="2">
        <v>2</v>
      </c>
      <c r="H2293" s="2">
        <v>47462.894</v>
      </c>
      <c r="I2293" s="1">
        <f>IF(AND(B953="male",E953="yes",F953="northeast"),$K$57+$K$58*$B2293+$K$59*$D2293+$K$60*$E2293,IF(AND(B953="male",E953="yes",F953="northwest"),M1008+M1009*$B2293+M1010*$D2293+M1011*$E2293,IF(AND(B953="male",E953="yes",F953="southeast"),O1008+O1009*$B2293+O1010*$D2293+O1011*$E2293,IF(AND(B953="male",E953="yes",F953="southwest"),Q1008+Q1009*$B2293+Q1010*$D2293+Q1011*$E2293,IF(AND(B953="female",E953="no",F953="southwest"),S1008+S1009*$B2293+S1010*$D2293+S1011*$E2293,IF(AND(B953="female",E953="no",F953="southeast"),U1008+U1009*$B2293+U1010*$D2293+U1011*$E2293,IF(AND(B953="female",E953="no",F953="northwest"),W1008+W1009*$B2293+W1010*$D2293+W1011*$E2293,IF(AND(B953="female",E953="no",F953="northeast"),Y1008+Y1009*$B2293+Y1010*$D2293+Y1011*$E2293,IF(AND(B953="male",E953="no",F953="northeast"),AA1008+AA1009*$B2293+AA1010*$D2293+AA1011*$E2293,IF(AND(B953="male",E953="no",F953="northwest"),AC1008+AC1009*$B2293+AC1010*$D2293+AC1011*$E2293,IF(AND(B953="male",E953="no",F953="southeast"),AE1008+AE1009*$B2293+AE1010*$D2293+AE1011*$E2293,IF(AND(B953="male",E953="no",F953="southwest"),AG1008+AG1009*$B2293+AG1010*$D2293+AG1011*$E2293,IF(AND(B953="male",E953="yes",F953="southwest"),AI1008+AI1009*$B2293+AI1010*$D2293+AI1011*$E2293,IF(AND(B953="male",E953="yes",F953="southeast"),AK1008+AK1009*$B2293+AK1010*$D2293+AK1011*$E2293,IF(AND(B953="male",E953="yes",F953="northwest"),AM1008+AM1009*$B2293+AM1010*$D2293+AM1011*$E2293,IF(AND(B953="male",E953="yes",F953="northeast"),AO1008+AO1009*$B2293+AO1010*$D2293+AO1011*$E2293,"Conditions not met"))))))))))))))))</f>
        <v>0</v>
      </c>
    </row>
    <row r="2294" spans="2:9" x14ac:dyDescent="0.45">
      <c r="B2294" s="2">
        <v>30</v>
      </c>
      <c r="D2294" s="2">
        <v>28.405000000000001</v>
      </c>
      <c r="E2294" s="2">
        <v>1</v>
      </c>
      <c r="H2294" s="2">
        <v>4527.1829500000003</v>
      </c>
      <c r="I2294" s="1">
        <f>IF(AND(B954="male",E954="yes",F954="northeast"),$K$57+$K$58*$B2294+$K$59*$D2294+$K$60*$E2294,IF(AND(B954="male",E954="yes",F954="northwest"),M1009+M1010*$B2294+M1011*$D2294+M1012*$E2294,IF(AND(B954="male",E954="yes",F954="southeast"),O1009+O1010*$B2294+O1011*$D2294+O1012*$E2294,IF(AND(B954="male",E954="yes",F954="southwest"),Q1009+Q1010*$B2294+Q1011*$D2294+Q1012*$E2294,IF(AND(B954="female",E954="no",F954="southwest"),S1009+S1010*$B2294+S1011*$D2294+S1012*$E2294,IF(AND(B954="female",E954="no",F954="southeast"),U1009+U1010*$B2294+U1011*$D2294+U1012*$E2294,IF(AND(B954="female",E954="no",F954="northwest"),W1009+W1010*$B2294+W1011*$D2294+W1012*$E2294,IF(AND(B954="female",E954="no",F954="northeast"),Y1009+Y1010*$B2294+Y1011*$D2294+Y1012*$E2294,IF(AND(B954="male",E954="no",F954="northeast"),AA1009+AA1010*$B2294+AA1011*$D2294+AA1012*$E2294,IF(AND(B954="male",E954="no",F954="northwest"),AC1009+AC1010*$B2294+AC1011*$D2294+AC1012*$E2294,IF(AND(B954="male",E954="no",F954="southeast"),AE1009+AE1010*$B2294+AE1011*$D2294+AE1012*$E2294,IF(AND(B954="male",E954="no",F954="southwest"),AG1009+AG1010*$B2294+AG1011*$D2294+AG1012*$E2294,IF(AND(B954="male",E954="yes",F954="southwest"),AI1009+AI1010*$B2294+AI1011*$D2294+AI1012*$E2294,IF(AND(B954="male",E954="yes",F954="southeast"),AK1009+AK1010*$B2294+AK1011*$D2294+AK1012*$E2294,IF(AND(B954="male",E954="yes",F954="northwest"),AM1009+AM1010*$B2294+AM1011*$D2294+AM1012*$E2294,IF(AND(B954="male",E954="yes",F954="northeast"),AO1009+AO1010*$B2294+AO1011*$D2294+AO1012*$E2294,"Conditions not met"))))))))))))))))</f>
        <v>0</v>
      </c>
    </row>
    <row r="2295" spans="2:9" x14ac:dyDescent="0.45">
      <c r="B2295" s="2">
        <v>44</v>
      </c>
      <c r="D2295" s="2">
        <v>30.2</v>
      </c>
      <c r="E2295" s="2">
        <v>2</v>
      </c>
      <c r="H2295" s="2">
        <v>38998.546000000002</v>
      </c>
      <c r="I2295" s="1">
        <f>IF(AND(B955="male",E955="yes",F955="northeast"),$K$57+$K$58*$B2295+$K$59*$D2295+$K$60*$E2295,IF(AND(B955="male",E955="yes",F955="northwest"),M1010+M1011*$B2295+M1012*$D2295+M1013*$E2295,IF(AND(B955="male",E955="yes",F955="southeast"),O1010+O1011*$B2295+O1012*$D2295+O1013*$E2295,IF(AND(B955="male",E955="yes",F955="southwest"),Q1010+Q1011*$B2295+Q1012*$D2295+Q1013*$E2295,IF(AND(B955="female",E955="no",F955="southwest"),S1010+S1011*$B2295+S1012*$D2295+S1013*$E2295,IF(AND(B955="female",E955="no",F955="southeast"),U1010+U1011*$B2295+U1012*$D2295+U1013*$E2295,IF(AND(B955="female",E955="no",F955="northwest"),W1010+W1011*$B2295+W1012*$D2295+W1013*$E2295,IF(AND(B955="female",E955="no",F955="northeast"),Y1010+Y1011*$B2295+Y1012*$D2295+Y1013*$E2295,IF(AND(B955="male",E955="no",F955="northeast"),AA1010+AA1011*$B2295+AA1012*$D2295+AA1013*$E2295,IF(AND(B955="male",E955="no",F955="northwest"),AC1010+AC1011*$B2295+AC1012*$D2295+AC1013*$E2295,IF(AND(B955="male",E955="no",F955="southeast"),AE1010+AE1011*$B2295+AE1012*$D2295+AE1013*$E2295,IF(AND(B955="male",E955="no",F955="southwest"),AG1010+AG1011*$B2295+AG1012*$D2295+AG1013*$E2295,IF(AND(B955="male",E955="yes",F955="southwest"),AI1010+AI1011*$B2295+AI1012*$D2295+AI1013*$E2295,IF(AND(B955="male",E955="yes",F955="southeast"),AK1010+AK1011*$B2295+AK1012*$D2295+AK1013*$E2295,IF(AND(B955="male",E955="yes",F955="northwest"),AM1010+AM1011*$B2295+AM1012*$D2295+AM1013*$E2295,IF(AND(B955="male",E955="yes",F955="northeast"),AO1010+AO1011*$B2295+AO1012*$D2295+AO1013*$E2295,"Conditions not met"))))))))))))))))</f>
        <v>0</v>
      </c>
    </row>
    <row r="2296" spans="2:9" x14ac:dyDescent="0.45">
      <c r="B2296" s="2">
        <v>34</v>
      </c>
      <c r="D2296" s="2">
        <v>27.835000000000001</v>
      </c>
      <c r="E2296" s="2">
        <v>1</v>
      </c>
      <c r="H2296" s="2">
        <v>20009.63365</v>
      </c>
      <c r="I2296" s="1">
        <f>IF(AND(B956="male",E956="yes",F956="northeast"),$K$57+$K$58*$B2296+$K$59*$D2296+$K$60*$E2296,IF(AND(B956="male",E956="yes",F956="northwest"),M1011+M1012*$B2296+M1013*$D2296+M1014*$E2296,IF(AND(B956="male",E956="yes",F956="southeast"),O1011+O1012*$B2296+O1013*$D2296+O1014*$E2296,IF(AND(B956="male",E956="yes",F956="southwest"),Q1011+Q1012*$B2296+Q1013*$D2296+Q1014*$E2296,IF(AND(B956="female",E956="no",F956="southwest"),S1011+S1012*$B2296+S1013*$D2296+S1014*$E2296,IF(AND(B956="female",E956="no",F956="southeast"),U1011+U1012*$B2296+U1013*$D2296+U1014*$E2296,IF(AND(B956="female",E956="no",F956="northwest"),W1011+W1012*$B2296+W1013*$D2296+W1014*$E2296,IF(AND(B956="female",E956="no",F956="northeast"),Y1011+Y1012*$B2296+Y1013*$D2296+Y1014*$E2296,IF(AND(B956="male",E956="no",F956="northeast"),AA1011+AA1012*$B2296+AA1013*$D2296+AA1014*$E2296,IF(AND(B956="male",E956="no",F956="northwest"),AC1011+AC1012*$B2296+AC1013*$D2296+AC1014*$E2296,IF(AND(B956="male",E956="no",F956="southeast"),AE1011+AE1012*$B2296+AE1013*$D2296+AE1014*$E2296,IF(AND(B956="male",E956="no",F956="southwest"),AG1011+AG1012*$B2296+AG1013*$D2296+AG1014*$E2296,IF(AND(B956="male",E956="yes",F956="southwest"),AI1011+AI1012*$B2296+AI1013*$D2296+AI1014*$E2296,IF(AND(B956="male",E956="yes",F956="southeast"),AK1011+AK1012*$B2296+AK1013*$D2296+AK1014*$E2296,IF(AND(B956="male",E956="yes",F956="northwest"),AM1011+AM1012*$B2296+AM1013*$D2296+AM1014*$E2296,IF(AND(B956="male",E956="yes",F956="northeast"),AO1011+AO1012*$B2296+AO1013*$D2296+AO1014*$E2296,"Conditions not met"))))))))))))))))</f>
        <v>0</v>
      </c>
    </row>
    <row r="2297" spans="2:9" x14ac:dyDescent="0.45">
      <c r="B2297" s="2">
        <v>31</v>
      </c>
      <c r="D2297" s="2">
        <v>39.49</v>
      </c>
      <c r="E2297" s="2">
        <v>1</v>
      </c>
      <c r="H2297" s="2">
        <v>3875.7341000000001</v>
      </c>
      <c r="I2297" s="1">
        <f>IF(AND(B957="male",E957="yes",F957="northeast"),$K$57+$K$58*$B2297+$K$59*$D2297+$K$60*$E2297,IF(AND(B957="male",E957="yes",F957="northwest"),M1012+M1013*$B2297+M1014*$D2297+M1015*$E2297,IF(AND(B957="male",E957="yes",F957="southeast"),O1012+O1013*$B2297+O1014*$D2297+O1015*$E2297,IF(AND(B957="male",E957="yes",F957="southwest"),Q1012+Q1013*$B2297+Q1014*$D2297+Q1015*$E2297,IF(AND(B957="female",E957="no",F957="southwest"),S1012+S1013*$B2297+S1014*$D2297+S1015*$E2297,IF(AND(B957="female",E957="no",F957="southeast"),U1012+U1013*$B2297+U1014*$D2297+U1015*$E2297,IF(AND(B957="female",E957="no",F957="northwest"),W1012+W1013*$B2297+W1014*$D2297+W1015*$E2297,IF(AND(B957="female",E957="no",F957="northeast"),Y1012+Y1013*$B2297+Y1014*$D2297+Y1015*$E2297,IF(AND(B957="male",E957="no",F957="northeast"),AA1012+AA1013*$B2297+AA1014*$D2297+AA1015*$E2297,IF(AND(B957="male",E957="no",F957="northwest"),AC1012+AC1013*$B2297+AC1014*$D2297+AC1015*$E2297,IF(AND(B957="male",E957="no",F957="southeast"),AE1012+AE1013*$B2297+AE1014*$D2297+AE1015*$E2297,IF(AND(B957="male",E957="no",F957="southwest"),AG1012+AG1013*$B2297+AG1014*$D2297+AG1015*$E2297,IF(AND(B957="male",E957="yes",F957="southwest"),AI1012+AI1013*$B2297+AI1014*$D2297+AI1015*$E2297,IF(AND(B957="male",E957="yes",F957="southeast"),AK1012+AK1013*$B2297+AK1014*$D2297+AK1015*$E2297,IF(AND(B957="male",E957="yes",F957="northwest"),AM1012+AM1013*$B2297+AM1014*$D2297+AM1015*$E2297,IF(AND(B957="male",E957="yes",F957="northeast"),AO1012+AO1013*$B2297+AO1014*$D2297+AO1015*$E2297,"Conditions not met"))))))))))))))))</f>
        <v>0</v>
      </c>
    </row>
    <row r="2298" spans="2:9" x14ac:dyDescent="0.45">
      <c r="B2298" s="2">
        <v>54</v>
      </c>
      <c r="D2298" s="2">
        <v>30.8</v>
      </c>
      <c r="E2298" s="2">
        <v>1</v>
      </c>
      <c r="H2298" s="2">
        <v>41999.519999999997</v>
      </c>
      <c r="I2298" s="1">
        <f>IF(AND(B958="male",E958="yes",F958="northeast"),$K$57+$K$58*$B2298+$K$59*$D2298+$K$60*$E2298,IF(AND(B958="male",E958="yes",F958="northwest"),M1013+M1014*$B2298+M1015*$D2298+M1016*$E2298,IF(AND(B958="male",E958="yes",F958="southeast"),O1013+O1014*$B2298+O1015*$D2298+O1016*$E2298,IF(AND(B958="male",E958="yes",F958="southwest"),Q1013+Q1014*$B2298+Q1015*$D2298+Q1016*$E2298,IF(AND(B958="female",E958="no",F958="southwest"),S1013+S1014*$B2298+S1015*$D2298+S1016*$E2298,IF(AND(B958="female",E958="no",F958="southeast"),U1013+U1014*$B2298+U1015*$D2298+U1016*$E2298,IF(AND(B958="female",E958="no",F958="northwest"),W1013+W1014*$B2298+W1015*$D2298+W1016*$E2298,IF(AND(B958="female",E958="no",F958="northeast"),Y1013+Y1014*$B2298+Y1015*$D2298+Y1016*$E2298,IF(AND(B958="male",E958="no",F958="northeast"),AA1013+AA1014*$B2298+AA1015*$D2298+AA1016*$E2298,IF(AND(B958="male",E958="no",F958="northwest"),AC1013+AC1014*$B2298+AC1015*$D2298+AC1016*$E2298,IF(AND(B958="male",E958="no",F958="southeast"),AE1013+AE1014*$B2298+AE1015*$D2298+AE1016*$E2298,IF(AND(B958="male",E958="no",F958="southwest"),AG1013+AG1014*$B2298+AG1015*$D2298+AG1016*$E2298,IF(AND(B958="male",E958="yes",F958="southwest"),AI1013+AI1014*$B2298+AI1015*$D2298+AI1016*$E2298,IF(AND(B958="male",E958="yes",F958="southeast"),AK1013+AK1014*$B2298+AK1015*$D2298+AK1016*$E2298,IF(AND(B958="male",E958="yes",F958="northwest"),AM1013+AM1014*$B2298+AM1015*$D2298+AM1016*$E2298,IF(AND(B958="male",E958="yes",F958="northeast"),AO1013+AO1014*$B2298+AO1015*$D2298+AO1016*$E2298,"Conditions not met"))))))))))))))))</f>
        <v>0</v>
      </c>
    </row>
    <row r="2299" spans="2:9" x14ac:dyDescent="0.45">
      <c r="B2299" s="2">
        <v>24</v>
      </c>
      <c r="D2299" s="2">
        <v>26.79</v>
      </c>
      <c r="E2299" s="2">
        <v>1</v>
      </c>
      <c r="H2299" s="2">
        <v>12609.88702</v>
      </c>
      <c r="I2299" s="1">
        <f>IF(AND(B959="male",E959="yes",F959="northeast"),$K$57+$K$58*$B2299+$K$59*$D2299+$K$60*$E2299,IF(AND(B959="male",E959="yes",F959="northwest"),M1014+M1015*$B2299+M1016*$D2299+M1017*$E2299,IF(AND(B959="male",E959="yes",F959="southeast"),O1014+O1015*$B2299+O1016*$D2299+O1017*$E2299,IF(AND(B959="male",E959="yes",F959="southwest"),Q1014+Q1015*$B2299+Q1016*$D2299+Q1017*$E2299,IF(AND(B959="female",E959="no",F959="southwest"),S1014+S1015*$B2299+S1016*$D2299+S1017*$E2299,IF(AND(B959="female",E959="no",F959="southeast"),U1014+U1015*$B2299+U1016*$D2299+U1017*$E2299,IF(AND(B959="female",E959="no",F959="northwest"),W1014+W1015*$B2299+W1016*$D2299+W1017*$E2299,IF(AND(B959="female",E959="no",F959="northeast"),Y1014+Y1015*$B2299+Y1016*$D2299+Y1017*$E2299,IF(AND(B959="male",E959="no",F959="northeast"),AA1014+AA1015*$B2299+AA1016*$D2299+AA1017*$E2299,IF(AND(B959="male",E959="no",F959="northwest"),AC1014+AC1015*$B2299+AC1016*$D2299+AC1017*$E2299,IF(AND(B959="male",E959="no",F959="southeast"),AE1014+AE1015*$B2299+AE1016*$D2299+AE1017*$E2299,IF(AND(B959="male",E959="no",F959="southwest"),AG1014+AG1015*$B2299+AG1016*$D2299+AG1017*$E2299,IF(AND(B959="male",E959="yes",F959="southwest"),AI1014+AI1015*$B2299+AI1016*$D2299+AI1017*$E2299,IF(AND(B959="male",E959="yes",F959="southeast"),AK1014+AK1015*$B2299+AK1016*$D2299+AK1017*$E2299,IF(AND(B959="male",E959="yes",F959="northwest"),AM1014+AM1015*$B2299+AM1016*$D2299+AM1017*$E2299,IF(AND(B959="male",E959="yes",F959="northeast"),AO1014+AO1015*$B2299+AO1016*$D2299+AO1017*$E2299,"Conditions not met"))))))))))))))))</f>
        <v>0</v>
      </c>
    </row>
    <row r="2300" spans="2:9" x14ac:dyDescent="0.45">
      <c r="B2300" s="2">
        <v>43</v>
      </c>
      <c r="D2300" s="2">
        <v>34.96</v>
      </c>
      <c r="E2300" s="2">
        <v>1</v>
      </c>
      <c r="H2300" s="2">
        <v>41034.221400000002</v>
      </c>
      <c r="I2300" s="1">
        <f>IF(AND(B960="male",E960="yes",F960="northeast"),$K$57+$K$58*$B2300+$K$59*$D2300+$K$60*$E2300,IF(AND(B960="male",E960="yes",F960="northwest"),M1015+M1016*$B2300+M1017*$D2300+M1018*$E2300,IF(AND(B960="male",E960="yes",F960="southeast"),O1015+O1016*$B2300+O1017*$D2300+O1018*$E2300,IF(AND(B960="male",E960="yes",F960="southwest"),Q1015+Q1016*$B2300+Q1017*$D2300+Q1018*$E2300,IF(AND(B960="female",E960="no",F960="southwest"),S1015+S1016*$B2300+S1017*$D2300+S1018*$E2300,IF(AND(B960="female",E960="no",F960="southeast"),U1015+U1016*$B2300+U1017*$D2300+U1018*$E2300,IF(AND(B960="female",E960="no",F960="northwest"),W1015+W1016*$B2300+W1017*$D2300+W1018*$E2300,IF(AND(B960="female",E960="no",F960="northeast"),Y1015+Y1016*$B2300+Y1017*$D2300+Y1018*$E2300,IF(AND(B960="male",E960="no",F960="northeast"),AA1015+AA1016*$B2300+AA1017*$D2300+AA1018*$E2300,IF(AND(B960="male",E960="no",F960="northwest"),AC1015+AC1016*$B2300+AC1017*$D2300+AC1018*$E2300,IF(AND(B960="male",E960="no",F960="southeast"),AE1015+AE1016*$B2300+AE1017*$D2300+AE1018*$E2300,IF(AND(B960="male",E960="no",F960="southwest"),AG1015+AG1016*$B2300+AG1017*$D2300+AG1018*$E2300,IF(AND(B960="male",E960="yes",F960="southwest"),AI1015+AI1016*$B2300+AI1017*$D2300+AI1018*$E2300,IF(AND(B960="male",E960="yes",F960="southeast"),AK1015+AK1016*$B2300+AK1017*$D2300+AK1018*$E2300,IF(AND(B960="male",E960="yes",F960="northwest"),AM1015+AM1016*$B2300+AM1017*$D2300+AM1018*$E2300,IF(AND(B960="male",E960="yes",F960="northeast"),AO1015+AO1016*$B2300+AO1017*$D2300+AO1018*$E2300,"Conditions not met"))))))))))))))))</f>
        <v>40845.544203625235</v>
      </c>
    </row>
    <row r="2301" spans="2:9" x14ac:dyDescent="0.45">
      <c r="B2301" s="2">
        <v>48</v>
      </c>
      <c r="D2301" s="2">
        <v>36.67</v>
      </c>
      <c r="E2301" s="2">
        <v>1</v>
      </c>
      <c r="H2301" s="2">
        <v>28468.919010000001</v>
      </c>
      <c r="I2301" s="1">
        <f>IF(AND(B961="male",E961="yes",F961="northeast"),$K$57+$K$58*$B2301+$K$59*$D2301+$K$60*$E2301,IF(AND(B961="male",E961="yes",F961="northwest"),M1016+M1017*$B2301+M1018*$D2301+M1019*$E2301,IF(AND(B961="male",E961="yes",F961="southeast"),O1016+O1017*$B2301+O1018*$D2301+O1019*$E2301,IF(AND(B961="male",E961="yes",F961="southwest"),Q1016+Q1017*$B2301+Q1018*$D2301+Q1019*$E2301,IF(AND(B961="female",E961="no",F961="southwest"),S1016+S1017*$B2301+S1018*$D2301+S1019*$E2301,IF(AND(B961="female",E961="no",F961="southeast"),U1016+U1017*$B2301+U1018*$D2301+U1019*$E2301,IF(AND(B961="female",E961="no",F961="northwest"),W1016+W1017*$B2301+W1018*$D2301+W1019*$E2301,IF(AND(B961="female",E961="no",F961="northeast"),Y1016+Y1017*$B2301+Y1018*$D2301+Y1019*$E2301,IF(AND(B961="male",E961="no",F961="northeast"),AA1016+AA1017*$B2301+AA1018*$D2301+AA1019*$E2301,IF(AND(B961="male",E961="no",F961="northwest"),AC1016+AC1017*$B2301+AC1018*$D2301+AC1019*$E2301,IF(AND(B961="male",E961="no",F961="southeast"),AE1016+AE1017*$B2301+AE1018*$D2301+AE1019*$E2301,IF(AND(B961="male",E961="no",F961="southwest"),AG1016+AG1017*$B2301+AG1018*$D2301+AG1019*$E2301,IF(AND(B961="male",E961="yes",F961="southwest"),AI1016+AI1017*$B2301+AI1018*$D2301+AI1019*$E2301,IF(AND(B961="male",E961="yes",F961="southeast"),AK1016+AK1017*$B2301+AK1018*$D2301+AK1019*$E2301,IF(AND(B961="male",E961="yes",F961="northwest"),AM1016+AM1017*$B2301+AM1018*$D2301+AM1019*$E2301,IF(AND(B961="male",E961="yes",F961="northeast"),AO1016+AO1017*$B2301+AO1018*$D2301+AO1019*$E2301,"Conditions not met"))))))))))))))))</f>
        <v>0</v>
      </c>
    </row>
    <row r="2302" spans="2:9" x14ac:dyDescent="0.45">
      <c r="B2302" s="2">
        <v>19</v>
      </c>
      <c r="D2302" s="2">
        <v>39.615000000000002</v>
      </c>
      <c r="E2302" s="2">
        <v>1</v>
      </c>
      <c r="H2302" s="2">
        <v>2730.1078499999999</v>
      </c>
      <c r="I2302" s="1">
        <f>IF(AND(B962="male",E962="yes",F962="northeast"),$K$57+$K$58*$B2302+$K$59*$D2302+$K$60*$E2302,IF(AND(B962="male",E962="yes",F962="northwest"),M1017+M1018*$B2302+M1019*$D2302+M1020*$E2302,IF(AND(B962="male",E962="yes",F962="southeast"),O1017+O1018*$B2302+O1019*$D2302+O1020*$E2302,IF(AND(B962="male",E962="yes",F962="southwest"),Q1017+Q1018*$B2302+Q1019*$D2302+Q1020*$E2302,IF(AND(B962="female",E962="no",F962="southwest"),S1017+S1018*$B2302+S1019*$D2302+S1020*$E2302,IF(AND(B962="female",E962="no",F962="southeast"),U1017+U1018*$B2302+U1019*$D2302+U1020*$E2302,IF(AND(B962="female",E962="no",F962="northwest"),W1017+W1018*$B2302+W1019*$D2302+W1020*$E2302,IF(AND(B962="female",E962="no",F962="northeast"),Y1017+Y1018*$B2302+Y1019*$D2302+Y1020*$E2302,IF(AND(B962="male",E962="no",F962="northeast"),AA1017+AA1018*$B2302+AA1019*$D2302+AA1020*$E2302,IF(AND(B962="male",E962="no",F962="northwest"),AC1017+AC1018*$B2302+AC1019*$D2302+AC1020*$E2302,IF(AND(B962="male",E962="no",F962="southeast"),AE1017+AE1018*$B2302+AE1019*$D2302+AE1020*$E2302,IF(AND(B962="male",E962="no",F962="southwest"),AG1017+AG1018*$B2302+AG1019*$D2302+AG1020*$E2302,IF(AND(B962="male",E962="yes",F962="southwest"),AI1017+AI1018*$B2302+AI1019*$D2302+AI1020*$E2302,IF(AND(B962="male",E962="yes",F962="southeast"),AK1017+AK1018*$B2302+AK1019*$D2302+AK1020*$E2302,IF(AND(B962="male",E962="yes",F962="northwest"),AM1017+AM1018*$B2302+AM1019*$D2302+AM1020*$E2302,IF(AND(B962="male",E962="yes",F962="northeast"),AO1017+AO1018*$B2302+AO1019*$D2302+AO1020*$E2302,"Conditions not met"))))))))))))))))</f>
        <v>0</v>
      </c>
    </row>
    <row r="2303" spans="2:9" x14ac:dyDescent="0.45">
      <c r="B2303" s="2">
        <v>29</v>
      </c>
      <c r="D2303" s="2">
        <v>25.9</v>
      </c>
      <c r="E2303" s="2">
        <v>0</v>
      </c>
      <c r="H2303" s="2">
        <v>3353.2840000000001</v>
      </c>
      <c r="I2303" s="1">
        <f>IF(AND(B963="male",E963="yes",F963="northeast"),$K$57+$K$58*$B2303+$K$59*$D2303+$K$60*$E2303,IF(AND(B963="male",E963="yes",F963="northwest"),M1018+M1019*$B2303+M1020*$D2303+M1021*$E2303,IF(AND(B963="male",E963="yes",F963="southeast"),O1018+O1019*$B2303+O1020*$D2303+O1021*$E2303,IF(AND(B963="male",E963="yes",F963="southwest"),Q1018+Q1019*$B2303+Q1020*$D2303+Q1021*$E2303,IF(AND(B963="female",E963="no",F963="southwest"),S1018+S1019*$B2303+S1020*$D2303+S1021*$E2303,IF(AND(B963="female",E963="no",F963="southeast"),U1018+U1019*$B2303+U1020*$D2303+U1021*$E2303,IF(AND(B963="female",E963="no",F963="northwest"),W1018+W1019*$B2303+W1020*$D2303+W1021*$E2303,IF(AND(B963="female",E963="no",F963="northeast"),Y1018+Y1019*$B2303+Y1020*$D2303+Y1021*$E2303,IF(AND(B963="male",E963="no",F963="northeast"),AA1018+AA1019*$B2303+AA1020*$D2303+AA1021*$E2303,IF(AND(B963="male",E963="no",F963="northwest"),AC1018+AC1019*$B2303+AC1020*$D2303+AC1021*$E2303,IF(AND(B963="male",E963="no",F963="southeast"),AE1018+AE1019*$B2303+AE1020*$D2303+AE1021*$E2303,IF(AND(B963="male",E963="no",F963="southwest"),AG1018+AG1019*$B2303+AG1020*$D2303+AG1021*$E2303,IF(AND(B963="male",E963="yes",F963="southwest"),AI1018+AI1019*$B2303+AI1020*$D2303+AI1021*$E2303,IF(AND(B963="male",E963="yes",F963="southeast"),AK1018+AK1019*$B2303+AK1020*$D2303+AK1021*$E2303,IF(AND(B963="male",E963="yes",F963="northwest"),AM1018+AM1019*$B2303+AM1020*$D2303+AM1021*$E2303,IF(AND(B963="male",E963="yes",F963="northeast"),AO1018+AO1019*$B2303+AO1020*$D2303+AO1021*$E2303,"Conditions not met"))))))))))))))))</f>
        <v>0</v>
      </c>
    </row>
    <row r="2304" spans="2:9" x14ac:dyDescent="0.45">
      <c r="B2304" s="2">
        <v>63</v>
      </c>
      <c r="D2304" s="2">
        <v>35.200000000000003</v>
      </c>
      <c r="E2304" s="2">
        <v>1</v>
      </c>
      <c r="H2304" s="2">
        <v>14474.674999999999</v>
      </c>
      <c r="I2304" s="1">
        <f>IF(AND(B964="male",E964="yes",F964="northeast"),$K$57+$K$58*$B2304+$K$59*$D2304+$K$60*$E2304,IF(AND(B964="male",E964="yes",F964="northwest"),M1019+M1020*$B2304+M1021*$D2304+M1022*$E2304,IF(AND(B964="male",E964="yes",F964="southeast"),O1019+O1020*$B2304+O1021*$D2304+O1022*$E2304,IF(AND(B964="male",E964="yes",F964="southwest"),Q1019+Q1020*$B2304+Q1021*$D2304+Q1022*$E2304,IF(AND(B964="female",E964="no",F964="southwest"),S1019+S1020*$B2304+S1021*$D2304+S1022*$E2304,IF(AND(B964="female",E964="no",F964="southeast"),U1019+U1020*$B2304+U1021*$D2304+U1022*$E2304,IF(AND(B964="female",E964="no",F964="northwest"),W1019+W1020*$B2304+W1021*$D2304+W1022*$E2304,IF(AND(B964="female",E964="no",F964="northeast"),Y1019+Y1020*$B2304+Y1021*$D2304+Y1022*$E2304,IF(AND(B964="male",E964="no",F964="northeast"),AA1019+AA1020*$B2304+AA1021*$D2304+AA1022*$E2304,IF(AND(B964="male",E964="no",F964="northwest"),AC1019+AC1020*$B2304+AC1021*$D2304+AC1022*$E2304,IF(AND(B964="male",E964="no",F964="southeast"),AE1019+AE1020*$B2304+AE1021*$D2304+AE1022*$E2304,IF(AND(B964="male",E964="no",F964="southwest"),AG1019+AG1020*$B2304+AG1021*$D2304+AG1022*$E2304,IF(AND(B964="male",E964="yes",F964="southwest"),AI1019+AI1020*$B2304+AI1021*$D2304+AI1022*$E2304,IF(AND(B964="male",E964="yes",F964="southeast"),AK1019+AK1020*$B2304+AK1021*$D2304+AK1022*$E2304,IF(AND(B964="male",E964="yes",F964="northwest"),AM1019+AM1020*$B2304+AM1021*$D2304+AM1022*$E2304,IF(AND(B964="male",E964="yes",F964="northeast"),AO1019+AO1020*$B2304+AO1021*$D2304+AO1022*$E2304,"Conditions not met"))))))))))))))))</f>
        <v>0</v>
      </c>
    </row>
    <row r="2305" spans="2:9" x14ac:dyDescent="0.45">
      <c r="B2305" s="2">
        <v>46</v>
      </c>
      <c r="D2305" s="2">
        <v>24.795000000000002</v>
      </c>
      <c r="E2305" s="2">
        <v>3</v>
      </c>
      <c r="H2305" s="2">
        <v>9500.5730500000009</v>
      </c>
      <c r="I2305" s="1">
        <f>IF(AND(B965="male",E965="yes",F965="northeast"),$K$57+$K$58*$B2305+$K$59*$D2305+$K$60*$E2305,IF(AND(B965="male",E965="yes",F965="northwest"),M1020+M1021*$B2305+M1022*$D2305+M1023*$E2305,IF(AND(B965="male",E965="yes",F965="southeast"),O1020+O1021*$B2305+O1022*$D2305+O1023*$E2305,IF(AND(B965="male",E965="yes",F965="southwest"),Q1020+Q1021*$B2305+Q1022*$D2305+Q1023*$E2305,IF(AND(B965="female",E965="no",F965="southwest"),S1020+S1021*$B2305+S1022*$D2305+S1023*$E2305,IF(AND(B965="female",E965="no",F965="southeast"),U1020+U1021*$B2305+U1022*$D2305+U1023*$E2305,IF(AND(B965="female",E965="no",F965="northwest"),W1020+W1021*$B2305+W1022*$D2305+W1023*$E2305,IF(AND(B965="female",E965="no",F965="northeast"),Y1020+Y1021*$B2305+Y1022*$D2305+Y1023*$E2305,IF(AND(B965="male",E965="no",F965="northeast"),AA1020+AA1021*$B2305+AA1022*$D2305+AA1023*$E2305,IF(AND(B965="male",E965="no",F965="northwest"),AC1020+AC1021*$B2305+AC1022*$D2305+AC1023*$E2305,IF(AND(B965="male",E965="no",F965="southeast"),AE1020+AE1021*$B2305+AE1022*$D2305+AE1023*$E2305,IF(AND(B965="male",E965="no",F965="southwest"),AG1020+AG1021*$B2305+AG1022*$D2305+AG1023*$E2305,IF(AND(B965="male",E965="yes",F965="southwest"),AI1020+AI1021*$B2305+AI1022*$D2305+AI1023*$E2305,IF(AND(B965="male",E965="yes",F965="southeast"),AK1020+AK1021*$B2305+AK1022*$D2305+AK1023*$E2305,IF(AND(B965="male",E965="yes",F965="northwest"),AM1020+AM1021*$B2305+AM1022*$D2305+AM1023*$E2305,IF(AND(B965="male",E965="yes",F965="northeast"),AO1020+AO1021*$B2305+AO1022*$D2305+AO1023*$E2305,"Conditions not met"))))))))))))))))</f>
        <v>0</v>
      </c>
    </row>
    <row r="2306" spans="2:9" x14ac:dyDescent="0.45">
      <c r="B2306" s="2">
        <v>52</v>
      </c>
      <c r="D2306" s="2">
        <v>36.765000000000001</v>
      </c>
      <c r="E2306" s="2">
        <v>2</v>
      </c>
      <c r="H2306" s="2">
        <v>26467.09737</v>
      </c>
      <c r="I2306" s="1">
        <f>IF(AND(B966="male",E966="yes",F966="northeast"),$K$57+$K$58*$B2306+$K$59*$D2306+$K$60*$E2306,IF(AND(B966="male",E966="yes",F966="northwest"),M1021+M1022*$B2306+M1023*$D2306+M1024*$E2306,IF(AND(B966="male",E966="yes",F966="southeast"),O1021+O1022*$B2306+O1023*$D2306+O1024*$E2306,IF(AND(B966="male",E966="yes",F966="southwest"),Q1021+Q1022*$B2306+Q1023*$D2306+Q1024*$E2306,IF(AND(B966="female",E966="no",F966="southwest"),S1021+S1022*$B2306+S1023*$D2306+S1024*$E2306,IF(AND(B966="female",E966="no",F966="southeast"),U1021+U1022*$B2306+U1023*$D2306+U1024*$E2306,IF(AND(B966="female",E966="no",F966="northwest"),W1021+W1022*$B2306+W1023*$D2306+W1024*$E2306,IF(AND(B966="female",E966="no",F966="northeast"),Y1021+Y1022*$B2306+Y1023*$D2306+Y1024*$E2306,IF(AND(B966="male",E966="no",F966="northeast"),AA1021+AA1022*$B2306+AA1023*$D2306+AA1024*$E2306,IF(AND(B966="male",E966="no",F966="northwest"),AC1021+AC1022*$B2306+AC1023*$D2306+AC1024*$E2306,IF(AND(B966="male",E966="no",F966="southeast"),AE1021+AE1022*$B2306+AE1023*$D2306+AE1024*$E2306,IF(AND(B966="male",E966="no",F966="southwest"),AG1021+AG1022*$B2306+AG1023*$D2306+AG1024*$E2306,IF(AND(B966="male",E966="yes",F966="southwest"),AI1021+AI1022*$B2306+AI1023*$D2306+AI1024*$E2306,IF(AND(B966="male",E966="yes",F966="southeast"),AK1021+AK1022*$B2306+AK1023*$D2306+AK1024*$E2306,IF(AND(B966="male",E966="yes",F966="northwest"),AM1021+AM1022*$B2306+AM1023*$D2306+AM1024*$E2306,IF(AND(B966="male",E966="yes",F966="northeast"),AO1021+AO1022*$B2306+AO1023*$D2306+AO1024*$E2306,"Conditions not met"))))))))))))))))</f>
        <v>0</v>
      </c>
    </row>
    <row r="2307" spans="2:9" x14ac:dyDescent="0.45">
      <c r="B2307" s="2">
        <v>35</v>
      </c>
      <c r="D2307" s="2">
        <v>27.1</v>
      </c>
      <c r="E2307" s="2">
        <v>1</v>
      </c>
      <c r="H2307" s="2">
        <v>4746.3440000000001</v>
      </c>
      <c r="I2307" s="1">
        <f>IF(AND(B967="male",E967="yes",F967="northeast"),$K$57+$K$58*$B2307+$K$59*$D2307+$K$60*$E2307,IF(AND(B967="male",E967="yes",F967="northwest"),M1022+M1023*$B2307+M1024*$D2307+M1025*$E2307,IF(AND(B967="male",E967="yes",F967="southeast"),O1022+O1023*$B2307+O1024*$D2307+O1025*$E2307,IF(AND(B967="male",E967="yes",F967="southwest"),Q1022+Q1023*$B2307+Q1024*$D2307+Q1025*$E2307,IF(AND(B967="female",E967="no",F967="southwest"),S1022+S1023*$B2307+S1024*$D2307+S1025*$E2307,IF(AND(B967="female",E967="no",F967="southeast"),U1022+U1023*$B2307+U1024*$D2307+U1025*$E2307,IF(AND(B967="female",E967="no",F967="northwest"),W1022+W1023*$B2307+W1024*$D2307+W1025*$E2307,IF(AND(B967="female",E967="no",F967="northeast"),Y1022+Y1023*$B2307+Y1024*$D2307+Y1025*$E2307,IF(AND(B967="male",E967="no",F967="northeast"),AA1022+AA1023*$B2307+AA1024*$D2307+AA1025*$E2307,IF(AND(B967="male",E967="no",F967="northwest"),AC1022+AC1023*$B2307+AC1024*$D2307+AC1025*$E2307,IF(AND(B967="male",E967="no",F967="southeast"),AE1022+AE1023*$B2307+AE1024*$D2307+AE1025*$E2307,IF(AND(B967="male",E967="no",F967="southwest"),AG1022+AG1023*$B2307+AG1024*$D2307+AG1025*$E2307,IF(AND(B967="male",E967="yes",F967="southwest"),AI1022+AI1023*$B2307+AI1024*$D2307+AI1025*$E2307,IF(AND(B967="male",E967="yes",F967="southeast"),AK1022+AK1023*$B2307+AK1024*$D2307+AK1025*$E2307,IF(AND(B967="male",E967="yes",F967="northwest"),AM1022+AM1023*$B2307+AM1024*$D2307+AM1025*$E2307,IF(AND(B967="male",E967="yes",F967="northeast"),AO1022+AO1023*$B2307+AO1024*$D2307+AO1025*$E2307,"Conditions not met"))))))))))))))))</f>
        <v>0</v>
      </c>
    </row>
    <row r="2308" spans="2:9" x14ac:dyDescent="0.45">
      <c r="B2308" s="2">
        <v>51</v>
      </c>
      <c r="D2308" s="2">
        <v>24.795000000000002</v>
      </c>
      <c r="E2308" s="2">
        <v>2</v>
      </c>
      <c r="H2308" s="2">
        <v>23967.38305</v>
      </c>
      <c r="I2308" s="1">
        <f>IF(AND(B968="male",E968="yes",F968="northeast"),$K$57+$K$58*$B2308+$K$59*$D2308+$K$60*$E2308,IF(AND(B968="male",E968="yes",F968="northwest"),M1023+M1024*$B2308+M1025*$D2308+M1026*$E2308,IF(AND(B968="male",E968="yes",F968="southeast"),O1023+O1024*$B2308+O1025*$D2308+O1026*$E2308,IF(AND(B968="male",E968="yes",F968="southwest"),Q1023+Q1024*$B2308+Q1025*$D2308+Q1026*$E2308,IF(AND(B968="female",E968="no",F968="southwest"),S1023+S1024*$B2308+S1025*$D2308+S1026*$E2308,IF(AND(B968="female",E968="no",F968="southeast"),U1023+U1024*$B2308+U1025*$D2308+U1026*$E2308,IF(AND(B968="female",E968="no",F968="northwest"),W1023+W1024*$B2308+W1025*$D2308+W1026*$E2308,IF(AND(B968="female",E968="no",F968="northeast"),Y1023+Y1024*$B2308+Y1025*$D2308+Y1026*$E2308,IF(AND(B968="male",E968="no",F968="northeast"),AA1023+AA1024*$B2308+AA1025*$D2308+AA1026*$E2308,IF(AND(B968="male",E968="no",F968="northwest"),AC1023+AC1024*$B2308+AC1025*$D2308+AC1026*$E2308,IF(AND(B968="male",E968="no",F968="southeast"),AE1023+AE1024*$B2308+AE1025*$D2308+AE1026*$E2308,IF(AND(B968="male",E968="no",F968="southwest"),AG1023+AG1024*$B2308+AG1025*$D2308+AG1026*$E2308,IF(AND(B968="male",E968="yes",F968="southwest"),AI1023+AI1024*$B2308+AI1025*$D2308+AI1026*$E2308,IF(AND(B968="male",E968="yes",F968="southeast"),AK1023+AK1024*$B2308+AK1025*$D2308+AK1026*$E2308,IF(AND(B968="male",E968="yes",F968="northwest"),AM1023+AM1024*$B2308+AM1025*$D2308+AM1026*$E2308,IF(AND(B968="male",E968="yes",F968="northeast"),AO1023+AO1024*$B2308+AO1025*$D2308+AO1026*$E2308,"Conditions not met"))))))))))))))))</f>
        <v>0</v>
      </c>
    </row>
    <row r="2309" spans="2:9" x14ac:dyDescent="0.45">
      <c r="B2309" s="2">
        <v>44</v>
      </c>
      <c r="D2309" s="2">
        <v>25.364999999999998</v>
      </c>
      <c r="E2309" s="2">
        <v>1</v>
      </c>
      <c r="H2309" s="2">
        <v>7518.0253499999999</v>
      </c>
      <c r="I2309" s="1">
        <f>IF(AND(B969="male",E969="yes",F969="northeast"),$K$57+$K$58*$B2309+$K$59*$D2309+$K$60*$E2309,IF(AND(B969="male",E969="yes",F969="northwest"),M1024+M1025*$B2309+M1026*$D2309+M1027*$E2309,IF(AND(B969="male",E969="yes",F969="southeast"),O1024+O1025*$B2309+O1026*$D2309+O1027*$E2309,IF(AND(B969="male",E969="yes",F969="southwest"),Q1024+Q1025*$B2309+Q1026*$D2309+Q1027*$E2309,IF(AND(B969="female",E969="no",F969="southwest"),S1024+S1025*$B2309+S1026*$D2309+S1027*$E2309,IF(AND(B969="female",E969="no",F969="southeast"),U1024+U1025*$B2309+U1026*$D2309+U1027*$E2309,IF(AND(B969="female",E969="no",F969="northwest"),W1024+W1025*$B2309+W1026*$D2309+W1027*$E2309,IF(AND(B969="female",E969="no",F969="northeast"),Y1024+Y1025*$B2309+Y1026*$D2309+Y1027*$E2309,IF(AND(B969="male",E969="no",F969="northeast"),AA1024+AA1025*$B2309+AA1026*$D2309+AA1027*$E2309,IF(AND(B969="male",E969="no",F969="northwest"),AC1024+AC1025*$B2309+AC1026*$D2309+AC1027*$E2309,IF(AND(B969="male",E969="no",F969="southeast"),AE1024+AE1025*$B2309+AE1026*$D2309+AE1027*$E2309,IF(AND(B969="male",E969="no",F969="southwest"),AG1024+AG1025*$B2309+AG1026*$D2309+AG1027*$E2309,IF(AND(B969="male",E969="yes",F969="southwest"),AI1024+AI1025*$B2309+AI1026*$D2309+AI1027*$E2309,IF(AND(B969="male",E969="yes",F969="southeast"),AK1024+AK1025*$B2309+AK1026*$D2309+AK1027*$E2309,IF(AND(B969="male",E969="yes",F969="northwest"),AM1024+AM1025*$B2309+AM1026*$D2309+AM1027*$E2309,IF(AND(B969="male",E969="yes",F969="northeast"),AO1024+AO1025*$B2309+AO1026*$D2309+AO1027*$E2309,"Conditions not met"))))))))))))))))</f>
        <v>0</v>
      </c>
    </row>
    <row r="2310" spans="2:9" x14ac:dyDescent="0.45">
      <c r="B2310" s="2">
        <v>21</v>
      </c>
      <c r="D2310" s="2">
        <v>25.745000000000001</v>
      </c>
      <c r="E2310" s="2">
        <v>2</v>
      </c>
      <c r="H2310" s="2">
        <v>3279.8685500000001</v>
      </c>
      <c r="I2310" s="1">
        <f>IF(AND(B970="male",E970="yes",F970="northeast"),$K$57+$K$58*$B2310+$K$59*$D2310+$K$60*$E2310,IF(AND(B970="male",E970="yes",F970="northwest"),M1025+M1026*$B2310+M1027*$D2310+M1028*$E2310,IF(AND(B970="male",E970="yes",F970="southeast"),O1025+O1026*$B2310+O1027*$D2310+O1028*$E2310,IF(AND(B970="male",E970="yes",F970="southwest"),Q1025+Q1026*$B2310+Q1027*$D2310+Q1028*$E2310,IF(AND(B970="female",E970="no",F970="southwest"),S1025+S1026*$B2310+S1027*$D2310+S1028*$E2310,IF(AND(B970="female",E970="no",F970="southeast"),U1025+U1026*$B2310+U1027*$D2310+U1028*$E2310,IF(AND(B970="female",E970="no",F970="northwest"),W1025+W1026*$B2310+W1027*$D2310+W1028*$E2310,IF(AND(B970="female",E970="no",F970="northeast"),Y1025+Y1026*$B2310+Y1027*$D2310+Y1028*$E2310,IF(AND(B970="male",E970="no",F970="northeast"),AA1025+AA1026*$B2310+AA1027*$D2310+AA1028*$E2310,IF(AND(B970="male",E970="no",F970="northwest"),AC1025+AC1026*$B2310+AC1027*$D2310+AC1028*$E2310,IF(AND(B970="male",E970="no",F970="southeast"),AE1025+AE1026*$B2310+AE1027*$D2310+AE1028*$E2310,IF(AND(B970="male",E970="no",F970="southwest"),AG1025+AG1026*$B2310+AG1027*$D2310+AG1028*$E2310,IF(AND(B970="male",E970="yes",F970="southwest"),AI1025+AI1026*$B2310+AI1027*$D2310+AI1028*$E2310,IF(AND(B970="male",E970="yes",F970="southeast"),AK1025+AK1026*$B2310+AK1027*$D2310+AK1028*$E2310,IF(AND(B970="male",E970="yes",F970="northwest"),AM1025+AM1026*$B2310+AM1027*$D2310+AM1028*$E2310,IF(AND(B970="male",E970="yes",F970="northeast"),AO1025+AO1026*$B2310+AO1027*$D2310+AO1028*$E2310,"Conditions not met"))))))))))))))))</f>
        <v>0</v>
      </c>
    </row>
    <row r="2311" spans="2:9" x14ac:dyDescent="0.45">
      <c r="B2311" s="2">
        <v>39</v>
      </c>
      <c r="D2311" s="2">
        <v>34.32</v>
      </c>
      <c r="E2311" s="2">
        <v>5</v>
      </c>
      <c r="H2311" s="2">
        <v>8596.8277999999991</v>
      </c>
      <c r="I2311" s="1">
        <f>IF(AND(B971="male",E971="yes",F971="northeast"),$K$57+$K$58*$B2311+$K$59*$D2311+$K$60*$E2311,IF(AND(B971="male",E971="yes",F971="northwest"),M1026+M1027*$B2311+M1028*$D2311+M1029*$E2311,IF(AND(B971="male",E971="yes",F971="southeast"),O1026+O1027*$B2311+O1028*$D2311+O1029*$E2311,IF(AND(B971="male",E971="yes",F971="southwest"),Q1026+Q1027*$B2311+Q1028*$D2311+Q1029*$E2311,IF(AND(B971="female",E971="no",F971="southwest"),S1026+S1027*$B2311+S1028*$D2311+S1029*$E2311,IF(AND(B971="female",E971="no",F971="southeast"),U1026+U1027*$B2311+U1028*$D2311+U1029*$E2311,IF(AND(B971="female",E971="no",F971="northwest"),W1026+W1027*$B2311+W1028*$D2311+W1029*$E2311,IF(AND(B971="female",E971="no",F971="northeast"),Y1026+Y1027*$B2311+Y1028*$D2311+Y1029*$E2311,IF(AND(B971="male",E971="no",F971="northeast"),AA1026+AA1027*$B2311+AA1028*$D2311+AA1029*$E2311,IF(AND(B971="male",E971="no",F971="northwest"),AC1026+AC1027*$B2311+AC1028*$D2311+AC1029*$E2311,IF(AND(B971="male",E971="no",F971="southeast"),AE1026+AE1027*$B2311+AE1028*$D2311+AE1029*$E2311,IF(AND(B971="male",E971="no",F971="southwest"),AG1026+AG1027*$B2311+AG1028*$D2311+AG1029*$E2311,IF(AND(B971="male",E971="yes",F971="southwest"),AI1026+AI1027*$B2311+AI1028*$D2311+AI1029*$E2311,IF(AND(B971="male",E971="yes",F971="southeast"),AK1026+AK1027*$B2311+AK1028*$D2311+AK1029*$E2311,IF(AND(B971="male",E971="yes",F971="northwest"),AM1026+AM1027*$B2311+AM1028*$D2311+AM1029*$E2311,IF(AND(B971="male",E971="yes",F971="northeast"),AO1026+AO1027*$B2311+AO1028*$D2311+AO1029*$E2311,"Conditions not met"))))))))))))))))</f>
        <v>0</v>
      </c>
    </row>
    <row r="2312" spans="2:9" x14ac:dyDescent="0.45">
      <c r="B2312" s="2">
        <v>50</v>
      </c>
      <c r="D2312" s="2">
        <v>28.16</v>
      </c>
      <c r="E2312" s="2">
        <v>3</v>
      </c>
      <c r="H2312" s="2">
        <v>10702.642400000001</v>
      </c>
      <c r="I2312" s="1">
        <f>IF(AND(B972="male",E972="yes",F972="northeast"),$K$57+$K$58*$B2312+$K$59*$D2312+$K$60*$E2312,IF(AND(B972="male",E972="yes",F972="northwest"),M1027+M1028*$B2312+M1029*$D2312+M1030*$E2312,IF(AND(B972="male",E972="yes",F972="southeast"),O1027+O1028*$B2312+O1029*$D2312+O1030*$E2312,IF(AND(B972="male",E972="yes",F972="southwest"),Q1027+Q1028*$B2312+Q1029*$D2312+Q1030*$E2312,IF(AND(B972="female",E972="no",F972="southwest"),S1027+S1028*$B2312+S1029*$D2312+S1030*$E2312,IF(AND(B972="female",E972="no",F972="southeast"),U1027+U1028*$B2312+U1029*$D2312+U1030*$E2312,IF(AND(B972="female",E972="no",F972="northwest"),W1027+W1028*$B2312+W1029*$D2312+W1030*$E2312,IF(AND(B972="female",E972="no",F972="northeast"),Y1027+Y1028*$B2312+Y1029*$D2312+Y1030*$E2312,IF(AND(B972="male",E972="no",F972="northeast"),AA1027+AA1028*$B2312+AA1029*$D2312+AA1030*$E2312,IF(AND(B972="male",E972="no",F972="northwest"),AC1027+AC1028*$B2312+AC1029*$D2312+AC1030*$E2312,IF(AND(B972="male",E972="no",F972="southeast"),AE1027+AE1028*$B2312+AE1029*$D2312+AE1030*$E2312,IF(AND(B972="male",E972="no",F972="southwest"),AG1027+AG1028*$B2312+AG1029*$D2312+AG1030*$E2312,IF(AND(B972="male",E972="yes",F972="southwest"),AI1027+AI1028*$B2312+AI1029*$D2312+AI1030*$E2312,IF(AND(B972="male",E972="yes",F972="southeast"),AK1027+AK1028*$B2312+AK1029*$D2312+AK1030*$E2312,IF(AND(B972="male",E972="yes",F972="northwest"),AM1027+AM1028*$B2312+AM1029*$D2312+AM1030*$E2312,IF(AND(B972="male",E972="yes",F972="northeast"),AO1027+AO1028*$B2312+AO1029*$D2312+AO1030*$E2312,"Conditions not met"))))))))))))))))</f>
        <v>0</v>
      </c>
    </row>
    <row r="2313" spans="2:9" x14ac:dyDescent="0.45">
      <c r="B2313" s="2">
        <v>34</v>
      </c>
      <c r="D2313" s="2">
        <v>23.56</v>
      </c>
      <c r="E2313" s="2">
        <v>0</v>
      </c>
      <c r="H2313" s="2">
        <v>4992.3764000000001</v>
      </c>
      <c r="I2313" s="1">
        <f>IF(AND(B973="male",E973="yes",F973="northeast"),$K$57+$K$58*$B2313+$K$59*$D2313+$K$60*$E2313,IF(AND(B973="male",E973="yes",F973="northwest"),M1028+M1029*$B2313+M1030*$D2313+M1031*$E2313,IF(AND(B973="male",E973="yes",F973="southeast"),O1028+O1029*$B2313+O1030*$D2313+O1031*$E2313,IF(AND(B973="male",E973="yes",F973="southwest"),Q1028+Q1029*$B2313+Q1030*$D2313+Q1031*$E2313,IF(AND(B973="female",E973="no",F973="southwest"),S1028+S1029*$B2313+S1030*$D2313+S1031*$E2313,IF(AND(B973="female",E973="no",F973="southeast"),U1028+U1029*$B2313+U1030*$D2313+U1031*$E2313,IF(AND(B973="female",E973="no",F973="northwest"),W1028+W1029*$B2313+W1030*$D2313+W1031*$E2313,IF(AND(B973="female",E973="no",F973="northeast"),Y1028+Y1029*$B2313+Y1030*$D2313+Y1031*$E2313,IF(AND(B973="male",E973="no",F973="northeast"),AA1028+AA1029*$B2313+AA1030*$D2313+AA1031*$E2313,IF(AND(B973="male",E973="no",F973="northwest"),AC1028+AC1029*$B2313+AC1030*$D2313+AC1031*$E2313,IF(AND(B973="male",E973="no",F973="southeast"),AE1028+AE1029*$B2313+AE1030*$D2313+AE1031*$E2313,IF(AND(B973="male",E973="no",F973="southwest"),AG1028+AG1029*$B2313+AG1030*$D2313+AG1031*$E2313,IF(AND(B973="male",E973="yes",F973="southwest"),AI1028+AI1029*$B2313+AI1030*$D2313+AI1031*$E2313,IF(AND(B973="male",E973="yes",F973="southeast"),AK1028+AK1029*$B2313+AK1030*$D2313+AK1031*$E2313,IF(AND(B973="male",E973="yes",F973="northwest"),AM1028+AM1029*$B2313+AM1030*$D2313+AM1031*$E2313,IF(AND(B973="male",E973="yes",F973="northeast"),AO1028+AO1029*$B2313+AO1030*$D2313+AO1031*$E2313,"Conditions not met"))))))))))))))))</f>
        <v>0</v>
      </c>
    </row>
    <row r="2314" spans="2:9" x14ac:dyDescent="0.45">
      <c r="B2314" s="2">
        <v>22</v>
      </c>
      <c r="D2314" s="2">
        <v>20.234999999999999</v>
      </c>
      <c r="E2314" s="2">
        <v>0</v>
      </c>
      <c r="H2314" s="2">
        <v>2527.8186500000002</v>
      </c>
      <c r="I2314" s="1">
        <f>IF(AND(B974="male",E974="yes",F974="northeast"),$K$57+$K$58*$B2314+$K$59*$D2314+$K$60*$E2314,IF(AND(B974="male",E974="yes",F974="northwest"),M1029+M1030*$B2314+M1031*$D2314+M1032*$E2314,IF(AND(B974="male",E974="yes",F974="southeast"),O1029+O1030*$B2314+O1031*$D2314+O1032*$E2314,IF(AND(B974="male",E974="yes",F974="southwest"),Q1029+Q1030*$B2314+Q1031*$D2314+Q1032*$E2314,IF(AND(B974="female",E974="no",F974="southwest"),S1029+S1030*$B2314+S1031*$D2314+S1032*$E2314,IF(AND(B974="female",E974="no",F974="southeast"),U1029+U1030*$B2314+U1031*$D2314+U1032*$E2314,IF(AND(B974="female",E974="no",F974="northwest"),W1029+W1030*$B2314+W1031*$D2314+W1032*$E2314,IF(AND(B974="female",E974="no",F974="northeast"),Y1029+Y1030*$B2314+Y1031*$D2314+Y1032*$E2314,IF(AND(B974="male",E974="no",F974="northeast"),AA1029+AA1030*$B2314+AA1031*$D2314+AA1032*$E2314,IF(AND(B974="male",E974="no",F974="northwest"),AC1029+AC1030*$B2314+AC1031*$D2314+AC1032*$E2314,IF(AND(B974="male",E974="no",F974="southeast"),AE1029+AE1030*$B2314+AE1031*$D2314+AE1032*$E2314,IF(AND(B974="male",E974="no",F974="southwest"),AG1029+AG1030*$B2314+AG1031*$D2314+AG1032*$E2314,IF(AND(B974="male",E974="yes",F974="southwest"),AI1029+AI1030*$B2314+AI1031*$D2314+AI1032*$E2314,IF(AND(B974="male",E974="yes",F974="southeast"),AK1029+AK1030*$B2314+AK1031*$D2314+AK1032*$E2314,IF(AND(B974="male",E974="yes",F974="northwest"),AM1029+AM1030*$B2314+AM1031*$D2314+AM1032*$E2314,IF(AND(B974="male",E974="yes",F974="northeast"),AO1029+AO1030*$B2314+AO1031*$D2314+AO1032*$E2314,"Conditions not met"))))))))))))))))</f>
        <v>0</v>
      </c>
    </row>
    <row r="2315" spans="2:9" x14ac:dyDescent="0.45">
      <c r="B2315" s="2">
        <v>19</v>
      </c>
      <c r="D2315" s="2">
        <v>40.5</v>
      </c>
      <c r="E2315" s="2">
        <v>0</v>
      </c>
      <c r="H2315" s="2">
        <v>1759.338</v>
      </c>
      <c r="I2315" s="1">
        <f>IF(AND(B975="male",E975="yes",F975="northeast"),$K$57+$K$58*$B2315+$K$59*$D2315+$K$60*$E2315,IF(AND(B975="male",E975="yes",F975="northwest"),M1030+M1031*$B2315+M1032*$D2315+M1033*$E2315,IF(AND(B975="male",E975="yes",F975="southeast"),O1030+O1031*$B2315+O1032*$D2315+O1033*$E2315,IF(AND(B975="male",E975="yes",F975="southwest"),Q1030+Q1031*$B2315+Q1032*$D2315+Q1033*$E2315,IF(AND(B975="female",E975="no",F975="southwest"),S1030+S1031*$B2315+S1032*$D2315+S1033*$E2315,IF(AND(B975="female",E975="no",F975="southeast"),U1030+U1031*$B2315+U1032*$D2315+U1033*$E2315,IF(AND(B975="female",E975="no",F975="northwest"),W1030+W1031*$B2315+W1032*$D2315+W1033*$E2315,IF(AND(B975="female",E975="no",F975="northeast"),Y1030+Y1031*$B2315+Y1032*$D2315+Y1033*$E2315,IF(AND(B975="male",E975="no",F975="northeast"),AA1030+AA1031*$B2315+AA1032*$D2315+AA1033*$E2315,IF(AND(B975="male",E975="no",F975="northwest"),AC1030+AC1031*$B2315+AC1032*$D2315+AC1033*$E2315,IF(AND(B975="male",E975="no",F975="southeast"),AE1030+AE1031*$B2315+AE1032*$D2315+AE1033*$E2315,IF(AND(B975="male",E975="no",F975="southwest"),AG1030+AG1031*$B2315+AG1032*$D2315+AG1033*$E2315,IF(AND(B975="male",E975="yes",F975="southwest"),AI1030+AI1031*$B2315+AI1032*$D2315+AI1033*$E2315,IF(AND(B975="male",E975="yes",F975="southeast"),AK1030+AK1031*$B2315+AK1032*$D2315+AK1033*$E2315,IF(AND(B975="male",E975="yes",F975="northwest"),AM1030+AM1031*$B2315+AM1032*$D2315+AM1033*$E2315,IF(AND(B975="male",E975="yes",F975="northeast"),AO1030+AO1031*$B2315+AO1032*$D2315+AO1033*$E2315,"Conditions not met"))))))))))))))))</f>
        <v>0</v>
      </c>
    </row>
    <row r="2316" spans="2:9" x14ac:dyDescent="0.45">
      <c r="B2316" s="2">
        <v>26</v>
      </c>
      <c r="D2316" s="2">
        <v>35.42</v>
      </c>
      <c r="E2316" s="2">
        <v>0</v>
      </c>
      <c r="H2316" s="2">
        <v>2322.6217999999999</v>
      </c>
      <c r="I2316" s="1">
        <f>IF(AND(B976="male",E976="yes",F976="northeast"),$K$57+$K$58*$B2316+$K$59*$D2316+$K$60*$E2316,IF(AND(B976="male",E976="yes",F976="northwest"),M1031+M1032*$B2316+M1033*$D2316+M1034*$E2316,IF(AND(B976="male",E976="yes",F976="southeast"),O1031+O1032*$B2316+O1033*$D2316+O1034*$E2316,IF(AND(B976="male",E976="yes",F976="southwest"),Q1031+Q1032*$B2316+Q1033*$D2316+Q1034*$E2316,IF(AND(B976="female",E976="no",F976="southwest"),S1031+S1032*$B2316+S1033*$D2316+S1034*$E2316,IF(AND(B976="female",E976="no",F976="southeast"),U1031+U1032*$B2316+U1033*$D2316+U1034*$E2316,IF(AND(B976="female",E976="no",F976="northwest"),W1031+W1032*$B2316+W1033*$D2316+W1034*$E2316,IF(AND(B976="female",E976="no",F976="northeast"),Y1031+Y1032*$B2316+Y1033*$D2316+Y1034*$E2316,IF(AND(B976="male",E976="no",F976="northeast"),AA1031+AA1032*$B2316+AA1033*$D2316+AA1034*$E2316,IF(AND(B976="male",E976="no",F976="northwest"),AC1031+AC1032*$B2316+AC1033*$D2316+AC1034*$E2316,IF(AND(B976="male",E976="no",F976="southeast"),AE1031+AE1032*$B2316+AE1033*$D2316+AE1034*$E2316,IF(AND(B976="male",E976="no",F976="southwest"),AG1031+AG1032*$B2316+AG1033*$D2316+AG1034*$E2316,IF(AND(B976="male",E976="yes",F976="southwest"),AI1031+AI1032*$B2316+AI1033*$D2316+AI1034*$E2316,IF(AND(B976="male",E976="yes",F976="southeast"),AK1031+AK1032*$B2316+AK1033*$D2316+AK1034*$E2316,IF(AND(B976="male",E976="yes",F976="northwest"),AM1031+AM1032*$B2316+AM1033*$D2316+AM1034*$E2316,IF(AND(B976="male",E976="yes",F976="northeast"),AO1031+AO1032*$B2316+AO1033*$D2316+AO1034*$E2316,"Conditions not met"))))))))))))))))</f>
        <v>0</v>
      </c>
    </row>
    <row r="2317" spans="2:9" x14ac:dyDescent="0.45">
      <c r="B2317" s="2">
        <v>29</v>
      </c>
      <c r="D2317" s="2">
        <v>22.895</v>
      </c>
      <c r="E2317" s="2">
        <v>0</v>
      </c>
      <c r="H2317" s="2">
        <v>16138.762049999999</v>
      </c>
      <c r="I2317" s="1">
        <f>IF(AND(B977="male",E977="yes",F977="northeast"),$K$57+$K$58*$B2317+$K$59*$D2317+$K$60*$E2317,IF(AND(B977="male",E977="yes",F977="northwest"),M1032+M1033*$B2317+M1034*$D2317+M1035*$E2317,IF(AND(B977="male",E977="yes",F977="southeast"),O1032+O1033*$B2317+O1034*$D2317+O1035*$E2317,IF(AND(B977="male",E977="yes",F977="southwest"),Q1032+Q1033*$B2317+Q1034*$D2317+Q1035*$E2317,IF(AND(B977="female",E977="no",F977="southwest"),S1032+S1033*$B2317+S1034*$D2317+S1035*$E2317,IF(AND(B977="female",E977="no",F977="southeast"),U1032+U1033*$B2317+U1034*$D2317+U1035*$E2317,IF(AND(B977="female",E977="no",F977="northwest"),W1032+W1033*$B2317+W1034*$D2317+W1035*$E2317,IF(AND(B977="female",E977="no",F977="northeast"),Y1032+Y1033*$B2317+Y1034*$D2317+Y1035*$E2317,IF(AND(B977="male",E977="no",F977="northeast"),AA1032+AA1033*$B2317+AA1034*$D2317+AA1035*$E2317,IF(AND(B977="male",E977="no",F977="northwest"),AC1032+AC1033*$B2317+AC1034*$D2317+AC1035*$E2317,IF(AND(B977="male",E977="no",F977="southeast"),AE1032+AE1033*$B2317+AE1034*$D2317+AE1035*$E2317,IF(AND(B977="male",E977="no",F977="southwest"),AG1032+AG1033*$B2317+AG1034*$D2317+AG1035*$E2317,IF(AND(B977="male",E977="yes",F977="southwest"),AI1032+AI1033*$B2317+AI1034*$D2317+AI1035*$E2317,IF(AND(B977="male",E977="yes",F977="southeast"),AK1032+AK1033*$B2317+AK1034*$D2317+AK1035*$E2317,IF(AND(B977="male",E977="yes",F977="northwest"),AM1032+AM1033*$B2317+AM1034*$D2317+AM1035*$E2317,IF(AND(B977="male",E977="yes",F977="northeast"),AO1032+AO1033*$B2317+AO1034*$D2317+AO1035*$E2317,"Conditions not met"))))))))))))))))</f>
        <v>18631.005060461346</v>
      </c>
    </row>
    <row r="2318" spans="2:9" x14ac:dyDescent="0.45">
      <c r="B2318" s="2">
        <v>48</v>
      </c>
      <c r="D2318" s="2">
        <v>40.15</v>
      </c>
      <c r="E2318" s="2">
        <v>0</v>
      </c>
      <c r="H2318" s="2">
        <v>7804.1605</v>
      </c>
      <c r="I2318" s="1">
        <f>IF(AND(B978="male",E978="yes",F978="northeast"),$K$57+$K$58*$B2318+$K$59*$D2318+$K$60*$E2318,IF(AND(B978="male",E978="yes",F978="northwest"),M1033+M1034*$B2318+M1035*$D2318+M1036*$E2318,IF(AND(B978="male",E978="yes",F978="southeast"),O1033+O1034*$B2318+O1035*$D2318+O1036*$E2318,IF(AND(B978="male",E978="yes",F978="southwest"),Q1033+Q1034*$B2318+Q1035*$D2318+Q1036*$E2318,IF(AND(B978="female",E978="no",F978="southwest"),S1033+S1034*$B2318+S1035*$D2318+S1036*$E2318,IF(AND(B978="female",E978="no",F978="southeast"),U1033+U1034*$B2318+U1035*$D2318+U1036*$E2318,IF(AND(B978="female",E978="no",F978="northwest"),W1033+W1034*$B2318+W1035*$D2318+W1036*$E2318,IF(AND(B978="female",E978="no",F978="northeast"),Y1033+Y1034*$B2318+Y1035*$D2318+Y1036*$E2318,IF(AND(B978="male",E978="no",F978="northeast"),AA1033+AA1034*$B2318+AA1035*$D2318+AA1036*$E2318,IF(AND(B978="male",E978="no",F978="northwest"),AC1033+AC1034*$B2318+AC1035*$D2318+AC1036*$E2318,IF(AND(B978="male",E978="no",F978="southeast"),AE1033+AE1034*$B2318+AE1035*$D2318+AE1036*$E2318,IF(AND(B978="male",E978="no",F978="southwest"),AG1033+AG1034*$B2318+AG1035*$D2318+AG1036*$E2318,IF(AND(B978="male",E978="yes",F978="southwest"),AI1033+AI1034*$B2318+AI1035*$D2318+AI1036*$E2318,IF(AND(B978="male",E978="yes",F978="southeast"),AK1033+AK1034*$B2318+AK1035*$D2318+AK1036*$E2318,IF(AND(B978="male",E978="yes",F978="northwest"),AM1033+AM1034*$B2318+AM1035*$D2318+AM1036*$E2318,IF(AND(B978="male",E978="yes",F978="northeast"),AO1033+AO1034*$B2318+AO1035*$D2318+AO1036*$E2318,"Conditions not met"))))))))))))))))</f>
        <v>0</v>
      </c>
    </row>
    <row r="2319" spans="2:9" x14ac:dyDescent="0.45">
      <c r="B2319" s="2">
        <v>26</v>
      </c>
      <c r="D2319" s="2">
        <v>29.15</v>
      </c>
      <c r="E2319" s="2">
        <v>1</v>
      </c>
      <c r="H2319" s="2">
        <v>2902.9065000000001</v>
      </c>
      <c r="I2319" s="1">
        <f>IF(AND(B979="male",E979="yes",F979="northeast"),$K$57+$K$58*$B2319+$K$59*$D2319+$K$60*$E2319,IF(AND(B979="male",E979="yes",F979="northwest"),M1034+M1035*$B2319+M1036*$D2319+M1037*$E2319,IF(AND(B979="male",E979="yes",F979="southeast"),O1034+O1035*$B2319+O1036*$D2319+O1037*$E2319,IF(AND(B979="male",E979="yes",F979="southwest"),Q1034+Q1035*$B2319+Q1036*$D2319+Q1037*$E2319,IF(AND(B979="female",E979="no",F979="southwest"),S1034+S1035*$B2319+S1036*$D2319+S1037*$E2319,IF(AND(B979="female",E979="no",F979="southeast"),U1034+U1035*$B2319+U1036*$D2319+U1037*$E2319,IF(AND(B979="female",E979="no",F979="northwest"),W1034+W1035*$B2319+W1036*$D2319+W1037*$E2319,IF(AND(B979="female",E979="no",F979="northeast"),Y1034+Y1035*$B2319+Y1036*$D2319+Y1037*$E2319,IF(AND(B979="male",E979="no",F979="northeast"),AA1034+AA1035*$B2319+AA1036*$D2319+AA1037*$E2319,IF(AND(B979="male",E979="no",F979="northwest"),AC1034+AC1035*$B2319+AC1036*$D2319+AC1037*$E2319,IF(AND(B979="male",E979="no",F979="southeast"),AE1034+AE1035*$B2319+AE1036*$D2319+AE1037*$E2319,IF(AND(B979="male",E979="no",F979="southwest"),AG1034+AG1035*$B2319+AG1036*$D2319+AG1037*$E2319,IF(AND(B979="male",E979="yes",F979="southwest"),AI1034+AI1035*$B2319+AI1036*$D2319+AI1037*$E2319,IF(AND(B979="male",E979="yes",F979="southeast"),AK1034+AK1035*$B2319+AK1036*$D2319+AK1037*$E2319,IF(AND(B979="male",E979="yes",F979="northwest"),AM1034+AM1035*$B2319+AM1036*$D2319+AM1037*$E2319,IF(AND(B979="male",E979="yes",F979="northeast"),AO1034+AO1035*$B2319+AO1036*$D2319+AO1037*$E2319,"Conditions not met"))))))))))))))))</f>
        <v>0</v>
      </c>
    </row>
    <row r="2320" spans="2:9" x14ac:dyDescent="0.45">
      <c r="B2320" s="2">
        <v>45</v>
      </c>
      <c r="D2320" s="2">
        <v>39.994999999999997</v>
      </c>
      <c r="E2320" s="2">
        <v>3</v>
      </c>
      <c r="H2320" s="2">
        <v>9704.6680500000002</v>
      </c>
      <c r="I2320" s="1">
        <f>IF(AND(B980="male",E980="yes",F980="northeast"),$K$57+$K$58*$B2320+$K$59*$D2320+$K$60*$E2320,IF(AND(B980="male",E980="yes",F980="northwest"),M1035+M1036*$B2320+M1037*$D2320+M1038*$E2320,IF(AND(B980="male",E980="yes",F980="southeast"),O1035+O1036*$B2320+O1037*$D2320+O1038*$E2320,IF(AND(B980="male",E980="yes",F980="southwest"),Q1035+Q1036*$B2320+Q1037*$D2320+Q1038*$E2320,IF(AND(B980="female",E980="no",F980="southwest"),S1035+S1036*$B2320+S1037*$D2320+S1038*$E2320,IF(AND(B980="female",E980="no",F980="southeast"),U1035+U1036*$B2320+U1037*$D2320+U1038*$E2320,IF(AND(B980="female",E980="no",F980="northwest"),W1035+W1036*$B2320+W1037*$D2320+W1038*$E2320,IF(AND(B980="female",E980="no",F980="northeast"),Y1035+Y1036*$B2320+Y1037*$D2320+Y1038*$E2320,IF(AND(B980="male",E980="no",F980="northeast"),AA1035+AA1036*$B2320+AA1037*$D2320+AA1038*$E2320,IF(AND(B980="male",E980="no",F980="northwest"),AC1035+AC1036*$B2320+AC1037*$D2320+AC1038*$E2320,IF(AND(B980="male",E980="no",F980="southeast"),AE1035+AE1036*$B2320+AE1037*$D2320+AE1038*$E2320,IF(AND(B980="male",E980="no",F980="southwest"),AG1035+AG1036*$B2320+AG1037*$D2320+AG1038*$E2320,IF(AND(B980="male",E980="yes",F980="southwest"),AI1035+AI1036*$B2320+AI1037*$D2320+AI1038*$E2320,IF(AND(B980="male",E980="yes",F980="southeast"),AK1035+AK1036*$B2320+AK1037*$D2320+AK1038*$E2320,IF(AND(B980="male",E980="yes",F980="northwest"),AM1035+AM1036*$B2320+AM1037*$D2320+AM1038*$E2320,IF(AND(B980="male",E980="yes",F980="northeast"),AO1035+AO1036*$B2320+AO1037*$D2320+AO1038*$E2320,"Conditions not met"))))))))))))))))</f>
        <v>0</v>
      </c>
    </row>
    <row r="2321" spans="2:9" x14ac:dyDescent="0.45">
      <c r="B2321" s="2">
        <v>36</v>
      </c>
      <c r="D2321" s="2">
        <v>29.92</v>
      </c>
      <c r="E2321" s="2">
        <v>0</v>
      </c>
      <c r="H2321" s="2">
        <v>4889.0367999999999</v>
      </c>
      <c r="I2321" s="1">
        <f>IF(AND(B981="male",E981="yes",F981="northeast"),$K$57+$K$58*$B2321+$K$59*$D2321+$K$60*$E2321,IF(AND(B981="male",E981="yes",F981="northwest"),M1036+M1037*$B2321+M1038*$D2321+M1039*$E2321,IF(AND(B981="male",E981="yes",F981="southeast"),O1036+O1037*$B2321+O1038*$D2321+O1039*$E2321,IF(AND(B981="male",E981="yes",F981="southwest"),Q1036+Q1037*$B2321+Q1038*$D2321+Q1039*$E2321,IF(AND(B981="female",E981="no",F981="southwest"),S1036+S1037*$B2321+S1038*$D2321+S1039*$E2321,IF(AND(B981="female",E981="no",F981="southeast"),U1036+U1037*$B2321+U1038*$D2321+U1039*$E2321,IF(AND(B981="female",E981="no",F981="northwest"),W1036+W1037*$B2321+W1038*$D2321+W1039*$E2321,IF(AND(B981="female",E981="no",F981="northeast"),Y1036+Y1037*$B2321+Y1038*$D2321+Y1039*$E2321,IF(AND(B981="male",E981="no",F981="northeast"),AA1036+AA1037*$B2321+AA1038*$D2321+AA1039*$E2321,IF(AND(B981="male",E981="no",F981="northwest"),AC1036+AC1037*$B2321+AC1038*$D2321+AC1039*$E2321,IF(AND(B981="male",E981="no",F981="southeast"),AE1036+AE1037*$B2321+AE1038*$D2321+AE1039*$E2321,IF(AND(B981="male",E981="no",F981="southwest"),AG1036+AG1037*$B2321+AG1038*$D2321+AG1039*$E2321,IF(AND(B981="male",E981="yes",F981="southwest"),AI1036+AI1037*$B2321+AI1038*$D2321+AI1039*$E2321,IF(AND(B981="male",E981="yes",F981="southeast"),AK1036+AK1037*$B2321+AK1038*$D2321+AK1039*$E2321,IF(AND(B981="male",E981="yes",F981="northwest"),AM1036+AM1037*$B2321+AM1038*$D2321+AM1039*$E2321,IF(AND(B981="male",E981="yes",F981="northeast"),AO1036+AO1037*$B2321+AO1038*$D2321+AO1039*$E2321,"Conditions not met"))))))))))))))))</f>
        <v>0</v>
      </c>
    </row>
    <row r="2322" spans="2:9" x14ac:dyDescent="0.45">
      <c r="B2322" s="2">
        <v>54</v>
      </c>
      <c r="D2322" s="2">
        <v>25.46</v>
      </c>
      <c r="E2322" s="2">
        <v>1</v>
      </c>
      <c r="H2322" s="2">
        <v>25517.11363</v>
      </c>
      <c r="I2322" s="1">
        <f>IF(AND(B982="male",E982="yes",F982="northeast"),$K$57+$K$58*$B2322+$K$59*$D2322+$K$60*$E2322,IF(AND(B982="male",E982="yes",F982="northwest"),M1037+M1038*$B2322+M1039*$D2322+M1040*$E2322,IF(AND(B982="male",E982="yes",F982="southeast"),O1037+O1038*$B2322+O1039*$D2322+O1040*$E2322,IF(AND(B982="male",E982="yes",F982="southwest"),Q1037+Q1038*$B2322+Q1039*$D2322+Q1040*$E2322,IF(AND(B982="female",E982="no",F982="southwest"),S1037+S1038*$B2322+S1039*$D2322+S1040*$E2322,IF(AND(B982="female",E982="no",F982="southeast"),U1037+U1038*$B2322+U1039*$D2322+U1040*$E2322,IF(AND(B982="female",E982="no",F982="northwest"),W1037+W1038*$B2322+W1039*$D2322+W1040*$E2322,IF(AND(B982="female",E982="no",F982="northeast"),Y1037+Y1038*$B2322+Y1039*$D2322+Y1040*$E2322,IF(AND(B982="male",E982="no",F982="northeast"),AA1037+AA1038*$B2322+AA1039*$D2322+AA1040*$E2322,IF(AND(B982="male",E982="no",F982="northwest"),AC1037+AC1038*$B2322+AC1039*$D2322+AC1040*$E2322,IF(AND(B982="male",E982="no",F982="southeast"),AE1037+AE1038*$B2322+AE1039*$D2322+AE1040*$E2322,IF(AND(B982="male",E982="no",F982="southwest"),AG1037+AG1038*$B2322+AG1039*$D2322+AG1040*$E2322,IF(AND(B982="male",E982="yes",F982="southwest"),AI1037+AI1038*$B2322+AI1039*$D2322+AI1040*$E2322,IF(AND(B982="male",E982="yes",F982="southeast"),AK1037+AK1038*$B2322+AK1039*$D2322+AK1040*$E2322,IF(AND(B982="male",E982="yes",F982="northwest"),AM1037+AM1038*$B2322+AM1039*$D2322+AM1040*$E2322,IF(AND(B982="male",E982="yes",F982="northeast"),AO1037+AO1038*$B2322+AO1039*$D2322+AO1040*$E2322,"Conditions not met"))))))))))))))))</f>
        <v>0</v>
      </c>
    </row>
    <row r="2323" spans="2:9" x14ac:dyDescent="0.45">
      <c r="B2323" s="2">
        <v>34</v>
      </c>
      <c r="D2323" s="2">
        <v>21.375</v>
      </c>
      <c r="E2323" s="2">
        <v>0</v>
      </c>
      <c r="H2323" s="2">
        <v>4500.33925</v>
      </c>
      <c r="I2323" s="1">
        <f>IF(AND(B983="male",E983="yes",F983="northeast"),$K$57+$K$58*$B2323+$K$59*$D2323+$K$60*$E2323,IF(AND(B983="male",E983="yes",F983="northwest"),M1038+M1039*$B2323+M1040*$D2323+M1041*$E2323,IF(AND(B983="male",E983="yes",F983="southeast"),O1038+O1039*$B2323+O1040*$D2323+O1041*$E2323,IF(AND(B983="male",E983="yes",F983="southwest"),Q1038+Q1039*$B2323+Q1040*$D2323+Q1041*$E2323,IF(AND(B983="female",E983="no",F983="southwest"),S1038+S1039*$B2323+S1040*$D2323+S1041*$E2323,IF(AND(B983="female",E983="no",F983="southeast"),U1038+U1039*$B2323+U1040*$D2323+U1041*$E2323,IF(AND(B983="female",E983="no",F983="northwest"),W1038+W1039*$B2323+W1040*$D2323+W1041*$E2323,IF(AND(B983="female",E983="no",F983="northeast"),Y1038+Y1039*$B2323+Y1040*$D2323+Y1041*$E2323,IF(AND(B983="male",E983="no",F983="northeast"),AA1038+AA1039*$B2323+AA1040*$D2323+AA1041*$E2323,IF(AND(B983="male",E983="no",F983="northwest"),AC1038+AC1039*$B2323+AC1040*$D2323+AC1041*$E2323,IF(AND(B983="male",E983="no",F983="southeast"),AE1038+AE1039*$B2323+AE1040*$D2323+AE1041*$E2323,IF(AND(B983="male",E983="no",F983="southwest"),AG1038+AG1039*$B2323+AG1040*$D2323+AG1041*$E2323,IF(AND(B983="male",E983="yes",F983="southwest"),AI1038+AI1039*$B2323+AI1040*$D2323+AI1041*$E2323,IF(AND(B983="male",E983="yes",F983="southeast"),AK1038+AK1039*$B2323+AK1040*$D2323+AK1041*$E2323,IF(AND(B983="male",E983="yes",F983="northwest"),AM1038+AM1039*$B2323+AM1040*$D2323+AM1041*$E2323,IF(AND(B983="male",E983="yes",F983="northeast"),AO1038+AO1039*$B2323+AO1040*$D2323+AO1041*$E2323,"Conditions not met"))))))))))))))))</f>
        <v>0</v>
      </c>
    </row>
    <row r="2324" spans="2:9" x14ac:dyDescent="0.45">
      <c r="B2324" s="2">
        <v>31</v>
      </c>
      <c r="D2324" s="2">
        <v>25.9</v>
      </c>
      <c r="E2324" s="2">
        <v>3</v>
      </c>
      <c r="H2324" s="2">
        <v>19199.944</v>
      </c>
      <c r="I2324" s="1">
        <f>IF(AND(B984="male",E984="yes",F984="northeast"),$K$57+$K$58*$B2324+$K$59*$D2324+$K$60*$E2324,IF(AND(B984="male",E984="yes",F984="northwest"),M1039+M1040*$B2324+M1041*$D2324+M1042*$E2324,IF(AND(B984="male",E984="yes",F984="southeast"),O1039+O1040*$B2324+O1041*$D2324+O1042*$E2324,IF(AND(B984="male",E984="yes",F984="southwest"),Q1039+Q1040*$B2324+Q1041*$D2324+Q1042*$E2324,IF(AND(B984="female",E984="no",F984="southwest"),S1039+S1040*$B2324+S1041*$D2324+S1042*$E2324,IF(AND(B984="female",E984="no",F984="southeast"),U1039+U1040*$B2324+U1041*$D2324+U1042*$E2324,IF(AND(B984="female",E984="no",F984="northwest"),W1039+W1040*$B2324+W1041*$D2324+W1042*$E2324,IF(AND(B984="female",E984="no",F984="northeast"),Y1039+Y1040*$B2324+Y1041*$D2324+Y1042*$E2324,IF(AND(B984="male",E984="no",F984="northeast"),AA1039+AA1040*$B2324+AA1041*$D2324+AA1042*$E2324,IF(AND(B984="male",E984="no",F984="northwest"),AC1039+AC1040*$B2324+AC1041*$D2324+AC1042*$E2324,IF(AND(B984="male",E984="no",F984="southeast"),AE1039+AE1040*$B2324+AE1041*$D2324+AE1042*$E2324,IF(AND(B984="male",E984="no",F984="southwest"),AG1039+AG1040*$B2324+AG1041*$D2324+AG1042*$E2324,IF(AND(B984="male",E984="yes",F984="southwest"),AI1039+AI1040*$B2324+AI1041*$D2324+AI1042*$E2324,IF(AND(B984="male",E984="yes",F984="southeast"),AK1039+AK1040*$B2324+AK1041*$D2324+AK1042*$E2324,IF(AND(B984="male",E984="yes",F984="northwest"),AM1039+AM1040*$B2324+AM1041*$D2324+AM1042*$E2324,IF(AND(B984="male",E984="yes",F984="northeast"),AO1039+AO1040*$B2324+AO1041*$D2324+AO1042*$E2324,"Conditions not met"))))))))))))))))</f>
        <v>0</v>
      </c>
    </row>
    <row r="2325" spans="2:9" x14ac:dyDescent="0.45">
      <c r="B2325" s="2">
        <v>27</v>
      </c>
      <c r="D2325" s="2">
        <v>30.59</v>
      </c>
      <c r="E2325" s="2">
        <v>1</v>
      </c>
      <c r="H2325" s="2">
        <v>16796.411940000002</v>
      </c>
      <c r="I2325" s="1">
        <f>IF(AND(B985="male",E985="yes",F985="northeast"),$K$57+$K$58*$B2325+$K$59*$D2325+$K$60*$E2325,IF(AND(B985="male",E985="yes",F985="northwest"),M1040+M1041*$B2325+M1042*$D2325+M1043*$E2325,IF(AND(B985="male",E985="yes",F985="southeast"),O1040+O1041*$B2325+O1042*$D2325+O1043*$E2325,IF(AND(B985="male",E985="yes",F985="southwest"),Q1040+Q1041*$B2325+Q1042*$D2325+Q1043*$E2325,IF(AND(B985="female",E985="no",F985="southwest"),S1040+S1041*$B2325+S1042*$D2325+S1043*$E2325,IF(AND(B985="female",E985="no",F985="southeast"),U1040+U1041*$B2325+U1042*$D2325+U1043*$E2325,IF(AND(B985="female",E985="no",F985="northwest"),W1040+W1041*$B2325+W1042*$D2325+W1043*$E2325,IF(AND(B985="female",E985="no",F985="northeast"),Y1040+Y1041*$B2325+Y1042*$D2325+Y1043*$E2325,IF(AND(B985="male",E985="no",F985="northeast"),AA1040+AA1041*$B2325+AA1042*$D2325+AA1043*$E2325,IF(AND(B985="male",E985="no",F985="northwest"),AC1040+AC1041*$B2325+AC1042*$D2325+AC1043*$E2325,IF(AND(B985="male",E985="no",F985="southeast"),AE1040+AE1041*$B2325+AE1042*$D2325+AE1043*$E2325,IF(AND(B985="male",E985="no",F985="southwest"),AG1040+AG1041*$B2325+AG1042*$D2325+AG1043*$E2325,IF(AND(B985="male",E985="yes",F985="southwest"),AI1040+AI1041*$B2325+AI1042*$D2325+AI1043*$E2325,IF(AND(B985="male",E985="yes",F985="southeast"),AK1040+AK1041*$B2325+AK1042*$D2325+AK1043*$E2325,IF(AND(B985="male",E985="yes",F985="northwest"),AM1040+AM1041*$B2325+AM1042*$D2325+AM1043*$E2325,IF(AND(B985="male",E985="yes",F985="northeast"),AO1040+AO1041*$B2325+AO1042*$D2325+AO1043*$E2325,"Conditions not met"))))))))))))))))</f>
        <v>0</v>
      </c>
    </row>
    <row r="2326" spans="2:9" x14ac:dyDescent="0.45">
      <c r="B2326" s="2">
        <v>20</v>
      </c>
      <c r="D2326" s="2">
        <v>30.114999999999998</v>
      </c>
      <c r="E2326" s="2">
        <v>5</v>
      </c>
      <c r="H2326" s="2">
        <v>4915.0598499999996</v>
      </c>
      <c r="I2326" s="1">
        <f>IF(AND(B986="male",E986="yes",F986="northeast"),$K$57+$K$58*$B2326+$K$59*$D2326+$K$60*$E2326,IF(AND(B986="male",E986="yes",F986="northwest"),M1041+M1042*$B2326+M1043*$D2326+M1044*$E2326,IF(AND(B986="male",E986="yes",F986="southeast"),O1041+O1042*$B2326+O1043*$D2326+O1044*$E2326,IF(AND(B986="male",E986="yes",F986="southwest"),Q1041+Q1042*$B2326+Q1043*$D2326+Q1044*$E2326,IF(AND(B986="female",E986="no",F986="southwest"),S1041+S1042*$B2326+S1043*$D2326+S1044*$E2326,IF(AND(B986="female",E986="no",F986="southeast"),U1041+U1042*$B2326+U1043*$D2326+U1044*$E2326,IF(AND(B986="female",E986="no",F986="northwest"),W1041+W1042*$B2326+W1043*$D2326+W1044*$E2326,IF(AND(B986="female",E986="no",F986="northeast"),Y1041+Y1042*$B2326+Y1043*$D2326+Y1044*$E2326,IF(AND(B986="male",E986="no",F986="northeast"),AA1041+AA1042*$B2326+AA1043*$D2326+AA1044*$E2326,IF(AND(B986="male",E986="no",F986="northwest"),AC1041+AC1042*$B2326+AC1043*$D2326+AC1044*$E2326,IF(AND(B986="male",E986="no",F986="southeast"),AE1041+AE1042*$B2326+AE1043*$D2326+AE1044*$E2326,IF(AND(B986="male",E986="no",F986="southwest"),AG1041+AG1042*$B2326+AG1043*$D2326+AG1044*$E2326,IF(AND(B986="male",E986="yes",F986="southwest"),AI1041+AI1042*$B2326+AI1043*$D2326+AI1044*$E2326,IF(AND(B986="male",E986="yes",F986="southeast"),AK1041+AK1042*$B2326+AK1043*$D2326+AK1044*$E2326,IF(AND(B986="male",E986="yes",F986="northwest"),AM1041+AM1042*$B2326+AM1043*$D2326+AM1044*$E2326,IF(AND(B986="male",E986="yes",F986="northeast"),AO1041+AO1042*$B2326+AO1043*$D2326+AO1044*$E2326,"Conditions not met"))))))))))))))))</f>
        <v>0</v>
      </c>
    </row>
    <row r="2327" spans="2:9" x14ac:dyDescent="0.45">
      <c r="B2327" s="2">
        <v>44</v>
      </c>
      <c r="D2327" s="2">
        <v>25.8</v>
      </c>
      <c r="E2327" s="2">
        <v>1</v>
      </c>
      <c r="H2327" s="2">
        <v>7624.63</v>
      </c>
      <c r="I2327" s="1">
        <f>IF(AND(B987="male",E987="yes",F987="northeast"),$K$57+$K$58*$B2327+$K$59*$D2327+$K$60*$E2327,IF(AND(B987="male",E987="yes",F987="northwest"),M1042+M1043*$B2327+M1044*$D2327+M1045*$E2327,IF(AND(B987="male",E987="yes",F987="southeast"),O1042+O1043*$B2327+O1044*$D2327+O1045*$E2327,IF(AND(B987="male",E987="yes",F987="southwest"),Q1042+Q1043*$B2327+Q1044*$D2327+Q1045*$E2327,IF(AND(B987="female",E987="no",F987="southwest"),S1042+S1043*$B2327+S1044*$D2327+S1045*$E2327,IF(AND(B987="female",E987="no",F987="southeast"),U1042+U1043*$B2327+U1044*$D2327+U1045*$E2327,IF(AND(B987="female",E987="no",F987="northwest"),W1042+W1043*$B2327+W1044*$D2327+W1045*$E2327,IF(AND(B987="female",E987="no",F987="northeast"),Y1042+Y1043*$B2327+Y1044*$D2327+Y1045*$E2327,IF(AND(B987="male",E987="no",F987="northeast"),AA1042+AA1043*$B2327+AA1044*$D2327+AA1045*$E2327,IF(AND(B987="male",E987="no",F987="northwest"),AC1042+AC1043*$B2327+AC1044*$D2327+AC1045*$E2327,IF(AND(B987="male",E987="no",F987="southeast"),AE1042+AE1043*$B2327+AE1044*$D2327+AE1045*$E2327,IF(AND(B987="male",E987="no",F987="southwest"),AG1042+AG1043*$B2327+AG1044*$D2327+AG1045*$E2327,IF(AND(B987="male",E987="yes",F987="southwest"),AI1042+AI1043*$B2327+AI1044*$D2327+AI1045*$E2327,IF(AND(B987="male",E987="yes",F987="southeast"),AK1042+AK1043*$B2327+AK1044*$D2327+AK1045*$E2327,IF(AND(B987="male",E987="yes",F987="northwest"),AM1042+AM1043*$B2327+AM1044*$D2327+AM1045*$E2327,IF(AND(B987="male",E987="yes",F987="northeast"),AO1042+AO1043*$B2327+AO1044*$D2327+AO1045*$E2327,"Conditions not met"))))))))))))))))</f>
        <v>0</v>
      </c>
    </row>
    <row r="2328" spans="2:9" x14ac:dyDescent="0.45">
      <c r="B2328" s="2">
        <v>43</v>
      </c>
      <c r="D2328" s="2">
        <v>30.114999999999998</v>
      </c>
      <c r="E2328" s="2">
        <v>3</v>
      </c>
      <c r="H2328" s="2">
        <v>8410.0468500000006</v>
      </c>
      <c r="I2328" s="1">
        <f>IF(AND(B988="male",E988="yes",F988="northeast"),$K$57+$K$58*$B2328+$K$59*$D2328+$K$60*$E2328,IF(AND(B988="male",E988="yes",F988="northwest"),M1043+M1044*$B2328+M1045*$D2328+M1046*$E2328,IF(AND(B988="male",E988="yes",F988="southeast"),O1043+O1044*$B2328+O1045*$D2328+O1046*$E2328,IF(AND(B988="male",E988="yes",F988="southwest"),Q1043+Q1044*$B2328+Q1045*$D2328+Q1046*$E2328,IF(AND(B988="female",E988="no",F988="southwest"),S1043+S1044*$B2328+S1045*$D2328+S1046*$E2328,IF(AND(B988="female",E988="no",F988="southeast"),U1043+U1044*$B2328+U1045*$D2328+U1046*$E2328,IF(AND(B988="female",E988="no",F988="northwest"),W1043+W1044*$B2328+W1045*$D2328+W1046*$E2328,IF(AND(B988="female",E988="no",F988="northeast"),Y1043+Y1044*$B2328+Y1045*$D2328+Y1046*$E2328,IF(AND(B988="male",E988="no",F988="northeast"),AA1043+AA1044*$B2328+AA1045*$D2328+AA1046*$E2328,IF(AND(B988="male",E988="no",F988="northwest"),AC1043+AC1044*$B2328+AC1045*$D2328+AC1046*$E2328,IF(AND(B988="male",E988="no",F988="southeast"),AE1043+AE1044*$B2328+AE1045*$D2328+AE1046*$E2328,IF(AND(B988="male",E988="no",F988="southwest"),AG1043+AG1044*$B2328+AG1045*$D2328+AG1046*$E2328,IF(AND(B988="male",E988="yes",F988="southwest"),AI1043+AI1044*$B2328+AI1045*$D2328+AI1046*$E2328,IF(AND(B988="male",E988="yes",F988="southeast"),AK1043+AK1044*$B2328+AK1045*$D2328+AK1046*$E2328,IF(AND(B988="male",E988="yes",F988="northwest"),AM1043+AM1044*$B2328+AM1045*$D2328+AM1046*$E2328,IF(AND(B988="male",E988="yes",F988="northeast"),AO1043+AO1044*$B2328+AO1045*$D2328+AO1046*$E2328,"Conditions not met"))))))))))))))))</f>
        <v>0</v>
      </c>
    </row>
    <row r="2329" spans="2:9" x14ac:dyDescent="0.45">
      <c r="B2329" s="2">
        <v>45</v>
      </c>
      <c r="D2329" s="2">
        <v>27.645</v>
      </c>
      <c r="E2329" s="2">
        <v>1</v>
      </c>
      <c r="H2329" s="2">
        <v>28340.188849999999</v>
      </c>
      <c r="I2329" s="1">
        <f>IF(AND(B989="male",E989="yes",F989="northeast"),$K$57+$K$58*$B2329+$K$59*$D2329+$K$60*$E2329,IF(AND(B989="male",E989="yes",F989="northwest"),M1044+M1045*$B2329+M1046*$D2329+M1047*$E2329,IF(AND(B989="male",E989="yes",F989="southeast"),O1044+O1045*$B2329+O1046*$D2329+O1047*$E2329,IF(AND(B989="male",E989="yes",F989="southwest"),Q1044+Q1045*$B2329+Q1046*$D2329+Q1047*$E2329,IF(AND(B989="female",E989="no",F989="southwest"),S1044+S1045*$B2329+S1046*$D2329+S1047*$E2329,IF(AND(B989="female",E989="no",F989="southeast"),U1044+U1045*$B2329+U1046*$D2329+U1047*$E2329,IF(AND(B989="female",E989="no",F989="northwest"),W1044+W1045*$B2329+W1046*$D2329+W1047*$E2329,IF(AND(B989="female",E989="no",F989="northeast"),Y1044+Y1045*$B2329+Y1046*$D2329+Y1047*$E2329,IF(AND(B989="male",E989="no",F989="northeast"),AA1044+AA1045*$B2329+AA1046*$D2329+AA1047*$E2329,IF(AND(B989="male",E989="no",F989="northwest"),AC1044+AC1045*$B2329+AC1046*$D2329+AC1047*$E2329,IF(AND(B989="male",E989="no",F989="southeast"),AE1044+AE1045*$B2329+AE1046*$D2329+AE1047*$E2329,IF(AND(B989="male",E989="no",F989="southwest"),AG1044+AG1045*$B2329+AG1046*$D2329+AG1047*$E2329,IF(AND(B989="male",E989="yes",F989="southwest"),AI1044+AI1045*$B2329+AI1046*$D2329+AI1047*$E2329,IF(AND(B989="male",E989="yes",F989="southeast"),AK1044+AK1045*$B2329+AK1046*$D2329+AK1047*$E2329,IF(AND(B989="male",E989="yes",F989="northwest"),AM1044+AM1045*$B2329+AM1046*$D2329+AM1047*$E2329,IF(AND(B989="male",E989="yes",F989="northeast"),AO1044+AO1045*$B2329+AO1046*$D2329+AO1047*$E2329,"Conditions not met"))))))))))))))))</f>
        <v>0</v>
      </c>
    </row>
    <row r="2330" spans="2:9" x14ac:dyDescent="0.45">
      <c r="B2330" s="2">
        <v>34</v>
      </c>
      <c r="D2330" s="2">
        <v>34.674999999999997</v>
      </c>
      <c r="E2330" s="2">
        <v>0</v>
      </c>
      <c r="H2330" s="2">
        <v>4518.8262500000001</v>
      </c>
      <c r="I2330" s="1">
        <f>IF(AND(B990="male",E990="yes",F990="northeast"),$K$57+$K$58*$B2330+$K$59*$D2330+$K$60*$E2330,IF(AND(B990="male",E990="yes",F990="northwest"),M1045+M1046*$B2330+M1047*$D2330+M1048*$E2330,IF(AND(B990="male",E990="yes",F990="southeast"),O1045+O1046*$B2330+O1047*$D2330+O1048*$E2330,IF(AND(B990="male",E990="yes",F990="southwest"),Q1045+Q1046*$B2330+Q1047*$D2330+Q1048*$E2330,IF(AND(B990="female",E990="no",F990="southwest"),S1045+S1046*$B2330+S1047*$D2330+S1048*$E2330,IF(AND(B990="female",E990="no",F990="southeast"),U1045+U1046*$B2330+U1047*$D2330+U1048*$E2330,IF(AND(B990="female",E990="no",F990="northwest"),W1045+W1046*$B2330+W1047*$D2330+W1048*$E2330,IF(AND(B990="female",E990="no",F990="northeast"),Y1045+Y1046*$B2330+Y1047*$D2330+Y1048*$E2330,IF(AND(B990="male",E990="no",F990="northeast"),AA1045+AA1046*$B2330+AA1047*$D2330+AA1048*$E2330,IF(AND(B990="male",E990="no",F990="northwest"),AC1045+AC1046*$B2330+AC1047*$D2330+AC1048*$E2330,IF(AND(B990="male",E990="no",F990="southeast"),AE1045+AE1046*$B2330+AE1047*$D2330+AE1048*$E2330,IF(AND(B990="male",E990="no",F990="southwest"),AG1045+AG1046*$B2330+AG1047*$D2330+AG1048*$E2330,IF(AND(B990="male",E990="yes",F990="southwest"),AI1045+AI1046*$B2330+AI1047*$D2330+AI1048*$E2330,IF(AND(B990="male",E990="yes",F990="southeast"),AK1045+AK1046*$B2330+AK1047*$D2330+AK1048*$E2330,IF(AND(B990="male",E990="yes",F990="northwest"),AM1045+AM1046*$B2330+AM1047*$D2330+AM1048*$E2330,IF(AND(B990="male",E990="yes",F990="northeast"),AO1045+AO1046*$B2330+AO1047*$D2330+AO1048*$E2330,"Conditions not met"))))))))))))))))</f>
        <v>0</v>
      </c>
    </row>
    <row r="2331" spans="2:9" x14ac:dyDescent="0.45">
      <c r="B2331" s="2">
        <v>24</v>
      </c>
      <c r="D2331" s="2">
        <v>20.52</v>
      </c>
      <c r="E2331" s="2">
        <v>0</v>
      </c>
      <c r="H2331" s="2">
        <v>14571.890799999999</v>
      </c>
      <c r="I2331" s="1" t="str">
        <f>IF(AND(B991="male",E991="yes",F991="northeast"),$K$57+$K$58*$B2331+$K$59*$D2331+$K$60*$E2331,IF(AND(B991="male",E991="yes",F991="northwest"),M1046+M1047*$B2331+M1048*$D2331+M1049*$E2331,IF(AND(B991="male",E991="yes",F991="southeast"),O1046+O1047*$B2331+O1048*$D2331+O1049*$E2331,IF(AND(B991="male",E991="yes",F991="southwest"),Q1046+Q1047*$B2331+Q1048*$D2331+Q1049*$E2331,IF(AND(B991="female",E991="no",F991="southwest"),S1046+S1047*$B2331+S1048*$D2331+S1049*$E2331,IF(AND(B991="female",E991="no",F991="southeast"),U1046+U1047*$B2331+U1048*$D2331+U1049*$E2331,IF(AND(B991="female",E991="no",F991="northwest"),W1046+W1047*$B2331+W1048*$D2331+W1049*$E2331,IF(AND(B991="female",E991="no",F991="northeast"),Y1046+Y1047*$B2331+Y1048*$D2331+Y1049*$E2331,IF(AND(B991="male",E991="no",F991="northeast"),AA1046+AA1047*$B2331+AA1048*$D2331+AA1049*$E2331,IF(AND(B991="male",E991="no",F991="northwest"),AC1046+AC1047*$B2331+AC1048*$D2331+AC1049*$E2331,IF(AND(B991="male",E991="no",F991="southeast"),AE1046+AE1047*$B2331+AE1048*$D2331+AE1049*$E2331,IF(AND(B991="male",E991="no",F991="southwest"),AG1046+AG1047*$B2331+AG1048*$D2331+AG1049*$E2331,IF(AND(B991="male",E991="yes",F991="southwest"),AI1046+AI1047*$B2331+AI1048*$D2331+AI1049*$E2331,IF(AND(B991="male",E991="yes",F991="southeast"),AK1046+AK1047*$B2331+AK1048*$D2331+AK1049*$E2331,IF(AND(B991="male",E991="yes",F991="northwest"),AM1046+AM1047*$B2331+AM1048*$D2331+AM1049*$E2331,IF(AND(B991="male",E991="yes",F991="northeast"),AO1046+AO1047*$B2331+AO1048*$D2331+AO1049*$E2331,"Conditions not met"))))))))))))))))</f>
        <v>Conditions not met</v>
      </c>
    </row>
    <row r="2332" spans="2:9" x14ac:dyDescent="0.45">
      <c r="B2332" s="2">
        <v>26</v>
      </c>
      <c r="D2332" s="2">
        <v>19.8</v>
      </c>
      <c r="E2332" s="2">
        <v>1</v>
      </c>
      <c r="H2332" s="2">
        <v>3378.91</v>
      </c>
      <c r="I2332" s="1">
        <f>IF(AND(B992="male",E992="yes",F992="northeast"),$K$57+$K$58*$B2332+$K$59*$D2332+$K$60*$E2332,IF(AND(B992="male",E992="yes",F992="northwest"),M1047+M1048*$B2332+M1049*$D2332+M1050*$E2332,IF(AND(B992="male",E992="yes",F992="southeast"),O1047+O1048*$B2332+O1049*$D2332+O1050*$E2332,IF(AND(B992="male",E992="yes",F992="southwest"),Q1047+Q1048*$B2332+Q1049*$D2332+Q1050*$E2332,IF(AND(B992="female",E992="no",F992="southwest"),S1047+S1048*$B2332+S1049*$D2332+S1050*$E2332,IF(AND(B992="female",E992="no",F992="southeast"),U1047+U1048*$B2332+U1049*$D2332+U1050*$E2332,IF(AND(B992="female",E992="no",F992="northwest"),W1047+W1048*$B2332+W1049*$D2332+W1050*$E2332,IF(AND(B992="female",E992="no",F992="northeast"),Y1047+Y1048*$B2332+Y1049*$D2332+Y1050*$E2332,IF(AND(B992="male",E992="no",F992="northeast"),AA1047+AA1048*$B2332+AA1049*$D2332+AA1050*$E2332,IF(AND(B992="male",E992="no",F992="northwest"),AC1047+AC1048*$B2332+AC1049*$D2332+AC1050*$E2332,IF(AND(B992="male",E992="no",F992="southeast"),AE1047+AE1048*$B2332+AE1049*$D2332+AE1050*$E2332,IF(AND(B992="male",E992="no",F992="southwest"),AG1047+AG1048*$B2332+AG1049*$D2332+AG1050*$E2332,IF(AND(B992="male",E992="yes",F992="southwest"),AI1047+AI1048*$B2332+AI1049*$D2332+AI1050*$E2332,IF(AND(B992="male",E992="yes",F992="southeast"),AK1047+AK1048*$B2332+AK1049*$D2332+AK1050*$E2332,IF(AND(B992="male",E992="yes",F992="northwest"),AM1047+AM1048*$B2332+AM1049*$D2332+AM1050*$E2332,IF(AND(B992="male",E992="yes",F992="northeast"),AO1047+AO1048*$B2332+AO1049*$D2332+AO1050*$E2332,"Conditions not met"))))))))))))))))</f>
        <v>0</v>
      </c>
    </row>
    <row r="2333" spans="2:9" x14ac:dyDescent="0.45">
      <c r="B2333" s="2">
        <v>38</v>
      </c>
      <c r="D2333" s="2">
        <v>27.835000000000001</v>
      </c>
      <c r="E2333" s="2">
        <v>2</v>
      </c>
      <c r="H2333" s="2">
        <v>7144.86265</v>
      </c>
      <c r="I2333" s="1">
        <f>IF(AND(B993="male",E993="yes",F993="northeast"),$K$57+$K$58*$B2333+$K$59*$D2333+$K$60*$E2333,IF(AND(B993="male",E993="yes",F993="northwest"),M1048+M1049*$B2333+M1050*$D2333+M1051*$E2333,IF(AND(B993="male",E993="yes",F993="southeast"),O1048+O1049*$B2333+O1050*$D2333+O1051*$E2333,IF(AND(B993="male",E993="yes",F993="southwest"),Q1048+Q1049*$B2333+Q1050*$D2333+Q1051*$E2333,IF(AND(B993="female",E993="no",F993="southwest"),S1048+S1049*$B2333+S1050*$D2333+S1051*$E2333,IF(AND(B993="female",E993="no",F993="southeast"),U1048+U1049*$B2333+U1050*$D2333+U1051*$E2333,IF(AND(B993="female",E993="no",F993="northwest"),W1048+W1049*$B2333+W1050*$D2333+W1051*$E2333,IF(AND(B993="female",E993="no",F993="northeast"),Y1048+Y1049*$B2333+Y1050*$D2333+Y1051*$E2333,IF(AND(B993="male",E993="no",F993="northeast"),AA1048+AA1049*$B2333+AA1050*$D2333+AA1051*$E2333,IF(AND(B993="male",E993="no",F993="northwest"),AC1048+AC1049*$B2333+AC1050*$D2333+AC1051*$E2333,IF(AND(B993="male",E993="no",F993="southeast"),AE1048+AE1049*$B2333+AE1050*$D2333+AE1051*$E2333,IF(AND(B993="male",E993="no",F993="southwest"),AG1048+AG1049*$B2333+AG1050*$D2333+AG1051*$E2333,IF(AND(B993="male",E993="yes",F993="southwest"),AI1048+AI1049*$B2333+AI1050*$D2333+AI1051*$E2333,IF(AND(B993="male",E993="yes",F993="southeast"),AK1048+AK1049*$B2333+AK1050*$D2333+AK1051*$E2333,IF(AND(B993="male",E993="yes",F993="northwest"),AM1048+AM1049*$B2333+AM1050*$D2333+AM1051*$E2333,IF(AND(B993="male",E993="yes",F993="northeast"),AO1048+AO1049*$B2333+AO1050*$D2333+AO1051*$E2333,"Conditions not met"))))))))))))))))</f>
        <v>0</v>
      </c>
    </row>
    <row r="2334" spans="2:9" x14ac:dyDescent="0.45">
      <c r="B2334" s="2">
        <v>50</v>
      </c>
      <c r="D2334" s="2">
        <v>31.6</v>
      </c>
      <c r="E2334" s="2">
        <v>2</v>
      </c>
      <c r="H2334" s="2">
        <v>10118.424000000001</v>
      </c>
      <c r="I2334" s="1">
        <f>IF(AND(B994="male",E994="yes",F994="northeast"),$K$57+$K$58*$B2334+$K$59*$D2334+$K$60*$E2334,IF(AND(B994="male",E994="yes",F994="northwest"),M1049+M1050*$B2334+M1051*$D2334+M1052*$E2334,IF(AND(B994="male",E994="yes",F994="southeast"),O1049+O1050*$B2334+O1051*$D2334+O1052*$E2334,IF(AND(B994="male",E994="yes",F994="southwest"),Q1049+Q1050*$B2334+Q1051*$D2334+Q1052*$E2334,IF(AND(B994="female",E994="no",F994="southwest"),S1049+S1050*$B2334+S1051*$D2334+S1052*$E2334,IF(AND(B994="female",E994="no",F994="southeast"),U1049+U1050*$B2334+U1051*$D2334+U1052*$E2334,IF(AND(B994="female",E994="no",F994="northwest"),W1049+W1050*$B2334+W1051*$D2334+W1052*$E2334,IF(AND(B994="female",E994="no",F994="northeast"),Y1049+Y1050*$B2334+Y1051*$D2334+Y1052*$E2334,IF(AND(B994="male",E994="no",F994="northeast"),AA1049+AA1050*$B2334+AA1051*$D2334+AA1052*$E2334,IF(AND(B994="male",E994="no",F994="northwest"),AC1049+AC1050*$B2334+AC1051*$D2334+AC1052*$E2334,IF(AND(B994="male",E994="no",F994="southeast"),AE1049+AE1050*$B2334+AE1051*$D2334+AE1052*$E2334,IF(AND(B994="male",E994="no",F994="southwest"),AG1049+AG1050*$B2334+AG1051*$D2334+AG1052*$E2334,IF(AND(B994="male",E994="yes",F994="southwest"),AI1049+AI1050*$B2334+AI1051*$D2334+AI1052*$E2334,IF(AND(B994="male",E994="yes",F994="southeast"),AK1049+AK1050*$B2334+AK1051*$D2334+AK1052*$E2334,IF(AND(B994="male",E994="yes",F994="northwest"),AM1049+AM1050*$B2334+AM1051*$D2334+AM1052*$E2334,IF(AND(B994="male",E994="yes",F994="northeast"),AO1049+AO1050*$B2334+AO1051*$D2334+AO1052*$E2334,"Conditions not met"))))))))))))))))</f>
        <v>0</v>
      </c>
    </row>
    <row r="2335" spans="2:9" x14ac:dyDescent="0.45">
      <c r="B2335" s="2">
        <v>38</v>
      </c>
      <c r="D2335" s="2">
        <v>28.27</v>
      </c>
      <c r="E2335" s="2">
        <v>1</v>
      </c>
      <c r="H2335" s="2">
        <v>5484.4673000000003</v>
      </c>
      <c r="I2335" s="1">
        <f>IF(AND(B995="male",E995="yes",F995="northeast"),$K$57+$K$58*$B2335+$K$59*$D2335+$K$60*$E2335,IF(AND(B995="male",E995="yes",F995="northwest"),M1050+M1051*$B2335+M1052*$D2335+M1053*$E2335,IF(AND(B995="male",E995="yes",F995="southeast"),O1050+O1051*$B2335+O1052*$D2335+O1053*$E2335,IF(AND(B995="male",E995="yes",F995="southwest"),Q1050+Q1051*$B2335+Q1052*$D2335+Q1053*$E2335,IF(AND(B995="female",E995="no",F995="southwest"),S1050+S1051*$B2335+S1052*$D2335+S1053*$E2335,IF(AND(B995="female",E995="no",F995="southeast"),U1050+U1051*$B2335+U1052*$D2335+U1053*$E2335,IF(AND(B995="female",E995="no",F995="northwest"),W1050+W1051*$B2335+W1052*$D2335+W1053*$E2335,IF(AND(B995="female",E995="no",F995="northeast"),Y1050+Y1051*$B2335+Y1052*$D2335+Y1053*$E2335,IF(AND(B995="male",E995="no",F995="northeast"),AA1050+AA1051*$B2335+AA1052*$D2335+AA1053*$E2335,IF(AND(B995="male",E995="no",F995="northwest"),AC1050+AC1051*$B2335+AC1052*$D2335+AC1053*$E2335,IF(AND(B995="male",E995="no",F995="southeast"),AE1050+AE1051*$B2335+AE1052*$D2335+AE1053*$E2335,IF(AND(B995="male",E995="no",F995="southwest"),AG1050+AG1051*$B2335+AG1052*$D2335+AG1053*$E2335,IF(AND(B995="male",E995="yes",F995="southwest"),AI1050+AI1051*$B2335+AI1052*$D2335+AI1053*$E2335,IF(AND(B995="male",E995="yes",F995="southeast"),AK1050+AK1051*$B2335+AK1052*$D2335+AK1053*$E2335,IF(AND(B995="male",E995="yes",F995="northwest"),AM1050+AM1051*$B2335+AM1052*$D2335+AM1053*$E2335,IF(AND(B995="male",E995="yes",F995="northeast"),AO1050+AO1051*$B2335+AO1052*$D2335+AO1053*$E2335,"Conditions not met"))))))))))))))))</f>
        <v>0</v>
      </c>
    </row>
    <row r="2336" spans="2:9" x14ac:dyDescent="0.45">
      <c r="B2336" s="2">
        <v>27</v>
      </c>
      <c r="D2336" s="2">
        <v>20.045000000000002</v>
      </c>
      <c r="E2336" s="2">
        <v>3</v>
      </c>
      <c r="H2336" s="2">
        <v>16420.494549999999</v>
      </c>
      <c r="I2336" s="1" t="str">
        <f>IF(AND(B996="male",E996="yes",F996="northeast"),$K$57+$K$58*$B2336+$K$59*$D2336+$K$60*$E2336,IF(AND(B996="male",E996="yes",F996="northwest"),M1051+M1052*$B2336+M1053*$D2336+M1054*$E2336,IF(AND(B996="male",E996="yes",F996="southeast"),O1051+O1052*$B2336+O1053*$D2336+O1054*$E2336,IF(AND(B996="male",E996="yes",F996="southwest"),Q1051+Q1052*$B2336+Q1053*$D2336+Q1054*$E2336,IF(AND(B996="female",E996="no",F996="southwest"),S1051+S1052*$B2336+S1053*$D2336+S1054*$E2336,IF(AND(B996="female",E996="no",F996="southeast"),U1051+U1052*$B2336+U1053*$D2336+U1054*$E2336,IF(AND(B996="female",E996="no",F996="northwest"),W1051+W1052*$B2336+W1053*$D2336+W1054*$E2336,IF(AND(B996="female",E996="no",F996="northeast"),Y1051+Y1052*$B2336+Y1053*$D2336+Y1054*$E2336,IF(AND(B996="male",E996="no",F996="northeast"),AA1051+AA1052*$B2336+AA1053*$D2336+AA1054*$E2336,IF(AND(B996="male",E996="no",F996="northwest"),AC1051+AC1052*$B2336+AC1053*$D2336+AC1054*$E2336,IF(AND(B996="male",E996="no",F996="southeast"),AE1051+AE1052*$B2336+AE1053*$D2336+AE1054*$E2336,IF(AND(B996="male",E996="no",F996="southwest"),AG1051+AG1052*$B2336+AG1053*$D2336+AG1054*$E2336,IF(AND(B996="male",E996="yes",F996="southwest"),AI1051+AI1052*$B2336+AI1053*$D2336+AI1054*$E2336,IF(AND(B996="male",E996="yes",F996="southeast"),AK1051+AK1052*$B2336+AK1053*$D2336+AK1054*$E2336,IF(AND(B996="male",E996="yes",F996="northwest"),AM1051+AM1052*$B2336+AM1053*$D2336+AM1054*$E2336,IF(AND(B996="male",E996="yes",F996="northeast"),AO1051+AO1052*$B2336+AO1053*$D2336+AO1054*$E2336,"Conditions not met"))))))))))))))))</f>
        <v>Conditions not met</v>
      </c>
    </row>
    <row r="2337" spans="2:9" x14ac:dyDescent="0.45">
      <c r="B2337" s="2">
        <v>39</v>
      </c>
      <c r="D2337" s="2">
        <v>23.274999999999999</v>
      </c>
      <c r="E2337" s="2">
        <v>3</v>
      </c>
      <c r="H2337" s="2">
        <v>7986.4752500000004</v>
      </c>
      <c r="I2337" s="1">
        <f>IF(AND(B997="male",E997="yes",F997="northeast"),$K$57+$K$58*$B2337+$K$59*$D2337+$K$60*$E2337,IF(AND(B997="male",E997="yes",F997="northwest"),M1052+M1053*$B2337+M1054*$D2337+M1055*$E2337,IF(AND(B997="male",E997="yes",F997="southeast"),O1052+O1053*$B2337+O1054*$D2337+O1055*$E2337,IF(AND(B997="male",E997="yes",F997="southwest"),Q1052+Q1053*$B2337+Q1054*$D2337+Q1055*$E2337,IF(AND(B997="female",E997="no",F997="southwest"),S1052+S1053*$B2337+S1054*$D2337+S1055*$E2337,IF(AND(B997="female",E997="no",F997="southeast"),U1052+U1053*$B2337+U1054*$D2337+U1055*$E2337,IF(AND(B997="female",E997="no",F997="northwest"),W1052+W1053*$B2337+W1054*$D2337+W1055*$E2337,IF(AND(B997="female",E997="no",F997="northeast"),Y1052+Y1053*$B2337+Y1054*$D2337+Y1055*$E2337,IF(AND(B997="male",E997="no",F997="northeast"),AA1052+AA1053*$B2337+AA1054*$D2337+AA1055*$E2337,IF(AND(B997="male",E997="no",F997="northwest"),AC1052+AC1053*$B2337+AC1054*$D2337+AC1055*$E2337,IF(AND(B997="male",E997="no",F997="southeast"),AE1052+AE1053*$B2337+AE1054*$D2337+AE1055*$E2337,IF(AND(B997="male",E997="no",F997="southwest"),AG1052+AG1053*$B2337+AG1054*$D2337+AG1055*$E2337,IF(AND(B997="male",E997="yes",F997="southwest"),AI1052+AI1053*$B2337+AI1054*$D2337+AI1055*$E2337,IF(AND(B997="male",E997="yes",F997="southeast"),AK1052+AK1053*$B2337+AK1054*$D2337+AK1055*$E2337,IF(AND(B997="male",E997="yes",F997="northwest"),AM1052+AM1053*$B2337+AM1054*$D2337+AM1055*$E2337,IF(AND(B997="male",E997="yes",F997="northeast"),AO1052+AO1053*$B2337+AO1054*$D2337+AO1055*$E2337,"Conditions not met"))))))))))))))))</f>
        <v>0</v>
      </c>
    </row>
    <row r="2338" spans="2:9" x14ac:dyDescent="0.45">
      <c r="B2338" s="2">
        <v>39</v>
      </c>
      <c r="D2338" s="2">
        <v>34.1</v>
      </c>
      <c r="E2338" s="2">
        <v>3</v>
      </c>
      <c r="H2338" s="2">
        <v>7418.5219999999999</v>
      </c>
      <c r="I2338" s="1">
        <f>IF(AND(B998="male",E998="yes",F998="northeast"),$K$57+$K$58*$B2338+$K$59*$D2338+$K$60*$E2338,IF(AND(B998="male",E998="yes",F998="northwest"),M1053+M1054*$B2338+M1055*$D2338+M1056*$E2338,IF(AND(B998="male",E998="yes",F998="southeast"),O1053+O1054*$B2338+O1055*$D2338+O1056*$E2338,IF(AND(B998="male",E998="yes",F998="southwest"),Q1053+Q1054*$B2338+Q1055*$D2338+Q1056*$E2338,IF(AND(B998="female",E998="no",F998="southwest"),S1053+S1054*$B2338+S1055*$D2338+S1056*$E2338,IF(AND(B998="female",E998="no",F998="southeast"),U1053+U1054*$B2338+U1055*$D2338+U1056*$E2338,IF(AND(B998="female",E998="no",F998="northwest"),W1053+W1054*$B2338+W1055*$D2338+W1056*$E2338,IF(AND(B998="female",E998="no",F998="northeast"),Y1053+Y1054*$B2338+Y1055*$D2338+Y1056*$E2338,IF(AND(B998="male",E998="no",F998="northeast"),AA1053+AA1054*$B2338+AA1055*$D2338+AA1056*$E2338,IF(AND(B998="male",E998="no",F998="northwest"),AC1053+AC1054*$B2338+AC1055*$D2338+AC1056*$E2338,IF(AND(B998="male",E998="no",F998="southeast"),AE1053+AE1054*$B2338+AE1055*$D2338+AE1056*$E2338,IF(AND(B998="male",E998="no",F998="southwest"),AG1053+AG1054*$B2338+AG1055*$D2338+AG1056*$E2338,IF(AND(B998="male",E998="yes",F998="southwest"),AI1053+AI1054*$B2338+AI1055*$D2338+AI1056*$E2338,IF(AND(B998="male",E998="yes",F998="southeast"),AK1053+AK1054*$B2338+AK1055*$D2338+AK1056*$E2338,IF(AND(B998="male",E998="yes",F998="northwest"),AM1053+AM1054*$B2338+AM1055*$D2338+AM1056*$E2338,IF(AND(B998="male",E998="yes",F998="northeast"),AO1053+AO1054*$B2338+AO1055*$D2338+AO1056*$E2338,"Conditions not met"))))))))))))))))</f>
        <v>0</v>
      </c>
    </row>
    <row r="2339" spans="2:9" x14ac:dyDescent="0.45">
      <c r="B2339" s="2">
        <v>63</v>
      </c>
      <c r="D2339" s="2">
        <v>36.85</v>
      </c>
      <c r="E2339" s="2">
        <v>0</v>
      </c>
      <c r="H2339" s="2">
        <v>13887.968500000001</v>
      </c>
      <c r="I2339" s="1">
        <f>IF(AND(B999="male",E999="yes",F999="northeast"),$K$57+$K$58*$B2339+$K$59*$D2339+$K$60*$E2339,IF(AND(B999="male",E999="yes",F999="northwest"),M1054+M1055*$B2339+M1056*$D2339+M1057*$E2339,IF(AND(B999="male",E999="yes",F999="southeast"),O1054+O1055*$B2339+O1056*$D2339+O1057*$E2339,IF(AND(B999="male",E999="yes",F999="southwest"),Q1054+Q1055*$B2339+Q1056*$D2339+Q1057*$E2339,IF(AND(B999="female",E999="no",F999="southwest"),S1054+S1055*$B2339+S1056*$D2339+S1057*$E2339,IF(AND(B999="female",E999="no",F999="southeast"),U1054+U1055*$B2339+U1056*$D2339+U1057*$E2339,IF(AND(B999="female",E999="no",F999="northwest"),W1054+W1055*$B2339+W1056*$D2339+W1057*$E2339,IF(AND(B999="female",E999="no",F999="northeast"),Y1054+Y1055*$B2339+Y1056*$D2339+Y1057*$E2339,IF(AND(B999="male",E999="no",F999="northeast"),AA1054+AA1055*$B2339+AA1056*$D2339+AA1057*$E2339,IF(AND(B999="male",E999="no",F999="northwest"),AC1054+AC1055*$B2339+AC1056*$D2339+AC1057*$E2339,IF(AND(B999="male",E999="no",F999="southeast"),AE1054+AE1055*$B2339+AE1056*$D2339+AE1057*$E2339,IF(AND(B999="male",E999="no",F999="southwest"),AG1054+AG1055*$B2339+AG1056*$D2339+AG1057*$E2339,IF(AND(B999="male",E999="yes",F999="southwest"),AI1054+AI1055*$B2339+AI1056*$D2339+AI1057*$E2339,IF(AND(B999="male",E999="yes",F999="southeast"),AK1054+AK1055*$B2339+AK1056*$D2339+AK1057*$E2339,IF(AND(B999="male",E999="yes",F999="northwest"),AM1054+AM1055*$B2339+AM1056*$D2339+AM1057*$E2339,IF(AND(B999="male",E999="yes",F999="northeast"),AO1054+AO1055*$B2339+AO1056*$D2339+AO1057*$E2339,"Conditions not met"))))))))))))))))</f>
        <v>0</v>
      </c>
    </row>
    <row r="2340" spans="2:9" x14ac:dyDescent="0.45">
      <c r="B2340" s="2">
        <v>33</v>
      </c>
      <c r="D2340" s="2">
        <v>36.29</v>
      </c>
      <c r="E2340" s="2">
        <v>3</v>
      </c>
      <c r="H2340" s="2">
        <v>6551.7501000000002</v>
      </c>
      <c r="I2340" s="1">
        <f>IF(AND(B1000="male",E1000="yes",F1000="northeast"),$K$57+$K$58*$B2340+$K$59*$D2340+$K$60*$E2340,IF(AND(B1000="male",E1000="yes",F1000="northwest"),M1055+M1056*$B2340+M1057*$D2340+M1058*$E2340,IF(AND(B1000="male",E1000="yes",F1000="southeast"),O1055+O1056*$B2340+O1057*$D2340+O1058*$E2340,IF(AND(B1000="male",E1000="yes",F1000="southwest"),Q1055+Q1056*$B2340+Q1057*$D2340+Q1058*$E2340,IF(AND(B1000="female",E1000="no",F1000="southwest"),S1055+S1056*$B2340+S1057*$D2340+S1058*$E2340,IF(AND(B1000="female",E1000="no",F1000="southeast"),U1055+U1056*$B2340+U1057*$D2340+U1058*$E2340,IF(AND(B1000="female",E1000="no",F1000="northwest"),W1055+W1056*$B2340+W1057*$D2340+W1058*$E2340,IF(AND(B1000="female",E1000="no",F1000="northeast"),Y1055+Y1056*$B2340+Y1057*$D2340+Y1058*$E2340,IF(AND(B1000="male",E1000="no",F1000="northeast"),AA1055+AA1056*$B2340+AA1057*$D2340+AA1058*$E2340,IF(AND(B1000="male",E1000="no",F1000="northwest"),AC1055+AC1056*$B2340+AC1057*$D2340+AC1058*$E2340,IF(AND(B1000="male",E1000="no",F1000="southeast"),AE1055+AE1056*$B2340+AE1057*$D2340+AE1058*$E2340,IF(AND(B1000="male",E1000="no",F1000="southwest"),AG1055+AG1056*$B2340+AG1057*$D2340+AG1058*$E2340,IF(AND(B1000="male",E1000="yes",F1000="southwest"),AI1055+AI1056*$B2340+AI1057*$D2340+AI1058*$E2340,IF(AND(B1000="male",E1000="yes",F1000="southeast"),AK1055+AK1056*$B2340+AK1057*$D2340+AK1058*$E2340,IF(AND(B1000="male",E1000="yes",F1000="northwest"),AM1055+AM1056*$B2340+AM1057*$D2340+AM1058*$E2340,IF(AND(B1000="male",E1000="yes",F1000="northeast"),AO1055+AO1056*$B2340+AO1057*$D2340+AO1058*$E2340,"Conditions not met"))))))))))))))))</f>
        <v>0</v>
      </c>
    </row>
    <row r="2341" spans="2:9" x14ac:dyDescent="0.45">
      <c r="B2341" s="2">
        <v>36</v>
      </c>
      <c r="D2341" s="2">
        <v>26.885000000000002</v>
      </c>
      <c r="E2341" s="2">
        <v>0</v>
      </c>
      <c r="H2341" s="2">
        <v>5267.8181500000001</v>
      </c>
      <c r="I2341" s="1">
        <f>IF(AND(B1001="male",E1001="yes",F1001="northeast"),$K$57+$K$58*$B2341+$K$59*$D2341+$K$60*$E2341,IF(AND(B1001="male",E1001="yes",F1001="northwest"),M1056+M1057*$B2341+M1058*$D2341+M1059*$E2341,IF(AND(B1001="male",E1001="yes",F1001="southeast"),O1056+O1057*$B2341+O1058*$D2341+O1059*$E2341,IF(AND(B1001="male",E1001="yes",F1001="southwest"),Q1056+Q1057*$B2341+Q1058*$D2341+Q1059*$E2341,IF(AND(B1001="female",E1001="no",F1001="southwest"),S1056+S1057*$B2341+S1058*$D2341+S1059*$E2341,IF(AND(B1001="female",E1001="no",F1001="southeast"),U1056+U1057*$B2341+U1058*$D2341+U1059*$E2341,IF(AND(B1001="female",E1001="no",F1001="northwest"),W1056+W1057*$B2341+W1058*$D2341+W1059*$E2341,IF(AND(B1001="female",E1001="no",F1001="northeast"),Y1056+Y1057*$B2341+Y1058*$D2341+Y1059*$E2341,IF(AND(B1001="male",E1001="no",F1001="northeast"),AA1056+AA1057*$B2341+AA1058*$D2341+AA1059*$E2341,IF(AND(B1001="male",E1001="no",F1001="northwest"),AC1056+AC1057*$B2341+AC1058*$D2341+AC1059*$E2341,IF(AND(B1001="male",E1001="no",F1001="southeast"),AE1056+AE1057*$B2341+AE1058*$D2341+AE1059*$E2341,IF(AND(B1001="male",E1001="no",F1001="southwest"),AG1056+AG1057*$B2341+AG1058*$D2341+AG1059*$E2341,IF(AND(B1001="male",E1001="yes",F1001="southwest"),AI1056+AI1057*$B2341+AI1058*$D2341+AI1059*$E2341,IF(AND(B1001="male",E1001="yes",F1001="southeast"),AK1056+AK1057*$B2341+AK1058*$D2341+AK1059*$E2341,IF(AND(B1001="male",E1001="yes",F1001="northwest"),AM1056+AM1057*$B2341+AM1058*$D2341+AM1059*$E2341,IF(AND(B1001="male",E1001="yes",F1001="northeast"),AO1056+AO1057*$B2341+AO1058*$D2341+AO1059*$E2341,"Conditions not met"))))))))))))))))</f>
        <v>0</v>
      </c>
    </row>
    <row r="2342" spans="2:9" x14ac:dyDescent="0.45">
      <c r="B2342" s="2">
        <v>30</v>
      </c>
      <c r="D2342" s="2">
        <v>22.99</v>
      </c>
      <c r="E2342" s="2">
        <v>2</v>
      </c>
      <c r="H2342" s="2">
        <v>17361.766100000001</v>
      </c>
      <c r="I2342" s="1">
        <f>IF(AND(B1002="male",E1002="yes",F1002="northeast"),$K$57+$K$58*$B2342+$K$59*$D2342+$K$60*$E2342,IF(AND(B1002="male",E1002="yes",F1002="northwest"),M1057+M1058*$B2342+M1059*$D2342+M1060*$E2342,IF(AND(B1002="male",E1002="yes",F1002="southeast"),O1057+O1058*$B2342+O1059*$D2342+O1060*$E2342,IF(AND(B1002="male",E1002="yes",F1002="southwest"),Q1057+Q1058*$B2342+Q1059*$D2342+Q1060*$E2342,IF(AND(B1002="female",E1002="no",F1002="southwest"),S1057+S1058*$B2342+S1059*$D2342+S1060*$E2342,IF(AND(B1002="female",E1002="no",F1002="southeast"),U1057+U1058*$B2342+U1059*$D2342+U1060*$E2342,IF(AND(B1002="female",E1002="no",F1002="northwest"),W1057+W1058*$B2342+W1059*$D2342+W1060*$E2342,IF(AND(B1002="female",E1002="no",F1002="northeast"),Y1057+Y1058*$B2342+Y1059*$D2342+Y1060*$E2342,IF(AND(B1002="male",E1002="no",F1002="northeast"),AA1057+AA1058*$B2342+AA1059*$D2342+AA1060*$E2342,IF(AND(B1002="male",E1002="no",F1002="northwest"),AC1057+AC1058*$B2342+AC1059*$D2342+AC1060*$E2342,IF(AND(B1002="male",E1002="no",F1002="southeast"),AE1057+AE1058*$B2342+AE1059*$D2342+AE1060*$E2342,IF(AND(B1002="male",E1002="no",F1002="southwest"),AG1057+AG1058*$B2342+AG1059*$D2342+AG1060*$E2342,IF(AND(B1002="male",E1002="yes",F1002="southwest"),AI1057+AI1058*$B2342+AI1059*$D2342+AI1060*$E2342,IF(AND(B1002="male",E1002="yes",F1002="southeast"),AK1057+AK1058*$B2342+AK1059*$D2342+AK1060*$E2342,IF(AND(B1002="male",E1002="yes",F1002="northwest"),AM1057+AM1058*$B2342+AM1059*$D2342+AM1060*$E2342,IF(AND(B1002="male",E1002="yes",F1002="northeast"),AO1057+AO1058*$B2342+AO1059*$D2342+AO1060*$E2342,"Conditions not met"))))))))))))))))</f>
        <v>0</v>
      </c>
    </row>
    <row r="2343" spans="2:9" x14ac:dyDescent="0.45">
      <c r="B2343" s="2">
        <v>24</v>
      </c>
      <c r="D2343" s="2">
        <v>32.700000000000003</v>
      </c>
      <c r="E2343" s="2">
        <v>0</v>
      </c>
      <c r="H2343" s="2">
        <v>34472.841</v>
      </c>
      <c r="I2343" s="1">
        <f>IF(AND(B1003="male",E1003="yes",F1003="northeast"),$K$57+$K$58*$B2343+$K$59*$D2343+$K$60*$E2343,IF(AND(B1003="male",E1003="yes",F1003="northwest"),M1058+M1059*$B2343+M1060*$D2343+M1061*$E2343,IF(AND(B1003="male",E1003="yes",F1003="southeast"),O1058+O1059*$B2343+O1060*$D2343+O1061*$E2343,IF(AND(B1003="male",E1003="yes",F1003="southwest"),Q1058+Q1059*$B2343+Q1060*$D2343+Q1061*$E2343,IF(AND(B1003="female",E1003="no",F1003="southwest"),S1058+S1059*$B2343+S1060*$D2343+S1061*$E2343,IF(AND(B1003="female",E1003="no",F1003="southeast"),U1058+U1059*$B2343+U1060*$D2343+U1061*$E2343,IF(AND(B1003="female",E1003="no",F1003="northwest"),W1058+W1059*$B2343+W1060*$D2343+W1061*$E2343,IF(AND(B1003="female",E1003="no",F1003="northeast"),Y1058+Y1059*$B2343+Y1060*$D2343+Y1061*$E2343,IF(AND(B1003="male",E1003="no",F1003="northeast"),AA1058+AA1059*$B2343+AA1060*$D2343+AA1061*$E2343,IF(AND(B1003="male",E1003="no",F1003="northwest"),AC1058+AC1059*$B2343+AC1060*$D2343+AC1061*$E2343,IF(AND(B1003="male",E1003="no",F1003="southeast"),AE1058+AE1059*$B2343+AE1060*$D2343+AE1061*$E2343,IF(AND(B1003="male",E1003="no",F1003="southwest"),AG1058+AG1059*$B2343+AG1060*$D2343+AG1061*$E2343,IF(AND(B1003="male",E1003="yes",F1003="southwest"),AI1058+AI1059*$B2343+AI1060*$D2343+AI1061*$E2343,IF(AND(B1003="male",E1003="yes",F1003="southeast"),AK1058+AK1059*$B2343+AK1060*$D2343+AK1061*$E2343,IF(AND(B1003="male",E1003="yes",F1003="northwest"),AM1058+AM1059*$B2343+AM1060*$D2343+AM1061*$E2343,IF(AND(B1003="male",E1003="yes",F1003="northeast"),AO1058+AO1059*$B2343+AO1060*$D2343+AO1061*$E2343,"Conditions not met"))))))))))))))))</f>
        <v>0</v>
      </c>
    </row>
    <row r="2344" spans="2:9" x14ac:dyDescent="0.45">
      <c r="B2344" s="2">
        <v>24</v>
      </c>
      <c r="D2344" s="2">
        <v>25.8</v>
      </c>
      <c r="E2344" s="2">
        <v>0</v>
      </c>
      <c r="H2344" s="2">
        <v>1972.95</v>
      </c>
      <c r="I2344" s="1">
        <f>IF(AND(B1004="male",E1004="yes",F1004="northeast"),$K$57+$K$58*$B2344+$K$59*$D2344+$K$60*$E2344,IF(AND(B1004="male",E1004="yes",F1004="northwest"),M1059+M1060*$B2344+M1061*$D2344+M1062*$E2344,IF(AND(B1004="male",E1004="yes",F1004="southeast"),O1059+O1060*$B2344+O1061*$D2344+O1062*$E2344,IF(AND(B1004="male",E1004="yes",F1004="southwest"),Q1059+Q1060*$B2344+Q1061*$D2344+Q1062*$E2344,IF(AND(B1004="female",E1004="no",F1004="southwest"),S1059+S1060*$B2344+S1061*$D2344+S1062*$E2344,IF(AND(B1004="female",E1004="no",F1004="southeast"),U1059+U1060*$B2344+U1061*$D2344+U1062*$E2344,IF(AND(B1004="female",E1004="no",F1004="northwest"),W1059+W1060*$B2344+W1061*$D2344+W1062*$E2344,IF(AND(B1004="female",E1004="no",F1004="northeast"),Y1059+Y1060*$B2344+Y1061*$D2344+Y1062*$E2344,IF(AND(B1004="male",E1004="no",F1004="northeast"),AA1059+AA1060*$B2344+AA1061*$D2344+AA1062*$E2344,IF(AND(B1004="male",E1004="no",F1004="northwest"),AC1059+AC1060*$B2344+AC1061*$D2344+AC1062*$E2344,IF(AND(B1004="male",E1004="no",F1004="southeast"),AE1059+AE1060*$B2344+AE1061*$D2344+AE1062*$E2344,IF(AND(B1004="male",E1004="no",F1004="southwest"),AG1059+AG1060*$B2344+AG1061*$D2344+AG1062*$E2344,IF(AND(B1004="male",E1004="yes",F1004="southwest"),AI1059+AI1060*$B2344+AI1061*$D2344+AI1062*$E2344,IF(AND(B1004="male",E1004="yes",F1004="southeast"),AK1059+AK1060*$B2344+AK1061*$D2344+AK1062*$E2344,IF(AND(B1004="male",E1004="yes",F1004="northwest"),AM1059+AM1060*$B2344+AM1061*$D2344+AM1062*$E2344,IF(AND(B1004="male",E1004="yes",F1004="northeast"),AO1059+AO1060*$B2344+AO1061*$D2344+AO1062*$E2344,"Conditions not met"))))))))))))))))</f>
        <v>0</v>
      </c>
    </row>
    <row r="2345" spans="2:9" x14ac:dyDescent="0.45">
      <c r="B2345" s="2">
        <v>48</v>
      </c>
      <c r="D2345" s="2">
        <v>29.6</v>
      </c>
      <c r="E2345" s="2">
        <v>0</v>
      </c>
      <c r="H2345" s="2">
        <v>21232.182260000001</v>
      </c>
      <c r="I2345" s="1">
        <f>IF(AND(B1005="male",E1005="yes",F1005="northeast"),$K$57+$K$58*$B2345+$K$59*$D2345+$K$60*$E2345,IF(AND(B1005="male",E1005="yes",F1005="northwest"),M1060+M1061*$B2345+M1062*$D2345+M1063*$E2345,IF(AND(B1005="male",E1005="yes",F1005="southeast"),O1060+O1061*$B2345+O1062*$D2345+O1063*$E2345,IF(AND(B1005="male",E1005="yes",F1005="southwest"),Q1060+Q1061*$B2345+Q1062*$D2345+Q1063*$E2345,IF(AND(B1005="female",E1005="no",F1005="southwest"),S1060+S1061*$B2345+S1062*$D2345+S1063*$E2345,IF(AND(B1005="female",E1005="no",F1005="southeast"),U1060+U1061*$B2345+U1062*$D2345+U1063*$E2345,IF(AND(B1005="female",E1005="no",F1005="northwest"),W1060+W1061*$B2345+W1062*$D2345+W1063*$E2345,IF(AND(B1005="female",E1005="no",F1005="northeast"),Y1060+Y1061*$B2345+Y1062*$D2345+Y1063*$E2345,IF(AND(B1005="male",E1005="no",F1005="northeast"),AA1060+AA1061*$B2345+AA1062*$D2345+AA1063*$E2345,IF(AND(B1005="male",E1005="no",F1005="northwest"),AC1060+AC1061*$B2345+AC1062*$D2345+AC1063*$E2345,IF(AND(B1005="male",E1005="no",F1005="southeast"),AE1060+AE1061*$B2345+AE1062*$D2345+AE1063*$E2345,IF(AND(B1005="male",E1005="no",F1005="southwest"),AG1060+AG1061*$B2345+AG1062*$D2345+AG1063*$E2345,IF(AND(B1005="male",E1005="yes",F1005="southwest"),AI1060+AI1061*$B2345+AI1062*$D2345+AI1063*$E2345,IF(AND(B1005="male",E1005="yes",F1005="southeast"),AK1060+AK1061*$B2345+AK1062*$D2345+AK1063*$E2345,IF(AND(B1005="male",E1005="yes",F1005="northwest"),AM1060+AM1061*$B2345+AM1062*$D2345+AM1063*$E2345,IF(AND(B1005="male",E1005="yes",F1005="northeast"),AO1060+AO1061*$B2345+AO1062*$D2345+AO1063*$E2345,"Conditions not met"))))))))))))))))</f>
        <v>0</v>
      </c>
    </row>
    <row r="2346" spans="2:9" x14ac:dyDescent="0.45">
      <c r="B2346" s="2">
        <v>47</v>
      </c>
      <c r="D2346" s="2">
        <v>19.190000000000001</v>
      </c>
      <c r="E2346" s="2">
        <v>1</v>
      </c>
      <c r="H2346" s="2">
        <v>8627.5411000000004</v>
      </c>
      <c r="I2346" s="1">
        <f>IF(AND(B1006="male",E1006="yes",F1006="northeast"),$K$57+$K$58*$B2346+$K$59*$D2346+$K$60*$E2346,IF(AND(B1006="male",E1006="yes",F1006="northwest"),M1061+M1062*$B2346+M1063*$D2346+M1064*$E2346,IF(AND(B1006="male",E1006="yes",F1006="southeast"),O1061+O1062*$B2346+O1063*$D2346+O1064*$E2346,IF(AND(B1006="male",E1006="yes",F1006="southwest"),Q1061+Q1062*$B2346+Q1063*$D2346+Q1064*$E2346,IF(AND(B1006="female",E1006="no",F1006="southwest"),S1061+S1062*$B2346+S1063*$D2346+S1064*$E2346,IF(AND(B1006="female",E1006="no",F1006="southeast"),U1061+U1062*$B2346+U1063*$D2346+U1064*$E2346,IF(AND(B1006="female",E1006="no",F1006="northwest"),W1061+W1062*$B2346+W1063*$D2346+W1064*$E2346,IF(AND(B1006="female",E1006="no",F1006="northeast"),Y1061+Y1062*$B2346+Y1063*$D2346+Y1064*$E2346,IF(AND(B1006="male",E1006="no",F1006="northeast"),AA1061+AA1062*$B2346+AA1063*$D2346+AA1064*$E2346,IF(AND(B1006="male",E1006="no",F1006="northwest"),AC1061+AC1062*$B2346+AC1063*$D2346+AC1064*$E2346,IF(AND(B1006="male",E1006="no",F1006="southeast"),AE1061+AE1062*$B2346+AE1063*$D2346+AE1064*$E2346,IF(AND(B1006="male",E1006="no",F1006="southwest"),AG1061+AG1062*$B2346+AG1063*$D2346+AG1064*$E2346,IF(AND(B1006="male",E1006="yes",F1006="southwest"),AI1061+AI1062*$B2346+AI1063*$D2346+AI1064*$E2346,IF(AND(B1006="male",E1006="yes",F1006="southeast"),AK1061+AK1062*$B2346+AK1063*$D2346+AK1064*$E2346,IF(AND(B1006="male",E1006="yes",F1006="northwest"),AM1061+AM1062*$B2346+AM1063*$D2346+AM1064*$E2346,IF(AND(B1006="male",E1006="yes",F1006="northeast"),AO1061+AO1062*$B2346+AO1063*$D2346+AO1064*$E2346,"Conditions not met"))))))))))))))))</f>
        <v>0</v>
      </c>
    </row>
    <row r="2347" spans="2:9" x14ac:dyDescent="0.45">
      <c r="B2347" s="2">
        <v>29</v>
      </c>
      <c r="D2347" s="2">
        <v>31.73</v>
      </c>
      <c r="E2347" s="2">
        <v>2</v>
      </c>
      <c r="H2347" s="2">
        <v>4433.3877000000002</v>
      </c>
      <c r="I2347" s="1">
        <f>IF(AND(B1007="male",E1007="yes",F1007="northeast"),$K$57+$K$58*$B2347+$K$59*$D2347+$K$60*$E2347,IF(AND(B1007="male",E1007="yes",F1007="northwest"),M1062+M1063*$B2347+M1064*$D2347+M1065*$E2347,IF(AND(B1007="male",E1007="yes",F1007="southeast"),O1062+O1063*$B2347+O1064*$D2347+O1065*$E2347,IF(AND(B1007="male",E1007="yes",F1007="southwest"),Q1062+Q1063*$B2347+Q1064*$D2347+Q1065*$E2347,IF(AND(B1007="female",E1007="no",F1007="southwest"),S1062+S1063*$B2347+S1064*$D2347+S1065*$E2347,IF(AND(B1007="female",E1007="no",F1007="southeast"),U1062+U1063*$B2347+U1064*$D2347+U1065*$E2347,IF(AND(B1007="female",E1007="no",F1007="northwest"),W1062+W1063*$B2347+W1064*$D2347+W1065*$E2347,IF(AND(B1007="female",E1007="no",F1007="northeast"),Y1062+Y1063*$B2347+Y1064*$D2347+Y1065*$E2347,IF(AND(B1007="male",E1007="no",F1007="northeast"),AA1062+AA1063*$B2347+AA1064*$D2347+AA1065*$E2347,IF(AND(B1007="male",E1007="no",F1007="northwest"),AC1062+AC1063*$B2347+AC1064*$D2347+AC1065*$E2347,IF(AND(B1007="male",E1007="no",F1007="southeast"),AE1062+AE1063*$B2347+AE1064*$D2347+AE1065*$E2347,IF(AND(B1007="male",E1007="no",F1007="southwest"),AG1062+AG1063*$B2347+AG1064*$D2347+AG1065*$E2347,IF(AND(B1007="male",E1007="yes",F1007="southwest"),AI1062+AI1063*$B2347+AI1064*$D2347+AI1065*$E2347,IF(AND(B1007="male",E1007="yes",F1007="southeast"),AK1062+AK1063*$B2347+AK1064*$D2347+AK1065*$E2347,IF(AND(B1007="male",E1007="yes",F1007="northwest"),AM1062+AM1063*$B2347+AM1064*$D2347+AM1065*$E2347,IF(AND(B1007="male",E1007="yes",F1007="northeast"),AO1062+AO1063*$B2347+AO1064*$D2347+AO1065*$E2347,"Conditions not met"))))))))))))))))</f>
        <v>0</v>
      </c>
    </row>
    <row r="2348" spans="2:9" x14ac:dyDescent="0.45">
      <c r="B2348" s="2">
        <v>28</v>
      </c>
      <c r="D2348" s="2">
        <v>29.26</v>
      </c>
      <c r="E2348" s="2">
        <v>2</v>
      </c>
      <c r="H2348" s="2">
        <v>4438.2633999999998</v>
      </c>
      <c r="I2348" s="1">
        <f>IF(AND(B1008="male",E1008="yes",F1008="northeast"),$K$57+$K$58*$B2348+$K$59*$D2348+$K$60*$E2348,IF(AND(B1008="male",E1008="yes",F1008="northwest"),M1063+M1064*$B2348+M1065*$D2348+M1066*$E2348,IF(AND(B1008="male",E1008="yes",F1008="southeast"),O1063+O1064*$B2348+O1065*$D2348+O1066*$E2348,IF(AND(B1008="male",E1008="yes",F1008="southwest"),Q1063+Q1064*$B2348+Q1065*$D2348+Q1066*$E2348,IF(AND(B1008="female",E1008="no",F1008="southwest"),S1063+S1064*$B2348+S1065*$D2348+S1066*$E2348,IF(AND(B1008="female",E1008="no",F1008="southeast"),U1063+U1064*$B2348+U1065*$D2348+U1066*$E2348,IF(AND(B1008="female",E1008="no",F1008="northwest"),W1063+W1064*$B2348+W1065*$D2348+W1066*$E2348,IF(AND(B1008="female",E1008="no",F1008="northeast"),Y1063+Y1064*$B2348+Y1065*$D2348+Y1066*$E2348,IF(AND(B1008="male",E1008="no",F1008="northeast"),AA1063+AA1064*$B2348+AA1065*$D2348+AA1066*$E2348,IF(AND(B1008="male",E1008="no",F1008="northwest"),AC1063+AC1064*$B2348+AC1065*$D2348+AC1066*$E2348,IF(AND(B1008="male",E1008="no",F1008="southeast"),AE1063+AE1064*$B2348+AE1065*$D2348+AE1066*$E2348,IF(AND(B1008="male",E1008="no",F1008="southwest"),AG1063+AG1064*$B2348+AG1065*$D2348+AG1066*$E2348,IF(AND(B1008="male",E1008="yes",F1008="southwest"),AI1063+AI1064*$B2348+AI1065*$D2348+AI1066*$E2348,IF(AND(B1008="male",E1008="yes",F1008="southeast"),AK1063+AK1064*$B2348+AK1065*$D2348+AK1066*$E2348,IF(AND(B1008="male",E1008="yes",F1008="northwest"),AM1063+AM1064*$B2348+AM1065*$D2348+AM1066*$E2348,IF(AND(B1008="male",E1008="yes",F1008="northeast"),AO1063+AO1064*$B2348+AO1065*$D2348+AO1066*$E2348,"Conditions not met"))))))))))))))))</f>
        <v>0</v>
      </c>
    </row>
    <row r="2349" spans="2:9" x14ac:dyDescent="0.45">
      <c r="B2349" s="2">
        <v>47</v>
      </c>
      <c r="D2349" s="2">
        <v>28.215</v>
      </c>
      <c r="E2349" s="2">
        <v>3</v>
      </c>
      <c r="H2349" s="2">
        <v>24915.220850000002</v>
      </c>
      <c r="I2349" s="1">
        <f>IF(AND(B1009="male",E1009="yes",F1009="northeast"),$K$57+$K$58*$B2349+$K$59*$D2349+$K$60*$E2349,IF(AND(B1009="male",E1009="yes",F1009="northwest"),M1064+M1065*$B2349+M1066*$D2349+M1067*$E2349,IF(AND(B1009="male",E1009="yes",F1009="southeast"),O1064+O1065*$B2349+O1066*$D2349+O1067*$E2349,IF(AND(B1009="male",E1009="yes",F1009="southwest"),Q1064+Q1065*$B2349+Q1066*$D2349+Q1067*$E2349,IF(AND(B1009="female",E1009="no",F1009="southwest"),S1064+S1065*$B2349+S1066*$D2349+S1067*$E2349,IF(AND(B1009="female",E1009="no",F1009="southeast"),U1064+U1065*$B2349+U1066*$D2349+U1067*$E2349,IF(AND(B1009="female",E1009="no",F1009="northwest"),W1064+W1065*$B2349+W1066*$D2349+W1067*$E2349,IF(AND(B1009="female",E1009="no",F1009="northeast"),Y1064+Y1065*$B2349+Y1066*$D2349+Y1067*$E2349,IF(AND(B1009="male",E1009="no",F1009="northeast"),AA1064+AA1065*$B2349+AA1066*$D2349+AA1067*$E2349,IF(AND(B1009="male",E1009="no",F1009="northwest"),AC1064+AC1065*$B2349+AC1066*$D2349+AC1067*$E2349,IF(AND(B1009="male",E1009="no",F1009="southeast"),AE1064+AE1065*$B2349+AE1066*$D2349+AE1067*$E2349,IF(AND(B1009="male",E1009="no",F1009="southwest"),AG1064+AG1065*$B2349+AG1066*$D2349+AG1067*$E2349,IF(AND(B1009="male",E1009="yes",F1009="southwest"),AI1064+AI1065*$B2349+AI1066*$D2349+AI1067*$E2349,IF(AND(B1009="male",E1009="yes",F1009="southeast"),AK1064+AK1065*$B2349+AK1066*$D2349+AK1067*$E2349,IF(AND(B1009="male",E1009="yes",F1009="northwest"),AM1064+AM1065*$B2349+AM1066*$D2349+AM1067*$E2349,IF(AND(B1009="male",E1009="yes",F1009="northeast"),AO1064+AO1065*$B2349+AO1066*$D2349+AO1067*$E2349,"Conditions not met"))))))))))))))))</f>
        <v>0</v>
      </c>
    </row>
    <row r="2350" spans="2:9" x14ac:dyDescent="0.45">
      <c r="B2350" s="2">
        <v>25</v>
      </c>
      <c r="D2350" s="2">
        <v>24.984999999999999</v>
      </c>
      <c r="E2350" s="2">
        <v>2</v>
      </c>
      <c r="H2350" s="2">
        <v>23241.47453</v>
      </c>
      <c r="I2350" s="1">
        <f>IF(AND(B1010="male",E1010="yes",F1010="northeast"),$K$57+$K$58*$B2350+$K$59*$D2350+$K$60*$E2350,IF(AND(B1010="male",E1010="yes",F1010="northwest"),M1065+M1066*$B2350+M1067*$D2350+M1068*$E2350,IF(AND(B1010="male",E1010="yes",F1010="southeast"),O1065+O1066*$B2350+O1067*$D2350+O1068*$E2350,IF(AND(B1010="male",E1010="yes",F1010="southwest"),Q1065+Q1066*$B2350+Q1067*$D2350+Q1068*$E2350,IF(AND(B1010="female",E1010="no",F1010="southwest"),S1065+S1066*$B2350+S1067*$D2350+S1068*$E2350,IF(AND(B1010="female",E1010="no",F1010="southeast"),U1065+U1066*$B2350+U1067*$D2350+U1068*$E2350,IF(AND(B1010="female",E1010="no",F1010="northwest"),W1065+W1066*$B2350+W1067*$D2350+W1068*$E2350,IF(AND(B1010="female",E1010="no",F1010="northeast"),Y1065+Y1066*$B2350+Y1067*$D2350+Y1068*$E2350,IF(AND(B1010="male",E1010="no",F1010="northeast"),AA1065+AA1066*$B2350+AA1067*$D2350+AA1068*$E2350,IF(AND(B1010="male",E1010="no",F1010="northwest"),AC1065+AC1066*$B2350+AC1067*$D2350+AC1068*$E2350,IF(AND(B1010="male",E1010="no",F1010="southeast"),AE1065+AE1066*$B2350+AE1067*$D2350+AE1068*$E2350,IF(AND(B1010="male",E1010="no",F1010="southwest"),AG1065+AG1066*$B2350+AG1067*$D2350+AG1068*$E2350,IF(AND(B1010="male",E1010="yes",F1010="southwest"),AI1065+AI1066*$B2350+AI1067*$D2350+AI1068*$E2350,IF(AND(B1010="male",E1010="yes",F1010="southeast"),AK1065+AK1066*$B2350+AK1067*$D2350+AK1068*$E2350,IF(AND(B1010="male",E1010="yes",F1010="northwest"),AM1065+AM1066*$B2350+AM1067*$D2350+AM1068*$E2350,IF(AND(B1010="male",E1010="yes",F1010="northeast"),AO1065+AO1066*$B2350+AO1067*$D2350+AO1068*$E2350,"Conditions not met"))))))))))))))))</f>
        <v>0</v>
      </c>
    </row>
    <row r="2351" spans="2:9" x14ac:dyDescent="0.45">
      <c r="B2351" s="2">
        <v>51</v>
      </c>
      <c r="D2351" s="2">
        <v>27.74</v>
      </c>
      <c r="E2351" s="2">
        <v>1</v>
      </c>
      <c r="H2351" s="2">
        <v>9957.7216000000008</v>
      </c>
      <c r="I2351" s="1">
        <f>IF(AND(B1011="male",E1011="yes",F1011="northeast"),$K$57+$K$58*$B2351+$K$59*$D2351+$K$60*$E2351,IF(AND(B1011="male",E1011="yes",F1011="northwest"),M1066+M1067*$B2351+M1068*$D2351+M1069*$E2351,IF(AND(B1011="male",E1011="yes",F1011="southeast"),O1066+O1067*$B2351+O1068*$D2351+O1069*$E2351,IF(AND(B1011="male",E1011="yes",F1011="southwest"),Q1066+Q1067*$B2351+Q1068*$D2351+Q1069*$E2351,IF(AND(B1011="female",E1011="no",F1011="southwest"),S1066+S1067*$B2351+S1068*$D2351+S1069*$E2351,IF(AND(B1011="female",E1011="no",F1011="southeast"),U1066+U1067*$B2351+U1068*$D2351+U1069*$E2351,IF(AND(B1011="female",E1011="no",F1011="northwest"),W1066+W1067*$B2351+W1068*$D2351+W1069*$E2351,IF(AND(B1011="female",E1011="no",F1011="northeast"),Y1066+Y1067*$B2351+Y1068*$D2351+Y1069*$E2351,IF(AND(B1011="male",E1011="no",F1011="northeast"),AA1066+AA1067*$B2351+AA1068*$D2351+AA1069*$E2351,IF(AND(B1011="male",E1011="no",F1011="northwest"),AC1066+AC1067*$B2351+AC1068*$D2351+AC1069*$E2351,IF(AND(B1011="male",E1011="no",F1011="southeast"),AE1066+AE1067*$B2351+AE1068*$D2351+AE1069*$E2351,IF(AND(B1011="male",E1011="no",F1011="southwest"),AG1066+AG1067*$B2351+AG1068*$D2351+AG1069*$E2351,IF(AND(B1011="male",E1011="yes",F1011="southwest"),AI1066+AI1067*$B2351+AI1068*$D2351+AI1069*$E2351,IF(AND(B1011="male",E1011="yes",F1011="southeast"),AK1066+AK1067*$B2351+AK1068*$D2351+AK1069*$E2351,IF(AND(B1011="male",E1011="yes",F1011="northwest"),AM1066+AM1067*$B2351+AM1068*$D2351+AM1069*$E2351,IF(AND(B1011="male",E1011="yes",F1011="northeast"),AO1066+AO1067*$B2351+AO1068*$D2351+AO1069*$E2351,"Conditions not met"))))))))))))))))</f>
        <v>0</v>
      </c>
    </row>
    <row r="2352" spans="2:9" x14ac:dyDescent="0.45">
      <c r="B2352" s="2">
        <v>48</v>
      </c>
      <c r="D2352" s="2">
        <v>22.8</v>
      </c>
      <c r="E2352" s="2">
        <v>0</v>
      </c>
      <c r="H2352" s="2">
        <v>8269.0439999999999</v>
      </c>
      <c r="I2352" s="1">
        <f>IF(AND(B1012="male",E1012="yes",F1012="northeast"),$K$57+$K$58*$B2352+$K$59*$D2352+$K$60*$E2352,IF(AND(B1012="male",E1012="yes",F1012="northwest"),M1067+M1068*$B2352+M1069*$D2352+M1070*$E2352,IF(AND(B1012="male",E1012="yes",F1012="southeast"),O1067+O1068*$B2352+O1069*$D2352+O1070*$E2352,IF(AND(B1012="male",E1012="yes",F1012="southwest"),Q1067+Q1068*$B2352+Q1069*$D2352+Q1070*$E2352,IF(AND(B1012="female",E1012="no",F1012="southwest"),S1067+S1068*$B2352+S1069*$D2352+S1070*$E2352,IF(AND(B1012="female",E1012="no",F1012="southeast"),U1067+U1068*$B2352+U1069*$D2352+U1070*$E2352,IF(AND(B1012="female",E1012="no",F1012="northwest"),W1067+W1068*$B2352+W1069*$D2352+W1070*$E2352,IF(AND(B1012="female",E1012="no",F1012="northeast"),Y1067+Y1068*$B2352+Y1069*$D2352+Y1070*$E2352,IF(AND(B1012="male",E1012="no",F1012="northeast"),AA1067+AA1068*$B2352+AA1069*$D2352+AA1070*$E2352,IF(AND(B1012="male",E1012="no",F1012="northwest"),AC1067+AC1068*$B2352+AC1069*$D2352+AC1070*$E2352,IF(AND(B1012="male",E1012="no",F1012="southeast"),AE1067+AE1068*$B2352+AE1069*$D2352+AE1070*$E2352,IF(AND(B1012="male",E1012="no",F1012="southwest"),AG1067+AG1068*$B2352+AG1069*$D2352+AG1070*$E2352,IF(AND(B1012="male",E1012="yes",F1012="southwest"),AI1067+AI1068*$B2352+AI1069*$D2352+AI1070*$E2352,IF(AND(B1012="male",E1012="yes",F1012="southeast"),AK1067+AK1068*$B2352+AK1069*$D2352+AK1070*$E2352,IF(AND(B1012="male",E1012="yes",F1012="northwest"),AM1067+AM1068*$B2352+AM1069*$D2352+AM1070*$E2352,IF(AND(B1012="male",E1012="yes",F1012="northeast"),AO1067+AO1068*$B2352+AO1069*$D2352+AO1070*$E2352,"Conditions not met"))))))))))))))))</f>
        <v>0</v>
      </c>
    </row>
    <row r="2353" spans="2:9" x14ac:dyDescent="0.45">
      <c r="B2353" s="2">
        <v>43</v>
      </c>
      <c r="D2353" s="2">
        <v>20.13</v>
      </c>
      <c r="E2353" s="2">
        <v>2</v>
      </c>
      <c r="H2353" s="2">
        <v>18767.737700000001</v>
      </c>
      <c r="I2353" s="1">
        <f>IF(AND(B1013="male",E1013="yes",F1013="northeast"),$K$57+$K$58*$B2353+$K$59*$D2353+$K$60*$E2353,IF(AND(B1013="male",E1013="yes",F1013="northwest"),M1068+M1069*$B2353+M1070*$D2353+M1071*$E2353,IF(AND(B1013="male",E1013="yes",F1013="southeast"),O1068+O1069*$B2353+O1070*$D2353+O1071*$E2353,IF(AND(B1013="male",E1013="yes",F1013="southwest"),Q1068+Q1069*$B2353+Q1070*$D2353+Q1071*$E2353,IF(AND(B1013="female",E1013="no",F1013="southwest"),S1068+S1069*$B2353+S1070*$D2353+S1071*$E2353,IF(AND(B1013="female",E1013="no",F1013="southeast"),U1068+U1069*$B2353+U1070*$D2353+U1071*$E2353,IF(AND(B1013="female",E1013="no",F1013="northwest"),W1068+W1069*$B2353+W1070*$D2353+W1071*$E2353,IF(AND(B1013="female",E1013="no",F1013="northeast"),Y1068+Y1069*$B2353+Y1070*$D2353+Y1071*$E2353,IF(AND(B1013="male",E1013="no",F1013="northeast"),AA1068+AA1069*$B2353+AA1070*$D2353+AA1071*$E2353,IF(AND(B1013="male",E1013="no",F1013="northwest"),AC1068+AC1069*$B2353+AC1070*$D2353+AC1071*$E2353,IF(AND(B1013="male",E1013="no",F1013="southeast"),AE1068+AE1069*$B2353+AE1070*$D2353+AE1071*$E2353,IF(AND(B1013="male",E1013="no",F1013="southwest"),AG1068+AG1069*$B2353+AG1070*$D2353+AG1071*$E2353,IF(AND(B1013="male",E1013="yes",F1013="southwest"),AI1068+AI1069*$B2353+AI1070*$D2353+AI1071*$E2353,IF(AND(B1013="male",E1013="yes",F1013="southeast"),AK1068+AK1069*$B2353+AK1070*$D2353+AK1071*$E2353,IF(AND(B1013="male",E1013="yes",F1013="northwest"),AM1068+AM1069*$B2353+AM1070*$D2353+AM1071*$E2353,IF(AND(B1013="male",E1013="yes",F1013="northeast"),AO1068+AO1069*$B2353+AO1070*$D2353+AO1071*$E2353,"Conditions not met"))))))))))))))))</f>
        <v>0</v>
      </c>
    </row>
    <row r="2354" spans="2:9" x14ac:dyDescent="0.45">
      <c r="B2354" s="2">
        <v>61</v>
      </c>
      <c r="D2354" s="2">
        <v>33.33</v>
      </c>
      <c r="E2354" s="2">
        <v>4</v>
      </c>
      <c r="H2354" s="2">
        <v>36580.282160000002</v>
      </c>
      <c r="I2354" s="1">
        <f>IF(AND(B1014="male",E1014="yes",F1014="northeast"),$K$57+$K$58*$B2354+$K$59*$D2354+$K$60*$E2354,IF(AND(B1014="male",E1014="yes",F1014="northwest"),M1069+M1070*$B2354+M1071*$D2354+M1072*$E2354,IF(AND(B1014="male",E1014="yes",F1014="southeast"),O1069+O1070*$B2354+O1071*$D2354+O1072*$E2354,IF(AND(B1014="male",E1014="yes",F1014="southwest"),Q1069+Q1070*$B2354+Q1071*$D2354+Q1072*$E2354,IF(AND(B1014="female",E1014="no",F1014="southwest"),S1069+S1070*$B2354+S1071*$D2354+S1072*$E2354,IF(AND(B1014="female",E1014="no",F1014="southeast"),U1069+U1070*$B2354+U1071*$D2354+U1072*$E2354,IF(AND(B1014="female",E1014="no",F1014="northwest"),W1069+W1070*$B2354+W1071*$D2354+W1072*$E2354,IF(AND(B1014="female",E1014="no",F1014="northeast"),Y1069+Y1070*$B2354+Y1071*$D2354+Y1072*$E2354,IF(AND(B1014="male",E1014="no",F1014="northeast"),AA1069+AA1070*$B2354+AA1071*$D2354+AA1072*$E2354,IF(AND(B1014="male",E1014="no",F1014="northwest"),AC1069+AC1070*$B2354+AC1071*$D2354+AC1072*$E2354,IF(AND(B1014="male",E1014="no",F1014="southeast"),AE1069+AE1070*$B2354+AE1071*$D2354+AE1072*$E2354,IF(AND(B1014="male",E1014="no",F1014="southwest"),AG1069+AG1070*$B2354+AG1071*$D2354+AG1072*$E2354,IF(AND(B1014="male",E1014="yes",F1014="southwest"),AI1069+AI1070*$B2354+AI1071*$D2354+AI1072*$E2354,IF(AND(B1014="male",E1014="yes",F1014="southeast"),AK1069+AK1070*$B2354+AK1071*$D2354+AK1072*$E2354,IF(AND(B1014="male",E1014="yes",F1014="northwest"),AM1069+AM1070*$B2354+AM1071*$D2354+AM1072*$E2354,IF(AND(B1014="male",E1014="yes",F1014="northeast"),AO1069+AO1070*$B2354+AO1071*$D2354+AO1072*$E2354,"Conditions not met"))))))))))))))))</f>
        <v>0</v>
      </c>
    </row>
    <row r="2355" spans="2:9" x14ac:dyDescent="0.45">
      <c r="B2355" s="2">
        <v>48</v>
      </c>
      <c r="D2355" s="2">
        <v>32.299999999999997</v>
      </c>
      <c r="E2355" s="2">
        <v>1</v>
      </c>
      <c r="H2355" s="2">
        <v>8765.2489999999998</v>
      </c>
      <c r="I2355" s="1">
        <f>IF(AND(B1015="male",E1015="yes",F1015="northeast"),$K$57+$K$58*$B2355+$K$59*$D2355+$K$60*$E2355,IF(AND(B1015="male",E1015="yes",F1015="northwest"),M1070+M1071*$B2355+M1072*$D2355+M1073*$E2355,IF(AND(B1015="male",E1015="yes",F1015="southeast"),O1070+O1071*$B2355+O1072*$D2355+O1073*$E2355,IF(AND(B1015="male",E1015="yes",F1015="southwest"),Q1070+Q1071*$B2355+Q1072*$D2355+Q1073*$E2355,IF(AND(B1015="female",E1015="no",F1015="southwest"),S1070+S1071*$B2355+S1072*$D2355+S1073*$E2355,IF(AND(B1015="female",E1015="no",F1015="southeast"),U1070+U1071*$B2355+U1072*$D2355+U1073*$E2355,IF(AND(B1015="female",E1015="no",F1015="northwest"),W1070+W1071*$B2355+W1072*$D2355+W1073*$E2355,IF(AND(B1015="female",E1015="no",F1015="northeast"),Y1070+Y1071*$B2355+Y1072*$D2355+Y1073*$E2355,IF(AND(B1015="male",E1015="no",F1015="northeast"),AA1070+AA1071*$B2355+AA1072*$D2355+AA1073*$E2355,IF(AND(B1015="male",E1015="no",F1015="northwest"),AC1070+AC1071*$B2355+AC1072*$D2355+AC1073*$E2355,IF(AND(B1015="male",E1015="no",F1015="southeast"),AE1070+AE1071*$B2355+AE1072*$D2355+AE1073*$E2355,IF(AND(B1015="male",E1015="no",F1015="southwest"),AG1070+AG1071*$B2355+AG1072*$D2355+AG1073*$E2355,IF(AND(B1015="male",E1015="yes",F1015="southwest"),AI1070+AI1071*$B2355+AI1072*$D2355+AI1073*$E2355,IF(AND(B1015="male",E1015="yes",F1015="southeast"),AK1070+AK1071*$B2355+AK1072*$D2355+AK1073*$E2355,IF(AND(B1015="male",E1015="yes",F1015="northwest"),AM1070+AM1071*$B2355+AM1072*$D2355+AM1073*$E2355,IF(AND(B1015="male",E1015="yes",F1015="northeast"),AO1070+AO1071*$B2355+AO1072*$D2355+AO1073*$E2355,"Conditions not met"))))))))))))))))</f>
        <v>0</v>
      </c>
    </row>
    <row r="2356" spans="2:9" x14ac:dyDescent="0.45">
      <c r="B2356" s="2">
        <v>38</v>
      </c>
      <c r="D2356" s="2">
        <v>27.6</v>
      </c>
      <c r="E2356" s="2">
        <v>0</v>
      </c>
      <c r="H2356" s="2">
        <v>5383.5360000000001</v>
      </c>
      <c r="I2356" s="1">
        <f>IF(AND(B1016="male",E1016="yes",F1016="northeast"),$K$57+$K$58*$B2356+$K$59*$D2356+$K$60*$E2356,IF(AND(B1016="male",E1016="yes",F1016="northwest"),M1071+M1072*$B2356+M1073*$D2356+M1074*$E2356,IF(AND(B1016="male",E1016="yes",F1016="southeast"),O1071+O1072*$B2356+O1073*$D2356+O1074*$E2356,IF(AND(B1016="male",E1016="yes",F1016="southwest"),Q1071+Q1072*$B2356+Q1073*$D2356+Q1074*$E2356,IF(AND(B1016="female",E1016="no",F1016="southwest"),S1071+S1072*$B2356+S1073*$D2356+S1074*$E2356,IF(AND(B1016="female",E1016="no",F1016="southeast"),U1071+U1072*$B2356+U1073*$D2356+U1074*$E2356,IF(AND(B1016="female",E1016="no",F1016="northwest"),W1071+W1072*$B2356+W1073*$D2356+W1074*$E2356,IF(AND(B1016="female",E1016="no",F1016="northeast"),Y1071+Y1072*$B2356+Y1073*$D2356+Y1074*$E2356,IF(AND(B1016="male",E1016="no",F1016="northeast"),AA1071+AA1072*$B2356+AA1073*$D2356+AA1074*$E2356,IF(AND(B1016="male",E1016="no",F1016="northwest"),AC1071+AC1072*$B2356+AC1073*$D2356+AC1074*$E2356,IF(AND(B1016="male",E1016="no",F1016="southeast"),AE1071+AE1072*$B2356+AE1073*$D2356+AE1074*$E2356,IF(AND(B1016="male",E1016="no",F1016="southwest"),AG1071+AG1072*$B2356+AG1073*$D2356+AG1074*$E2356,IF(AND(B1016="male",E1016="yes",F1016="southwest"),AI1071+AI1072*$B2356+AI1073*$D2356+AI1074*$E2356,IF(AND(B1016="male",E1016="yes",F1016="southeast"),AK1071+AK1072*$B2356+AK1073*$D2356+AK1074*$E2356,IF(AND(B1016="male",E1016="yes",F1016="northwest"),AM1071+AM1072*$B2356+AM1073*$D2356+AM1074*$E2356,IF(AND(B1016="male",E1016="yes",F1016="northeast"),AO1071+AO1072*$B2356+AO1073*$D2356+AO1074*$E2356,"Conditions not met"))))))))))))))))</f>
        <v>0</v>
      </c>
    </row>
    <row r="2357" spans="2:9" x14ac:dyDescent="0.45">
      <c r="B2357" s="2">
        <v>59</v>
      </c>
      <c r="D2357" s="2">
        <v>25.46</v>
      </c>
      <c r="E2357" s="2">
        <v>0</v>
      </c>
      <c r="H2357" s="2">
        <v>12124.992399999999</v>
      </c>
      <c r="I2357" s="1">
        <f>IF(AND(B1017="male",E1017="yes",F1017="northeast"),$K$57+$K$58*$B2357+$K$59*$D2357+$K$60*$E2357,IF(AND(B1017="male",E1017="yes",F1017="northwest"),M1072+M1073*$B2357+M1074*$D2357+M1075*$E2357,IF(AND(B1017="male",E1017="yes",F1017="southeast"),O1072+O1073*$B2357+O1074*$D2357+O1075*$E2357,IF(AND(B1017="male",E1017="yes",F1017="southwest"),Q1072+Q1073*$B2357+Q1074*$D2357+Q1075*$E2357,IF(AND(B1017="female",E1017="no",F1017="southwest"),S1072+S1073*$B2357+S1074*$D2357+S1075*$E2357,IF(AND(B1017="female",E1017="no",F1017="southeast"),U1072+U1073*$B2357+U1074*$D2357+U1075*$E2357,IF(AND(B1017="female",E1017="no",F1017="northwest"),W1072+W1073*$B2357+W1074*$D2357+W1075*$E2357,IF(AND(B1017="female",E1017="no",F1017="northeast"),Y1072+Y1073*$B2357+Y1074*$D2357+Y1075*$E2357,IF(AND(B1017="male",E1017="no",F1017="northeast"),AA1072+AA1073*$B2357+AA1074*$D2357+AA1075*$E2357,IF(AND(B1017="male",E1017="no",F1017="northwest"),AC1072+AC1073*$B2357+AC1074*$D2357+AC1075*$E2357,IF(AND(B1017="male",E1017="no",F1017="southeast"),AE1072+AE1073*$B2357+AE1074*$D2357+AE1075*$E2357,IF(AND(B1017="male",E1017="no",F1017="southwest"),AG1072+AG1073*$B2357+AG1074*$D2357+AG1075*$E2357,IF(AND(B1017="male",E1017="yes",F1017="southwest"),AI1072+AI1073*$B2357+AI1074*$D2357+AI1075*$E2357,IF(AND(B1017="male",E1017="yes",F1017="southeast"),AK1072+AK1073*$B2357+AK1074*$D2357+AK1075*$E2357,IF(AND(B1017="male",E1017="yes",F1017="northwest"),AM1072+AM1073*$B2357+AM1074*$D2357+AM1075*$E2357,IF(AND(B1017="male",E1017="yes",F1017="northeast"),AO1072+AO1073*$B2357+AO1074*$D2357+AO1075*$E2357,"Conditions not met"))))))))))))))))</f>
        <v>0</v>
      </c>
    </row>
    <row r="2358" spans="2:9" x14ac:dyDescent="0.45">
      <c r="B2358" s="2">
        <v>19</v>
      </c>
      <c r="D2358" s="2">
        <v>24.605</v>
      </c>
      <c r="E2358" s="2">
        <v>1</v>
      </c>
      <c r="H2358" s="2">
        <v>2709.24395</v>
      </c>
      <c r="I2358" s="1">
        <f>IF(AND(B1018="male",E1018="yes",F1018="northeast"),$K$57+$K$58*$B2358+$K$59*$D2358+$K$60*$E2358,IF(AND(B1018="male",E1018="yes",F1018="northwest"),M1073+M1074*$B2358+M1075*$D2358+M1076*$E2358,IF(AND(B1018="male",E1018="yes",F1018="southeast"),O1073+O1074*$B2358+O1075*$D2358+O1076*$E2358,IF(AND(B1018="male",E1018="yes",F1018="southwest"),Q1073+Q1074*$B2358+Q1075*$D2358+Q1076*$E2358,IF(AND(B1018="female",E1018="no",F1018="southwest"),S1073+S1074*$B2358+S1075*$D2358+S1076*$E2358,IF(AND(B1018="female",E1018="no",F1018="southeast"),U1073+U1074*$B2358+U1075*$D2358+U1076*$E2358,IF(AND(B1018="female",E1018="no",F1018="northwest"),W1073+W1074*$B2358+W1075*$D2358+W1076*$E2358,IF(AND(B1018="female",E1018="no",F1018="northeast"),Y1073+Y1074*$B2358+Y1075*$D2358+Y1076*$E2358,IF(AND(B1018="male",E1018="no",F1018="northeast"),AA1073+AA1074*$B2358+AA1075*$D2358+AA1076*$E2358,IF(AND(B1018="male",E1018="no",F1018="northwest"),AC1073+AC1074*$B2358+AC1075*$D2358+AC1076*$E2358,IF(AND(B1018="male",E1018="no",F1018="southeast"),AE1073+AE1074*$B2358+AE1075*$D2358+AE1076*$E2358,IF(AND(B1018="male",E1018="no",F1018="southwest"),AG1073+AG1074*$B2358+AG1075*$D2358+AG1076*$E2358,IF(AND(B1018="male",E1018="yes",F1018="southwest"),AI1073+AI1074*$B2358+AI1075*$D2358+AI1076*$E2358,IF(AND(B1018="male",E1018="yes",F1018="southeast"),AK1073+AK1074*$B2358+AK1075*$D2358+AK1076*$E2358,IF(AND(B1018="male",E1018="yes",F1018="northwest"),AM1073+AM1074*$B2358+AM1075*$D2358+AM1076*$E2358,IF(AND(B1018="male",E1018="yes",F1018="northeast"),AO1073+AO1074*$B2358+AO1075*$D2358+AO1076*$E2358,"Conditions not met"))))))))))))))))</f>
        <v>0</v>
      </c>
    </row>
    <row r="2359" spans="2:9" x14ac:dyDescent="0.45">
      <c r="B2359" s="2">
        <v>26</v>
      </c>
      <c r="D2359" s="2">
        <v>34.200000000000003</v>
      </c>
      <c r="E2359" s="2">
        <v>2</v>
      </c>
      <c r="H2359" s="2">
        <v>3987.9259999999999</v>
      </c>
      <c r="I2359" s="1">
        <f>IF(AND(B1019="male",E1019="yes",F1019="northeast"),$K$57+$K$58*$B2359+$K$59*$D2359+$K$60*$E2359,IF(AND(B1019="male",E1019="yes",F1019="northwest"),M1074+M1075*$B2359+M1076*$D2359+M1077*$E2359,IF(AND(B1019="male",E1019="yes",F1019="southeast"),O1074+O1075*$B2359+O1076*$D2359+O1077*$E2359,IF(AND(B1019="male",E1019="yes",F1019="southwest"),Q1074+Q1075*$B2359+Q1076*$D2359+Q1077*$E2359,IF(AND(B1019="female",E1019="no",F1019="southwest"),S1074+S1075*$B2359+S1076*$D2359+S1077*$E2359,IF(AND(B1019="female",E1019="no",F1019="southeast"),U1074+U1075*$B2359+U1076*$D2359+U1077*$E2359,IF(AND(B1019="female",E1019="no",F1019="northwest"),W1074+W1075*$B2359+W1076*$D2359+W1077*$E2359,IF(AND(B1019="female",E1019="no",F1019="northeast"),Y1074+Y1075*$B2359+Y1076*$D2359+Y1077*$E2359,IF(AND(B1019="male",E1019="no",F1019="northeast"),AA1074+AA1075*$B2359+AA1076*$D2359+AA1077*$E2359,IF(AND(B1019="male",E1019="no",F1019="northwest"),AC1074+AC1075*$B2359+AC1076*$D2359+AC1077*$E2359,IF(AND(B1019="male",E1019="no",F1019="southeast"),AE1074+AE1075*$B2359+AE1076*$D2359+AE1077*$E2359,IF(AND(B1019="male",E1019="no",F1019="southwest"),AG1074+AG1075*$B2359+AG1076*$D2359+AG1077*$E2359,IF(AND(B1019="male",E1019="yes",F1019="southwest"),AI1074+AI1075*$B2359+AI1076*$D2359+AI1077*$E2359,IF(AND(B1019="male",E1019="yes",F1019="southeast"),AK1074+AK1075*$B2359+AK1076*$D2359+AK1077*$E2359,IF(AND(B1019="male",E1019="yes",F1019="northwest"),AM1074+AM1075*$B2359+AM1076*$D2359+AM1077*$E2359,IF(AND(B1019="male",E1019="yes",F1019="northeast"),AO1074+AO1075*$B2359+AO1076*$D2359+AO1077*$E2359,"Conditions not met"))))))))))))))))</f>
        <v>0</v>
      </c>
    </row>
    <row r="2360" spans="2:9" x14ac:dyDescent="0.45">
      <c r="B2360" s="2">
        <v>54</v>
      </c>
      <c r="D2360" s="2">
        <v>35.814999999999998</v>
      </c>
      <c r="E2360" s="2">
        <v>3</v>
      </c>
      <c r="H2360" s="2">
        <v>12495.290849999999</v>
      </c>
      <c r="I2360" s="1">
        <f>IF(AND(B1020="male",E1020="yes",F1020="northeast"),$K$57+$K$58*$B2360+$K$59*$D2360+$K$60*$E2360,IF(AND(B1020="male",E1020="yes",F1020="northwest"),M1075+M1076*$B2360+M1077*$D2360+M1078*$E2360,IF(AND(B1020="male",E1020="yes",F1020="southeast"),O1075+O1076*$B2360+O1077*$D2360+O1078*$E2360,IF(AND(B1020="male",E1020="yes",F1020="southwest"),Q1075+Q1076*$B2360+Q1077*$D2360+Q1078*$E2360,IF(AND(B1020="female",E1020="no",F1020="southwest"),S1075+S1076*$B2360+S1077*$D2360+S1078*$E2360,IF(AND(B1020="female",E1020="no",F1020="southeast"),U1075+U1076*$B2360+U1077*$D2360+U1078*$E2360,IF(AND(B1020="female",E1020="no",F1020="northwest"),W1075+W1076*$B2360+W1077*$D2360+W1078*$E2360,IF(AND(B1020="female",E1020="no",F1020="northeast"),Y1075+Y1076*$B2360+Y1077*$D2360+Y1078*$E2360,IF(AND(B1020="male",E1020="no",F1020="northeast"),AA1075+AA1076*$B2360+AA1077*$D2360+AA1078*$E2360,IF(AND(B1020="male",E1020="no",F1020="northwest"),AC1075+AC1076*$B2360+AC1077*$D2360+AC1078*$E2360,IF(AND(B1020="male",E1020="no",F1020="southeast"),AE1075+AE1076*$B2360+AE1077*$D2360+AE1078*$E2360,IF(AND(B1020="male",E1020="no",F1020="southwest"),AG1075+AG1076*$B2360+AG1077*$D2360+AG1078*$E2360,IF(AND(B1020="male",E1020="yes",F1020="southwest"),AI1075+AI1076*$B2360+AI1077*$D2360+AI1078*$E2360,IF(AND(B1020="male",E1020="yes",F1020="southeast"),AK1075+AK1076*$B2360+AK1077*$D2360+AK1078*$E2360,IF(AND(B1020="male",E1020="yes",F1020="northwest"),AM1075+AM1076*$B2360+AM1077*$D2360+AM1078*$E2360,IF(AND(B1020="male",E1020="yes",F1020="northeast"),AO1075+AO1076*$B2360+AO1077*$D2360+AO1078*$E2360,"Conditions not met"))))))))))))))))</f>
        <v>0</v>
      </c>
    </row>
    <row r="2361" spans="2:9" x14ac:dyDescent="0.45">
      <c r="B2361" s="2">
        <v>21</v>
      </c>
      <c r="D2361" s="2">
        <v>32.68</v>
      </c>
      <c r="E2361" s="2">
        <v>2</v>
      </c>
      <c r="H2361" s="2">
        <v>26018.950519999999</v>
      </c>
      <c r="I2361" s="1">
        <f>IF(AND(B1021="male",E1021="yes",F1021="northeast"),$K$57+$K$58*$B2361+$K$59*$D2361+$K$60*$E2361,IF(AND(B1021="male",E1021="yes",F1021="northwest"),M1076+M1077*$B2361+M1078*$D2361+M1079*$E2361,IF(AND(B1021="male",E1021="yes",F1021="southeast"),O1076+O1077*$B2361+O1078*$D2361+O1079*$E2361,IF(AND(B1021="male",E1021="yes",F1021="southwest"),Q1076+Q1077*$B2361+Q1078*$D2361+Q1079*$E2361,IF(AND(B1021="female",E1021="no",F1021="southwest"),S1076+S1077*$B2361+S1078*$D2361+S1079*$E2361,IF(AND(B1021="female",E1021="no",F1021="southeast"),U1076+U1077*$B2361+U1078*$D2361+U1079*$E2361,IF(AND(B1021="female",E1021="no",F1021="northwest"),W1076+W1077*$B2361+W1078*$D2361+W1079*$E2361,IF(AND(B1021="female",E1021="no",F1021="northeast"),Y1076+Y1077*$B2361+Y1078*$D2361+Y1079*$E2361,IF(AND(B1021="male",E1021="no",F1021="northeast"),AA1076+AA1077*$B2361+AA1078*$D2361+AA1079*$E2361,IF(AND(B1021="male",E1021="no",F1021="northwest"),AC1076+AC1077*$B2361+AC1078*$D2361+AC1079*$E2361,IF(AND(B1021="male",E1021="no",F1021="southeast"),AE1076+AE1077*$B2361+AE1078*$D2361+AE1079*$E2361,IF(AND(B1021="male",E1021="no",F1021="southwest"),AG1076+AG1077*$B2361+AG1078*$D2361+AG1079*$E2361,IF(AND(B1021="male",E1021="yes",F1021="southwest"),AI1076+AI1077*$B2361+AI1078*$D2361+AI1079*$E2361,IF(AND(B1021="male",E1021="yes",F1021="southeast"),AK1076+AK1077*$B2361+AK1078*$D2361+AK1079*$E2361,IF(AND(B1021="male",E1021="yes",F1021="northwest"),AM1076+AM1077*$B2361+AM1078*$D2361+AM1079*$E2361,IF(AND(B1021="male",E1021="yes",F1021="northeast"),AO1076+AO1077*$B2361+AO1078*$D2361+AO1079*$E2361,"Conditions not met"))))))))))))))))</f>
        <v>0</v>
      </c>
    </row>
    <row r="2362" spans="2:9" x14ac:dyDescent="0.45">
      <c r="B2362" s="2">
        <v>51</v>
      </c>
      <c r="D2362" s="2">
        <v>37</v>
      </c>
      <c r="E2362" s="2">
        <v>0</v>
      </c>
      <c r="H2362" s="2">
        <v>8798.5930000000008</v>
      </c>
      <c r="I2362" s="1">
        <f>IF(AND(B1022="male",E1022="yes",F1022="northeast"),$K$57+$K$58*$B2362+$K$59*$D2362+$K$60*$E2362,IF(AND(B1022="male",E1022="yes",F1022="northwest"),M1077+M1078*$B2362+M1079*$D2362+M1080*$E2362,IF(AND(B1022="male",E1022="yes",F1022="southeast"),O1077+O1078*$B2362+O1079*$D2362+O1080*$E2362,IF(AND(B1022="male",E1022="yes",F1022="southwest"),Q1077+Q1078*$B2362+Q1079*$D2362+Q1080*$E2362,IF(AND(B1022="female",E1022="no",F1022="southwest"),S1077+S1078*$B2362+S1079*$D2362+S1080*$E2362,IF(AND(B1022="female",E1022="no",F1022="southeast"),U1077+U1078*$B2362+U1079*$D2362+U1080*$E2362,IF(AND(B1022="female",E1022="no",F1022="northwest"),W1077+W1078*$B2362+W1079*$D2362+W1080*$E2362,IF(AND(B1022="female",E1022="no",F1022="northeast"),Y1077+Y1078*$B2362+Y1079*$D2362+Y1080*$E2362,IF(AND(B1022="male",E1022="no",F1022="northeast"),AA1077+AA1078*$B2362+AA1079*$D2362+AA1080*$E2362,IF(AND(B1022="male",E1022="no",F1022="northwest"),AC1077+AC1078*$B2362+AC1079*$D2362+AC1080*$E2362,IF(AND(B1022="male",E1022="no",F1022="southeast"),AE1077+AE1078*$B2362+AE1079*$D2362+AE1080*$E2362,IF(AND(B1022="male",E1022="no",F1022="southwest"),AG1077+AG1078*$B2362+AG1079*$D2362+AG1080*$E2362,IF(AND(B1022="male",E1022="yes",F1022="southwest"),AI1077+AI1078*$B2362+AI1079*$D2362+AI1080*$E2362,IF(AND(B1022="male",E1022="yes",F1022="southeast"),AK1077+AK1078*$B2362+AK1079*$D2362+AK1080*$E2362,IF(AND(B1022="male",E1022="yes",F1022="northwest"),AM1077+AM1078*$B2362+AM1079*$D2362+AM1080*$E2362,IF(AND(B1022="male",E1022="yes",F1022="northeast"),AO1077+AO1078*$B2362+AO1079*$D2362+AO1080*$E2362,"Conditions not met"))))))))))))))))</f>
        <v>0</v>
      </c>
    </row>
    <row r="2363" spans="2:9" x14ac:dyDescent="0.45">
      <c r="B2363" s="2">
        <v>22</v>
      </c>
      <c r="D2363" s="2">
        <v>31.02</v>
      </c>
      <c r="E2363" s="2">
        <v>3</v>
      </c>
      <c r="H2363" s="2">
        <v>35595.589800000002</v>
      </c>
      <c r="I2363" s="1" t="str">
        <f>IF(AND(B1023="male",E1023="yes",F1023="northeast"),$K$57+$K$58*$B2363+$K$59*$D2363+$K$60*$E2363,IF(AND(B1023="male",E1023="yes",F1023="northwest"),M1078+M1079*$B2363+M1080*$D2363+M1081*$E2363,IF(AND(B1023="male",E1023="yes",F1023="southeast"),O1078+O1079*$B2363+O1080*$D2363+O1081*$E2363,IF(AND(B1023="male",E1023="yes",F1023="southwest"),Q1078+Q1079*$B2363+Q1080*$D2363+Q1081*$E2363,IF(AND(B1023="female",E1023="no",F1023="southwest"),S1078+S1079*$B2363+S1080*$D2363+S1081*$E2363,IF(AND(B1023="female",E1023="no",F1023="southeast"),U1078+U1079*$B2363+U1080*$D2363+U1081*$E2363,IF(AND(B1023="female",E1023="no",F1023="northwest"),W1078+W1079*$B2363+W1080*$D2363+W1081*$E2363,IF(AND(B1023="female",E1023="no",F1023="northeast"),Y1078+Y1079*$B2363+Y1080*$D2363+Y1081*$E2363,IF(AND(B1023="male",E1023="no",F1023="northeast"),AA1078+AA1079*$B2363+AA1080*$D2363+AA1081*$E2363,IF(AND(B1023="male",E1023="no",F1023="northwest"),AC1078+AC1079*$B2363+AC1080*$D2363+AC1081*$E2363,IF(AND(B1023="male",E1023="no",F1023="southeast"),AE1078+AE1079*$B2363+AE1080*$D2363+AE1081*$E2363,IF(AND(B1023="male",E1023="no",F1023="southwest"),AG1078+AG1079*$B2363+AG1080*$D2363+AG1081*$E2363,IF(AND(B1023="male",E1023="yes",F1023="southwest"),AI1078+AI1079*$B2363+AI1080*$D2363+AI1081*$E2363,IF(AND(B1023="male",E1023="yes",F1023="southeast"),AK1078+AK1079*$B2363+AK1080*$D2363+AK1081*$E2363,IF(AND(B1023="male",E1023="yes",F1023="northwest"),AM1078+AM1079*$B2363+AM1080*$D2363+AM1081*$E2363,IF(AND(B1023="male",E1023="yes",F1023="northeast"),AO1078+AO1079*$B2363+AO1080*$D2363+AO1081*$E2363,"Conditions not met"))))))))))))))))</f>
        <v>Conditions not met</v>
      </c>
    </row>
    <row r="2364" spans="2:9" x14ac:dyDescent="0.45">
      <c r="B2364" s="2">
        <v>47</v>
      </c>
      <c r="D2364" s="2">
        <v>36.08</v>
      </c>
      <c r="E2364" s="2">
        <v>1</v>
      </c>
      <c r="H2364" s="2">
        <v>42211.138200000001</v>
      </c>
      <c r="I2364" s="1">
        <f>IF(AND(B1024="male",E1024="yes",F1024="northeast"),$K$57+$K$58*$B2364+$K$59*$D2364+$K$60*$E2364,IF(AND(B1024="male",E1024="yes",F1024="northwest"),M1079+M1080*$B2364+M1081*$D2364+M1082*$E2364,IF(AND(B1024="male",E1024="yes",F1024="southeast"),O1079+O1080*$B2364+O1081*$D2364+O1082*$E2364,IF(AND(B1024="male",E1024="yes",F1024="southwest"),Q1079+Q1080*$B2364+Q1081*$D2364+Q1082*$E2364,IF(AND(B1024="female",E1024="no",F1024="southwest"),S1079+S1080*$B2364+S1081*$D2364+S1082*$E2364,IF(AND(B1024="female",E1024="no",F1024="southeast"),U1079+U1080*$B2364+U1081*$D2364+U1082*$E2364,IF(AND(B1024="female",E1024="no",F1024="northwest"),W1079+W1080*$B2364+W1081*$D2364+W1082*$E2364,IF(AND(B1024="female",E1024="no",F1024="northeast"),Y1079+Y1080*$B2364+Y1081*$D2364+Y1082*$E2364,IF(AND(B1024="male",E1024="no",F1024="northeast"),AA1079+AA1080*$B2364+AA1081*$D2364+AA1082*$E2364,IF(AND(B1024="male",E1024="no",F1024="northwest"),AC1079+AC1080*$B2364+AC1081*$D2364+AC1082*$E2364,IF(AND(B1024="male",E1024="no",F1024="southeast"),AE1079+AE1080*$B2364+AE1081*$D2364+AE1082*$E2364,IF(AND(B1024="male",E1024="no",F1024="southwest"),AG1079+AG1080*$B2364+AG1081*$D2364+AG1082*$E2364,IF(AND(B1024="male",E1024="yes",F1024="southwest"),AI1079+AI1080*$B2364+AI1081*$D2364+AI1082*$E2364,IF(AND(B1024="male",E1024="yes",F1024="southeast"),AK1079+AK1080*$B2364+AK1081*$D2364+AK1082*$E2364,IF(AND(B1024="male",E1024="yes",F1024="northwest"),AM1079+AM1080*$B2364+AM1081*$D2364+AM1082*$E2364,IF(AND(B1024="male",E1024="yes",F1024="northeast"),AO1079+AO1080*$B2364+AO1081*$D2364+AO1082*$E2364,"Conditions not met"))))))))))))))))</f>
        <v>0</v>
      </c>
    </row>
    <row r="2365" spans="2:9" x14ac:dyDescent="0.45">
      <c r="B2365" s="2">
        <v>18</v>
      </c>
      <c r="D2365" s="2">
        <v>23.32</v>
      </c>
      <c r="E2365" s="2">
        <v>1</v>
      </c>
      <c r="H2365" s="2">
        <v>1711.0268000000001</v>
      </c>
      <c r="I2365" s="1">
        <f>IF(AND(B1025="male",E1025="yes",F1025="northeast"),$K$57+$K$58*$B2365+$K$59*$D2365+$K$60*$E2365,IF(AND(B1025="male",E1025="yes",F1025="northwest"),M1080+M1081*$B2365+M1082*$D2365+M1083*$E2365,IF(AND(B1025="male",E1025="yes",F1025="southeast"),O1080+O1081*$B2365+O1082*$D2365+O1083*$E2365,IF(AND(B1025="male",E1025="yes",F1025="southwest"),Q1080+Q1081*$B2365+Q1082*$D2365+Q1083*$E2365,IF(AND(B1025="female",E1025="no",F1025="southwest"),S1080+S1081*$B2365+S1082*$D2365+S1083*$E2365,IF(AND(B1025="female",E1025="no",F1025="southeast"),U1080+U1081*$B2365+U1082*$D2365+U1083*$E2365,IF(AND(B1025="female",E1025="no",F1025="northwest"),W1080+W1081*$B2365+W1082*$D2365+W1083*$E2365,IF(AND(B1025="female",E1025="no",F1025="northeast"),Y1080+Y1081*$B2365+Y1082*$D2365+Y1083*$E2365,IF(AND(B1025="male",E1025="no",F1025="northeast"),AA1080+AA1081*$B2365+AA1082*$D2365+AA1083*$E2365,IF(AND(B1025="male",E1025="no",F1025="northwest"),AC1080+AC1081*$B2365+AC1082*$D2365+AC1083*$E2365,IF(AND(B1025="male",E1025="no",F1025="southeast"),AE1080+AE1081*$B2365+AE1082*$D2365+AE1083*$E2365,IF(AND(B1025="male",E1025="no",F1025="southwest"),AG1080+AG1081*$B2365+AG1082*$D2365+AG1083*$E2365,IF(AND(B1025="male",E1025="yes",F1025="southwest"),AI1080+AI1081*$B2365+AI1082*$D2365+AI1083*$E2365,IF(AND(B1025="male",E1025="yes",F1025="southeast"),AK1080+AK1081*$B2365+AK1082*$D2365+AK1083*$E2365,IF(AND(B1025="male",E1025="yes",F1025="northwest"),AM1080+AM1081*$B2365+AM1082*$D2365+AM1083*$E2365,IF(AND(B1025="male",E1025="yes",F1025="northeast"),AO1080+AO1081*$B2365+AO1082*$D2365+AO1083*$E2365,"Conditions not met"))))))))))))))))</f>
        <v>0</v>
      </c>
    </row>
    <row r="2366" spans="2:9" x14ac:dyDescent="0.45">
      <c r="B2366" s="2">
        <v>47</v>
      </c>
      <c r="D2366" s="2">
        <v>45.32</v>
      </c>
      <c r="E2366" s="2">
        <v>1</v>
      </c>
      <c r="H2366" s="2">
        <v>8569.8618000000006</v>
      </c>
      <c r="I2366" s="1">
        <f>IF(AND(B1026="male",E1026="yes",F1026="northeast"),$K$57+$K$58*$B2366+$K$59*$D2366+$K$60*$E2366,IF(AND(B1026="male",E1026="yes",F1026="northwest"),M1081+M1082*$B2366+M1083*$D2366+M1084*$E2366,IF(AND(B1026="male",E1026="yes",F1026="southeast"),O1081+O1082*$B2366+O1083*$D2366+O1084*$E2366,IF(AND(B1026="male",E1026="yes",F1026="southwest"),Q1081+Q1082*$B2366+Q1083*$D2366+Q1084*$E2366,IF(AND(B1026="female",E1026="no",F1026="southwest"),S1081+S1082*$B2366+S1083*$D2366+S1084*$E2366,IF(AND(B1026="female",E1026="no",F1026="southeast"),U1081+U1082*$B2366+U1083*$D2366+U1084*$E2366,IF(AND(B1026="female",E1026="no",F1026="northwest"),W1081+W1082*$B2366+W1083*$D2366+W1084*$E2366,IF(AND(B1026="female",E1026="no",F1026="northeast"),Y1081+Y1082*$B2366+Y1083*$D2366+Y1084*$E2366,IF(AND(B1026="male",E1026="no",F1026="northeast"),AA1081+AA1082*$B2366+AA1083*$D2366+AA1084*$E2366,IF(AND(B1026="male",E1026="no",F1026="northwest"),AC1081+AC1082*$B2366+AC1083*$D2366+AC1084*$E2366,IF(AND(B1026="male",E1026="no",F1026="southeast"),AE1081+AE1082*$B2366+AE1083*$D2366+AE1084*$E2366,IF(AND(B1026="male",E1026="no",F1026="southwest"),AG1081+AG1082*$B2366+AG1083*$D2366+AG1084*$E2366,IF(AND(B1026="male",E1026="yes",F1026="southwest"),AI1081+AI1082*$B2366+AI1083*$D2366+AI1084*$E2366,IF(AND(B1026="male",E1026="yes",F1026="southeast"),AK1081+AK1082*$B2366+AK1083*$D2366+AK1084*$E2366,IF(AND(B1026="male",E1026="yes",F1026="northwest"),AM1081+AM1082*$B2366+AM1083*$D2366+AM1084*$E2366,IF(AND(B1026="male",E1026="yes",F1026="northeast"),AO1081+AO1082*$B2366+AO1083*$D2366+AO1084*$E2366,"Conditions not met"))))))))))))))))</f>
        <v>0</v>
      </c>
    </row>
    <row r="2367" spans="2:9" x14ac:dyDescent="0.45">
      <c r="B2367" s="2">
        <v>21</v>
      </c>
      <c r="D2367" s="2">
        <v>34.6</v>
      </c>
      <c r="E2367" s="2">
        <v>0</v>
      </c>
      <c r="H2367" s="2">
        <v>2020.1769999999999</v>
      </c>
      <c r="I2367" s="1">
        <f>IF(AND(B1027="male",E1027="yes",F1027="northeast"),$K$57+$K$58*$B2367+$K$59*$D2367+$K$60*$E2367,IF(AND(B1027="male",E1027="yes",F1027="northwest"),M1082+M1083*$B2367+M1084*$D2367+M1085*$E2367,IF(AND(B1027="male",E1027="yes",F1027="southeast"),O1082+O1083*$B2367+O1084*$D2367+O1085*$E2367,IF(AND(B1027="male",E1027="yes",F1027="southwest"),Q1082+Q1083*$B2367+Q1084*$D2367+Q1085*$E2367,IF(AND(B1027="female",E1027="no",F1027="southwest"),S1082+S1083*$B2367+S1084*$D2367+S1085*$E2367,IF(AND(B1027="female",E1027="no",F1027="southeast"),U1082+U1083*$B2367+U1084*$D2367+U1085*$E2367,IF(AND(B1027="female",E1027="no",F1027="northwest"),W1082+W1083*$B2367+W1084*$D2367+W1085*$E2367,IF(AND(B1027="female",E1027="no",F1027="northeast"),Y1082+Y1083*$B2367+Y1084*$D2367+Y1085*$E2367,IF(AND(B1027="male",E1027="no",F1027="northeast"),AA1082+AA1083*$B2367+AA1084*$D2367+AA1085*$E2367,IF(AND(B1027="male",E1027="no",F1027="northwest"),AC1082+AC1083*$B2367+AC1084*$D2367+AC1085*$E2367,IF(AND(B1027="male",E1027="no",F1027="southeast"),AE1082+AE1083*$B2367+AE1084*$D2367+AE1085*$E2367,IF(AND(B1027="male",E1027="no",F1027="southwest"),AG1082+AG1083*$B2367+AG1084*$D2367+AG1085*$E2367,IF(AND(B1027="male",E1027="yes",F1027="southwest"),AI1082+AI1083*$B2367+AI1084*$D2367+AI1085*$E2367,IF(AND(B1027="male",E1027="yes",F1027="southeast"),AK1082+AK1083*$B2367+AK1084*$D2367+AK1085*$E2367,IF(AND(B1027="male",E1027="yes",F1027="northwest"),AM1082+AM1083*$B2367+AM1084*$D2367+AM1085*$E2367,IF(AND(B1027="male",E1027="yes",F1027="northeast"),AO1082+AO1083*$B2367+AO1084*$D2367+AO1085*$E2367,"Conditions not met"))))))))))))))))</f>
        <v>0</v>
      </c>
    </row>
    <row r="2368" spans="2:9" x14ac:dyDescent="0.45">
      <c r="B2368" s="2">
        <v>19</v>
      </c>
      <c r="D2368" s="2">
        <v>26.03</v>
      </c>
      <c r="E2368" s="2">
        <v>1</v>
      </c>
      <c r="H2368" s="2">
        <v>16450.894700000001</v>
      </c>
      <c r="I2368" s="1">
        <f>IF(AND(B1028="male",E1028="yes",F1028="northeast"),$K$57+$K$58*$B2368+$K$59*$D2368+$K$60*$E2368,IF(AND(B1028="male",E1028="yes",F1028="northwest"),M1083+M1084*$B2368+M1085*$D2368+M1086*$E2368,IF(AND(B1028="male",E1028="yes",F1028="southeast"),O1083+O1084*$B2368+O1085*$D2368+O1086*$E2368,IF(AND(B1028="male",E1028="yes",F1028="southwest"),Q1083+Q1084*$B2368+Q1085*$D2368+Q1086*$E2368,IF(AND(B1028="female",E1028="no",F1028="southwest"),S1083+S1084*$B2368+S1085*$D2368+S1086*$E2368,IF(AND(B1028="female",E1028="no",F1028="southeast"),U1083+U1084*$B2368+U1085*$D2368+U1086*$E2368,IF(AND(B1028="female",E1028="no",F1028="northwest"),W1083+W1084*$B2368+W1085*$D2368+W1086*$E2368,IF(AND(B1028="female",E1028="no",F1028="northeast"),Y1083+Y1084*$B2368+Y1085*$D2368+Y1086*$E2368,IF(AND(B1028="male",E1028="no",F1028="northeast"),AA1083+AA1084*$B2368+AA1085*$D2368+AA1086*$E2368,IF(AND(B1028="male",E1028="no",F1028="northwest"),AC1083+AC1084*$B2368+AC1085*$D2368+AC1086*$E2368,IF(AND(B1028="male",E1028="no",F1028="southeast"),AE1083+AE1084*$B2368+AE1085*$D2368+AE1086*$E2368,IF(AND(B1028="male",E1028="no",F1028="southwest"),AG1083+AG1084*$B2368+AG1085*$D2368+AG1086*$E2368,IF(AND(B1028="male",E1028="yes",F1028="southwest"),AI1083+AI1084*$B2368+AI1085*$D2368+AI1086*$E2368,IF(AND(B1028="male",E1028="yes",F1028="southeast"),AK1083+AK1084*$B2368+AK1085*$D2368+AK1086*$E2368,IF(AND(B1028="male",E1028="yes",F1028="northwest"),AM1083+AM1084*$B2368+AM1085*$D2368+AM1086*$E2368,IF(AND(B1028="male",E1028="yes",F1028="northeast"),AO1083+AO1084*$B2368+AO1085*$D2368+AO1086*$E2368,"Conditions not met"))))))))))))))))</f>
        <v>0</v>
      </c>
    </row>
    <row r="2369" spans="2:9" x14ac:dyDescent="0.45">
      <c r="B2369" s="2">
        <v>23</v>
      </c>
      <c r="D2369" s="2">
        <v>18.715</v>
      </c>
      <c r="E2369" s="2">
        <v>0</v>
      </c>
      <c r="H2369" s="2">
        <v>21595.382290000001</v>
      </c>
      <c r="I2369" s="1">
        <f>IF(AND(B1029="male",E1029="yes",F1029="northeast"),$K$57+$K$58*$B2369+$K$59*$D2369+$K$60*$E2369,IF(AND(B1029="male",E1029="yes",F1029="northwest"),M1084+M1085*$B2369+M1086*$D2369+M1087*$E2369,IF(AND(B1029="male",E1029="yes",F1029="southeast"),O1084+O1085*$B2369+O1086*$D2369+O1087*$E2369,IF(AND(B1029="male",E1029="yes",F1029="southwest"),Q1084+Q1085*$B2369+Q1086*$D2369+Q1087*$E2369,IF(AND(B1029="female",E1029="no",F1029="southwest"),S1084+S1085*$B2369+S1086*$D2369+S1087*$E2369,IF(AND(B1029="female",E1029="no",F1029="southeast"),U1084+U1085*$B2369+U1086*$D2369+U1087*$E2369,IF(AND(B1029="female",E1029="no",F1029="northwest"),W1084+W1085*$B2369+W1086*$D2369+W1087*$E2369,IF(AND(B1029="female",E1029="no",F1029="northeast"),Y1084+Y1085*$B2369+Y1086*$D2369+Y1087*$E2369,IF(AND(B1029="male",E1029="no",F1029="northeast"),AA1084+AA1085*$B2369+AA1086*$D2369+AA1087*$E2369,IF(AND(B1029="male",E1029="no",F1029="northwest"),AC1084+AC1085*$B2369+AC1086*$D2369+AC1087*$E2369,IF(AND(B1029="male",E1029="no",F1029="southeast"),AE1084+AE1085*$B2369+AE1086*$D2369+AE1087*$E2369,IF(AND(B1029="male",E1029="no",F1029="southwest"),AG1084+AG1085*$B2369+AG1086*$D2369+AG1087*$E2369,IF(AND(B1029="male",E1029="yes",F1029="southwest"),AI1084+AI1085*$B2369+AI1086*$D2369+AI1087*$E2369,IF(AND(B1029="male",E1029="yes",F1029="southeast"),AK1084+AK1085*$B2369+AK1086*$D2369+AK1087*$E2369,IF(AND(B1029="male",E1029="yes",F1029="northwest"),AM1084+AM1085*$B2369+AM1086*$D2369+AM1087*$E2369,IF(AND(B1029="male",E1029="yes",F1029="northeast"),AO1084+AO1085*$B2369+AO1086*$D2369+AO1087*$E2369,"Conditions not met"))))))))))))))))</f>
        <v>0</v>
      </c>
    </row>
    <row r="2370" spans="2:9" x14ac:dyDescent="0.45">
      <c r="B2370" s="2">
        <v>54</v>
      </c>
      <c r="D2370" s="2">
        <v>31.6</v>
      </c>
      <c r="E2370" s="2">
        <v>0</v>
      </c>
      <c r="H2370" s="2">
        <v>9850.4320000000007</v>
      </c>
      <c r="I2370" s="1">
        <f>IF(AND(B1030="male",E1030="yes",F1030="northeast"),$K$57+$K$58*$B2370+$K$59*$D2370+$K$60*$E2370,IF(AND(B1030="male",E1030="yes",F1030="northwest"),M1085+M1086*$B2370+M1087*$D2370+M1088*$E2370,IF(AND(B1030="male",E1030="yes",F1030="southeast"),O1085+O1086*$B2370+O1087*$D2370+O1088*$E2370,IF(AND(B1030="male",E1030="yes",F1030="southwest"),Q1085+Q1086*$B2370+Q1087*$D2370+Q1088*$E2370,IF(AND(B1030="female",E1030="no",F1030="southwest"),S1085+S1086*$B2370+S1087*$D2370+S1088*$E2370,IF(AND(B1030="female",E1030="no",F1030="southeast"),U1085+U1086*$B2370+U1087*$D2370+U1088*$E2370,IF(AND(B1030="female",E1030="no",F1030="northwest"),W1085+W1086*$B2370+W1087*$D2370+W1088*$E2370,IF(AND(B1030="female",E1030="no",F1030="northeast"),Y1085+Y1086*$B2370+Y1087*$D2370+Y1088*$E2370,IF(AND(B1030="male",E1030="no",F1030="northeast"),AA1085+AA1086*$B2370+AA1087*$D2370+AA1088*$E2370,IF(AND(B1030="male",E1030="no",F1030="northwest"),AC1085+AC1086*$B2370+AC1087*$D2370+AC1088*$E2370,IF(AND(B1030="male",E1030="no",F1030="southeast"),AE1085+AE1086*$B2370+AE1087*$D2370+AE1088*$E2370,IF(AND(B1030="male",E1030="no",F1030="southwest"),AG1085+AG1086*$B2370+AG1087*$D2370+AG1088*$E2370,IF(AND(B1030="male",E1030="yes",F1030="southwest"),AI1085+AI1086*$B2370+AI1087*$D2370+AI1088*$E2370,IF(AND(B1030="male",E1030="yes",F1030="southeast"),AK1085+AK1086*$B2370+AK1087*$D2370+AK1088*$E2370,IF(AND(B1030="male",E1030="yes",F1030="northwest"),AM1085+AM1086*$B2370+AM1087*$D2370+AM1088*$E2370,IF(AND(B1030="male",E1030="yes",F1030="northeast"),AO1085+AO1086*$B2370+AO1087*$D2370+AO1088*$E2370,"Conditions not met"))))))))))))))))</f>
        <v>0</v>
      </c>
    </row>
    <row r="2371" spans="2:9" x14ac:dyDescent="0.45">
      <c r="B2371" s="2">
        <v>37</v>
      </c>
      <c r="D2371" s="2">
        <v>17.29</v>
      </c>
      <c r="E2371" s="2">
        <v>2</v>
      </c>
      <c r="H2371" s="2">
        <v>6877.9800999999998</v>
      </c>
      <c r="I2371" s="1">
        <f>IF(AND(B1031="male",E1031="yes",F1031="northeast"),$K$57+$K$58*$B2371+$K$59*$D2371+$K$60*$E2371,IF(AND(B1031="male",E1031="yes",F1031="northwest"),M1086+M1087*$B2371+M1088*$D2371+M1089*$E2371,IF(AND(B1031="male",E1031="yes",F1031="southeast"),O1086+O1087*$B2371+O1088*$D2371+O1089*$E2371,IF(AND(B1031="male",E1031="yes",F1031="southwest"),Q1086+Q1087*$B2371+Q1088*$D2371+Q1089*$E2371,IF(AND(B1031="female",E1031="no",F1031="southwest"),S1086+S1087*$B2371+S1088*$D2371+S1089*$E2371,IF(AND(B1031="female",E1031="no",F1031="southeast"),U1086+U1087*$B2371+U1088*$D2371+U1089*$E2371,IF(AND(B1031="female",E1031="no",F1031="northwest"),W1086+W1087*$B2371+W1088*$D2371+W1089*$E2371,IF(AND(B1031="female",E1031="no",F1031="northeast"),Y1086+Y1087*$B2371+Y1088*$D2371+Y1089*$E2371,IF(AND(B1031="male",E1031="no",F1031="northeast"),AA1086+AA1087*$B2371+AA1088*$D2371+AA1089*$E2371,IF(AND(B1031="male",E1031="no",F1031="northwest"),AC1086+AC1087*$B2371+AC1088*$D2371+AC1089*$E2371,IF(AND(B1031="male",E1031="no",F1031="southeast"),AE1086+AE1087*$B2371+AE1088*$D2371+AE1089*$E2371,IF(AND(B1031="male",E1031="no",F1031="southwest"),AG1086+AG1087*$B2371+AG1088*$D2371+AG1089*$E2371,IF(AND(B1031="male",E1031="yes",F1031="southwest"),AI1086+AI1087*$B2371+AI1088*$D2371+AI1089*$E2371,IF(AND(B1031="male",E1031="yes",F1031="southeast"),AK1086+AK1087*$B2371+AK1088*$D2371+AK1089*$E2371,IF(AND(B1031="male",E1031="yes",F1031="northwest"),AM1086+AM1087*$B2371+AM1088*$D2371+AM1089*$E2371,IF(AND(B1031="male",E1031="yes",F1031="northeast"),AO1086+AO1087*$B2371+AO1088*$D2371+AO1089*$E2371,"Conditions not met"))))))))))))))))</f>
        <v>0</v>
      </c>
    </row>
    <row r="2372" spans="2:9" x14ac:dyDescent="0.45">
      <c r="B2372" s="2">
        <v>46</v>
      </c>
      <c r="D2372" s="2">
        <v>23.655000000000001</v>
      </c>
      <c r="E2372" s="2">
        <v>1</v>
      </c>
      <c r="H2372" s="2">
        <v>21677.283449999999</v>
      </c>
      <c r="I2372" s="1" t="str">
        <f>IF(AND(B1032="male",E1032="yes",F1032="northeast"),$K$57+$K$58*$B2372+$K$59*$D2372+$K$60*$E2372,IF(AND(B1032="male",E1032="yes",F1032="northwest"),M1087+M1088*$B2372+M1089*$D2372+M1090*$E2372,IF(AND(B1032="male",E1032="yes",F1032="southeast"),O1087+O1088*$B2372+O1089*$D2372+O1090*$E2372,IF(AND(B1032="male",E1032="yes",F1032="southwest"),Q1087+Q1088*$B2372+Q1089*$D2372+Q1090*$E2372,IF(AND(B1032="female",E1032="no",F1032="southwest"),S1087+S1088*$B2372+S1089*$D2372+S1090*$E2372,IF(AND(B1032="female",E1032="no",F1032="southeast"),U1087+U1088*$B2372+U1089*$D2372+U1090*$E2372,IF(AND(B1032="female",E1032="no",F1032="northwest"),W1087+W1088*$B2372+W1089*$D2372+W1090*$E2372,IF(AND(B1032="female",E1032="no",F1032="northeast"),Y1087+Y1088*$B2372+Y1089*$D2372+Y1090*$E2372,IF(AND(B1032="male",E1032="no",F1032="northeast"),AA1087+AA1088*$B2372+AA1089*$D2372+AA1090*$E2372,IF(AND(B1032="male",E1032="no",F1032="northwest"),AC1087+AC1088*$B2372+AC1089*$D2372+AC1090*$E2372,IF(AND(B1032="male",E1032="no",F1032="southeast"),AE1087+AE1088*$B2372+AE1089*$D2372+AE1090*$E2372,IF(AND(B1032="male",E1032="no",F1032="southwest"),AG1087+AG1088*$B2372+AG1089*$D2372+AG1090*$E2372,IF(AND(B1032="male",E1032="yes",F1032="southwest"),AI1087+AI1088*$B2372+AI1089*$D2372+AI1090*$E2372,IF(AND(B1032="male",E1032="yes",F1032="southeast"),AK1087+AK1088*$B2372+AK1089*$D2372+AK1090*$E2372,IF(AND(B1032="male",E1032="yes",F1032="northwest"),AM1087+AM1088*$B2372+AM1089*$D2372+AM1090*$E2372,IF(AND(B1032="male",E1032="yes",F1032="northeast"),AO1087+AO1088*$B2372+AO1089*$D2372+AO1090*$E2372,"Conditions not met"))))))))))))))))</f>
        <v>Conditions not met</v>
      </c>
    </row>
    <row r="2373" spans="2:9" x14ac:dyDescent="0.45">
      <c r="B2373" s="2">
        <v>55</v>
      </c>
      <c r="D2373" s="2">
        <v>35.200000000000003</v>
      </c>
      <c r="E2373" s="2">
        <v>0</v>
      </c>
      <c r="H2373" s="2">
        <v>44423.803</v>
      </c>
      <c r="I2373" s="1" t="str">
        <f>IF(AND(B1033="male",E1033="yes",F1033="northeast"),$K$57+$K$58*$B2373+$K$59*$D2373+$K$60*$E2373,IF(AND(B1033="male",E1033="yes",F1033="northwest"),M1088+M1089*$B2373+M1090*$D2373+M1091*$E2373,IF(AND(B1033="male",E1033="yes",F1033="southeast"),O1088+O1089*$B2373+O1090*$D2373+O1091*$E2373,IF(AND(B1033="male",E1033="yes",F1033="southwest"),Q1088+Q1089*$B2373+Q1090*$D2373+Q1091*$E2373,IF(AND(B1033="female",E1033="no",F1033="southwest"),S1088+S1089*$B2373+S1090*$D2373+S1091*$E2373,IF(AND(B1033="female",E1033="no",F1033="southeast"),U1088+U1089*$B2373+U1090*$D2373+U1091*$E2373,IF(AND(B1033="female",E1033="no",F1033="northwest"),W1088+W1089*$B2373+W1090*$D2373+W1091*$E2373,IF(AND(B1033="female",E1033="no",F1033="northeast"),Y1088+Y1089*$B2373+Y1090*$D2373+Y1091*$E2373,IF(AND(B1033="male",E1033="no",F1033="northeast"),AA1088+AA1089*$B2373+AA1090*$D2373+AA1091*$E2373,IF(AND(B1033="male",E1033="no",F1033="northwest"),AC1088+AC1089*$B2373+AC1090*$D2373+AC1091*$E2373,IF(AND(B1033="male",E1033="no",F1033="southeast"),AE1088+AE1089*$B2373+AE1090*$D2373+AE1091*$E2373,IF(AND(B1033="male",E1033="no",F1033="southwest"),AG1088+AG1089*$B2373+AG1090*$D2373+AG1091*$E2373,IF(AND(B1033="male",E1033="yes",F1033="southwest"),AI1088+AI1089*$B2373+AI1090*$D2373+AI1091*$E2373,IF(AND(B1033="male",E1033="yes",F1033="southeast"),AK1088+AK1089*$B2373+AK1090*$D2373+AK1091*$E2373,IF(AND(B1033="male",E1033="yes",F1033="northwest"),AM1088+AM1089*$B2373+AM1090*$D2373+AM1091*$E2373,IF(AND(B1033="male",E1033="yes",F1033="northeast"),AO1088+AO1089*$B2373+AO1090*$D2373+AO1091*$E2373,"Conditions not met"))))))))))))))))</f>
        <v>Conditions not met</v>
      </c>
    </row>
    <row r="2374" spans="2:9" x14ac:dyDescent="0.45">
      <c r="B2374" s="2">
        <v>30</v>
      </c>
      <c r="D2374" s="2">
        <v>27.93</v>
      </c>
      <c r="E2374" s="2">
        <v>0</v>
      </c>
      <c r="H2374" s="2">
        <v>4137.5227000000004</v>
      </c>
      <c r="I2374" s="1">
        <f>IF(AND(B1034="male",E1034="yes",F1034="northeast"),$K$57+$K$58*$B2374+$K$59*$D2374+$K$60*$E2374,IF(AND(B1034="male",E1034="yes",F1034="northwest"),M1089+M1090*$B2374+M1091*$D2374+M1092*$E2374,IF(AND(B1034="male",E1034="yes",F1034="southeast"),O1089+O1090*$B2374+O1091*$D2374+O1092*$E2374,IF(AND(B1034="male",E1034="yes",F1034="southwest"),Q1089+Q1090*$B2374+Q1091*$D2374+Q1092*$E2374,IF(AND(B1034="female",E1034="no",F1034="southwest"),S1089+S1090*$B2374+S1091*$D2374+S1092*$E2374,IF(AND(B1034="female",E1034="no",F1034="southeast"),U1089+U1090*$B2374+U1091*$D2374+U1092*$E2374,IF(AND(B1034="female",E1034="no",F1034="northwest"),W1089+W1090*$B2374+W1091*$D2374+W1092*$E2374,IF(AND(B1034="female",E1034="no",F1034="northeast"),Y1089+Y1090*$B2374+Y1091*$D2374+Y1092*$E2374,IF(AND(B1034="male",E1034="no",F1034="northeast"),AA1089+AA1090*$B2374+AA1091*$D2374+AA1092*$E2374,IF(AND(B1034="male",E1034="no",F1034="northwest"),AC1089+AC1090*$B2374+AC1091*$D2374+AC1092*$E2374,IF(AND(B1034="male",E1034="no",F1034="southeast"),AE1089+AE1090*$B2374+AE1091*$D2374+AE1092*$E2374,IF(AND(B1034="male",E1034="no",F1034="southwest"),AG1089+AG1090*$B2374+AG1091*$D2374+AG1092*$E2374,IF(AND(B1034="male",E1034="yes",F1034="southwest"),AI1089+AI1090*$B2374+AI1091*$D2374+AI1092*$E2374,IF(AND(B1034="male",E1034="yes",F1034="southeast"),AK1089+AK1090*$B2374+AK1091*$D2374+AK1092*$E2374,IF(AND(B1034="male",E1034="yes",F1034="northwest"),AM1089+AM1090*$B2374+AM1091*$D2374+AM1092*$E2374,IF(AND(B1034="male",E1034="yes",F1034="northeast"),AO1089+AO1090*$B2374+AO1091*$D2374+AO1092*$E2374,"Conditions not met"))))))))))))))))</f>
        <v>0</v>
      </c>
    </row>
    <row r="2375" spans="2:9" x14ac:dyDescent="0.45">
      <c r="B2375" s="2">
        <v>18</v>
      </c>
      <c r="D2375" s="2">
        <v>21.565000000000001</v>
      </c>
      <c r="E2375" s="2">
        <v>0</v>
      </c>
      <c r="H2375" s="2">
        <v>13747.87235</v>
      </c>
      <c r="I2375" s="1">
        <f>IF(AND(B1035="male",E1035="yes",F1035="northeast"),$K$57+$K$58*$B2375+$K$59*$D2375+$K$60*$E2375,IF(AND(B1035="male",E1035="yes",F1035="northwest"),M1090+M1091*$B2375+M1092*$D2375+M1093*$E2375,IF(AND(B1035="male",E1035="yes",F1035="southeast"),O1090+O1091*$B2375+O1092*$D2375+O1093*$E2375,IF(AND(B1035="male",E1035="yes",F1035="southwest"),Q1090+Q1091*$B2375+Q1092*$D2375+Q1093*$E2375,IF(AND(B1035="female",E1035="no",F1035="southwest"),S1090+S1091*$B2375+S1092*$D2375+S1093*$E2375,IF(AND(B1035="female",E1035="no",F1035="southeast"),U1090+U1091*$B2375+U1092*$D2375+U1093*$E2375,IF(AND(B1035="female",E1035="no",F1035="northwest"),W1090+W1091*$B2375+W1092*$D2375+W1093*$E2375,IF(AND(B1035="female",E1035="no",F1035="northeast"),Y1090+Y1091*$B2375+Y1092*$D2375+Y1093*$E2375,IF(AND(B1035="male",E1035="no",F1035="northeast"),AA1090+AA1091*$B2375+AA1092*$D2375+AA1093*$E2375,IF(AND(B1035="male",E1035="no",F1035="northwest"),AC1090+AC1091*$B2375+AC1092*$D2375+AC1093*$E2375,IF(AND(B1035="male",E1035="no",F1035="southeast"),AE1090+AE1091*$B2375+AE1092*$D2375+AE1093*$E2375,IF(AND(B1035="male",E1035="no",F1035="southwest"),AG1090+AG1091*$B2375+AG1092*$D2375+AG1093*$E2375,IF(AND(B1035="male",E1035="yes",F1035="southwest"),AI1090+AI1091*$B2375+AI1092*$D2375+AI1093*$E2375,IF(AND(B1035="male",E1035="yes",F1035="southeast"),AK1090+AK1091*$B2375+AK1092*$D2375+AK1093*$E2375,IF(AND(B1035="male",E1035="yes",F1035="northwest"),AM1090+AM1091*$B2375+AM1092*$D2375+AM1093*$E2375,IF(AND(B1035="male",E1035="yes",F1035="northeast"),AO1090+AO1091*$B2375+AO1092*$D2375+AO1093*$E2375,"Conditions not met"))))))))))))))))</f>
        <v>14743.451140380872</v>
      </c>
    </row>
    <row r="2376" spans="2:9" x14ac:dyDescent="0.45">
      <c r="B2376" s="2">
        <v>61</v>
      </c>
      <c r="D2376" s="2">
        <v>38.380000000000003</v>
      </c>
      <c r="E2376" s="2">
        <v>0</v>
      </c>
      <c r="H2376" s="2">
        <v>12950.0712</v>
      </c>
      <c r="I2376" s="1">
        <f>IF(AND(B1036="male",E1036="yes",F1036="northeast"),$K$57+$K$58*$B2376+$K$59*$D2376+$K$60*$E2376,IF(AND(B1036="male",E1036="yes",F1036="northwest"),M1091+M1092*$B2376+M1093*$D2376+M1094*$E2376,IF(AND(B1036="male",E1036="yes",F1036="southeast"),O1091+O1092*$B2376+O1093*$D2376+O1094*$E2376,IF(AND(B1036="male",E1036="yes",F1036="southwest"),Q1091+Q1092*$B2376+Q1093*$D2376+Q1094*$E2376,IF(AND(B1036="female",E1036="no",F1036="southwest"),S1091+S1092*$B2376+S1093*$D2376+S1094*$E2376,IF(AND(B1036="female",E1036="no",F1036="southeast"),U1091+U1092*$B2376+U1093*$D2376+U1094*$E2376,IF(AND(B1036="female",E1036="no",F1036="northwest"),W1091+W1092*$B2376+W1093*$D2376+W1094*$E2376,IF(AND(B1036="female",E1036="no",F1036="northeast"),Y1091+Y1092*$B2376+Y1093*$D2376+Y1094*$E2376,IF(AND(B1036="male",E1036="no",F1036="northeast"),AA1091+AA1092*$B2376+AA1093*$D2376+AA1094*$E2376,IF(AND(B1036="male",E1036="no",F1036="northwest"),AC1091+AC1092*$B2376+AC1093*$D2376+AC1094*$E2376,IF(AND(B1036="male",E1036="no",F1036="southeast"),AE1091+AE1092*$B2376+AE1093*$D2376+AE1094*$E2376,IF(AND(B1036="male",E1036="no",F1036="southwest"),AG1091+AG1092*$B2376+AG1093*$D2376+AG1094*$E2376,IF(AND(B1036="male",E1036="yes",F1036="southwest"),AI1091+AI1092*$B2376+AI1093*$D2376+AI1094*$E2376,IF(AND(B1036="male",E1036="yes",F1036="southeast"),AK1091+AK1092*$B2376+AK1093*$D2376+AK1094*$E2376,IF(AND(B1036="male",E1036="yes",F1036="northwest"),AM1091+AM1092*$B2376+AM1093*$D2376+AM1094*$E2376,IF(AND(B1036="male",E1036="yes",F1036="northeast"),AO1091+AO1092*$B2376+AO1093*$D2376+AO1094*$E2376,"Conditions not met"))))))))))))))))</f>
        <v>0</v>
      </c>
    </row>
    <row r="2377" spans="2:9" x14ac:dyDescent="0.45">
      <c r="B2377" s="2">
        <v>54</v>
      </c>
      <c r="D2377" s="2">
        <v>23</v>
      </c>
      <c r="E2377" s="2">
        <v>3</v>
      </c>
      <c r="H2377" s="2">
        <v>12094.477999999999</v>
      </c>
      <c r="I2377" s="1">
        <f>IF(AND(B1037="male",E1037="yes",F1037="northeast"),$K$57+$K$58*$B2377+$K$59*$D2377+$K$60*$E2377,IF(AND(B1037="male",E1037="yes",F1037="northwest"),M1092+M1093*$B2377+M1094*$D2377+M1095*$E2377,IF(AND(B1037="male",E1037="yes",F1037="southeast"),O1092+O1093*$B2377+O1094*$D2377+O1095*$E2377,IF(AND(B1037="male",E1037="yes",F1037="southwest"),Q1092+Q1093*$B2377+Q1094*$D2377+Q1095*$E2377,IF(AND(B1037="female",E1037="no",F1037="southwest"),S1092+S1093*$B2377+S1094*$D2377+S1095*$E2377,IF(AND(B1037="female",E1037="no",F1037="southeast"),U1092+U1093*$B2377+U1094*$D2377+U1095*$E2377,IF(AND(B1037="female",E1037="no",F1037="northwest"),W1092+W1093*$B2377+W1094*$D2377+W1095*$E2377,IF(AND(B1037="female",E1037="no",F1037="northeast"),Y1092+Y1093*$B2377+Y1094*$D2377+Y1095*$E2377,IF(AND(B1037="male",E1037="no",F1037="northeast"),AA1092+AA1093*$B2377+AA1094*$D2377+AA1095*$E2377,IF(AND(B1037="male",E1037="no",F1037="northwest"),AC1092+AC1093*$B2377+AC1094*$D2377+AC1095*$E2377,IF(AND(B1037="male",E1037="no",F1037="southeast"),AE1092+AE1093*$B2377+AE1094*$D2377+AE1095*$E2377,IF(AND(B1037="male",E1037="no",F1037="southwest"),AG1092+AG1093*$B2377+AG1094*$D2377+AG1095*$E2377,IF(AND(B1037="male",E1037="yes",F1037="southwest"),AI1092+AI1093*$B2377+AI1094*$D2377+AI1095*$E2377,IF(AND(B1037="male",E1037="yes",F1037="southeast"),AK1092+AK1093*$B2377+AK1094*$D2377+AK1095*$E2377,IF(AND(B1037="male",E1037="yes",F1037="northwest"),AM1092+AM1093*$B2377+AM1094*$D2377+AM1095*$E2377,IF(AND(B1037="male",E1037="yes",F1037="northeast"),AO1092+AO1093*$B2377+AO1094*$D2377+AO1095*$E2377,"Conditions not met"))))))))))))))))</f>
        <v>0</v>
      </c>
    </row>
    <row r="2378" spans="2:9" x14ac:dyDescent="0.45">
      <c r="B2378" s="2">
        <v>22</v>
      </c>
      <c r="D2378" s="2">
        <v>37.07</v>
      </c>
      <c r="E2378" s="2">
        <v>2</v>
      </c>
      <c r="H2378" s="2">
        <v>37484.4493</v>
      </c>
      <c r="I2378" s="1">
        <f>IF(AND(B1038="male",E1038="yes",F1038="northeast"),$K$57+$K$58*$B2378+$K$59*$D2378+$K$60*$E2378,IF(AND(B1038="male",E1038="yes",F1038="northwest"),M1093+M1094*$B2378+M1095*$D2378+M1096*$E2378,IF(AND(B1038="male",E1038="yes",F1038="southeast"),O1093+O1094*$B2378+O1095*$D2378+O1096*$E2378,IF(AND(B1038="male",E1038="yes",F1038="southwest"),Q1093+Q1094*$B2378+Q1095*$D2378+Q1096*$E2378,IF(AND(B1038="female",E1038="no",F1038="southwest"),S1093+S1094*$B2378+S1095*$D2378+S1096*$E2378,IF(AND(B1038="female",E1038="no",F1038="southeast"),U1093+U1094*$B2378+U1095*$D2378+U1096*$E2378,IF(AND(B1038="female",E1038="no",F1038="northwest"),W1093+W1094*$B2378+W1095*$D2378+W1096*$E2378,IF(AND(B1038="female",E1038="no",F1038="northeast"),Y1093+Y1094*$B2378+Y1095*$D2378+Y1096*$E2378,IF(AND(B1038="male",E1038="no",F1038="northeast"),AA1093+AA1094*$B2378+AA1095*$D2378+AA1096*$E2378,IF(AND(B1038="male",E1038="no",F1038="northwest"),AC1093+AC1094*$B2378+AC1095*$D2378+AC1096*$E2378,IF(AND(B1038="male",E1038="no",F1038="southeast"),AE1093+AE1094*$B2378+AE1095*$D2378+AE1096*$E2378,IF(AND(B1038="male",E1038="no",F1038="southwest"),AG1093+AG1094*$B2378+AG1095*$D2378+AG1096*$E2378,IF(AND(B1038="male",E1038="yes",F1038="southwest"),AI1093+AI1094*$B2378+AI1095*$D2378+AI1096*$E2378,IF(AND(B1038="male",E1038="yes",F1038="southeast"),AK1093+AK1094*$B2378+AK1095*$D2378+AK1096*$E2378,IF(AND(B1038="male",E1038="yes",F1038="northwest"),AM1093+AM1094*$B2378+AM1095*$D2378+AM1096*$E2378,IF(AND(B1038="male",E1038="yes",F1038="northeast"),AO1093+AO1094*$B2378+AO1095*$D2378+AO1096*$E2378,"Conditions not met"))))))))))))))))</f>
        <v>0</v>
      </c>
    </row>
    <row r="2379" spans="2:9" x14ac:dyDescent="0.45">
      <c r="B2379" s="2">
        <v>45</v>
      </c>
      <c r="D2379" s="2">
        <v>30.495000000000001</v>
      </c>
      <c r="E2379" s="2">
        <v>1</v>
      </c>
      <c r="H2379" s="2">
        <v>39725.518049999999</v>
      </c>
      <c r="I2379" s="1" t="str">
        <f>IF(AND(B1039="male",E1039="yes",F1039="northeast"),$K$57+$K$58*$B2379+$K$59*$D2379+$K$60*$E2379,IF(AND(B1039="male",E1039="yes",F1039="northwest"),M1094+M1095*$B2379+M1096*$D2379+M1097*$E2379,IF(AND(B1039="male",E1039="yes",F1039="southeast"),O1094+O1095*$B2379+O1096*$D2379+O1097*$E2379,IF(AND(B1039="male",E1039="yes",F1039="southwest"),Q1094+Q1095*$B2379+Q1096*$D2379+Q1097*$E2379,IF(AND(B1039="female",E1039="no",F1039="southwest"),S1094+S1095*$B2379+S1096*$D2379+S1097*$E2379,IF(AND(B1039="female",E1039="no",F1039="southeast"),U1094+U1095*$B2379+U1096*$D2379+U1097*$E2379,IF(AND(B1039="female",E1039="no",F1039="northwest"),W1094+W1095*$B2379+W1096*$D2379+W1097*$E2379,IF(AND(B1039="female",E1039="no",F1039="northeast"),Y1094+Y1095*$B2379+Y1096*$D2379+Y1097*$E2379,IF(AND(B1039="male",E1039="no",F1039="northeast"),AA1094+AA1095*$B2379+AA1096*$D2379+AA1097*$E2379,IF(AND(B1039="male",E1039="no",F1039="northwest"),AC1094+AC1095*$B2379+AC1096*$D2379+AC1097*$E2379,IF(AND(B1039="male",E1039="no",F1039="southeast"),AE1094+AE1095*$B2379+AE1096*$D2379+AE1097*$E2379,IF(AND(B1039="male",E1039="no",F1039="southwest"),AG1094+AG1095*$B2379+AG1096*$D2379+AG1097*$E2379,IF(AND(B1039="male",E1039="yes",F1039="southwest"),AI1094+AI1095*$B2379+AI1096*$D2379+AI1097*$E2379,IF(AND(B1039="male",E1039="yes",F1039="southeast"),AK1094+AK1095*$B2379+AK1096*$D2379+AK1097*$E2379,IF(AND(B1039="male",E1039="yes",F1039="northwest"),AM1094+AM1095*$B2379+AM1096*$D2379+AM1097*$E2379,IF(AND(B1039="male",E1039="yes",F1039="northeast"),AO1094+AO1095*$B2379+AO1096*$D2379+AO1097*$E2379,"Conditions not met"))))))))))))))))</f>
        <v>Conditions not met</v>
      </c>
    </row>
    <row r="2380" spans="2:9" x14ac:dyDescent="0.45">
      <c r="B2380" s="2">
        <v>22</v>
      </c>
      <c r="D2380" s="2">
        <v>28.88</v>
      </c>
      <c r="E2380" s="2">
        <v>0</v>
      </c>
      <c r="H2380" s="2">
        <v>2250.8352</v>
      </c>
      <c r="I2380" s="1">
        <f>IF(AND(B1040="male",E1040="yes",F1040="northeast"),$K$57+$K$58*$B2380+$K$59*$D2380+$K$60*$E2380,IF(AND(B1040="male",E1040="yes",F1040="northwest"),M1095+M1096*$B2380+M1097*$D2380+M1098*$E2380,IF(AND(B1040="male",E1040="yes",F1040="southeast"),O1095+O1096*$B2380+O1097*$D2380+O1098*$E2380,IF(AND(B1040="male",E1040="yes",F1040="southwest"),Q1095+Q1096*$B2380+Q1097*$D2380+Q1098*$E2380,IF(AND(B1040="female",E1040="no",F1040="southwest"),S1095+S1096*$B2380+S1097*$D2380+S1098*$E2380,IF(AND(B1040="female",E1040="no",F1040="southeast"),U1095+U1096*$B2380+U1097*$D2380+U1098*$E2380,IF(AND(B1040="female",E1040="no",F1040="northwest"),W1095+W1096*$B2380+W1097*$D2380+W1098*$E2380,IF(AND(B1040="female",E1040="no",F1040="northeast"),Y1095+Y1096*$B2380+Y1097*$D2380+Y1098*$E2380,IF(AND(B1040="male",E1040="no",F1040="northeast"),AA1095+AA1096*$B2380+AA1097*$D2380+AA1098*$E2380,IF(AND(B1040="male",E1040="no",F1040="northwest"),AC1095+AC1096*$B2380+AC1097*$D2380+AC1098*$E2380,IF(AND(B1040="male",E1040="no",F1040="southeast"),AE1095+AE1096*$B2380+AE1097*$D2380+AE1098*$E2380,IF(AND(B1040="male",E1040="no",F1040="southwest"),AG1095+AG1096*$B2380+AG1097*$D2380+AG1098*$E2380,IF(AND(B1040="male",E1040="yes",F1040="southwest"),AI1095+AI1096*$B2380+AI1097*$D2380+AI1098*$E2380,IF(AND(B1040="male",E1040="yes",F1040="southeast"),AK1095+AK1096*$B2380+AK1097*$D2380+AK1098*$E2380,IF(AND(B1040="male",E1040="yes",F1040="northwest"),AM1095+AM1096*$B2380+AM1097*$D2380+AM1098*$E2380,IF(AND(B1040="male",E1040="yes",F1040="northeast"),AO1095+AO1096*$B2380+AO1097*$D2380+AO1098*$E2380,"Conditions not met"))))))))))))))))</f>
        <v>0</v>
      </c>
    </row>
    <row r="2381" spans="2:9" x14ac:dyDescent="0.45">
      <c r="B2381" s="2">
        <v>19</v>
      </c>
      <c r="D2381" s="2">
        <v>27.265000000000001</v>
      </c>
      <c r="E2381" s="2">
        <v>2</v>
      </c>
      <c r="H2381" s="2">
        <v>22493.659640000002</v>
      </c>
      <c r="I2381" s="1">
        <f>IF(AND(B1041="male",E1041="yes",F1041="northeast"),$K$57+$K$58*$B2381+$K$59*$D2381+$K$60*$E2381,IF(AND(B1041="male",E1041="yes",F1041="northwest"),M1096+M1097*$B2381+M1098*$D2381+M1099*$E2381,IF(AND(B1041="male",E1041="yes",F1041="southeast"),O1096+O1097*$B2381+O1098*$D2381+O1099*$E2381,IF(AND(B1041="male",E1041="yes",F1041="southwest"),Q1096+Q1097*$B2381+Q1098*$D2381+Q1099*$E2381,IF(AND(B1041="female",E1041="no",F1041="southwest"),S1096+S1097*$B2381+S1098*$D2381+S1099*$E2381,IF(AND(B1041="female",E1041="no",F1041="southeast"),U1096+U1097*$B2381+U1098*$D2381+U1099*$E2381,IF(AND(B1041="female",E1041="no",F1041="northwest"),W1096+W1097*$B2381+W1098*$D2381+W1099*$E2381,IF(AND(B1041="female",E1041="no",F1041="northeast"),Y1096+Y1097*$B2381+Y1098*$D2381+Y1099*$E2381,IF(AND(B1041="male",E1041="no",F1041="northeast"),AA1096+AA1097*$B2381+AA1098*$D2381+AA1099*$E2381,IF(AND(B1041="male",E1041="no",F1041="northwest"),AC1096+AC1097*$B2381+AC1098*$D2381+AC1099*$E2381,IF(AND(B1041="male",E1041="no",F1041="southeast"),AE1096+AE1097*$B2381+AE1098*$D2381+AE1099*$E2381,IF(AND(B1041="male",E1041="no",F1041="southwest"),AG1096+AG1097*$B2381+AG1098*$D2381+AG1099*$E2381,IF(AND(B1041="male",E1041="yes",F1041="southwest"),AI1096+AI1097*$B2381+AI1098*$D2381+AI1099*$E2381,IF(AND(B1041="male",E1041="yes",F1041="southeast"),AK1096+AK1097*$B2381+AK1098*$D2381+AK1099*$E2381,IF(AND(B1041="male",E1041="yes",F1041="northwest"),AM1096+AM1097*$B2381+AM1098*$D2381+AM1099*$E2381,IF(AND(B1041="male",E1041="yes",F1041="northeast"),AO1096+AO1097*$B2381+AO1098*$D2381+AO1099*$E2381,"Conditions not met"))))))))))))))))</f>
        <v>0</v>
      </c>
    </row>
    <row r="2382" spans="2:9" x14ac:dyDescent="0.45">
      <c r="B2382" s="2">
        <v>35</v>
      </c>
      <c r="D2382" s="2">
        <v>28.024999999999999</v>
      </c>
      <c r="E2382" s="2">
        <v>0</v>
      </c>
      <c r="H2382" s="2">
        <v>20234.854749999999</v>
      </c>
      <c r="I2382" s="1" t="str">
        <f>IF(AND(B1042="male",E1042="yes",F1042="northeast"),$K$57+$K$58*$B2382+$K$59*$D2382+$K$60*$E2382,IF(AND(B1042="male",E1042="yes",F1042="northwest"),M1097+M1098*$B2382+M1099*$D2382+M1100*$E2382,IF(AND(B1042="male",E1042="yes",F1042="southeast"),O1097+O1098*$B2382+O1099*$D2382+O1100*$E2382,IF(AND(B1042="male",E1042="yes",F1042="southwest"),Q1097+Q1098*$B2382+Q1099*$D2382+Q1100*$E2382,IF(AND(B1042="female",E1042="no",F1042="southwest"),S1097+S1098*$B2382+S1099*$D2382+S1100*$E2382,IF(AND(B1042="female",E1042="no",F1042="southeast"),U1097+U1098*$B2382+U1099*$D2382+U1100*$E2382,IF(AND(B1042="female",E1042="no",F1042="northwest"),W1097+W1098*$B2382+W1099*$D2382+W1100*$E2382,IF(AND(B1042="female",E1042="no",F1042="northeast"),Y1097+Y1098*$B2382+Y1099*$D2382+Y1100*$E2382,IF(AND(B1042="male",E1042="no",F1042="northeast"),AA1097+AA1098*$B2382+AA1099*$D2382+AA1100*$E2382,IF(AND(B1042="male",E1042="no",F1042="northwest"),AC1097+AC1098*$B2382+AC1099*$D2382+AC1100*$E2382,IF(AND(B1042="male",E1042="no",F1042="southeast"),AE1097+AE1098*$B2382+AE1099*$D2382+AE1100*$E2382,IF(AND(B1042="male",E1042="no",F1042="southwest"),AG1097+AG1098*$B2382+AG1099*$D2382+AG1100*$E2382,IF(AND(B1042="male",E1042="yes",F1042="southwest"),AI1097+AI1098*$B2382+AI1099*$D2382+AI1100*$E2382,IF(AND(B1042="male",E1042="yes",F1042="southeast"),AK1097+AK1098*$B2382+AK1099*$D2382+AK1100*$E2382,IF(AND(B1042="male",E1042="yes",F1042="northwest"),AM1097+AM1098*$B2382+AM1099*$D2382+AM1100*$E2382,IF(AND(B1042="male",E1042="yes",F1042="northeast"),AO1097+AO1098*$B2382+AO1099*$D2382+AO1100*$E2382,"Conditions not met"))))))))))))))))</f>
        <v>Conditions not met</v>
      </c>
    </row>
    <row r="2383" spans="2:9" x14ac:dyDescent="0.45">
      <c r="B2383" s="2">
        <v>18</v>
      </c>
      <c r="D2383" s="2">
        <v>23.085000000000001</v>
      </c>
      <c r="E2383" s="2">
        <v>0</v>
      </c>
      <c r="H2383" s="2">
        <v>1704.7001499999999</v>
      </c>
      <c r="I2383" s="1">
        <f>IF(AND(B1043="male",E1043="yes",F1043="northeast"),$K$57+$K$58*$B2383+$K$59*$D2383+$K$60*$E2383,IF(AND(B1043="male",E1043="yes",F1043="northwest"),M1098+M1099*$B2383+M1100*$D2383+M1101*$E2383,IF(AND(B1043="male",E1043="yes",F1043="southeast"),O1098+O1099*$B2383+O1100*$D2383+O1101*$E2383,IF(AND(B1043="male",E1043="yes",F1043="southwest"),Q1098+Q1099*$B2383+Q1100*$D2383+Q1101*$E2383,IF(AND(B1043="female",E1043="no",F1043="southwest"),S1098+S1099*$B2383+S1100*$D2383+S1101*$E2383,IF(AND(B1043="female",E1043="no",F1043="southeast"),U1098+U1099*$B2383+U1100*$D2383+U1101*$E2383,IF(AND(B1043="female",E1043="no",F1043="northwest"),W1098+W1099*$B2383+W1100*$D2383+W1101*$E2383,IF(AND(B1043="female",E1043="no",F1043="northeast"),Y1098+Y1099*$B2383+Y1100*$D2383+Y1101*$E2383,IF(AND(B1043="male",E1043="no",F1043="northeast"),AA1098+AA1099*$B2383+AA1100*$D2383+AA1101*$E2383,IF(AND(B1043="male",E1043="no",F1043="northwest"),AC1098+AC1099*$B2383+AC1100*$D2383+AC1101*$E2383,IF(AND(B1043="male",E1043="no",F1043="southeast"),AE1098+AE1099*$B2383+AE1100*$D2383+AE1101*$E2383,IF(AND(B1043="male",E1043="no",F1043="southwest"),AG1098+AG1099*$B2383+AG1100*$D2383+AG1101*$E2383,IF(AND(B1043="male",E1043="yes",F1043="southwest"),AI1098+AI1099*$B2383+AI1100*$D2383+AI1101*$E2383,IF(AND(B1043="male",E1043="yes",F1043="southeast"),AK1098+AK1099*$B2383+AK1100*$D2383+AK1101*$E2383,IF(AND(B1043="male",E1043="yes",F1043="northwest"),AM1098+AM1099*$B2383+AM1100*$D2383+AM1101*$E2383,IF(AND(B1043="male",E1043="yes",F1043="northeast"),AO1098+AO1099*$B2383+AO1100*$D2383+AO1101*$E2383,"Conditions not met"))))))))))))))))</f>
        <v>0</v>
      </c>
    </row>
    <row r="2384" spans="2:9" x14ac:dyDescent="0.45">
      <c r="B2384" s="2">
        <v>20</v>
      </c>
      <c r="D2384" s="2">
        <v>30.684999999999999</v>
      </c>
      <c r="E2384" s="2">
        <v>0</v>
      </c>
      <c r="H2384" s="2">
        <v>33475.817150000003</v>
      </c>
      <c r="I2384" s="1">
        <f>IF(AND(B1044="male",E1044="yes",F1044="northeast"),$K$57+$K$58*$B2384+$K$59*$D2384+$K$60*$E2384,IF(AND(B1044="male",E1044="yes",F1044="northwest"),M1099+M1100*$B2384+M1101*$D2384+M1102*$E2384,IF(AND(B1044="male",E1044="yes",F1044="southeast"),O1099+O1100*$B2384+O1101*$D2384+O1102*$E2384,IF(AND(B1044="male",E1044="yes",F1044="southwest"),Q1099+Q1100*$B2384+Q1101*$D2384+Q1102*$E2384,IF(AND(B1044="female",E1044="no",F1044="southwest"),S1099+S1100*$B2384+S1101*$D2384+S1102*$E2384,IF(AND(B1044="female",E1044="no",F1044="southeast"),U1099+U1100*$B2384+U1101*$D2384+U1102*$E2384,IF(AND(B1044="female",E1044="no",F1044="northwest"),W1099+W1100*$B2384+W1101*$D2384+W1102*$E2384,IF(AND(B1044="female",E1044="no",F1044="northeast"),Y1099+Y1100*$B2384+Y1101*$D2384+Y1102*$E2384,IF(AND(B1044="male",E1044="no",F1044="northeast"),AA1099+AA1100*$B2384+AA1101*$D2384+AA1102*$E2384,IF(AND(B1044="male",E1044="no",F1044="northwest"),AC1099+AC1100*$B2384+AC1101*$D2384+AC1102*$E2384,IF(AND(B1044="male",E1044="no",F1044="southeast"),AE1099+AE1100*$B2384+AE1101*$D2384+AE1102*$E2384,IF(AND(B1044="male",E1044="no",F1044="southwest"),AG1099+AG1100*$B2384+AG1101*$D2384+AG1102*$E2384,IF(AND(B1044="male",E1044="yes",F1044="southwest"),AI1099+AI1100*$B2384+AI1101*$D2384+AI1102*$E2384,IF(AND(B1044="male",E1044="yes",F1044="southeast"),AK1099+AK1100*$B2384+AK1101*$D2384+AK1102*$E2384,IF(AND(B1044="male",E1044="yes",F1044="northwest"),AM1099+AM1100*$B2384+AM1101*$D2384+AM1102*$E2384,IF(AND(B1044="male",E1044="yes",F1044="northeast"),AO1099+AO1100*$B2384+AO1101*$D2384+AO1102*$E2384,"Conditions not met"))))))))))))))))</f>
        <v>29631.79545382045</v>
      </c>
    </row>
    <row r="2385" spans="2:9" x14ac:dyDescent="0.45">
      <c r="B2385" s="2">
        <v>28</v>
      </c>
      <c r="D2385" s="2">
        <v>25.8</v>
      </c>
      <c r="E2385" s="2">
        <v>0</v>
      </c>
      <c r="H2385" s="2">
        <v>3161.4540000000002</v>
      </c>
      <c r="I2385" s="1">
        <f>IF(AND(B1045="male",E1045="yes",F1045="northeast"),$K$57+$K$58*$B2385+$K$59*$D2385+$K$60*$E2385,IF(AND(B1045="male",E1045="yes",F1045="northwest"),M1100+M1101*$B2385+M1102*$D2385+M1103*$E2385,IF(AND(B1045="male",E1045="yes",F1045="southeast"),O1100+O1101*$B2385+O1102*$D2385+O1103*$E2385,IF(AND(B1045="male",E1045="yes",F1045="southwest"),Q1100+Q1101*$B2385+Q1102*$D2385+Q1103*$E2385,IF(AND(B1045="female",E1045="no",F1045="southwest"),S1100+S1101*$B2385+S1102*$D2385+S1103*$E2385,IF(AND(B1045="female",E1045="no",F1045="southeast"),U1100+U1101*$B2385+U1102*$D2385+U1103*$E2385,IF(AND(B1045="female",E1045="no",F1045="northwest"),W1100+W1101*$B2385+W1102*$D2385+W1103*$E2385,IF(AND(B1045="female",E1045="no",F1045="northeast"),Y1100+Y1101*$B2385+Y1102*$D2385+Y1103*$E2385,IF(AND(B1045="male",E1045="no",F1045="northeast"),AA1100+AA1101*$B2385+AA1102*$D2385+AA1103*$E2385,IF(AND(B1045="male",E1045="no",F1045="northwest"),AC1100+AC1101*$B2385+AC1102*$D2385+AC1103*$E2385,IF(AND(B1045="male",E1045="no",F1045="southeast"),AE1100+AE1101*$B2385+AE1102*$D2385+AE1103*$E2385,IF(AND(B1045="male",E1045="no",F1045="southwest"),AG1100+AG1101*$B2385+AG1102*$D2385+AG1103*$E2385,IF(AND(B1045="male",E1045="yes",F1045="southwest"),AI1100+AI1101*$B2385+AI1102*$D2385+AI1103*$E2385,IF(AND(B1045="male",E1045="yes",F1045="southeast"),AK1100+AK1101*$B2385+AK1102*$D2385+AK1103*$E2385,IF(AND(B1045="male",E1045="yes",F1045="northwest"),AM1100+AM1101*$B2385+AM1102*$D2385+AM1103*$E2385,IF(AND(B1045="male",E1045="yes",F1045="northeast"),AO1100+AO1101*$B2385+AO1102*$D2385+AO1103*$E2385,"Conditions not met"))))))))))))))))</f>
        <v>0</v>
      </c>
    </row>
    <row r="2386" spans="2:9" x14ac:dyDescent="0.45">
      <c r="B2386" s="2">
        <v>55</v>
      </c>
      <c r="D2386" s="2">
        <v>35.244999999999997</v>
      </c>
      <c r="E2386" s="2">
        <v>1</v>
      </c>
      <c r="H2386" s="2">
        <v>11394.065549999999</v>
      </c>
      <c r="I2386" s="1">
        <f>IF(AND(B1046="male",E1046="yes",F1046="northeast"),$K$57+$K$58*$B2386+$K$59*$D2386+$K$60*$E2386,IF(AND(B1046="male",E1046="yes",F1046="northwest"),M1101+M1102*$B2386+M1103*$D2386+M1104*$E2386,IF(AND(B1046="male",E1046="yes",F1046="southeast"),O1101+O1102*$B2386+O1103*$D2386+O1104*$E2386,IF(AND(B1046="male",E1046="yes",F1046="southwest"),Q1101+Q1102*$B2386+Q1103*$D2386+Q1104*$E2386,IF(AND(B1046="female",E1046="no",F1046="southwest"),S1101+S1102*$B2386+S1103*$D2386+S1104*$E2386,IF(AND(B1046="female",E1046="no",F1046="southeast"),U1101+U1102*$B2386+U1103*$D2386+U1104*$E2386,IF(AND(B1046="female",E1046="no",F1046="northwest"),W1101+W1102*$B2386+W1103*$D2386+W1104*$E2386,IF(AND(B1046="female",E1046="no",F1046="northeast"),Y1101+Y1102*$B2386+Y1103*$D2386+Y1104*$E2386,IF(AND(B1046="male",E1046="no",F1046="northeast"),AA1101+AA1102*$B2386+AA1103*$D2386+AA1104*$E2386,IF(AND(B1046="male",E1046="no",F1046="northwest"),AC1101+AC1102*$B2386+AC1103*$D2386+AC1104*$E2386,IF(AND(B1046="male",E1046="no",F1046="southeast"),AE1101+AE1102*$B2386+AE1103*$D2386+AE1104*$E2386,IF(AND(B1046="male",E1046="no",F1046="southwest"),AG1101+AG1102*$B2386+AG1103*$D2386+AG1104*$E2386,IF(AND(B1046="male",E1046="yes",F1046="southwest"),AI1101+AI1102*$B2386+AI1103*$D2386+AI1104*$E2386,IF(AND(B1046="male",E1046="yes",F1046="southeast"),AK1101+AK1102*$B2386+AK1103*$D2386+AK1104*$E2386,IF(AND(B1046="male",E1046="yes",F1046="northwest"),AM1101+AM1102*$B2386+AM1103*$D2386+AM1104*$E2386,IF(AND(B1046="male",E1046="yes",F1046="northeast"),AO1101+AO1102*$B2386+AO1103*$D2386+AO1104*$E2386,"Conditions not met"))))))))))))))))</f>
        <v>0</v>
      </c>
    </row>
    <row r="2387" spans="2:9" x14ac:dyDescent="0.45">
      <c r="B2387" s="2">
        <v>43</v>
      </c>
      <c r="D2387" s="2">
        <v>24.7</v>
      </c>
      <c r="E2387" s="2">
        <v>2</v>
      </c>
      <c r="H2387" s="2">
        <v>21880.82</v>
      </c>
      <c r="I2387" s="1" t="str">
        <f>IF(AND(B1047="male",E1047="yes",F1047="northeast"),$K$57+$K$58*$B2387+$K$59*$D2387+$K$60*$E2387,IF(AND(B1047="male",E1047="yes",F1047="northwest"),M1102+M1103*$B2387+M1104*$D2387+M1105*$E2387,IF(AND(B1047="male",E1047="yes",F1047="southeast"),O1102+O1103*$B2387+O1104*$D2387+O1105*$E2387,IF(AND(B1047="male",E1047="yes",F1047="southwest"),Q1102+Q1103*$B2387+Q1104*$D2387+Q1105*$E2387,IF(AND(B1047="female",E1047="no",F1047="southwest"),S1102+S1103*$B2387+S1104*$D2387+S1105*$E2387,IF(AND(B1047="female",E1047="no",F1047="southeast"),U1102+U1103*$B2387+U1104*$D2387+U1105*$E2387,IF(AND(B1047="female",E1047="no",F1047="northwest"),W1102+W1103*$B2387+W1104*$D2387+W1105*$E2387,IF(AND(B1047="female",E1047="no",F1047="northeast"),Y1102+Y1103*$B2387+Y1104*$D2387+Y1105*$E2387,IF(AND(B1047="male",E1047="no",F1047="northeast"),AA1102+AA1103*$B2387+AA1104*$D2387+AA1105*$E2387,IF(AND(B1047="male",E1047="no",F1047="northwest"),AC1102+AC1103*$B2387+AC1104*$D2387+AC1105*$E2387,IF(AND(B1047="male",E1047="no",F1047="southeast"),AE1102+AE1103*$B2387+AE1104*$D2387+AE1105*$E2387,IF(AND(B1047="male",E1047="no",F1047="southwest"),AG1102+AG1103*$B2387+AG1104*$D2387+AG1105*$E2387,IF(AND(B1047="male",E1047="yes",F1047="southwest"),AI1102+AI1103*$B2387+AI1104*$D2387+AI1105*$E2387,IF(AND(B1047="male",E1047="yes",F1047="southeast"),AK1102+AK1103*$B2387+AK1104*$D2387+AK1105*$E2387,IF(AND(B1047="male",E1047="yes",F1047="northwest"),AM1102+AM1103*$B2387+AM1104*$D2387+AM1105*$E2387,IF(AND(B1047="male",E1047="yes",F1047="northeast"),AO1102+AO1103*$B2387+AO1104*$D2387+AO1105*$E2387,"Conditions not met"))))))))))))))))</f>
        <v>Conditions not met</v>
      </c>
    </row>
    <row r="2388" spans="2:9" x14ac:dyDescent="0.45">
      <c r="B2388" s="2">
        <v>43</v>
      </c>
      <c r="D2388" s="2">
        <v>25.08</v>
      </c>
      <c r="E2388" s="2">
        <v>0</v>
      </c>
      <c r="H2388" s="2">
        <v>7325.0482000000002</v>
      </c>
      <c r="I2388" s="1">
        <f>IF(AND(B1048="male",E1048="yes",F1048="northeast"),$K$57+$K$58*$B2388+$K$59*$D2388+$K$60*$E2388,IF(AND(B1048="male",E1048="yes",F1048="northwest"),M1103+M1104*$B2388+M1105*$D2388+M1106*$E2388,IF(AND(B1048="male",E1048="yes",F1048="southeast"),O1103+O1104*$B2388+O1105*$D2388+O1106*$E2388,IF(AND(B1048="male",E1048="yes",F1048="southwest"),Q1103+Q1104*$B2388+Q1105*$D2388+Q1106*$E2388,IF(AND(B1048="female",E1048="no",F1048="southwest"),S1103+S1104*$B2388+S1105*$D2388+S1106*$E2388,IF(AND(B1048="female",E1048="no",F1048="southeast"),U1103+U1104*$B2388+U1105*$D2388+U1106*$E2388,IF(AND(B1048="female",E1048="no",F1048="northwest"),W1103+W1104*$B2388+W1105*$D2388+W1106*$E2388,IF(AND(B1048="female",E1048="no",F1048="northeast"),Y1103+Y1104*$B2388+Y1105*$D2388+Y1106*$E2388,IF(AND(B1048="male",E1048="no",F1048="northeast"),AA1103+AA1104*$B2388+AA1105*$D2388+AA1106*$E2388,IF(AND(B1048="male",E1048="no",F1048="northwest"),AC1103+AC1104*$B2388+AC1105*$D2388+AC1106*$E2388,IF(AND(B1048="male",E1048="no",F1048="southeast"),AE1103+AE1104*$B2388+AE1105*$D2388+AE1106*$E2388,IF(AND(B1048="male",E1048="no",F1048="southwest"),AG1103+AG1104*$B2388+AG1105*$D2388+AG1106*$E2388,IF(AND(B1048="male",E1048="yes",F1048="southwest"),AI1103+AI1104*$B2388+AI1105*$D2388+AI1106*$E2388,IF(AND(B1048="male",E1048="yes",F1048="southeast"),AK1103+AK1104*$B2388+AK1105*$D2388+AK1106*$E2388,IF(AND(B1048="male",E1048="yes",F1048="northwest"),AM1103+AM1104*$B2388+AM1105*$D2388+AM1106*$E2388,IF(AND(B1048="male",E1048="yes",F1048="northeast"),AO1103+AO1104*$B2388+AO1105*$D2388+AO1106*$E2388,"Conditions not met"))))))))))))))))</f>
        <v>0</v>
      </c>
    </row>
    <row r="2389" spans="2:9" x14ac:dyDescent="0.45">
      <c r="B2389" s="2">
        <v>22</v>
      </c>
      <c r="D2389" s="2">
        <v>52.58</v>
      </c>
      <c r="E2389" s="2">
        <v>1</v>
      </c>
      <c r="H2389" s="2">
        <v>44501.398200000003</v>
      </c>
      <c r="I2389" s="1">
        <f>IF(AND(B1049="male",E1049="yes",F1049="northeast"),$K$57+$K$58*$B2389+$K$59*$D2389+$K$60*$E2389,IF(AND(B1049="male",E1049="yes",F1049="northwest"),M1104+M1105*$B2389+M1106*$D2389+M1107*$E2389,IF(AND(B1049="male",E1049="yes",F1049="southeast"),O1104+O1105*$B2389+O1106*$D2389+O1107*$E2389,IF(AND(B1049="male",E1049="yes",F1049="southwest"),Q1104+Q1105*$B2389+Q1106*$D2389+Q1107*$E2389,IF(AND(B1049="female",E1049="no",F1049="southwest"),S1104+S1105*$B2389+S1106*$D2389+S1107*$E2389,IF(AND(B1049="female",E1049="no",F1049="southeast"),U1104+U1105*$B2389+U1106*$D2389+U1107*$E2389,IF(AND(B1049="female",E1049="no",F1049="northwest"),W1104+W1105*$B2389+W1106*$D2389+W1107*$E2389,IF(AND(B1049="female",E1049="no",F1049="northeast"),Y1104+Y1105*$B2389+Y1106*$D2389+Y1107*$E2389,IF(AND(B1049="male",E1049="no",F1049="northeast"),AA1104+AA1105*$B2389+AA1106*$D2389+AA1107*$E2389,IF(AND(B1049="male",E1049="no",F1049="northwest"),AC1104+AC1105*$B2389+AC1106*$D2389+AC1107*$E2389,IF(AND(B1049="male",E1049="no",F1049="southeast"),AE1104+AE1105*$B2389+AE1106*$D2389+AE1107*$E2389,IF(AND(B1049="male",E1049="no",F1049="southwest"),AG1104+AG1105*$B2389+AG1106*$D2389+AG1107*$E2389,IF(AND(B1049="male",E1049="yes",F1049="southwest"),AI1104+AI1105*$B2389+AI1106*$D2389+AI1107*$E2389,IF(AND(B1049="male",E1049="yes",F1049="southeast"),AK1104+AK1105*$B2389+AK1106*$D2389+AK1107*$E2389,IF(AND(B1049="male",E1049="yes",F1049="northwest"),AM1104+AM1105*$B2389+AM1106*$D2389+AM1107*$E2389,IF(AND(B1049="male",E1049="yes",F1049="northeast"),AO1104+AO1105*$B2389+AO1106*$D2389+AO1107*$E2389,"Conditions not met"))))))))))))))))</f>
        <v>0</v>
      </c>
    </row>
    <row r="2390" spans="2:9" x14ac:dyDescent="0.45">
      <c r="B2390" s="2">
        <v>25</v>
      </c>
      <c r="D2390" s="2">
        <v>22.515000000000001</v>
      </c>
      <c r="E2390" s="2">
        <v>1</v>
      </c>
      <c r="H2390" s="2">
        <v>3594.17085</v>
      </c>
      <c r="I2390" s="1">
        <f>IF(AND(B1050="male",E1050="yes",F1050="northeast"),$K$57+$K$58*$B2390+$K$59*$D2390+$K$60*$E2390,IF(AND(B1050="male",E1050="yes",F1050="northwest"),M1105+M1106*$B2390+M1107*$D2390+M1108*$E2390,IF(AND(B1050="male",E1050="yes",F1050="southeast"),O1105+O1106*$B2390+O1107*$D2390+O1108*$E2390,IF(AND(B1050="male",E1050="yes",F1050="southwest"),Q1105+Q1106*$B2390+Q1107*$D2390+Q1108*$E2390,IF(AND(B1050="female",E1050="no",F1050="southwest"),S1105+S1106*$B2390+S1107*$D2390+S1108*$E2390,IF(AND(B1050="female",E1050="no",F1050="southeast"),U1105+U1106*$B2390+U1107*$D2390+U1108*$E2390,IF(AND(B1050="female",E1050="no",F1050="northwest"),W1105+W1106*$B2390+W1107*$D2390+W1108*$E2390,IF(AND(B1050="female",E1050="no",F1050="northeast"),Y1105+Y1106*$B2390+Y1107*$D2390+Y1108*$E2390,IF(AND(B1050="male",E1050="no",F1050="northeast"),AA1105+AA1106*$B2390+AA1107*$D2390+AA1108*$E2390,IF(AND(B1050="male",E1050="no",F1050="northwest"),AC1105+AC1106*$B2390+AC1107*$D2390+AC1108*$E2390,IF(AND(B1050="male",E1050="no",F1050="southeast"),AE1105+AE1106*$B2390+AE1107*$D2390+AE1108*$E2390,IF(AND(B1050="male",E1050="no",F1050="southwest"),AG1105+AG1106*$B2390+AG1107*$D2390+AG1108*$E2390,IF(AND(B1050="male",E1050="yes",F1050="southwest"),AI1105+AI1106*$B2390+AI1107*$D2390+AI1108*$E2390,IF(AND(B1050="male",E1050="yes",F1050="southeast"),AK1105+AK1106*$B2390+AK1107*$D2390+AK1108*$E2390,IF(AND(B1050="male",E1050="yes",F1050="northwest"),AM1105+AM1106*$B2390+AM1107*$D2390+AM1108*$E2390,IF(AND(B1050="male",E1050="yes",F1050="northeast"),AO1105+AO1106*$B2390+AO1107*$D2390+AO1108*$E2390,"Conditions not met"))))))))))))))))</f>
        <v>0</v>
      </c>
    </row>
    <row r="2391" spans="2:9" x14ac:dyDescent="0.45">
      <c r="B2391" s="2">
        <v>49</v>
      </c>
      <c r="D2391" s="2">
        <v>30.9</v>
      </c>
      <c r="E2391" s="2">
        <v>0</v>
      </c>
      <c r="H2391" s="2">
        <v>39727.614000000001</v>
      </c>
      <c r="I2391" s="1">
        <f>IF(AND(B1051="male",E1051="yes",F1051="northeast"),$K$57+$K$58*$B2391+$K$59*$D2391+$K$60*$E2391,IF(AND(B1051="male",E1051="yes",F1051="northwest"),M1106+M1107*$B2391+M1108*$D2391+M1109*$E2391,IF(AND(B1051="male",E1051="yes",F1051="southeast"),O1106+O1107*$B2391+O1108*$D2391+O1109*$E2391,IF(AND(B1051="male",E1051="yes",F1051="southwest"),Q1106+Q1107*$B2391+Q1108*$D2391+Q1109*$E2391,IF(AND(B1051="female",E1051="no",F1051="southwest"),S1106+S1107*$B2391+S1108*$D2391+S1109*$E2391,IF(AND(B1051="female",E1051="no",F1051="southeast"),U1106+U1107*$B2391+U1108*$D2391+U1109*$E2391,IF(AND(B1051="female",E1051="no",F1051="northwest"),W1106+W1107*$B2391+W1108*$D2391+W1109*$E2391,IF(AND(B1051="female",E1051="no",F1051="northeast"),Y1106+Y1107*$B2391+Y1108*$D2391+Y1109*$E2391,IF(AND(B1051="male",E1051="no",F1051="northeast"),AA1106+AA1107*$B2391+AA1108*$D2391+AA1109*$E2391,IF(AND(B1051="male",E1051="no",F1051="northwest"),AC1106+AC1107*$B2391+AC1108*$D2391+AC1109*$E2391,IF(AND(B1051="male",E1051="no",F1051="southeast"),AE1106+AE1107*$B2391+AE1108*$D2391+AE1109*$E2391,IF(AND(B1051="male",E1051="no",F1051="southwest"),AG1106+AG1107*$B2391+AG1108*$D2391+AG1109*$E2391,IF(AND(B1051="male",E1051="yes",F1051="southwest"),AI1106+AI1107*$B2391+AI1108*$D2391+AI1109*$E2391,IF(AND(B1051="male",E1051="yes",F1051="southeast"),AK1106+AK1107*$B2391+AK1108*$D2391+AK1109*$E2391,IF(AND(B1051="male",E1051="yes",F1051="northwest"),AM1106+AM1107*$B2391+AM1108*$D2391+AM1109*$E2391,IF(AND(B1051="male",E1051="yes",F1051="northeast"),AO1106+AO1107*$B2391+AO1108*$D2391+AO1109*$E2391,"Conditions not met"))))))))))))))))</f>
        <v>0</v>
      </c>
    </row>
    <row r="2392" spans="2:9" x14ac:dyDescent="0.45">
      <c r="B2392" s="2">
        <v>44</v>
      </c>
      <c r="D2392" s="2">
        <v>36.954999999999998</v>
      </c>
      <c r="E2392" s="2">
        <v>1</v>
      </c>
      <c r="H2392" s="2">
        <v>8023.1354499999998</v>
      </c>
      <c r="I2392" s="1">
        <f>IF(AND(B1052="male",E1052="yes",F1052="northeast"),$K$57+$K$58*$B2392+$K$59*$D2392+$K$60*$E2392,IF(AND(B1052="male",E1052="yes",F1052="northwest"),M1107+M1108*$B2392+M1109*$D2392+M1110*$E2392,IF(AND(B1052="male",E1052="yes",F1052="southeast"),O1107+O1108*$B2392+O1109*$D2392+O1110*$E2392,IF(AND(B1052="male",E1052="yes",F1052="southwest"),Q1107+Q1108*$B2392+Q1109*$D2392+Q1110*$E2392,IF(AND(B1052="female",E1052="no",F1052="southwest"),S1107+S1108*$B2392+S1109*$D2392+S1110*$E2392,IF(AND(B1052="female",E1052="no",F1052="southeast"),U1107+U1108*$B2392+U1109*$D2392+U1110*$E2392,IF(AND(B1052="female",E1052="no",F1052="northwest"),W1107+W1108*$B2392+W1109*$D2392+W1110*$E2392,IF(AND(B1052="female",E1052="no",F1052="northeast"),Y1107+Y1108*$B2392+Y1109*$D2392+Y1110*$E2392,IF(AND(B1052="male",E1052="no",F1052="northeast"),AA1107+AA1108*$B2392+AA1109*$D2392+AA1110*$E2392,IF(AND(B1052="male",E1052="no",F1052="northwest"),AC1107+AC1108*$B2392+AC1109*$D2392+AC1110*$E2392,IF(AND(B1052="male",E1052="no",F1052="southeast"),AE1107+AE1108*$B2392+AE1109*$D2392+AE1110*$E2392,IF(AND(B1052="male",E1052="no",F1052="southwest"),AG1107+AG1108*$B2392+AG1109*$D2392+AG1110*$E2392,IF(AND(B1052="male",E1052="yes",F1052="southwest"),AI1107+AI1108*$B2392+AI1109*$D2392+AI1110*$E2392,IF(AND(B1052="male",E1052="yes",F1052="southeast"),AK1107+AK1108*$B2392+AK1109*$D2392+AK1110*$E2392,IF(AND(B1052="male",E1052="yes",F1052="northwest"),AM1107+AM1108*$B2392+AM1109*$D2392+AM1110*$E2392,IF(AND(B1052="male",E1052="yes",F1052="northeast"),AO1107+AO1108*$B2392+AO1109*$D2392+AO1110*$E2392,"Conditions not met"))))))))))))))))</f>
        <v>0</v>
      </c>
    </row>
    <row r="2393" spans="2:9" x14ac:dyDescent="0.45">
      <c r="B2393" s="2">
        <v>64</v>
      </c>
      <c r="D2393" s="2">
        <v>26.41</v>
      </c>
      <c r="E2393" s="2">
        <v>0</v>
      </c>
      <c r="H2393" s="2">
        <v>14394.5579</v>
      </c>
      <c r="I2393" s="1">
        <f>IF(AND(B1053="male",E1053="yes",F1053="northeast"),$K$57+$K$58*$B2393+$K$59*$D2393+$K$60*$E2393,IF(AND(B1053="male",E1053="yes",F1053="northwest"),M1108+M1109*$B2393+M1110*$D2393+M1111*$E2393,IF(AND(B1053="male",E1053="yes",F1053="southeast"),O1108+O1109*$B2393+O1110*$D2393+O1111*$E2393,IF(AND(B1053="male",E1053="yes",F1053="southwest"),Q1108+Q1109*$B2393+Q1110*$D2393+Q1111*$E2393,IF(AND(B1053="female",E1053="no",F1053="southwest"),S1108+S1109*$B2393+S1110*$D2393+S1111*$E2393,IF(AND(B1053="female",E1053="no",F1053="southeast"),U1108+U1109*$B2393+U1110*$D2393+U1111*$E2393,IF(AND(B1053="female",E1053="no",F1053="northwest"),W1108+W1109*$B2393+W1110*$D2393+W1111*$E2393,IF(AND(B1053="female",E1053="no",F1053="northeast"),Y1108+Y1109*$B2393+Y1110*$D2393+Y1111*$E2393,IF(AND(B1053="male",E1053="no",F1053="northeast"),AA1108+AA1109*$B2393+AA1110*$D2393+AA1111*$E2393,IF(AND(B1053="male",E1053="no",F1053="northwest"),AC1108+AC1109*$B2393+AC1110*$D2393+AC1111*$E2393,IF(AND(B1053="male",E1053="no",F1053="southeast"),AE1108+AE1109*$B2393+AE1110*$D2393+AE1111*$E2393,IF(AND(B1053="male",E1053="no",F1053="southwest"),AG1108+AG1109*$B2393+AG1110*$D2393+AG1111*$E2393,IF(AND(B1053="male",E1053="yes",F1053="southwest"),AI1108+AI1109*$B2393+AI1110*$D2393+AI1111*$E2393,IF(AND(B1053="male",E1053="yes",F1053="southeast"),AK1108+AK1109*$B2393+AK1110*$D2393+AK1111*$E2393,IF(AND(B1053="male",E1053="yes",F1053="northwest"),AM1108+AM1109*$B2393+AM1110*$D2393+AM1111*$E2393,IF(AND(B1053="male",E1053="yes",F1053="northeast"),AO1108+AO1109*$B2393+AO1110*$D2393+AO1111*$E2393,"Conditions not met"))))))))))))))))</f>
        <v>0</v>
      </c>
    </row>
    <row r="2394" spans="2:9" x14ac:dyDescent="0.45">
      <c r="B2394" s="2">
        <v>49</v>
      </c>
      <c r="D2394" s="2">
        <v>29.83</v>
      </c>
      <c r="E2394" s="2">
        <v>1</v>
      </c>
      <c r="H2394" s="2">
        <v>9288.0267000000003</v>
      </c>
      <c r="I2394" s="1">
        <f>IF(AND(B1054="male",E1054="yes",F1054="northeast"),$K$57+$K$58*$B2394+$K$59*$D2394+$K$60*$E2394,IF(AND(B1054="male",E1054="yes",F1054="northwest"),M1109+M1110*$B2394+M1111*$D2394+M1112*$E2394,IF(AND(B1054="male",E1054="yes",F1054="southeast"),O1109+O1110*$B2394+O1111*$D2394+O1112*$E2394,IF(AND(B1054="male",E1054="yes",F1054="southwest"),Q1109+Q1110*$B2394+Q1111*$D2394+Q1112*$E2394,IF(AND(B1054="female",E1054="no",F1054="southwest"),S1109+S1110*$B2394+S1111*$D2394+S1112*$E2394,IF(AND(B1054="female",E1054="no",F1054="southeast"),U1109+U1110*$B2394+U1111*$D2394+U1112*$E2394,IF(AND(B1054="female",E1054="no",F1054="northwest"),W1109+W1110*$B2394+W1111*$D2394+W1112*$E2394,IF(AND(B1054="female",E1054="no",F1054="northeast"),Y1109+Y1110*$B2394+Y1111*$D2394+Y1112*$E2394,IF(AND(B1054="male",E1054="no",F1054="northeast"),AA1109+AA1110*$B2394+AA1111*$D2394+AA1112*$E2394,IF(AND(B1054="male",E1054="no",F1054="northwest"),AC1109+AC1110*$B2394+AC1111*$D2394+AC1112*$E2394,IF(AND(B1054="male",E1054="no",F1054="southeast"),AE1109+AE1110*$B2394+AE1111*$D2394+AE1112*$E2394,IF(AND(B1054="male",E1054="no",F1054="southwest"),AG1109+AG1110*$B2394+AG1111*$D2394+AG1112*$E2394,IF(AND(B1054="male",E1054="yes",F1054="southwest"),AI1109+AI1110*$B2394+AI1111*$D2394+AI1112*$E2394,IF(AND(B1054="male",E1054="yes",F1054="southeast"),AK1109+AK1110*$B2394+AK1111*$D2394+AK1112*$E2394,IF(AND(B1054="male",E1054="yes",F1054="northwest"),AM1109+AM1110*$B2394+AM1111*$D2394+AM1112*$E2394,IF(AND(B1054="male",E1054="yes",F1054="northeast"),AO1109+AO1110*$B2394+AO1111*$D2394+AO1112*$E2394,"Conditions not met"))))))))))))))))</f>
        <v>0</v>
      </c>
    </row>
    <row r="2395" spans="2:9" x14ac:dyDescent="0.45">
      <c r="B2395" s="2">
        <v>47</v>
      </c>
      <c r="D2395" s="2">
        <v>29.8</v>
      </c>
      <c r="E2395" s="2">
        <v>3</v>
      </c>
      <c r="H2395" s="2">
        <v>25309.489000000001</v>
      </c>
      <c r="I2395" s="1">
        <f>IF(AND(B1055="male",E1055="yes",F1055="northeast"),$K$57+$K$58*$B2395+$K$59*$D2395+$K$60*$E2395,IF(AND(B1055="male",E1055="yes",F1055="northwest"),M1110+M1111*$B2395+M1112*$D2395+M1113*$E2395,IF(AND(B1055="male",E1055="yes",F1055="southeast"),O1110+O1111*$B2395+O1112*$D2395+O1113*$E2395,IF(AND(B1055="male",E1055="yes",F1055="southwest"),Q1110+Q1111*$B2395+Q1112*$D2395+Q1113*$E2395,IF(AND(B1055="female",E1055="no",F1055="southwest"),S1110+S1111*$B2395+S1112*$D2395+S1113*$E2395,IF(AND(B1055="female",E1055="no",F1055="southeast"),U1110+U1111*$B2395+U1112*$D2395+U1113*$E2395,IF(AND(B1055="female",E1055="no",F1055="northwest"),W1110+W1111*$B2395+W1112*$D2395+W1113*$E2395,IF(AND(B1055="female",E1055="no",F1055="northeast"),Y1110+Y1111*$B2395+Y1112*$D2395+Y1113*$E2395,IF(AND(B1055="male",E1055="no",F1055="northeast"),AA1110+AA1111*$B2395+AA1112*$D2395+AA1113*$E2395,IF(AND(B1055="male",E1055="no",F1055="northwest"),AC1110+AC1111*$B2395+AC1112*$D2395+AC1113*$E2395,IF(AND(B1055="male",E1055="no",F1055="southeast"),AE1110+AE1111*$B2395+AE1112*$D2395+AE1113*$E2395,IF(AND(B1055="male",E1055="no",F1055="southwest"),AG1110+AG1111*$B2395+AG1112*$D2395+AG1113*$E2395,IF(AND(B1055="male",E1055="yes",F1055="southwest"),AI1110+AI1111*$B2395+AI1112*$D2395+AI1113*$E2395,IF(AND(B1055="male",E1055="yes",F1055="southeast"),AK1110+AK1111*$B2395+AK1112*$D2395+AK1113*$E2395,IF(AND(B1055="male",E1055="yes",F1055="northwest"),AM1110+AM1111*$B2395+AM1112*$D2395+AM1113*$E2395,IF(AND(B1055="male",E1055="yes",F1055="northeast"),AO1110+AO1111*$B2395+AO1112*$D2395+AO1113*$E2395,"Conditions not met"))))))))))))))))</f>
        <v>0</v>
      </c>
    </row>
    <row r="2396" spans="2:9" x14ac:dyDescent="0.45">
      <c r="B2396" s="2">
        <v>27</v>
      </c>
      <c r="D2396" s="2">
        <v>21.47</v>
      </c>
      <c r="E2396" s="2">
        <v>0</v>
      </c>
      <c r="H2396" s="2">
        <v>3353.4703</v>
      </c>
      <c r="I2396" s="1">
        <f>IF(AND(B1056="male",E1056="yes",F1056="northeast"),$K$57+$K$58*$B2396+$K$59*$D2396+$K$60*$E2396,IF(AND(B1056="male",E1056="yes",F1056="northwest"),M1111+M1112*$B2396+M1113*$D2396+M1114*$E2396,IF(AND(B1056="male",E1056="yes",F1056="southeast"),O1111+O1112*$B2396+O1113*$D2396+O1114*$E2396,IF(AND(B1056="male",E1056="yes",F1056="southwest"),Q1111+Q1112*$B2396+Q1113*$D2396+Q1114*$E2396,IF(AND(B1056="female",E1056="no",F1056="southwest"),S1111+S1112*$B2396+S1113*$D2396+S1114*$E2396,IF(AND(B1056="female",E1056="no",F1056="southeast"),U1111+U1112*$B2396+U1113*$D2396+U1114*$E2396,IF(AND(B1056="female",E1056="no",F1056="northwest"),W1111+W1112*$B2396+W1113*$D2396+W1114*$E2396,IF(AND(B1056="female",E1056="no",F1056="northeast"),Y1111+Y1112*$B2396+Y1113*$D2396+Y1114*$E2396,IF(AND(B1056="male",E1056="no",F1056="northeast"),AA1111+AA1112*$B2396+AA1113*$D2396+AA1114*$E2396,IF(AND(B1056="male",E1056="no",F1056="northwest"),AC1111+AC1112*$B2396+AC1113*$D2396+AC1114*$E2396,IF(AND(B1056="male",E1056="no",F1056="southeast"),AE1111+AE1112*$B2396+AE1113*$D2396+AE1114*$E2396,IF(AND(B1056="male",E1056="no",F1056="southwest"),AG1111+AG1112*$B2396+AG1113*$D2396+AG1114*$E2396,IF(AND(B1056="male",E1056="yes",F1056="southwest"),AI1111+AI1112*$B2396+AI1113*$D2396+AI1114*$E2396,IF(AND(B1056="male",E1056="yes",F1056="southeast"),AK1111+AK1112*$B2396+AK1113*$D2396+AK1114*$E2396,IF(AND(B1056="male",E1056="yes",F1056="northwest"),AM1111+AM1112*$B2396+AM1113*$D2396+AM1114*$E2396,IF(AND(B1056="male",E1056="yes",F1056="northeast"),AO1111+AO1112*$B2396+AO1113*$D2396+AO1114*$E2396,"Conditions not met"))))))))))))))))</f>
        <v>0</v>
      </c>
    </row>
    <row r="2397" spans="2:9" x14ac:dyDescent="0.45">
      <c r="B2397" s="2">
        <v>55</v>
      </c>
      <c r="D2397" s="2">
        <v>27.645</v>
      </c>
      <c r="E2397" s="2">
        <v>0</v>
      </c>
      <c r="H2397" s="2">
        <v>10594.501550000001</v>
      </c>
      <c r="I2397" s="1">
        <f>IF(AND(B1057="male",E1057="yes",F1057="northeast"),$K$57+$K$58*$B2397+$K$59*$D2397+$K$60*$E2397,IF(AND(B1057="male",E1057="yes",F1057="northwest"),M1112+M1113*$B2397+M1114*$D2397+M1115*$E2397,IF(AND(B1057="male",E1057="yes",F1057="southeast"),O1112+O1113*$B2397+O1114*$D2397+O1115*$E2397,IF(AND(B1057="male",E1057="yes",F1057="southwest"),Q1112+Q1113*$B2397+Q1114*$D2397+Q1115*$E2397,IF(AND(B1057="female",E1057="no",F1057="southwest"),S1112+S1113*$B2397+S1114*$D2397+S1115*$E2397,IF(AND(B1057="female",E1057="no",F1057="southeast"),U1112+U1113*$B2397+U1114*$D2397+U1115*$E2397,IF(AND(B1057="female",E1057="no",F1057="northwest"),W1112+W1113*$B2397+W1114*$D2397+W1115*$E2397,IF(AND(B1057="female",E1057="no",F1057="northeast"),Y1112+Y1113*$B2397+Y1114*$D2397+Y1115*$E2397,IF(AND(B1057="male",E1057="no",F1057="northeast"),AA1112+AA1113*$B2397+AA1114*$D2397+AA1115*$E2397,IF(AND(B1057="male",E1057="no",F1057="northwest"),AC1112+AC1113*$B2397+AC1114*$D2397+AC1115*$E2397,IF(AND(B1057="male",E1057="no",F1057="southeast"),AE1112+AE1113*$B2397+AE1114*$D2397+AE1115*$E2397,IF(AND(B1057="male",E1057="no",F1057="southwest"),AG1112+AG1113*$B2397+AG1114*$D2397+AG1115*$E2397,IF(AND(B1057="male",E1057="yes",F1057="southwest"),AI1112+AI1113*$B2397+AI1114*$D2397+AI1115*$E2397,IF(AND(B1057="male",E1057="yes",F1057="southeast"),AK1112+AK1113*$B2397+AK1114*$D2397+AK1115*$E2397,IF(AND(B1057="male",E1057="yes",F1057="northwest"),AM1112+AM1113*$B2397+AM1114*$D2397+AM1115*$E2397,IF(AND(B1057="male",E1057="yes",F1057="northeast"),AO1112+AO1113*$B2397+AO1114*$D2397+AO1115*$E2397,"Conditions not met"))))))))))))))))</f>
        <v>0</v>
      </c>
    </row>
    <row r="2398" spans="2:9" x14ac:dyDescent="0.45">
      <c r="B2398" s="2">
        <v>48</v>
      </c>
      <c r="D2398" s="2">
        <v>28.9</v>
      </c>
      <c r="E2398" s="2">
        <v>0</v>
      </c>
      <c r="H2398" s="2">
        <v>8277.5229999999992</v>
      </c>
      <c r="I2398" s="1">
        <f>IF(AND(B1058="male",E1058="yes",F1058="northeast"),$K$57+$K$58*$B2398+$K$59*$D2398+$K$60*$E2398,IF(AND(B1058="male",E1058="yes",F1058="northwest"),M1113+M1114*$B2398+M1115*$D2398+M1116*$E2398,IF(AND(B1058="male",E1058="yes",F1058="southeast"),O1113+O1114*$B2398+O1115*$D2398+O1116*$E2398,IF(AND(B1058="male",E1058="yes",F1058="southwest"),Q1113+Q1114*$B2398+Q1115*$D2398+Q1116*$E2398,IF(AND(B1058="female",E1058="no",F1058="southwest"),S1113+S1114*$B2398+S1115*$D2398+S1116*$E2398,IF(AND(B1058="female",E1058="no",F1058="southeast"),U1113+U1114*$B2398+U1115*$D2398+U1116*$E2398,IF(AND(B1058="female",E1058="no",F1058="northwest"),W1113+W1114*$B2398+W1115*$D2398+W1116*$E2398,IF(AND(B1058="female",E1058="no",F1058="northeast"),Y1113+Y1114*$B2398+Y1115*$D2398+Y1116*$E2398,IF(AND(B1058="male",E1058="no",F1058="northeast"),AA1113+AA1114*$B2398+AA1115*$D2398+AA1116*$E2398,IF(AND(B1058="male",E1058="no",F1058="northwest"),AC1113+AC1114*$B2398+AC1115*$D2398+AC1116*$E2398,IF(AND(B1058="male",E1058="no",F1058="southeast"),AE1113+AE1114*$B2398+AE1115*$D2398+AE1116*$E2398,IF(AND(B1058="male",E1058="no",F1058="southwest"),AG1113+AG1114*$B2398+AG1115*$D2398+AG1116*$E2398,IF(AND(B1058="male",E1058="yes",F1058="southwest"),AI1113+AI1114*$B2398+AI1115*$D2398+AI1116*$E2398,IF(AND(B1058="male",E1058="yes",F1058="southeast"),AK1113+AK1114*$B2398+AK1115*$D2398+AK1116*$E2398,IF(AND(B1058="male",E1058="yes",F1058="northwest"),AM1113+AM1114*$B2398+AM1115*$D2398+AM1116*$E2398,IF(AND(B1058="male",E1058="yes",F1058="northeast"),AO1113+AO1114*$B2398+AO1115*$D2398+AO1116*$E2398,"Conditions not met"))))))))))))))))</f>
        <v>0</v>
      </c>
    </row>
    <row r="2399" spans="2:9" x14ac:dyDescent="0.45">
      <c r="B2399" s="2">
        <v>45</v>
      </c>
      <c r="D2399" s="2">
        <v>31.79</v>
      </c>
      <c r="E2399" s="2">
        <v>0</v>
      </c>
      <c r="H2399" s="2">
        <v>17929.303370000001</v>
      </c>
      <c r="I2399" s="1">
        <f>IF(AND(B1059="male",E1059="yes",F1059="northeast"),$K$57+$K$58*$B2399+$K$59*$D2399+$K$60*$E2399,IF(AND(B1059="male",E1059="yes",F1059="northwest"),M1114+M1115*$B2399+M1116*$D2399+M1117*$E2399,IF(AND(B1059="male",E1059="yes",F1059="southeast"),O1114+O1115*$B2399+O1116*$D2399+O1117*$E2399,IF(AND(B1059="male",E1059="yes",F1059="southwest"),Q1114+Q1115*$B2399+Q1116*$D2399+Q1117*$E2399,IF(AND(B1059="female",E1059="no",F1059="southwest"),S1114+S1115*$B2399+S1116*$D2399+S1117*$E2399,IF(AND(B1059="female",E1059="no",F1059="southeast"),U1114+U1115*$B2399+U1116*$D2399+U1117*$E2399,IF(AND(B1059="female",E1059="no",F1059="northwest"),W1114+W1115*$B2399+W1116*$D2399+W1117*$E2399,IF(AND(B1059="female",E1059="no",F1059="northeast"),Y1114+Y1115*$B2399+Y1116*$D2399+Y1117*$E2399,IF(AND(B1059="male",E1059="no",F1059="northeast"),AA1114+AA1115*$B2399+AA1116*$D2399+AA1117*$E2399,IF(AND(B1059="male",E1059="no",F1059="northwest"),AC1114+AC1115*$B2399+AC1116*$D2399+AC1117*$E2399,IF(AND(B1059="male",E1059="no",F1059="southeast"),AE1114+AE1115*$B2399+AE1116*$D2399+AE1117*$E2399,IF(AND(B1059="male",E1059="no",F1059="southwest"),AG1114+AG1115*$B2399+AG1116*$D2399+AG1117*$E2399,IF(AND(B1059="male",E1059="yes",F1059="southwest"),AI1114+AI1115*$B2399+AI1116*$D2399+AI1117*$E2399,IF(AND(B1059="male",E1059="yes",F1059="southeast"),AK1114+AK1115*$B2399+AK1116*$D2399+AK1117*$E2399,IF(AND(B1059="male",E1059="yes",F1059="northwest"),AM1114+AM1115*$B2399+AM1116*$D2399+AM1117*$E2399,IF(AND(B1059="male",E1059="yes",F1059="northeast"),AO1114+AO1115*$B2399+AO1116*$D2399+AO1117*$E2399,"Conditions not met"))))))))))))))))</f>
        <v>0</v>
      </c>
    </row>
    <row r="2400" spans="2:9" x14ac:dyDescent="0.45">
      <c r="B2400" s="2">
        <v>24</v>
      </c>
      <c r="D2400" s="2">
        <v>39.49</v>
      </c>
      <c r="E2400" s="2">
        <v>0</v>
      </c>
      <c r="H2400" s="2">
        <v>2480.9791</v>
      </c>
      <c r="I2400" s="1">
        <f>IF(AND(B1060="male",E1060="yes",F1060="northeast"),$K$57+$K$58*$B2400+$K$59*$D2400+$K$60*$E2400,IF(AND(B1060="male",E1060="yes",F1060="northwest"),M1115+M1116*$B2400+M1117*$D2400+M1118*$E2400,IF(AND(B1060="male",E1060="yes",F1060="southeast"),O1115+O1116*$B2400+O1117*$D2400+O1118*$E2400,IF(AND(B1060="male",E1060="yes",F1060="southwest"),Q1115+Q1116*$B2400+Q1117*$D2400+Q1118*$E2400,IF(AND(B1060="female",E1060="no",F1060="southwest"),S1115+S1116*$B2400+S1117*$D2400+S1118*$E2400,IF(AND(B1060="female",E1060="no",F1060="southeast"),U1115+U1116*$B2400+U1117*$D2400+U1118*$E2400,IF(AND(B1060="female",E1060="no",F1060="northwest"),W1115+W1116*$B2400+W1117*$D2400+W1118*$E2400,IF(AND(B1060="female",E1060="no",F1060="northeast"),Y1115+Y1116*$B2400+Y1117*$D2400+Y1118*$E2400,IF(AND(B1060="male",E1060="no",F1060="northeast"),AA1115+AA1116*$B2400+AA1117*$D2400+AA1118*$E2400,IF(AND(B1060="male",E1060="no",F1060="northwest"),AC1115+AC1116*$B2400+AC1117*$D2400+AC1118*$E2400,IF(AND(B1060="male",E1060="no",F1060="southeast"),AE1115+AE1116*$B2400+AE1117*$D2400+AE1118*$E2400,IF(AND(B1060="male",E1060="no",F1060="southwest"),AG1115+AG1116*$B2400+AG1117*$D2400+AG1118*$E2400,IF(AND(B1060="male",E1060="yes",F1060="southwest"),AI1115+AI1116*$B2400+AI1117*$D2400+AI1118*$E2400,IF(AND(B1060="male",E1060="yes",F1060="southeast"),AK1115+AK1116*$B2400+AK1117*$D2400+AK1118*$E2400,IF(AND(B1060="male",E1060="yes",F1060="northwest"),AM1115+AM1116*$B2400+AM1117*$D2400+AM1118*$E2400,IF(AND(B1060="male",E1060="yes",F1060="northeast"),AO1115+AO1116*$B2400+AO1117*$D2400+AO1118*$E2400,"Conditions not met"))))))))))))))))</f>
        <v>0</v>
      </c>
    </row>
    <row r="2401" spans="2:9" x14ac:dyDescent="0.45">
      <c r="B2401" s="2">
        <v>32</v>
      </c>
      <c r="D2401" s="2">
        <v>33.82</v>
      </c>
      <c r="E2401" s="2">
        <v>1</v>
      </c>
      <c r="H2401" s="2">
        <v>4462.7218000000003</v>
      </c>
      <c r="I2401" s="1">
        <f>IF(AND(B1061="male",E1061="yes",F1061="northeast"),$K$57+$K$58*$B2401+$K$59*$D2401+$K$60*$E2401,IF(AND(B1061="male",E1061="yes",F1061="northwest"),M1116+M1117*$B2401+M1118*$D2401+M1119*$E2401,IF(AND(B1061="male",E1061="yes",F1061="southeast"),O1116+O1117*$B2401+O1118*$D2401+O1119*$E2401,IF(AND(B1061="male",E1061="yes",F1061="southwest"),Q1116+Q1117*$B2401+Q1118*$D2401+Q1119*$E2401,IF(AND(B1061="female",E1061="no",F1061="southwest"),S1116+S1117*$B2401+S1118*$D2401+S1119*$E2401,IF(AND(B1061="female",E1061="no",F1061="southeast"),U1116+U1117*$B2401+U1118*$D2401+U1119*$E2401,IF(AND(B1061="female",E1061="no",F1061="northwest"),W1116+W1117*$B2401+W1118*$D2401+W1119*$E2401,IF(AND(B1061="female",E1061="no",F1061="northeast"),Y1116+Y1117*$B2401+Y1118*$D2401+Y1119*$E2401,IF(AND(B1061="male",E1061="no",F1061="northeast"),AA1116+AA1117*$B2401+AA1118*$D2401+AA1119*$E2401,IF(AND(B1061="male",E1061="no",F1061="northwest"),AC1116+AC1117*$B2401+AC1118*$D2401+AC1119*$E2401,IF(AND(B1061="male",E1061="no",F1061="southeast"),AE1116+AE1117*$B2401+AE1118*$D2401+AE1119*$E2401,IF(AND(B1061="male",E1061="no",F1061="southwest"),AG1116+AG1117*$B2401+AG1118*$D2401+AG1119*$E2401,IF(AND(B1061="male",E1061="yes",F1061="southwest"),AI1116+AI1117*$B2401+AI1118*$D2401+AI1119*$E2401,IF(AND(B1061="male",E1061="yes",F1061="southeast"),AK1116+AK1117*$B2401+AK1118*$D2401+AK1119*$E2401,IF(AND(B1061="male",E1061="yes",F1061="northwest"),AM1116+AM1117*$B2401+AM1118*$D2401+AM1119*$E2401,IF(AND(B1061="male",E1061="yes",F1061="northeast"),AO1116+AO1117*$B2401+AO1118*$D2401+AO1119*$E2401,"Conditions not met"))))))))))))))))</f>
        <v>0</v>
      </c>
    </row>
    <row r="2402" spans="2:9" x14ac:dyDescent="0.45">
      <c r="B2402" s="2">
        <v>24</v>
      </c>
      <c r="D2402" s="2">
        <v>32.01</v>
      </c>
      <c r="E2402" s="2">
        <v>0</v>
      </c>
      <c r="H2402" s="2">
        <v>1981.5818999999999</v>
      </c>
      <c r="I2402" s="1">
        <f>IF(AND(B1062="male",E1062="yes",F1062="northeast"),$K$57+$K$58*$B2402+$K$59*$D2402+$K$60*$E2402,IF(AND(B1062="male",E1062="yes",F1062="northwest"),M1117+M1118*$B2402+M1119*$D2402+M1120*$E2402,IF(AND(B1062="male",E1062="yes",F1062="southeast"),O1117+O1118*$B2402+O1119*$D2402+O1120*$E2402,IF(AND(B1062="male",E1062="yes",F1062="southwest"),Q1117+Q1118*$B2402+Q1119*$D2402+Q1120*$E2402,IF(AND(B1062="female",E1062="no",F1062="southwest"),S1117+S1118*$B2402+S1119*$D2402+S1120*$E2402,IF(AND(B1062="female",E1062="no",F1062="southeast"),U1117+U1118*$B2402+U1119*$D2402+U1120*$E2402,IF(AND(B1062="female",E1062="no",F1062="northwest"),W1117+W1118*$B2402+W1119*$D2402+W1120*$E2402,IF(AND(B1062="female",E1062="no",F1062="northeast"),Y1117+Y1118*$B2402+Y1119*$D2402+Y1120*$E2402,IF(AND(B1062="male",E1062="no",F1062="northeast"),AA1117+AA1118*$B2402+AA1119*$D2402+AA1120*$E2402,IF(AND(B1062="male",E1062="no",F1062="northwest"),AC1117+AC1118*$B2402+AC1119*$D2402+AC1120*$E2402,IF(AND(B1062="male",E1062="no",F1062="southeast"),AE1117+AE1118*$B2402+AE1119*$D2402+AE1120*$E2402,IF(AND(B1062="male",E1062="no",F1062="southwest"),AG1117+AG1118*$B2402+AG1119*$D2402+AG1120*$E2402,IF(AND(B1062="male",E1062="yes",F1062="southwest"),AI1117+AI1118*$B2402+AI1119*$D2402+AI1120*$E2402,IF(AND(B1062="male",E1062="yes",F1062="southeast"),AK1117+AK1118*$B2402+AK1119*$D2402+AK1120*$E2402,IF(AND(B1062="male",E1062="yes",F1062="northwest"),AM1117+AM1118*$B2402+AM1119*$D2402+AM1120*$E2402,IF(AND(B1062="male",E1062="yes",F1062="northeast"),AO1117+AO1118*$B2402+AO1119*$D2402+AO1120*$E2402,"Conditions not met"))))))))))))))))</f>
        <v>0</v>
      </c>
    </row>
    <row r="2403" spans="2:9" x14ac:dyDescent="0.45">
      <c r="B2403" s="2">
        <v>57</v>
      </c>
      <c r="D2403" s="2">
        <v>27.94</v>
      </c>
      <c r="E2403" s="2">
        <v>1</v>
      </c>
      <c r="H2403" s="2">
        <v>11554.223599999999</v>
      </c>
      <c r="I2403" s="1">
        <f>IF(AND(B1063="male",E1063="yes",F1063="northeast"),$K$57+$K$58*$B2403+$K$59*$D2403+$K$60*$E2403,IF(AND(B1063="male",E1063="yes",F1063="northwest"),M1118+M1119*$B2403+M1120*$D2403+M1121*$E2403,IF(AND(B1063="male",E1063="yes",F1063="southeast"),O1118+O1119*$B2403+O1120*$D2403+O1121*$E2403,IF(AND(B1063="male",E1063="yes",F1063="southwest"),Q1118+Q1119*$B2403+Q1120*$D2403+Q1121*$E2403,IF(AND(B1063="female",E1063="no",F1063="southwest"),S1118+S1119*$B2403+S1120*$D2403+S1121*$E2403,IF(AND(B1063="female",E1063="no",F1063="southeast"),U1118+U1119*$B2403+U1120*$D2403+U1121*$E2403,IF(AND(B1063="female",E1063="no",F1063="northwest"),W1118+W1119*$B2403+W1120*$D2403+W1121*$E2403,IF(AND(B1063="female",E1063="no",F1063="northeast"),Y1118+Y1119*$B2403+Y1120*$D2403+Y1121*$E2403,IF(AND(B1063="male",E1063="no",F1063="northeast"),AA1118+AA1119*$B2403+AA1120*$D2403+AA1121*$E2403,IF(AND(B1063="male",E1063="no",F1063="northwest"),AC1118+AC1119*$B2403+AC1120*$D2403+AC1121*$E2403,IF(AND(B1063="male",E1063="no",F1063="southeast"),AE1118+AE1119*$B2403+AE1120*$D2403+AE1121*$E2403,IF(AND(B1063="male",E1063="no",F1063="southwest"),AG1118+AG1119*$B2403+AG1120*$D2403+AG1121*$E2403,IF(AND(B1063="male",E1063="yes",F1063="southwest"),AI1118+AI1119*$B2403+AI1120*$D2403+AI1121*$E2403,IF(AND(B1063="male",E1063="yes",F1063="southeast"),AK1118+AK1119*$B2403+AK1120*$D2403+AK1121*$E2403,IF(AND(B1063="male",E1063="yes",F1063="northwest"),AM1118+AM1119*$B2403+AM1120*$D2403+AM1121*$E2403,IF(AND(B1063="male",E1063="yes",F1063="northeast"),AO1118+AO1119*$B2403+AO1120*$D2403+AO1121*$E2403,"Conditions not met"))))))))))))))))</f>
        <v>0</v>
      </c>
    </row>
    <row r="2404" spans="2:9" x14ac:dyDescent="0.45">
      <c r="B2404" s="2">
        <v>59</v>
      </c>
      <c r="D2404" s="2">
        <v>41.14</v>
      </c>
      <c r="E2404" s="2">
        <v>1</v>
      </c>
      <c r="H2404" s="2">
        <v>48970.247600000002</v>
      </c>
      <c r="I2404" s="1">
        <f>IF(AND(B1064="male",E1064="yes",F1064="northeast"),$K$57+$K$58*$B2404+$K$59*$D2404+$K$60*$E2404,IF(AND(B1064="male",E1064="yes",F1064="northwest"),M1119+M1120*$B2404+M1121*$D2404+M1122*$E2404,IF(AND(B1064="male",E1064="yes",F1064="southeast"),O1119+O1120*$B2404+O1121*$D2404+O1122*$E2404,IF(AND(B1064="male",E1064="yes",F1064="southwest"),Q1119+Q1120*$B2404+Q1121*$D2404+Q1122*$E2404,IF(AND(B1064="female",E1064="no",F1064="southwest"),S1119+S1120*$B2404+S1121*$D2404+S1122*$E2404,IF(AND(B1064="female",E1064="no",F1064="southeast"),U1119+U1120*$B2404+U1121*$D2404+U1122*$E2404,IF(AND(B1064="female",E1064="no",F1064="northwest"),W1119+W1120*$B2404+W1121*$D2404+W1122*$E2404,IF(AND(B1064="female",E1064="no",F1064="northeast"),Y1119+Y1120*$B2404+Y1121*$D2404+Y1122*$E2404,IF(AND(B1064="male",E1064="no",F1064="northeast"),AA1119+AA1120*$B2404+AA1121*$D2404+AA1122*$E2404,IF(AND(B1064="male",E1064="no",F1064="northwest"),AC1119+AC1120*$B2404+AC1121*$D2404+AC1122*$E2404,IF(AND(B1064="male",E1064="no",F1064="southeast"),AE1119+AE1120*$B2404+AE1121*$D2404+AE1122*$E2404,IF(AND(B1064="male",E1064="no",F1064="southwest"),AG1119+AG1120*$B2404+AG1121*$D2404+AG1122*$E2404,IF(AND(B1064="male",E1064="yes",F1064="southwest"),AI1119+AI1120*$B2404+AI1121*$D2404+AI1122*$E2404,IF(AND(B1064="male",E1064="yes",F1064="southeast"),AK1119+AK1120*$B2404+AK1121*$D2404+AK1122*$E2404,IF(AND(B1064="male",E1064="yes",F1064="northwest"),AM1119+AM1120*$B2404+AM1121*$D2404+AM1122*$E2404,IF(AND(B1064="male",E1064="yes",F1064="northeast"),AO1119+AO1120*$B2404+AO1121*$D2404+AO1122*$E2404,"Conditions not met"))))))))))))))))</f>
        <v>0</v>
      </c>
    </row>
    <row r="2405" spans="2:9" x14ac:dyDescent="0.45">
      <c r="B2405" s="2">
        <v>36</v>
      </c>
      <c r="D2405" s="2">
        <v>28.594999999999999</v>
      </c>
      <c r="E2405" s="2">
        <v>3</v>
      </c>
      <c r="H2405" s="2">
        <v>6548.1950500000003</v>
      </c>
      <c r="I2405" s="1">
        <f>IF(AND(B1065="male",E1065="yes",F1065="northeast"),$K$57+$K$58*$B2405+$K$59*$D2405+$K$60*$E2405,IF(AND(B1065="male",E1065="yes",F1065="northwest"),M1120+M1121*$B2405+M1122*$D2405+M1123*$E2405,IF(AND(B1065="male",E1065="yes",F1065="southeast"),O1120+O1121*$B2405+O1122*$D2405+O1123*$E2405,IF(AND(B1065="male",E1065="yes",F1065="southwest"),Q1120+Q1121*$B2405+Q1122*$D2405+Q1123*$E2405,IF(AND(B1065="female",E1065="no",F1065="southwest"),S1120+S1121*$B2405+S1122*$D2405+S1123*$E2405,IF(AND(B1065="female",E1065="no",F1065="southeast"),U1120+U1121*$B2405+U1122*$D2405+U1123*$E2405,IF(AND(B1065="female",E1065="no",F1065="northwest"),W1120+W1121*$B2405+W1122*$D2405+W1123*$E2405,IF(AND(B1065="female",E1065="no",F1065="northeast"),Y1120+Y1121*$B2405+Y1122*$D2405+Y1123*$E2405,IF(AND(B1065="male",E1065="no",F1065="northeast"),AA1120+AA1121*$B2405+AA1122*$D2405+AA1123*$E2405,IF(AND(B1065="male",E1065="no",F1065="northwest"),AC1120+AC1121*$B2405+AC1122*$D2405+AC1123*$E2405,IF(AND(B1065="male",E1065="no",F1065="southeast"),AE1120+AE1121*$B2405+AE1122*$D2405+AE1123*$E2405,IF(AND(B1065="male",E1065="no",F1065="southwest"),AG1120+AG1121*$B2405+AG1122*$D2405+AG1123*$E2405,IF(AND(B1065="male",E1065="yes",F1065="southwest"),AI1120+AI1121*$B2405+AI1122*$D2405+AI1123*$E2405,IF(AND(B1065="male",E1065="yes",F1065="southeast"),AK1120+AK1121*$B2405+AK1122*$D2405+AK1123*$E2405,IF(AND(B1065="male",E1065="yes",F1065="northwest"),AM1120+AM1121*$B2405+AM1122*$D2405+AM1123*$E2405,IF(AND(B1065="male",E1065="yes",F1065="northeast"),AO1120+AO1121*$B2405+AO1122*$D2405+AO1123*$E2405,"Conditions not met"))))))))))))))))</f>
        <v>0</v>
      </c>
    </row>
    <row r="2406" spans="2:9" x14ac:dyDescent="0.45">
      <c r="B2406" s="2">
        <v>29</v>
      </c>
      <c r="D2406" s="2">
        <v>25.6</v>
      </c>
      <c r="E2406" s="2">
        <v>4</v>
      </c>
      <c r="H2406" s="2">
        <v>5708.8670000000002</v>
      </c>
      <c r="I2406" s="1">
        <f>IF(AND(B1066="male",E1066="yes",F1066="northeast"),$K$57+$K$58*$B2406+$K$59*$D2406+$K$60*$E2406,IF(AND(B1066="male",E1066="yes",F1066="northwest"),M1121+M1122*$B2406+M1123*$D2406+M1124*$E2406,IF(AND(B1066="male",E1066="yes",F1066="southeast"),O1121+O1122*$B2406+O1123*$D2406+O1124*$E2406,IF(AND(B1066="male",E1066="yes",F1066="southwest"),Q1121+Q1122*$B2406+Q1123*$D2406+Q1124*$E2406,IF(AND(B1066="female",E1066="no",F1066="southwest"),S1121+S1122*$B2406+S1123*$D2406+S1124*$E2406,IF(AND(B1066="female",E1066="no",F1066="southeast"),U1121+U1122*$B2406+U1123*$D2406+U1124*$E2406,IF(AND(B1066="female",E1066="no",F1066="northwest"),W1121+W1122*$B2406+W1123*$D2406+W1124*$E2406,IF(AND(B1066="female",E1066="no",F1066="northeast"),Y1121+Y1122*$B2406+Y1123*$D2406+Y1124*$E2406,IF(AND(B1066="male",E1066="no",F1066="northeast"),AA1121+AA1122*$B2406+AA1123*$D2406+AA1124*$E2406,IF(AND(B1066="male",E1066="no",F1066="northwest"),AC1121+AC1122*$B2406+AC1123*$D2406+AC1124*$E2406,IF(AND(B1066="male",E1066="no",F1066="southeast"),AE1121+AE1122*$B2406+AE1123*$D2406+AE1124*$E2406,IF(AND(B1066="male",E1066="no",F1066="southwest"),AG1121+AG1122*$B2406+AG1123*$D2406+AG1124*$E2406,IF(AND(B1066="male",E1066="yes",F1066="southwest"),AI1121+AI1122*$B2406+AI1123*$D2406+AI1124*$E2406,IF(AND(B1066="male",E1066="yes",F1066="southeast"),AK1121+AK1122*$B2406+AK1123*$D2406+AK1124*$E2406,IF(AND(B1066="male",E1066="yes",F1066="northwest"),AM1121+AM1122*$B2406+AM1123*$D2406+AM1124*$E2406,IF(AND(B1066="male",E1066="yes",F1066="northeast"),AO1121+AO1122*$B2406+AO1123*$D2406+AO1124*$E2406,"Conditions not met"))))))))))))))))</f>
        <v>0</v>
      </c>
    </row>
    <row r="2407" spans="2:9" x14ac:dyDescent="0.45">
      <c r="B2407" s="2">
        <v>42</v>
      </c>
      <c r="D2407" s="2">
        <v>25.3</v>
      </c>
      <c r="E2407" s="2">
        <v>1</v>
      </c>
      <c r="H2407" s="2">
        <v>7045.4989999999998</v>
      </c>
      <c r="I2407" s="1">
        <f>IF(AND(B1067="male",E1067="yes",F1067="northeast"),$K$57+$K$58*$B2407+$K$59*$D2407+$K$60*$E2407,IF(AND(B1067="male",E1067="yes",F1067="northwest"),M1122+M1123*$B2407+M1124*$D2407+M1125*$E2407,IF(AND(B1067="male",E1067="yes",F1067="southeast"),O1122+O1123*$B2407+O1124*$D2407+O1125*$E2407,IF(AND(B1067="male",E1067="yes",F1067="southwest"),Q1122+Q1123*$B2407+Q1124*$D2407+Q1125*$E2407,IF(AND(B1067="female",E1067="no",F1067="southwest"),S1122+S1123*$B2407+S1124*$D2407+S1125*$E2407,IF(AND(B1067="female",E1067="no",F1067="southeast"),U1122+U1123*$B2407+U1124*$D2407+U1125*$E2407,IF(AND(B1067="female",E1067="no",F1067="northwest"),W1122+W1123*$B2407+W1124*$D2407+W1125*$E2407,IF(AND(B1067="female",E1067="no",F1067="northeast"),Y1122+Y1123*$B2407+Y1124*$D2407+Y1125*$E2407,IF(AND(B1067="male",E1067="no",F1067="northeast"),AA1122+AA1123*$B2407+AA1124*$D2407+AA1125*$E2407,IF(AND(B1067="male",E1067="no",F1067="northwest"),AC1122+AC1123*$B2407+AC1124*$D2407+AC1125*$E2407,IF(AND(B1067="male",E1067="no",F1067="southeast"),AE1122+AE1123*$B2407+AE1124*$D2407+AE1125*$E2407,IF(AND(B1067="male",E1067="no",F1067="southwest"),AG1122+AG1123*$B2407+AG1124*$D2407+AG1125*$E2407,IF(AND(B1067="male",E1067="yes",F1067="southwest"),AI1122+AI1123*$B2407+AI1124*$D2407+AI1125*$E2407,IF(AND(B1067="male",E1067="yes",F1067="southeast"),AK1122+AK1123*$B2407+AK1124*$D2407+AK1125*$E2407,IF(AND(B1067="male",E1067="yes",F1067="northwest"),AM1122+AM1123*$B2407+AM1124*$D2407+AM1125*$E2407,IF(AND(B1067="male",E1067="yes",F1067="northeast"),AO1122+AO1123*$B2407+AO1124*$D2407+AO1125*$E2407,"Conditions not met"))))))))))))))))</f>
        <v>0</v>
      </c>
    </row>
    <row r="2408" spans="2:9" x14ac:dyDescent="0.45">
      <c r="B2408" s="2">
        <v>48</v>
      </c>
      <c r="D2408" s="2">
        <v>37.29</v>
      </c>
      <c r="E2408" s="2">
        <v>2</v>
      </c>
      <c r="H2408" s="2">
        <v>8978.1851000000006</v>
      </c>
      <c r="I2408" s="1">
        <f>IF(AND(B1068="male",E1068="yes",F1068="northeast"),$K$57+$K$58*$B2408+$K$59*$D2408+$K$60*$E2408,IF(AND(B1068="male",E1068="yes",F1068="northwest"),M1123+M1124*$B2408+M1125*$D2408+M1126*$E2408,IF(AND(B1068="male",E1068="yes",F1068="southeast"),O1123+O1124*$B2408+O1125*$D2408+O1126*$E2408,IF(AND(B1068="male",E1068="yes",F1068="southwest"),Q1123+Q1124*$B2408+Q1125*$D2408+Q1126*$E2408,IF(AND(B1068="female",E1068="no",F1068="southwest"),S1123+S1124*$B2408+S1125*$D2408+S1126*$E2408,IF(AND(B1068="female",E1068="no",F1068="southeast"),U1123+U1124*$B2408+U1125*$D2408+U1126*$E2408,IF(AND(B1068="female",E1068="no",F1068="northwest"),W1123+W1124*$B2408+W1125*$D2408+W1126*$E2408,IF(AND(B1068="female",E1068="no",F1068="northeast"),Y1123+Y1124*$B2408+Y1125*$D2408+Y1126*$E2408,IF(AND(B1068="male",E1068="no",F1068="northeast"),AA1123+AA1124*$B2408+AA1125*$D2408+AA1126*$E2408,IF(AND(B1068="male",E1068="no",F1068="northwest"),AC1123+AC1124*$B2408+AC1125*$D2408+AC1126*$E2408,IF(AND(B1068="male",E1068="no",F1068="southeast"),AE1123+AE1124*$B2408+AE1125*$D2408+AE1126*$E2408,IF(AND(B1068="male",E1068="no",F1068="southwest"),AG1123+AG1124*$B2408+AG1125*$D2408+AG1126*$E2408,IF(AND(B1068="male",E1068="yes",F1068="southwest"),AI1123+AI1124*$B2408+AI1125*$D2408+AI1126*$E2408,IF(AND(B1068="male",E1068="yes",F1068="southeast"),AK1123+AK1124*$B2408+AK1125*$D2408+AK1126*$E2408,IF(AND(B1068="male",E1068="yes",F1068="northwest"),AM1123+AM1124*$B2408+AM1125*$D2408+AM1126*$E2408,IF(AND(B1068="male",E1068="yes",F1068="northeast"),AO1123+AO1124*$B2408+AO1125*$D2408+AO1126*$E2408,"Conditions not met"))))))))))))))))</f>
        <v>0</v>
      </c>
    </row>
    <row r="2409" spans="2:9" x14ac:dyDescent="0.45">
      <c r="B2409" s="2">
        <v>39</v>
      </c>
      <c r="D2409" s="2">
        <v>42.655000000000001</v>
      </c>
      <c r="E2409" s="2">
        <v>0</v>
      </c>
      <c r="H2409" s="2">
        <v>5757.41345</v>
      </c>
      <c r="I2409" s="1">
        <f>IF(AND(B1069="male",E1069="yes",F1069="northeast"),$K$57+$K$58*$B2409+$K$59*$D2409+$K$60*$E2409,IF(AND(B1069="male",E1069="yes",F1069="northwest"),M1124+M1125*$B2409+M1126*$D2409+M1127*$E2409,IF(AND(B1069="male",E1069="yes",F1069="southeast"),O1124+O1125*$B2409+O1126*$D2409+O1127*$E2409,IF(AND(B1069="male",E1069="yes",F1069="southwest"),Q1124+Q1125*$B2409+Q1126*$D2409+Q1127*$E2409,IF(AND(B1069="female",E1069="no",F1069="southwest"),S1124+S1125*$B2409+S1126*$D2409+S1127*$E2409,IF(AND(B1069="female",E1069="no",F1069="southeast"),U1124+U1125*$B2409+U1126*$D2409+U1127*$E2409,IF(AND(B1069="female",E1069="no",F1069="northwest"),W1124+W1125*$B2409+W1126*$D2409+W1127*$E2409,IF(AND(B1069="female",E1069="no",F1069="northeast"),Y1124+Y1125*$B2409+Y1126*$D2409+Y1127*$E2409,IF(AND(B1069="male",E1069="no",F1069="northeast"),AA1124+AA1125*$B2409+AA1126*$D2409+AA1127*$E2409,IF(AND(B1069="male",E1069="no",F1069="northwest"),AC1124+AC1125*$B2409+AC1126*$D2409+AC1127*$E2409,IF(AND(B1069="male",E1069="no",F1069="southeast"),AE1124+AE1125*$B2409+AE1126*$D2409+AE1127*$E2409,IF(AND(B1069="male",E1069="no",F1069="southwest"),AG1124+AG1125*$B2409+AG1126*$D2409+AG1127*$E2409,IF(AND(B1069="male",E1069="yes",F1069="southwest"),AI1124+AI1125*$B2409+AI1126*$D2409+AI1127*$E2409,IF(AND(B1069="male",E1069="yes",F1069="southeast"),AK1124+AK1125*$B2409+AK1126*$D2409+AK1127*$E2409,IF(AND(B1069="male",E1069="yes",F1069="northwest"),AM1124+AM1125*$B2409+AM1126*$D2409+AM1127*$E2409,IF(AND(B1069="male",E1069="yes",F1069="northeast"),AO1124+AO1125*$B2409+AO1126*$D2409+AO1127*$E2409,"Conditions not met"))))))))))))))))</f>
        <v>0</v>
      </c>
    </row>
    <row r="2410" spans="2:9" x14ac:dyDescent="0.45">
      <c r="B2410" s="2">
        <v>63</v>
      </c>
      <c r="D2410" s="2">
        <v>21.66</v>
      </c>
      <c r="E2410" s="2">
        <v>1</v>
      </c>
      <c r="H2410" s="2">
        <v>14349.8544</v>
      </c>
      <c r="I2410" s="1">
        <f>IF(AND(B1070="male",E1070="yes",F1070="northeast"),$K$57+$K$58*$B2410+$K$59*$D2410+$K$60*$E2410,IF(AND(B1070="male",E1070="yes",F1070="northwest"),M1125+M1126*$B2410+M1127*$D2410+M1128*$E2410,IF(AND(B1070="male",E1070="yes",F1070="southeast"),O1125+O1126*$B2410+O1127*$D2410+O1128*$E2410,IF(AND(B1070="male",E1070="yes",F1070="southwest"),Q1125+Q1126*$B2410+Q1127*$D2410+Q1128*$E2410,IF(AND(B1070="female",E1070="no",F1070="southwest"),S1125+S1126*$B2410+S1127*$D2410+S1128*$E2410,IF(AND(B1070="female",E1070="no",F1070="southeast"),U1125+U1126*$B2410+U1127*$D2410+U1128*$E2410,IF(AND(B1070="female",E1070="no",F1070="northwest"),W1125+W1126*$B2410+W1127*$D2410+W1128*$E2410,IF(AND(B1070="female",E1070="no",F1070="northeast"),Y1125+Y1126*$B2410+Y1127*$D2410+Y1128*$E2410,IF(AND(B1070="male",E1070="no",F1070="northeast"),AA1125+AA1126*$B2410+AA1127*$D2410+AA1128*$E2410,IF(AND(B1070="male",E1070="no",F1070="northwest"),AC1125+AC1126*$B2410+AC1127*$D2410+AC1128*$E2410,IF(AND(B1070="male",E1070="no",F1070="southeast"),AE1125+AE1126*$B2410+AE1127*$D2410+AE1128*$E2410,IF(AND(B1070="male",E1070="no",F1070="southwest"),AG1125+AG1126*$B2410+AG1127*$D2410+AG1128*$E2410,IF(AND(B1070="male",E1070="yes",F1070="southwest"),AI1125+AI1126*$B2410+AI1127*$D2410+AI1128*$E2410,IF(AND(B1070="male",E1070="yes",F1070="southeast"),AK1125+AK1126*$B2410+AK1127*$D2410+AK1128*$E2410,IF(AND(B1070="male",E1070="yes",F1070="northwest"),AM1125+AM1126*$B2410+AM1127*$D2410+AM1128*$E2410,IF(AND(B1070="male",E1070="yes",F1070="northeast"),AO1125+AO1126*$B2410+AO1127*$D2410+AO1128*$E2410,"Conditions not met"))))))))))))))))</f>
        <v>0</v>
      </c>
    </row>
    <row r="2411" spans="2:9" x14ac:dyDescent="0.45">
      <c r="B2411" s="2">
        <v>54</v>
      </c>
      <c r="D2411" s="2">
        <v>31.9</v>
      </c>
      <c r="E2411" s="2">
        <v>1</v>
      </c>
      <c r="H2411" s="2">
        <v>10928.849</v>
      </c>
      <c r="I2411" s="1">
        <f>IF(AND(B1071="male",E1071="yes",F1071="northeast"),$K$57+$K$58*$B2411+$K$59*$D2411+$K$60*$E2411,IF(AND(B1071="male",E1071="yes",F1071="northwest"),M1126+M1127*$B2411+M1128*$D2411+M1129*$E2411,IF(AND(B1071="male",E1071="yes",F1071="southeast"),O1126+O1127*$B2411+O1128*$D2411+O1129*$E2411,IF(AND(B1071="male",E1071="yes",F1071="southwest"),Q1126+Q1127*$B2411+Q1128*$D2411+Q1129*$E2411,IF(AND(B1071="female",E1071="no",F1071="southwest"),S1126+S1127*$B2411+S1128*$D2411+S1129*$E2411,IF(AND(B1071="female",E1071="no",F1071="southeast"),U1126+U1127*$B2411+U1128*$D2411+U1129*$E2411,IF(AND(B1071="female",E1071="no",F1071="northwest"),W1126+W1127*$B2411+W1128*$D2411+W1129*$E2411,IF(AND(B1071="female",E1071="no",F1071="northeast"),Y1126+Y1127*$B2411+Y1128*$D2411+Y1129*$E2411,IF(AND(B1071="male",E1071="no",F1071="northeast"),AA1126+AA1127*$B2411+AA1128*$D2411+AA1129*$E2411,IF(AND(B1071="male",E1071="no",F1071="northwest"),AC1126+AC1127*$B2411+AC1128*$D2411+AC1129*$E2411,IF(AND(B1071="male",E1071="no",F1071="southeast"),AE1126+AE1127*$B2411+AE1128*$D2411+AE1129*$E2411,IF(AND(B1071="male",E1071="no",F1071="southwest"),AG1126+AG1127*$B2411+AG1128*$D2411+AG1129*$E2411,IF(AND(B1071="male",E1071="yes",F1071="southwest"),AI1126+AI1127*$B2411+AI1128*$D2411+AI1129*$E2411,IF(AND(B1071="male",E1071="yes",F1071="southeast"),AK1126+AK1127*$B2411+AK1128*$D2411+AK1129*$E2411,IF(AND(B1071="male",E1071="yes",F1071="northwest"),AM1126+AM1127*$B2411+AM1128*$D2411+AM1129*$E2411,IF(AND(B1071="male",E1071="yes",F1071="northeast"),AO1126+AO1127*$B2411+AO1128*$D2411+AO1129*$E2411,"Conditions not met"))))))))))))))))</f>
        <v>0</v>
      </c>
    </row>
    <row r="2412" spans="2:9" x14ac:dyDescent="0.45">
      <c r="B2412" s="2">
        <v>37</v>
      </c>
      <c r="D2412" s="2">
        <v>37.07</v>
      </c>
      <c r="E2412" s="2">
        <v>1</v>
      </c>
      <c r="H2412" s="2">
        <v>39871.704299999998</v>
      </c>
      <c r="I2412" s="1">
        <f>IF(AND(B1072="male",E1072="yes",F1072="northeast"),$K$57+$K$58*$B2412+$K$59*$D2412+$K$60*$E2412,IF(AND(B1072="male",E1072="yes",F1072="northwest"),M1127+M1128*$B2412+M1129*$D2412+M1130*$E2412,IF(AND(B1072="male",E1072="yes",F1072="southeast"),O1127+O1128*$B2412+O1129*$D2412+O1130*$E2412,IF(AND(B1072="male",E1072="yes",F1072="southwest"),Q1127+Q1128*$B2412+Q1129*$D2412+Q1130*$E2412,IF(AND(B1072="female",E1072="no",F1072="southwest"),S1127+S1128*$B2412+S1129*$D2412+S1130*$E2412,IF(AND(B1072="female",E1072="no",F1072="southeast"),U1127+U1128*$B2412+U1129*$D2412+U1130*$E2412,IF(AND(B1072="female",E1072="no",F1072="northwest"),W1127+W1128*$B2412+W1129*$D2412+W1130*$E2412,IF(AND(B1072="female",E1072="no",F1072="northeast"),Y1127+Y1128*$B2412+Y1129*$D2412+Y1130*$E2412,IF(AND(B1072="male",E1072="no",F1072="northeast"),AA1127+AA1128*$B2412+AA1129*$D2412+AA1130*$E2412,IF(AND(B1072="male",E1072="no",F1072="northwest"),AC1127+AC1128*$B2412+AC1129*$D2412+AC1130*$E2412,IF(AND(B1072="male",E1072="no",F1072="southeast"),AE1127+AE1128*$B2412+AE1129*$D2412+AE1130*$E2412,IF(AND(B1072="male",E1072="no",F1072="southwest"),AG1127+AG1128*$B2412+AG1129*$D2412+AG1130*$E2412,IF(AND(B1072="male",E1072="yes",F1072="southwest"),AI1127+AI1128*$B2412+AI1129*$D2412+AI1130*$E2412,IF(AND(B1072="male",E1072="yes",F1072="southeast"),AK1127+AK1128*$B2412+AK1129*$D2412+AK1130*$E2412,IF(AND(B1072="male",E1072="yes",F1072="northwest"),AM1127+AM1128*$B2412+AM1129*$D2412+AM1130*$E2412,IF(AND(B1072="male",E1072="yes",F1072="northeast"),AO1127+AO1128*$B2412+AO1129*$D2412+AO1130*$E2412,"Conditions not met"))))))))))))))))</f>
        <v>0</v>
      </c>
    </row>
    <row r="2413" spans="2:9" x14ac:dyDescent="0.45">
      <c r="B2413" s="2">
        <v>63</v>
      </c>
      <c r="D2413" s="2">
        <v>31.445</v>
      </c>
      <c r="E2413" s="2">
        <v>0</v>
      </c>
      <c r="H2413" s="2">
        <v>13974.455550000001</v>
      </c>
      <c r="I2413" s="1">
        <f>IF(AND(B1073="male",E1073="yes",F1073="northeast"),$K$57+$K$58*$B2413+$K$59*$D2413+$K$60*$E2413,IF(AND(B1073="male",E1073="yes",F1073="northwest"),M1128+M1129*$B2413+M1130*$D2413+M1131*$E2413,IF(AND(B1073="male",E1073="yes",F1073="southeast"),O1128+O1129*$B2413+O1130*$D2413+O1131*$E2413,IF(AND(B1073="male",E1073="yes",F1073="southwest"),Q1128+Q1129*$B2413+Q1130*$D2413+Q1131*$E2413,IF(AND(B1073="female",E1073="no",F1073="southwest"),S1128+S1129*$B2413+S1130*$D2413+S1131*$E2413,IF(AND(B1073="female",E1073="no",F1073="southeast"),U1128+U1129*$B2413+U1130*$D2413+U1131*$E2413,IF(AND(B1073="female",E1073="no",F1073="northwest"),W1128+W1129*$B2413+W1130*$D2413+W1131*$E2413,IF(AND(B1073="female",E1073="no",F1073="northeast"),Y1128+Y1129*$B2413+Y1130*$D2413+Y1131*$E2413,IF(AND(B1073="male",E1073="no",F1073="northeast"),AA1128+AA1129*$B2413+AA1130*$D2413+AA1131*$E2413,IF(AND(B1073="male",E1073="no",F1073="northwest"),AC1128+AC1129*$B2413+AC1130*$D2413+AC1131*$E2413,IF(AND(B1073="male",E1073="no",F1073="southeast"),AE1128+AE1129*$B2413+AE1130*$D2413+AE1131*$E2413,IF(AND(B1073="male",E1073="no",F1073="southwest"),AG1128+AG1129*$B2413+AG1130*$D2413+AG1131*$E2413,IF(AND(B1073="male",E1073="yes",F1073="southwest"),AI1128+AI1129*$B2413+AI1130*$D2413+AI1131*$E2413,IF(AND(B1073="male",E1073="yes",F1073="southeast"),AK1128+AK1129*$B2413+AK1130*$D2413+AK1131*$E2413,IF(AND(B1073="male",E1073="yes",F1073="northwest"),AM1128+AM1129*$B2413+AM1130*$D2413+AM1131*$E2413,IF(AND(B1073="male",E1073="yes",F1073="northeast"),AO1128+AO1129*$B2413+AO1130*$D2413+AO1131*$E2413,"Conditions not met"))))))))))))))))</f>
        <v>0</v>
      </c>
    </row>
    <row r="2414" spans="2:9" x14ac:dyDescent="0.45">
      <c r="B2414" s="2">
        <v>21</v>
      </c>
      <c r="D2414" s="2">
        <v>31.254999999999999</v>
      </c>
      <c r="E2414" s="2">
        <v>0</v>
      </c>
      <c r="H2414" s="2">
        <v>1909.52745</v>
      </c>
      <c r="I2414" s="1">
        <f>IF(AND(B1074="male",E1074="yes",F1074="northeast"),$K$57+$K$58*$B2414+$K$59*$D2414+$K$60*$E2414,IF(AND(B1074="male",E1074="yes",F1074="northwest"),M1129+M1130*$B2414+M1131*$D2414+M1132*$E2414,IF(AND(B1074="male",E1074="yes",F1074="southeast"),O1129+O1130*$B2414+O1131*$D2414+O1132*$E2414,IF(AND(B1074="male",E1074="yes",F1074="southwest"),Q1129+Q1130*$B2414+Q1131*$D2414+Q1132*$E2414,IF(AND(B1074="female",E1074="no",F1074="southwest"),S1129+S1130*$B2414+S1131*$D2414+S1132*$E2414,IF(AND(B1074="female",E1074="no",F1074="southeast"),U1129+U1130*$B2414+U1131*$D2414+U1132*$E2414,IF(AND(B1074="female",E1074="no",F1074="northwest"),W1129+W1130*$B2414+W1131*$D2414+W1132*$E2414,IF(AND(B1074="female",E1074="no",F1074="northeast"),Y1129+Y1130*$B2414+Y1131*$D2414+Y1132*$E2414,IF(AND(B1074="male",E1074="no",F1074="northeast"),AA1129+AA1130*$B2414+AA1131*$D2414+AA1132*$E2414,IF(AND(B1074="male",E1074="no",F1074="northwest"),AC1129+AC1130*$B2414+AC1131*$D2414+AC1132*$E2414,IF(AND(B1074="male",E1074="no",F1074="southeast"),AE1129+AE1130*$B2414+AE1131*$D2414+AE1132*$E2414,IF(AND(B1074="male",E1074="no",F1074="southwest"),AG1129+AG1130*$B2414+AG1131*$D2414+AG1132*$E2414,IF(AND(B1074="male",E1074="yes",F1074="southwest"),AI1129+AI1130*$B2414+AI1131*$D2414+AI1132*$E2414,IF(AND(B1074="male",E1074="yes",F1074="southeast"),AK1129+AK1130*$B2414+AK1131*$D2414+AK1132*$E2414,IF(AND(B1074="male",E1074="yes",F1074="northwest"),AM1129+AM1130*$B2414+AM1131*$D2414+AM1132*$E2414,IF(AND(B1074="male",E1074="yes",F1074="northeast"),AO1129+AO1130*$B2414+AO1131*$D2414+AO1132*$E2414,"Conditions not met"))))))))))))))))</f>
        <v>0</v>
      </c>
    </row>
    <row r="2415" spans="2:9" x14ac:dyDescent="0.45">
      <c r="B2415" s="2">
        <v>54</v>
      </c>
      <c r="D2415" s="2">
        <v>28.88</v>
      </c>
      <c r="E2415" s="2">
        <v>2</v>
      </c>
      <c r="H2415" s="2">
        <v>12096.6512</v>
      </c>
      <c r="I2415" s="1">
        <f>IF(AND(B1075="male",E1075="yes",F1075="northeast"),$K$57+$K$58*$B2415+$K$59*$D2415+$K$60*$E2415,IF(AND(B1075="male",E1075="yes",F1075="northwest"),M1130+M1131*$B2415+M1132*$D2415+M1133*$E2415,IF(AND(B1075="male",E1075="yes",F1075="southeast"),O1130+O1131*$B2415+O1132*$D2415+O1133*$E2415,IF(AND(B1075="male",E1075="yes",F1075="southwest"),Q1130+Q1131*$B2415+Q1132*$D2415+Q1133*$E2415,IF(AND(B1075="female",E1075="no",F1075="southwest"),S1130+S1131*$B2415+S1132*$D2415+S1133*$E2415,IF(AND(B1075="female",E1075="no",F1075="southeast"),U1130+U1131*$B2415+U1132*$D2415+U1133*$E2415,IF(AND(B1075="female",E1075="no",F1075="northwest"),W1130+W1131*$B2415+W1132*$D2415+W1133*$E2415,IF(AND(B1075="female",E1075="no",F1075="northeast"),Y1130+Y1131*$B2415+Y1132*$D2415+Y1133*$E2415,IF(AND(B1075="male",E1075="no",F1075="northeast"),AA1130+AA1131*$B2415+AA1132*$D2415+AA1133*$E2415,IF(AND(B1075="male",E1075="no",F1075="northwest"),AC1130+AC1131*$B2415+AC1132*$D2415+AC1133*$E2415,IF(AND(B1075="male",E1075="no",F1075="southeast"),AE1130+AE1131*$B2415+AE1132*$D2415+AE1133*$E2415,IF(AND(B1075="male",E1075="no",F1075="southwest"),AG1130+AG1131*$B2415+AG1132*$D2415+AG1133*$E2415,IF(AND(B1075="male",E1075="yes",F1075="southwest"),AI1130+AI1131*$B2415+AI1132*$D2415+AI1133*$E2415,IF(AND(B1075="male",E1075="yes",F1075="southeast"),AK1130+AK1131*$B2415+AK1132*$D2415+AK1133*$E2415,IF(AND(B1075="male",E1075="yes",F1075="northwest"),AM1130+AM1131*$B2415+AM1132*$D2415+AM1133*$E2415,IF(AND(B1075="male",E1075="yes",F1075="northeast"),AO1130+AO1131*$B2415+AO1132*$D2415+AO1133*$E2415,"Conditions not met"))))))))))))))))</f>
        <v>0</v>
      </c>
    </row>
    <row r="2416" spans="2:9" x14ac:dyDescent="0.45">
      <c r="B2416" s="2">
        <v>60</v>
      </c>
      <c r="D2416" s="2">
        <v>18.335000000000001</v>
      </c>
      <c r="E2416" s="2">
        <v>0</v>
      </c>
      <c r="H2416" s="2">
        <v>13204.28565</v>
      </c>
      <c r="I2416" s="1">
        <f>IF(AND(B1076="male",E1076="yes",F1076="northeast"),$K$57+$K$58*$B2416+$K$59*$D2416+$K$60*$E2416,IF(AND(B1076="male",E1076="yes",F1076="northwest"),M1131+M1132*$B2416+M1133*$D2416+M1134*$E2416,IF(AND(B1076="male",E1076="yes",F1076="southeast"),O1131+O1132*$B2416+O1133*$D2416+O1134*$E2416,IF(AND(B1076="male",E1076="yes",F1076="southwest"),Q1131+Q1132*$B2416+Q1133*$D2416+Q1134*$E2416,IF(AND(B1076="female",E1076="no",F1076="southwest"),S1131+S1132*$B2416+S1133*$D2416+S1134*$E2416,IF(AND(B1076="female",E1076="no",F1076="southeast"),U1131+U1132*$B2416+U1133*$D2416+U1134*$E2416,IF(AND(B1076="female",E1076="no",F1076="northwest"),W1131+W1132*$B2416+W1133*$D2416+W1134*$E2416,IF(AND(B1076="female",E1076="no",F1076="northeast"),Y1131+Y1132*$B2416+Y1133*$D2416+Y1134*$E2416,IF(AND(B1076="male",E1076="no",F1076="northeast"),AA1131+AA1132*$B2416+AA1133*$D2416+AA1134*$E2416,IF(AND(B1076="male",E1076="no",F1076="northwest"),AC1131+AC1132*$B2416+AC1133*$D2416+AC1134*$E2416,IF(AND(B1076="male",E1076="no",F1076="southeast"),AE1131+AE1132*$B2416+AE1133*$D2416+AE1134*$E2416,IF(AND(B1076="male",E1076="no",F1076="southwest"),AG1131+AG1132*$B2416+AG1133*$D2416+AG1134*$E2416,IF(AND(B1076="male",E1076="yes",F1076="southwest"),AI1131+AI1132*$B2416+AI1133*$D2416+AI1134*$E2416,IF(AND(B1076="male",E1076="yes",F1076="southeast"),AK1131+AK1132*$B2416+AK1133*$D2416+AK1134*$E2416,IF(AND(B1076="male",E1076="yes",F1076="northwest"),AM1131+AM1132*$B2416+AM1133*$D2416+AM1134*$E2416,IF(AND(B1076="male",E1076="yes",F1076="northeast"),AO1131+AO1132*$B2416+AO1133*$D2416+AO1134*$E2416,"Conditions not met"))))))))))))))))</f>
        <v>0</v>
      </c>
    </row>
    <row r="2417" spans="2:9" x14ac:dyDescent="0.45">
      <c r="B2417" s="2">
        <v>32</v>
      </c>
      <c r="D2417" s="2">
        <v>29.59</v>
      </c>
      <c r="E2417" s="2">
        <v>1</v>
      </c>
      <c r="H2417" s="2">
        <v>4562.8420999999998</v>
      </c>
      <c r="I2417" s="1">
        <f>IF(AND(B1077="male",E1077="yes",F1077="northeast"),$K$57+$K$58*$B2417+$K$59*$D2417+$K$60*$E2417,IF(AND(B1077="male",E1077="yes",F1077="northwest"),M1132+M1133*$B2417+M1134*$D2417+M1135*$E2417,IF(AND(B1077="male",E1077="yes",F1077="southeast"),O1132+O1133*$B2417+O1134*$D2417+O1135*$E2417,IF(AND(B1077="male",E1077="yes",F1077="southwest"),Q1132+Q1133*$B2417+Q1134*$D2417+Q1135*$E2417,IF(AND(B1077="female",E1077="no",F1077="southwest"),S1132+S1133*$B2417+S1134*$D2417+S1135*$E2417,IF(AND(B1077="female",E1077="no",F1077="southeast"),U1132+U1133*$B2417+U1134*$D2417+U1135*$E2417,IF(AND(B1077="female",E1077="no",F1077="northwest"),W1132+W1133*$B2417+W1134*$D2417+W1135*$E2417,IF(AND(B1077="female",E1077="no",F1077="northeast"),Y1132+Y1133*$B2417+Y1134*$D2417+Y1135*$E2417,IF(AND(B1077="male",E1077="no",F1077="northeast"),AA1132+AA1133*$B2417+AA1134*$D2417+AA1135*$E2417,IF(AND(B1077="male",E1077="no",F1077="northwest"),AC1132+AC1133*$B2417+AC1134*$D2417+AC1135*$E2417,IF(AND(B1077="male",E1077="no",F1077="southeast"),AE1132+AE1133*$B2417+AE1134*$D2417+AE1135*$E2417,IF(AND(B1077="male",E1077="no",F1077="southwest"),AG1132+AG1133*$B2417+AG1134*$D2417+AG1135*$E2417,IF(AND(B1077="male",E1077="yes",F1077="southwest"),AI1132+AI1133*$B2417+AI1134*$D2417+AI1135*$E2417,IF(AND(B1077="male",E1077="yes",F1077="southeast"),AK1132+AK1133*$B2417+AK1134*$D2417+AK1135*$E2417,IF(AND(B1077="male",E1077="yes",F1077="northwest"),AM1132+AM1133*$B2417+AM1134*$D2417+AM1135*$E2417,IF(AND(B1077="male",E1077="yes",F1077="northeast"),AO1132+AO1133*$B2417+AO1134*$D2417+AO1135*$E2417,"Conditions not met"))))))))))))))))</f>
        <v>0</v>
      </c>
    </row>
    <row r="2418" spans="2:9" x14ac:dyDescent="0.45">
      <c r="B2418" s="2">
        <v>47</v>
      </c>
      <c r="D2418" s="2">
        <v>32</v>
      </c>
      <c r="E2418" s="2">
        <v>1</v>
      </c>
      <c r="H2418" s="2">
        <v>8551.3469999999998</v>
      </c>
      <c r="I2418" s="1">
        <f>IF(AND(B1078="male",E1078="yes",F1078="northeast"),$K$57+$K$58*$B2418+$K$59*$D2418+$K$60*$E2418,IF(AND(B1078="male",E1078="yes",F1078="northwest"),M1133+M1134*$B2418+M1135*$D2418+M1136*$E2418,IF(AND(B1078="male",E1078="yes",F1078="southeast"),O1133+O1134*$B2418+O1135*$D2418+O1136*$E2418,IF(AND(B1078="male",E1078="yes",F1078="southwest"),Q1133+Q1134*$B2418+Q1135*$D2418+Q1136*$E2418,IF(AND(B1078="female",E1078="no",F1078="southwest"),S1133+S1134*$B2418+S1135*$D2418+S1136*$E2418,IF(AND(B1078="female",E1078="no",F1078="southeast"),U1133+U1134*$B2418+U1135*$D2418+U1136*$E2418,IF(AND(B1078="female",E1078="no",F1078="northwest"),W1133+W1134*$B2418+W1135*$D2418+W1136*$E2418,IF(AND(B1078="female",E1078="no",F1078="northeast"),Y1133+Y1134*$B2418+Y1135*$D2418+Y1136*$E2418,IF(AND(B1078="male",E1078="no",F1078="northeast"),AA1133+AA1134*$B2418+AA1135*$D2418+AA1136*$E2418,IF(AND(B1078="male",E1078="no",F1078="northwest"),AC1133+AC1134*$B2418+AC1135*$D2418+AC1136*$E2418,IF(AND(B1078="male",E1078="no",F1078="southeast"),AE1133+AE1134*$B2418+AE1135*$D2418+AE1136*$E2418,IF(AND(B1078="male",E1078="no",F1078="southwest"),AG1133+AG1134*$B2418+AG1135*$D2418+AG1136*$E2418,IF(AND(B1078="male",E1078="yes",F1078="southwest"),AI1133+AI1134*$B2418+AI1135*$D2418+AI1136*$E2418,IF(AND(B1078="male",E1078="yes",F1078="southeast"),AK1133+AK1134*$B2418+AK1135*$D2418+AK1136*$E2418,IF(AND(B1078="male",E1078="yes",F1078="northwest"),AM1133+AM1134*$B2418+AM1135*$D2418+AM1136*$E2418,IF(AND(B1078="male",E1078="yes",F1078="northeast"),AO1133+AO1134*$B2418+AO1135*$D2418+AO1136*$E2418,"Conditions not met"))))))))))))))))</f>
        <v>0</v>
      </c>
    </row>
    <row r="2419" spans="2:9" x14ac:dyDescent="0.45">
      <c r="B2419" s="2">
        <v>21</v>
      </c>
      <c r="D2419" s="2">
        <v>26.03</v>
      </c>
      <c r="E2419" s="2">
        <v>0</v>
      </c>
      <c r="H2419" s="2">
        <v>2102.2647000000002</v>
      </c>
      <c r="I2419" s="1">
        <f>IF(AND(B1079="male",E1079="yes",F1079="northeast"),$K$57+$K$58*$B2419+$K$59*$D2419+$K$60*$E2419,IF(AND(B1079="male",E1079="yes",F1079="northwest"),M1134+M1135*$B2419+M1136*$D2419+M1137*$E2419,IF(AND(B1079="male",E1079="yes",F1079="southeast"),O1134+O1135*$B2419+O1136*$D2419+O1137*$E2419,IF(AND(B1079="male",E1079="yes",F1079="southwest"),Q1134+Q1135*$B2419+Q1136*$D2419+Q1137*$E2419,IF(AND(B1079="female",E1079="no",F1079="southwest"),S1134+S1135*$B2419+S1136*$D2419+S1137*$E2419,IF(AND(B1079="female",E1079="no",F1079="southeast"),U1134+U1135*$B2419+U1136*$D2419+U1137*$E2419,IF(AND(B1079="female",E1079="no",F1079="northwest"),W1134+W1135*$B2419+W1136*$D2419+W1137*$E2419,IF(AND(B1079="female",E1079="no",F1079="northeast"),Y1134+Y1135*$B2419+Y1136*$D2419+Y1137*$E2419,IF(AND(B1079="male",E1079="no",F1079="northeast"),AA1134+AA1135*$B2419+AA1136*$D2419+AA1137*$E2419,IF(AND(B1079="male",E1079="no",F1079="northwest"),AC1134+AC1135*$B2419+AC1136*$D2419+AC1137*$E2419,IF(AND(B1079="male",E1079="no",F1079="southeast"),AE1134+AE1135*$B2419+AE1136*$D2419+AE1137*$E2419,IF(AND(B1079="male",E1079="no",F1079="southwest"),AG1134+AG1135*$B2419+AG1136*$D2419+AG1137*$E2419,IF(AND(B1079="male",E1079="yes",F1079="southwest"),AI1134+AI1135*$B2419+AI1136*$D2419+AI1137*$E2419,IF(AND(B1079="male",E1079="yes",F1079="southeast"),AK1134+AK1135*$B2419+AK1136*$D2419+AK1137*$E2419,IF(AND(B1079="male",E1079="yes",F1079="northwest"),AM1134+AM1135*$B2419+AM1136*$D2419+AM1137*$E2419,IF(AND(B1079="male",E1079="yes",F1079="northeast"),AO1134+AO1135*$B2419+AO1136*$D2419+AO1137*$E2419,"Conditions not met"))))))))))))))))</f>
        <v>0</v>
      </c>
    </row>
    <row r="2420" spans="2:9" x14ac:dyDescent="0.45">
      <c r="B2420" s="2">
        <v>28</v>
      </c>
      <c r="D2420" s="2">
        <v>31.68</v>
      </c>
      <c r="E2420" s="2">
        <v>0</v>
      </c>
      <c r="H2420" s="2">
        <v>34672.147199999999</v>
      </c>
      <c r="I2420" s="1">
        <f>IF(AND(B1080="male",E1080="yes",F1080="northeast"),$K$57+$K$58*$B2420+$K$59*$D2420+$K$60*$E2420,IF(AND(B1080="male",E1080="yes",F1080="northwest"),M1135+M1136*$B2420+M1137*$D2420+M1138*$E2420,IF(AND(B1080="male",E1080="yes",F1080="southeast"),O1135+O1136*$B2420+O1137*$D2420+O1138*$E2420,IF(AND(B1080="male",E1080="yes",F1080="southwest"),Q1135+Q1136*$B2420+Q1137*$D2420+Q1138*$E2420,IF(AND(B1080="female",E1080="no",F1080="southwest"),S1135+S1136*$B2420+S1137*$D2420+S1138*$E2420,IF(AND(B1080="female",E1080="no",F1080="southeast"),U1135+U1136*$B2420+U1137*$D2420+U1138*$E2420,IF(AND(B1080="female",E1080="no",F1080="northwest"),W1135+W1136*$B2420+W1137*$D2420+W1138*$E2420,IF(AND(B1080="female",E1080="no",F1080="northeast"),Y1135+Y1136*$B2420+Y1137*$D2420+Y1138*$E2420,IF(AND(B1080="male",E1080="no",F1080="northeast"),AA1135+AA1136*$B2420+AA1137*$D2420+AA1138*$E2420,IF(AND(B1080="male",E1080="no",F1080="northwest"),AC1135+AC1136*$B2420+AC1137*$D2420+AC1138*$E2420,IF(AND(B1080="male",E1080="no",F1080="southeast"),AE1135+AE1136*$B2420+AE1137*$D2420+AE1138*$E2420,IF(AND(B1080="male",E1080="no",F1080="southwest"),AG1135+AG1136*$B2420+AG1137*$D2420+AG1138*$E2420,IF(AND(B1080="male",E1080="yes",F1080="southwest"),AI1135+AI1136*$B2420+AI1137*$D2420+AI1138*$E2420,IF(AND(B1080="male",E1080="yes",F1080="southeast"),AK1135+AK1136*$B2420+AK1137*$D2420+AK1138*$E2420,IF(AND(B1080="male",E1080="yes",F1080="northwest"),AM1135+AM1136*$B2420+AM1137*$D2420+AM1138*$E2420,IF(AND(B1080="male",E1080="yes",F1080="northeast"),AO1135+AO1136*$B2420+AO1137*$D2420+AO1138*$E2420,"Conditions not met"))))))))))))))))</f>
        <v>0</v>
      </c>
    </row>
    <row r="2421" spans="2:9" x14ac:dyDescent="0.45">
      <c r="B2421" s="2">
        <v>63</v>
      </c>
      <c r="D2421" s="2">
        <v>33.659999999999997</v>
      </c>
      <c r="E2421" s="2">
        <v>3</v>
      </c>
      <c r="H2421" s="2">
        <v>15161.5344</v>
      </c>
      <c r="I2421" s="1">
        <f>IF(AND(B1081="male",E1081="yes",F1081="northeast"),$K$57+$K$58*$B2421+$K$59*$D2421+$K$60*$E2421,IF(AND(B1081="male",E1081="yes",F1081="northwest"),M1136+M1137*$B2421+M1138*$D2421+M1139*$E2421,IF(AND(B1081="male",E1081="yes",F1081="southeast"),O1136+O1137*$B2421+O1138*$D2421+O1139*$E2421,IF(AND(B1081="male",E1081="yes",F1081="southwest"),Q1136+Q1137*$B2421+Q1138*$D2421+Q1139*$E2421,IF(AND(B1081="female",E1081="no",F1081="southwest"),S1136+S1137*$B2421+S1138*$D2421+S1139*$E2421,IF(AND(B1081="female",E1081="no",F1081="southeast"),U1136+U1137*$B2421+U1138*$D2421+U1139*$E2421,IF(AND(B1081="female",E1081="no",F1081="northwest"),W1136+W1137*$B2421+W1138*$D2421+W1139*$E2421,IF(AND(B1081="female",E1081="no",F1081="northeast"),Y1136+Y1137*$B2421+Y1138*$D2421+Y1139*$E2421,IF(AND(B1081="male",E1081="no",F1081="northeast"),AA1136+AA1137*$B2421+AA1138*$D2421+AA1139*$E2421,IF(AND(B1081="male",E1081="no",F1081="northwest"),AC1136+AC1137*$B2421+AC1138*$D2421+AC1139*$E2421,IF(AND(B1081="male",E1081="no",F1081="southeast"),AE1136+AE1137*$B2421+AE1138*$D2421+AE1139*$E2421,IF(AND(B1081="male",E1081="no",F1081="southwest"),AG1136+AG1137*$B2421+AG1138*$D2421+AG1139*$E2421,IF(AND(B1081="male",E1081="yes",F1081="southwest"),AI1136+AI1137*$B2421+AI1138*$D2421+AI1139*$E2421,IF(AND(B1081="male",E1081="yes",F1081="southeast"),AK1136+AK1137*$B2421+AK1138*$D2421+AK1139*$E2421,IF(AND(B1081="male",E1081="yes",F1081="northwest"),AM1136+AM1137*$B2421+AM1138*$D2421+AM1139*$E2421,IF(AND(B1081="male",E1081="yes",F1081="northeast"),AO1136+AO1137*$B2421+AO1138*$D2421+AO1139*$E2421,"Conditions not met"))))))))))))))))</f>
        <v>0</v>
      </c>
    </row>
    <row r="2422" spans="2:9" x14ac:dyDescent="0.45">
      <c r="B2422" s="2">
        <v>18</v>
      </c>
      <c r="D2422" s="2">
        <v>21.78</v>
      </c>
      <c r="E2422" s="2">
        <v>2</v>
      </c>
      <c r="H2422" s="2">
        <v>11884.048580000001</v>
      </c>
      <c r="I2422" s="1">
        <f>IF(AND(B1082="male",E1082="yes",F1082="northeast"),$K$57+$K$58*$B2422+$K$59*$D2422+$K$60*$E2422,IF(AND(B1082="male",E1082="yes",F1082="northwest"),M1137+M1138*$B2422+M1139*$D2422+M1140*$E2422,IF(AND(B1082="male",E1082="yes",F1082="southeast"),O1137+O1138*$B2422+O1139*$D2422+O1140*$E2422,IF(AND(B1082="male",E1082="yes",F1082="southwest"),Q1137+Q1138*$B2422+Q1139*$D2422+Q1140*$E2422,IF(AND(B1082="female",E1082="no",F1082="southwest"),S1137+S1138*$B2422+S1139*$D2422+S1140*$E2422,IF(AND(B1082="female",E1082="no",F1082="southeast"),U1137+U1138*$B2422+U1139*$D2422+U1140*$E2422,IF(AND(B1082="female",E1082="no",F1082="northwest"),W1137+W1138*$B2422+W1139*$D2422+W1140*$E2422,IF(AND(B1082="female",E1082="no",F1082="northeast"),Y1137+Y1138*$B2422+Y1139*$D2422+Y1140*$E2422,IF(AND(B1082="male",E1082="no",F1082="northeast"),AA1137+AA1138*$B2422+AA1139*$D2422+AA1140*$E2422,IF(AND(B1082="male",E1082="no",F1082="northwest"),AC1137+AC1138*$B2422+AC1139*$D2422+AC1140*$E2422,IF(AND(B1082="male",E1082="no",F1082="southeast"),AE1137+AE1138*$B2422+AE1139*$D2422+AE1140*$E2422,IF(AND(B1082="male",E1082="no",F1082="southwest"),AG1137+AG1138*$B2422+AG1139*$D2422+AG1140*$E2422,IF(AND(B1082="male",E1082="yes",F1082="southwest"),AI1137+AI1138*$B2422+AI1139*$D2422+AI1140*$E2422,IF(AND(B1082="male",E1082="yes",F1082="southeast"),AK1137+AK1138*$B2422+AK1139*$D2422+AK1140*$E2422,IF(AND(B1082="male",E1082="yes",F1082="northwest"),AM1137+AM1138*$B2422+AM1139*$D2422+AM1140*$E2422,IF(AND(B1082="male",E1082="yes",F1082="northeast"),AO1137+AO1138*$B2422+AO1139*$D2422+AO1140*$E2422,"Conditions not met"))))))))))))))))</f>
        <v>0</v>
      </c>
    </row>
    <row r="2423" spans="2:9" x14ac:dyDescent="0.45">
      <c r="B2423" s="2">
        <v>32</v>
      </c>
      <c r="D2423" s="2">
        <v>27.835000000000001</v>
      </c>
      <c r="E2423" s="2">
        <v>1</v>
      </c>
      <c r="H2423" s="2">
        <v>4454.40265</v>
      </c>
      <c r="I2423" s="1">
        <f>IF(AND(B1083="male",E1083="yes",F1083="northeast"),$K$57+$K$58*$B2423+$K$59*$D2423+$K$60*$E2423,IF(AND(B1083="male",E1083="yes",F1083="northwest"),M1138+M1139*$B2423+M1140*$D2423+M1141*$E2423,IF(AND(B1083="male",E1083="yes",F1083="southeast"),O1138+O1139*$B2423+O1140*$D2423+O1141*$E2423,IF(AND(B1083="male",E1083="yes",F1083="southwest"),Q1138+Q1139*$B2423+Q1140*$D2423+Q1141*$E2423,IF(AND(B1083="female",E1083="no",F1083="southwest"),S1138+S1139*$B2423+S1140*$D2423+S1141*$E2423,IF(AND(B1083="female",E1083="no",F1083="southeast"),U1138+U1139*$B2423+U1140*$D2423+U1141*$E2423,IF(AND(B1083="female",E1083="no",F1083="northwest"),W1138+W1139*$B2423+W1140*$D2423+W1141*$E2423,IF(AND(B1083="female",E1083="no",F1083="northeast"),Y1138+Y1139*$B2423+Y1140*$D2423+Y1141*$E2423,IF(AND(B1083="male",E1083="no",F1083="northeast"),AA1138+AA1139*$B2423+AA1140*$D2423+AA1141*$E2423,IF(AND(B1083="male",E1083="no",F1083="northwest"),AC1138+AC1139*$B2423+AC1140*$D2423+AC1141*$E2423,IF(AND(B1083="male",E1083="no",F1083="southeast"),AE1138+AE1139*$B2423+AE1140*$D2423+AE1141*$E2423,IF(AND(B1083="male",E1083="no",F1083="southwest"),AG1138+AG1139*$B2423+AG1140*$D2423+AG1141*$E2423,IF(AND(B1083="male",E1083="yes",F1083="southwest"),AI1138+AI1139*$B2423+AI1140*$D2423+AI1141*$E2423,IF(AND(B1083="male",E1083="yes",F1083="southeast"),AK1138+AK1139*$B2423+AK1140*$D2423+AK1141*$E2423,IF(AND(B1083="male",E1083="yes",F1083="northwest"),AM1138+AM1139*$B2423+AM1140*$D2423+AM1141*$E2423,IF(AND(B1083="male",E1083="yes",F1083="northeast"),AO1138+AO1139*$B2423+AO1140*$D2423+AO1141*$E2423,"Conditions not met"))))))))))))))))</f>
        <v>0</v>
      </c>
    </row>
    <row r="2424" spans="2:9" x14ac:dyDescent="0.45">
      <c r="B2424" s="2">
        <v>38</v>
      </c>
      <c r="D2424" s="2">
        <v>19.95</v>
      </c>
      <c r="E2424" s="2">
        <v>1</v>
      </c>
      <c r="H2424" s="2">
        <v>5855.9025000000001</v>
      </c>
      <c r="I2424" s="1">
        <f>IF(AND(B1084="male",E1084="yes",F1084="northeast"),$K$57+$K$58*$B2424+$K$59*$D2424+$K$60*$E2424,IF(AND(B1084="male",E1084="yes",F1084="northwest"),M1139+M1140*$B2424+M1141*$D2424+M1142*$E2424,IF(AND(B1084="male",E1084="yes",F1084="southeast"),O1139+O1140*$B2424+O1141*$D2424+O1142*$E2424,IF(AND(B1084="male",E1084="yes",F1084="southwest"),Q1139+Q1140*$B2424+Q1141*$D2424+Q1142*$E2424,IF(AND(B1084="female",E1084="no",F1084="southwest"),S1139+S1140*$B2424+S1141*$D2424+S1142*$E2424,IF(AND(B1084="female",E1084="no",F1084="southeast"),U1139+U1140*$B2424+U1141*$D2424+U1142*$E2424,IF(AND(B1084="female",E1084="no",F1084="northwest"),W1139+W1140*$B2424+W1141*$D2424+W1142*$E2424,IF(AND(B1084="female",E1084="no",F1084="northeast"),Y1139+Y1140*$B2424+Y1141*$D2424+Y1142*$E2424,IF(AND(B1084="male",E1084="no",F1084="northeast"),AA1139+AA1140*$B2424+AA1141*$D2424+AA1142*$E2424,IF(AND(B1084="male",E1084="no",F1084="northwest"),AC1139+AC1140*$B2424+AC1141*$D2424+AC1142*$E2424,IF(AND(B1084="male",E1084="no",F1084="southeast"),AE1139+AE1140*$B2424+AE1141*$D2424+AE1142*$E2424,IF(AND(B1084="male",E1084="no",F1084="southwest"),AG1139+AG1140*$B2424+AG1141*$D2424+AG1142*$E2424,IF(AND(B1084="male",E1084="yes",F1084="southwest"),AI1139+AI1140*$B2424+AI1141*$D2424+AI1142*$E2424,IF(AND(B1084="male",E1084="yes",F1084="southeast"),AK1139+AK1140*$B2424+AK1141*$D2424+AK1142*$E2424,IF(AND(B1084="male",E1084="yes",F1084="northwest"),AM1139+AM1140*$B2424+AM1141*$D2424+AM1142*$E2424,IF(AND(B1084="male",E1084="yes",F1084="northeast"),AO1139+AO1140*$B2424+AO1141*$D2424+AO1142*$E2424,"Conditions not met"))))))))))))))))</f>
        <v>0</v>
      </c>
    </row>
    <row r="2425" spans="2:9" x14ac:dyDescent="0.45">
      <c r="B2425" s="2">
        <v>32</v>
      </c>
      <c r="D2425" s="2">
        <v>31.5</v>
      </c>
      <c r="E2425" s="2">
        <v>1</v>
      </c>
      <c r="H2425" s="2">
        <v>4076.4969999999998</v>
      </c>
      <c r="I2425" s="1">
        <f>IF(AND(B1085="male",E1085="yes",F1085="northeast"),$K$57+$K$58*$B2425+$K$59*$D2425+$K$60*$E2425,IF(AND(B1085="male",E1085="yes",F1085="northwest"),M1140+M1141*$B2425+M1142*$D2425+M1143*$E2425,IF(AND(B1085="male",E1085="yes",F1085="southeast"),O1140+O1141*$B2425+O1142*$D2425+O1143*$E2425,IF(AND(B1085="male",E1085="yes",F1085="southwest"),Q1140+Q1141*$B2425+Q1142*$D2425+Q1143*$E2425,IF(AND(B1085="female",E1085="no",F1085="southwest"),S1140+S1141*$B2425+S1142*$D2425+S1143*$E2425,IF(AND(B1085="female",E1085="no",F1085="southeast"),U1140+U1141*$B2425+U1142*$D2425+U1143*$E2425,IF(AND(B1085="female",E1085="no",F1085="northwest"),W1140+W1141*$B2425+W1142*$D2425+W1143*$E2425,IF(AND(B1085="female",E1085="no",F1085="northeast"),Y1140+Y1141*$B2425+Y1142*$D2425+Y1143*$E2425,IF(AND(B1085="male",E1085="no",F1085="northeast"),AA1140+AA1141*$B2425+AA1142*$D2425+AA1143*$E2425,IF(AND(B1085="male",E1085="no",F1085="northwest"),AC1140+AC1141*$B2425+AC1142*$D2425+AC1143*$E2425,IF(AND(B1085="male",E1085="no",F1085="southeast"),AE1140+AE1141*$B2425+AE1142*$D2425+AE1143*$E2425,IF(AND(B1085="male",E1085="no",F1085="southwest"),AG1140+AG1141*$B2425+AG1142*$D2425+AG1143*$E2425,IF(AND(B1085="male",E1085="yes",F1085="southwest"),AI1140+AI1141*$B2425+AI1142*$D2425+AI1143*$E2425,IF(AND(B1085="male",E1085="yes",F1085="southeast"),AK1140+AK1141*$B2425+AK1142*$D2425+AK1143*$E2425,IF(AND(B1085="male",E1085="yes",F1085="northwest"),AM1140+AM1141*$B2425+AM1142*$D2425+AM1143*$E2425,IF(AND(B1085="male",E1085="yes",F1085="northeast"),AO1140+AO1141*$B2425+AO1142*$D2425+AO1143*$E2425,"Conditions not met"))))))))))))))))</f>
        <v>0</v>
      </c>
    </row>
    <row r="2426" spans="2:9" x14ac:dyDescent="0.45">
      <c r="B2426" s="2">
        <v>62</v>
      </c>
      <c r="D2426" s="2">
        <v>30.495000000000001</v>
      </c>
      <c r="E2426" s="2">
        <v>2</v>
      </c>
      <c r="H2426" s="2">
        <v>15019.760050000001</v>
      </c>
      <c r="I2426" s="1">
        <f>IF(AND(B1086="male",E1086="yes",F1086="northeast"),$K$57+$K$58*$B2426+$K$59*$D2426+$K$60*$E2426,IF(AND(B1086="male",E1086="yes",F1086="northwest"),M1141+M1142*$B2426+M1143*$D2426+M1144*$E2426,IF(AND(B1086="male",E1086="yes",F1086="southeast"),O1141+O1142*$B2426+O1143*$D2426+O1144*$E2426,IF(AND(B1086="male",E1086="yes",F1086="southwest"),Q1141+Q1142*$B2426+Q1143*$D2426+Q1144*$E2426,IF(AND(B1086="female",E1086="no",F1086="southwest"),S1141+S1142*$B2426+S1143*$D2426+S1144*$E2426,IF(AND(B1086="female",E1086="no",F1086="southeast"),U1141+U1142*$B2426+U1143*$D2426+U1144*$E2426,IF(AND(B1086="female",E1086="no",F1086="northwest"),W1141+W1142*$B2426+W1143*$D2426+W1144*$E2426,IF(AND(B1086="female",E1086="no",F1086="northeast"),Y1141+Y1142*$B2426+Y1143*$D2426+Y1144*$E2426,IF(AND(B1086="male",E1086="no",F1086="northeast"),AA1141+AA1142*$B2426+AA1143*$D2426+AA1144*$E2426,IF(AND(B1086="male",E1086="no",F1086="northwest"),AC1141+AC1142*$B2426+AC1143*$D2426+AC1144*$E2426,IF(AND(B1086="male",E1086="no",F1086="southeast"),AE1141+AE1142*$B2426+AE1143*$D2426+AE1144*$E2426,IF(AND(B1086="male",E1086="no",F1086="southwest"),AG1141+AG1142*$B2426+AG1143*$D2426+AG1144*$E2426,IF(AND(B1086="male",E1086="yes",F1086="southwest"),AI1141+AI1142*$B2426+AI1143*$D2426+AI1144*$E2426,IF(AND(B1086="male",E1086="yes",F1086="southeast"),AK1141+AK1142*$B2426+AK1143*$D2426+AK1144*$E2426,IF(AND(B1086="male",E1086="yes",F1086="northwest"),AM1141+AM1142*$B2426+AM1143*$D2426+AM1144*$E2426,IF(AND(B1086="male",E1086="yes",F1086="northeast"),AO1141+AO1142*$B2426+AO1143*$D2426+AO1144*$E2426,"Conditions not met"))))))))))))))))</f>
        <v>0</v>
      </c>
    </row>
    <row r="2427" spans="2:9" x14ac:dyDescent="0.45">
      <c r="B2427" s="2">
        <v>39</v>
      </c>
      <c r="D2427" s="2">
        <v>18.3</v>
      </c>
      <c r="E2427" s="2">
        <v>5</v>
      </c>
      <c r="H2427" s="2">
        <v>19023.259999999998</v>
      </c>
      <c r="I2427" s="1" t="str">
        <f>IF(AND(B1087="male",E1087="yes",F1087="northeast"),$K$57+$K$58*$B2427+$K$59*$D2427+$K$60*$E2427,IF(AND(B1087="male",E1087="yes",F1087="northwest"),M1142+M1143*$B2427+M1144*$D2427+M1145*$E2427,IF(AND(B1087="male",E1087="yes",F1087="southeast"),O1142+O1143*$B2427+O1144*$D2427+O1145*$E2427,IF(AND(B1087="male",E1087="yes",F1087="southwest"),Q1142+Q1143*$B2427+Q1144*$D2427+Q1145*$E2427,IF(AND(B1087="female",E1087="no",F1087="southwest"),S1142+S1143*$B2427+S1144*$D2427+S1145*$E2427,IF(AND(B1087="female",E1087="no",F1087="southeast"),U1142+U1143*$B2427+U1144*$D2427+U1145*$E2427,IF(AND(B1087="female",E1087="no",F1087="northwest"),W1142+W1143*$B2427+W1144*$D2427+W1145*$E2427,IF(AND(B1087="female",E1087="no",F1087="northeast"),Y1142+Y1143*$B2427+Y1144*$D2427+Y1145*$E2427,IF(AND(B1087="male",E1087="no",F1087="northeast"),AA1142+AA1143*$B2427+AA1144*$D2427+AA1145*$E2427,IF(AND(B1087="male",E1087="no",F1087="northwest"),AC1142+AC1143*$B2427+AC1144*$D2427+AC1145*$E2427,IF(AND(B1087="male",E1087="no",F1087="southeast"),AE1142+AE1143*$B2427+AE1144*$D2427+AE1145*$E2427,IF(AND(B1087="male",E1087="no",F1087="southwest"),AG1142+AG1143*$B2427+AG1144*$D2427+AG1145*$E2427,IF(AND(B1087="male",E1087="yes",F1087="southwest"),AI1142+AI1143*$B2427+AI1144*$D2427+AI1145*$E2427,IF(AND(B1087="male",E1087="yes",F1087="southeast"),AK1142+AK1143*$B2427+AK1144*$D2427+AK1145*$E2427,IF(AND(B1087="male",E1087="yes",F1087="northwest"),AM1142+AM1143*$B2427+AM1144*$D2427+AM1145*$E2427,IF(AND(B1087="male",E1087="yes",F1087="northeast"),AO1142+AO1143*$B2427+AO1144*$D2427+AO1145*$E2427,"Conditions not met"))))))))))))))))</f>
        <v>Conditions not met</v>
      </c>
    </row>
    <row r="2428" spans="2:9" x14ac:dyDescent="0.45">
      <c r="B2428" s="2">
        <v>55</v>
      </c>
      <c r="D2428" s="2">
        <v>28.975000000000001</v>
      </c>
      <c r="E2428" s="2">
        <v>0</v>
      </c>
      <c r="H2428" s="2">
        <v>10796.35025</v>
      </c>
      <c r="I2428" s="1">
        <f>IF(AND(B1088="male",E1088="yes",F1088="northeast"),$K$57+$K$58*$B2428+$K$59*$D2428+$K$60*$E2428,IF(AND(B1088="male",E1088="yes",F1088="northwest"),M1143+M1144*$B2428+M1145*$D2428+M1146*$E2428,IF(AND(B1088="male",E1088="yes",F1088="southeast"),O1143+O1144*$B2428+O1145*$D2428+O1146*$E2428,IF(AND(B1088="male",E1088="yes",F1088="southwest"),Q1143+Q1144*$B2428+Q1145*$D2428+Q1146*$E2428,IF(AND(B1088="female",E1088="no",F1088="southwest"),S1143+S1144*$B2428+S1145*$D2428+S1146*$E2428,IF(AND(B1088="female",E1088="no",F1088="southeast"),U1143+U1144*$B2428+U1145*$D2428+U1146*$E2428,IF(AND(B1088="female",E1088="no",F1088="northwest"),W1143+W1144*$B2428+W1145*$D2428+W1146*$E2428,IF(AND(B1088="female",E1088="no",F1088="northeast"),Y1143+Y1144*$B2428+Y1145*$D2428+Y1146*$E2428,IF(AND(B1088="male",E1088="no",F1088="northeast"),AA1143+AA1144*$B2428+AA1145*$D2428+AA1146*$E2428,IF(AND(B1088="male",E1088="no",F1088="northwest"),AC1143+AC1144*$B2428+AC1145*$D2428+AC1146*$E2428,IF(AND(B1088="male",E1088="no",F1088="southeast"),AE1143+AE1144*$B2428+AE1145*$D2428+AE1146*$E2428,IF(AND(B1088="male",E1088="no",F1088="southwest"),AG1143+AG1144*$B2428+AG1145*$D2428+AG1146*$E2428,IF(AND(B1088="male",E1088="yes",F1088="southwest"),AI1143+AI1144*$B2428+AI1145*$D2428+AI1146*$E2428,IF(AND(B1088="male",E1088="yes",F1088="southeast"),AK1143+AK1144*$B2428+AK1145*$D2428+AK1146*$E2428,IF(AND(B1088="male",E1088="yes",F1088="northwest"),AM1143+AM1144*$B2428+AM1145*$D2428+AM1146*$E2428,IF(AND(B1088="male",E1088="yes",F1088="northeast"),AO1143+AO1144*$B2428+AO1145*$D2428+AO1146*$E2428,"Conditions not met"))))))))))))))))</f>
        <v>0</v>
      </c>
    </row>
    <row r="2429" spans="2:9" x14ac:dyDescent="0.45">
      <c r="B2429" s="2">
        <v>57</v>
      </c>
      <c r="D2429" s="2">
        <v>31.54</v>
      </c>
      <c r="E2429" s="2">
        <v>0</v>
      </c>
      <c r="H2429" s="2">
        <v>11353.2276</v>
      </c>
      <c r="I2429" s="1">
        <f>IF(AND(B1089="male",E1089="yes",F1089="northeast"),$K$57+$K$58*$B2429+$K$59*$D2429+$K$60*$E2429,IF(AND(B1089="male",E1089="yes",F1089="northwest"),M1144+M1145*$B2429+M1146*$D2429+M1147*$E2429,IF(AND(B1089="male",E1089="yes",F1089="southeast"),O1144+O1145*$B2429+O1146*$D2429+O1147*$E2429,IF(AND(B1089="male",E1089="yes",F1089="southwest"),Q1144+Q1145*$B2429+Q1146*$D2429+Q1147*$E2429,IF(AND(B1089="female",E1089="no",F1089="southwest"),S1144+S1145*$B2429+S1146*$D2429+S1147*$E2429,IF(AND(B1089="female",E1089="no",F1089="southeast"),U1144+U1145*$B2429+U1146*$D2429+U1147*$E2429,IF(AND(B1089="female",E1089="no",F1089="northwest"),W1144+W1145*$B2429+W1146*$D2429+W1147*$E2429,IF(AND(B1089="female",E1089="no",F1089="northeast"),Y1144+Y1145*$B2429+Y1146*$D2429+Y1147*$E2429,IF(AND(B1089="male",E1089="no",F1089="northeast"),AA1144+AA1145*$B2429+AA1146*$D2429+AA1147*$E2429,IF(AND(B1089="male",E1089="no",F1089="northwest"),AC1144+AC1145*$B2429+AC1146*$D2429+AC1147*$E2429,IF(AND(B1089="male",E1089="no",F1089="southeast"),AE1144+AE1145*$B2429+AE1146*$D2429+AE1147*$E2429,IF(AND(B1089="male",E1089="no",F1089="southwest"),AG1144+AG1145*$B2429+AG1146*$D2429+AG1147*$E2429,IF(AND(B1089="male",E1089="yes",F1089="southwest"),AI1144+AI1145*$B2429+AI1146*$D2429+AI1147*$E2429,IF(AND(B1089="male",E1089="yes",F1089="southeast"),AK1144+AK1145*$B2429+AK1146*$D2429+AK1147*$E2429,IF(AND(B1089="male",E1089="yes",F1089="northwest"),AM1144+AM1145*$B2429+AM1146*$D2429+AM1147*$E2429,IF(AND(B1089="male",E1089="yes",F1089="northeast"),AO1144+AO1145*$B2429+AO1146*$D2429+AO1147*$E2429,"Conditions not met"))))))))))))))))</f>
        <v>0</v>
      </c>
    </row>
    <row r="2430" spans="2:9" x14ac:dyDescent="0.45">
      <c r="B2430" s="2">
        <v>52</v>
      </c>
      <c r="D2430" s="2">
        <v>47.74</v>
      </c>
      <c r="E2430" s="2">
        <v>1</v>
      </c>
      <c r="H2430" s="2">
        <v>9748.9105999999992</v>
      </c>
      <c r="I2430" s="1">
        <f>IF(AND(B1090="male",E1090="yes",F1090="northeast"),$K$57+$K$58*$B2430+$K$59*$D2430+$K$60*$E2430,IF(AND(B1090="male",E1090="yes",F1090="northwest"),M1145+M1146*$B2430+M1147*$D2430+M1148*$E2430,IF(AND(B1090="male",E1090="yes",F1090="southeast"),O1145+O1146*$B2430+O1147*$D2430+O1148*$E2430,IF(AND(B1090="male",E1090="yes",F1090="southwest"),Q1145+Q1146*$B2430+Q1147*$D2430+Q1148*$E2430,IF(AND(B1090="female",E1090="no",F1090="southwest"),S1145+S1146*$B2430+S1147*$D2430+S1148*$E2430,IF(AND(B1090="female",E1090="no",F1090="southeast"),U1145+U1146*$B2430+U1147*$D2430+U1148*$E2430,IF(AND(B1090="female",E1090="no",F1090="northwest"),W1145+W1146*$B2430+W1147*$D2430+W1148*$E2430,IF(AND(B1090="female",E1090="no",F1090="northeast"),Y1145+Y1146*$B2430+Y1147*$D2430+Y1148*$E2430,IF(AND(B1090="male",E1090="no",F1090="northeast"),AA1145+AA1146*$B2430+AA1147*$D2430+AA1148*$E2430,IF(AND(B1090="male",E1090="no",F1090="northwest"),AC1145+AC1146*$B2430+AC1147*$D2430+AC1148*$E2430,IF(AND(B1090="male",E1090="no",F1090="southeast"),AE1145+AE1146*$B2430+AE1147*$D2430+AE1148*$E2430,IF(AND(B1090="male",E1090="no",F1090="southwest"),AG1145+AG1146*$B2430+AG1147*$D2430+AG1148*$E2430,IF(AND(B1090="male",E1090="yes",F1090="southwest"),AI1145+AI1146*$B2430+AI1147*$D2430+AI1148*$E2430,IF(AND(B1090="male",E1090="yes",F1090="southeast"),AK1145+AK1146*$B2430+AK1147*$D2430+AK1148*$E2430,IF(AND(B1090="male",E1090="yes",F1090="northwest"),AM1145+AM1146*$B2430+AM1147*$D2430+AM1148*$E2430,IF(AND(B1090="male",E1090="yes",F1090="northeast"),AO1145+AO1146*$B2430+AO1147*$D2430+AO1148*$E2430,"Conditions not met"))))))))))))))))</f>
        <v>0</v>
      </c>
    </row>
    <row r="2431" spans="2:9" x14ac:dyDescent="0.45">
      <c r="B2431" s="2">
        <v>56</v>
      </c>
      <c r="D2431" s="2">
        <v>22.1</v>
      </c>
      <c r="E2431" s="2">
        <v>0</v>
      </c>
      <c r="H2431" s="2">
        <v>10577.087</v>
      </c>
      <c r="I2431" s="1">
        <f>IF(AND(B1091="male",E1091="yes",F1091="northeast"),$K$57+$K$58*$B2431+$K$59*$D2431+$K$60*$E2431,IF(AND(B1091="male",E1091="yes",F1091="northwest"),M1146+M1147*$B2431+M1148*$D2431+M1149*$E2431,IF(AND(B1091="male",E1091="yes",F1091="southeast"),O1146+O1147*$B2431+O1148*$D2431+O1149*$E2431,IF(AND(B1091="male",E1091="yes",F1091="southwest"),Q1146+Q1147*$B2431+Q1148*$D2431+Q1149*$E2431,IF(AND(B1091="female",E1091="no",F1091="southwest"),S1146+S1147*$B2431+S1148*$D2431+S1149*$E2431,IF(AND(B1091="female",E1091="no",F1091="southeast"),U1146+U1147*$B2431+U1148*$D2431+U1149*$E2431,IF(AND(B1091="female",E1091="no",F1091="northwest"),W1146+W1147*$B2431+W1148*$D2431+W1149*$E2431,IF(AND(B1091="female",E1091="no",F1091="northeast"),Y1146+Y1147*$B2431+Y1148*$D2431+Y1149*$E2431,IF(AND(B1091="male",E1091="no",F1091="northeast"),AA1146+AA1147*$B2431+AA1148*$D2431+AA1149*$E2431,IF(AND(B1091="male",E1091="no",F1091="northwest"),AC1146+AC1147*$B2431+AC1148*$D2431+AC1149*$E2431,IF(AND(B1091="male",E1091="no",F1091="southeast"),AE1146+AE1147*$B2431+AE1148*$D2431+AE1149*$E2431,IF(AND(B1091="male",E1091="no",F1091="southwest"),AG1146+AG1147*$B2431+AG1148*$D2431+AG1149*$E2431,IF(AND(B1091="male",E1091="yes",F1091="southwest"),AI1146+AI1147*$B2431+AI1148*$D2431+AI1149*$E2431,IF(AND(B1091="male",E1091="yes",F1091="southeast"),AK1146+AK1147*$B2431+AK1148*$D2431+AK1149*$E2431,IF(AND(B1091="male",E1091="yes",F1091="northwest"),AM1146+AM1147*$B2431+AM1148*$D2431+AM1149*$E2431,IF(AND(B1091="male",E1091="yes",F1091="northeast"),AO1146+AO1147*$B2431+AO1148*$D2431+AO1149*$E2431,"Conditions not met"))))))))))))))))</f>
        <v>0</v>
      </c>
    </row>
    <row r="2432" spans="2:9" x14ac:dyDescent="0.45">
      <c r="B2432" s="2">
        <v>47</v>
      </c>
      <c r="D2432" s="2">
        <v>36.19</v>
      </c>
      <c r="E2432" s="2">
        <v>0</v>
      </c>
      <c r="H2432" s="2">
        <v>41676.081100000003</v>
      </c>
      <c r="I2432" s="1">
        <f>IF(AND(B1092="male",E1092="yes",F1092="northeast"),$K$57+$K$58*$B2432+$K$59*$D2432+$K$60*$E2432,IF(AND(B1092="male",E1092="yes",F1092="northwest"),M1147+M1148*$B2432+M1149*$D2432+M1150*$E2432,IF(AND(B1092="male",E1092="yes",F1092="southeast"),O1147+O1148*$B2432+O1149*$D2432+O1150*$E2432,IF(AND(B1092="male",E1092="yes",F1092="southwest"),Q1147+Q1148*$B2432+Q1149*$D2432+Q1150*$E2432,IF(AND(B1092="female",E1092="no",F1092="southwest"),S1147+S1148*$B2432+S1149*$D2432+S1150*$E2432,IF(AND(B1092="female",E1092="no",F1092="southeast"),U1147+U1148*$B2432+U1149*$D2432+U1150*$E2432,IF(AND(B1092="female",E1092="no",F1092="northwest"),W1147+W1148*$B2432+W1149*$D2432+W1150*$E2432,IF(AND(B1092="female",E1092="no",F1092="northeast"),Y1147+Y1148*$B2432+Y1149*$D2432+Y1150*$E2432,IF(AND(B1092="male",E1092="no",F1092="northeast"),AA1147+AA1148*$B2432+AA1149*$D2432+AA1150*$E2432,IF(AND(B1092="male",E1092="no",F1092="northwest"),AC1147+AC1148*$B2432+AC1149*$D2432+AC1150*$E2432,IF(AND(B1092="male",E1092="no",F1092="southeast"),AE1147+AE1148*$B2432+AE1149*$D2432+AE1150*$E2432,IF(AND(B1092="male",E1092="no",F1092="southwest"),AG1147+AG1148*$B2432+AG1149*$D2432+AG1150*$E2432,IF(AND(B1092="male",E1092="yes",F1092="southwest"),AI1147+AI1148*$B2432+AI1149*$D2432+AI1150*$E2432,IF(AND(B1092="male",E1092="yes",F1092="southeast"),AK1147+AK1148*$B2432+AK1149*$D2432+AK1150*$E2432,IF(AND(B1092="male",E1092="yes",F1092="northwest"),AM1147+AM1148*$B2432+AM1149*$D2432+AM1150*$E2432,IF(AND(B1092="male",E1092="yes",F1092="northeast"),AO1147+AO1148*$B2432+AO1149*$D2432+AO1150*$E2432,"Conditions not met"))))))))))))))))</f>
        <v>0</v>
      </c>
    </row>
    <row r="2433" spans="2:9" x14ac:dyDescent="0.45">
      <c r="B2433" s="2">
        <v>55</v>
      </c>
      <c r="D2433" s="2">
        <v>29.83</v>
      </c>
      <c r="E2433" s="2">
        <v>0</v>
      </c>
      <c r="H2433" s="2">
        <v>11286.538699999999</v>
      </c>
      <c r="I2433" s="1">
        <f>IF(AND(B1093="male",E1093="yes",F1093="northeast"),$K$57+$K$58*$B2433+$K$59*$D2433+$K$60*$E2433,IF(AND(B1093="male",E1093="yes",F1093="northwest"),M1148+M1149*$B2433+M1150*$D2433+M1151*$E2433,IF(AND(B1093="male",E1093="yes",F1093="southeast"),O1148+O1149*$B2433+O1150*$D2433+O1151*$E2433,IF(AND(B1093="male",E1093="yes",F1093="southwest"),Q1148+Q1149*$B2433+Q1150*$D2433+Q1151*$E2433,IF(AND(B1093="female",E1093="no",F1093="southwest"),S1148+S1149*$B2433+S1150*$D2433+S1151*$E2433,IF(AND(B1093="female",E1093="no",F1093="southeast"),U1148+U1149*$B2433+U1150*$D2433+U1151*$E2433,IF(AND(B1093="female",E1093="no",F1093="northwest"),W1148+W1149*$B2433+W1150*$D2433+W1151*$E2433,IF(AND(B1093="female",E1093="no",F1093="northeast"),Y1148+Y1149*$B2433+Y1150*$D2433+Y1151*$E2433,IF(AND(B1093="male",E1093="no",F1093="northeast"),AA1148+AA1149*$B2433+AA1150*$D2433+AA1151*$E2433,IF(AND(B1093="male",E1093="no",F1093="northwest"),AC1148+AC1149*$B2433+AC1150*$D2433+AC1151*$E2433,IF(AND(B1093="male",E1093="no",F1093="southeast"),AE1148+AE1149*$B2433+AE1150*$D2433+AE1151*$E2433,IF(AND(B1093="male",E1093="no",F1093="southwest"),AG1148+AG1149*$B2433+AG1150*$D2433+AG1151*$E2433,IF(AND(B1093="male",E1093="yes",F1093="southwest"),AI1148+AI1149*$B2433+AI1150*$D2433+AI1151*$E2433,IF(AND(B1093="male",E1093="yes",F1093="southeast"),AK1148+AK1149*$B2433+AK1150*$D2433+AK1151*$E2433,IF(AND(B1093="male",E1093="yes",F1093="northwest"),AM1148+AM1149*$B2433+AM1150*$D2433+AM1151*$E2433,IF(AND(B1093="male",E1093="yes",F1093="northeast"),AO1148+AO1149*$B2433+AO1150*$D2433+AO1151*$E2433,"Conditions not met"))))))))))))))))</f>
        <v>0</v>
      </c>
    </row>
    <row r="2434" spans="2:9" x14ac:dyDescent="0.45">
      <c r="B2434" s="2">
        <v>23</v>
      </c>
      <c r="D2434" s="2">
        <v>32.700000000000003</v>
      </c>
      <c r="E2434" s="2">
        <v>3</v>
      </c>
      <c r="H2434" s="2">
        <v>3591.48</v>
      </c>
      <c r="I2434" s="1">
        <f>IF(AND(B1094="male",E1094="yes",F1094="northeast"),$K$57+$K$58*$B2434+$K$59*$D2434+$K$60*$E2434,IF(AND(B1094="male",E1094="yes",F1094="northwest"),M1149+M1150*$B2434+M1151*$D2434+M1152*$E2434,IF(AND(B1094="male",E1094="yes",F1094="southeast"),O1149+O1150*$B2434+O1151*$D2434+O1152*$E2434,IF(AND(B1094="male",E1094="yes",F1094="southwest"),Q1149+Q1150*$B2434+Q1151*$D2434+Q1152*$E2434,IF(AND(B1094="female",E1094="no",F1094="southwest"),S1149+S1150*$B2434+S1151*$D2434+S1152*$E2434,IF(AND(B1094="female",E1094="no",F1094="southeast"),U1149+U1150*$B2434+U1151*$D2434+U1152*$E2434,IF(AND(B1094="female",E1094="no",F1094="northwest"),W1149+W1150*$B2434+W1151*$D2434+W1152*$E2434,IF(AND(B1094="female",E1094="no",F1094="northeast"),Y1149+Y1150*$B2434+Y1151*$D2434+Y1152*$E2434,IF(AND(B1094="male",E1094="no",F1094="northeast"),AA1149+AA1150*$B2434+AA1151*$D2434+AA1152*$E2434,IF(AND(B1094="male",E1094="no",F1094="northwest"),AC1149+AC1150*$B2434+AC1151*$D2434+AC1152*$E2434,IF(AND(B1094="male",E1094="no",F1094="southeast"),AE1149+AE1150*$B2434+AE1151*$D2434+AE1152*$E2434,IF(AND(B1094="male",E1094="no",F1094="southwest"),AG1149+AG1150*$B2434+AG1151*$D2434+AG1152*$E2434,IF(AND(B1094="male",E1094="yes",F1094="southwest"),AI1149+AI1150*$B2434+AI1151*$D2434+AI1152*$E2434,IF(AND(B1094="male",E1094="yes",F1094="southeast"),AK1149+AK1150*$B2434+AK1151*$D2434+AK1152*$E2434,IF(AND(B1094="male",E1094="yes",F1094="northwest"),AM1149+AM1150*$B2434+AM1151*$D2434+AM1152*$E2434,IF(AND(B1094="male",E1094="yes",F1094="northeast"),AO1149+AO1150*$B2434+AO1151*$D2434+AO1152*$E2434,"Conditions not met"))))))))))))))))</f>
        <v>0</v>
      </c>
    </row>
    <row r="2435" spans="2:9" x14ac:dyDescent="0.45">
      <c r="B2435" s="2">
        <v>22</v>
      </c>
      <c r="D2435" s="2">
        <v>30.4</v>
      </c>
      <c r="E2435" s="2">
        <v>0</v>
      </c>
      <c r="H2435" s="2">
        <v>33907.548000000003</v>
      </c>
      <c r="I2435" s="1" t="str">
        <f>IF(AND(B1095="male",E1095="yes",F1095="northeast"),$K$57+$K$58*$B2435+$K$59*$D2435+$K$60*$E2435,IF(AND(B1095="male",E1095="yes",F1095="northwest"),M1150+M1151*$B2435+M1152*$D2435+M1153*$E2435,IF(AND(B1095="male",E1095="yes",F1095="southeast"),O1150+O1151*$B2435+O1152*$D2435+O1153*$E2435,IF(AND(B1095="male",E1095="yes",F1095="southwest"),Q1150+Q1151*$B2435+Q1152*$D2435+Q1153*$E2435,IF(AND(B1095="female",E1095="no",F1095="southwest"),S1150+S1151*$B2435+S1152*$D2435+S1153*$E2435,IF(AND(B1095="female",E1095="no",F1095="southeast"),U1150+U1151*$B2435+U1152*$D2435+U1153*$E2435,IF(AND(B1095="female",E1095="no",F1095="northwest"),W1150+W1151*$B2435+W1152*$D2435+W1153*$E2435,IF(AND(B1095="female",E1095="no",F1095="northeast"),Y1150+Y1151*$B2435+Y1152*$D2435+Y1153*$E2435,IF(AND(B1095="male",E1095="no",F1095="northeast"),AA1150+AA1151*$B2435+AA1152*$D2435+AA1153*$E2435,IF(AND(B1095="male",E1095="no",F1095="northwest"),AC1150+AC1151*$B2435+AC1152*$D2435+AC1153*$E2435,IF(AND(B1095="male",E1095="no",F1095="southeast"),AE1150+AE1151*$B2435+AE1152*$D2435+AE1153*$E2435,IF(AND(B1095="male",E1095="no",F1095="southwest"),AG1150+AG1151*$B2435+AG1152*$D2435+AG1153*$E2435,IF(AND(B1095="male",E1095="yes",F1095="southwest"),AI1150+AI1151*$B2435+AI1152*$D2435+AI1153*$E2435,IF(AND(B1095="male",E1095="yes",F1095="southeast"),AK1150+AK1151*$B2435+AK1152*$D2435+AK1153*$E2435,IF(AND(B1095="male",E1095="yes",F1095="northwest"),AM1150+AM1151*$B2435+AM1152*$D2435+AM1153*$E2435,IF(AND(B1095="male",E1095="yes",F1095="northeast"),AO1150+AO1151*$B2435+AO1152*$D2435+AO1153*$E2435,"Conditions not met"))))))))))))))))</f>
        <v>Conditions not met</v>
      </c>
    </row>
    <row r="2436" spans="2:9" x14ac:dyDescent="0.45">
      <c r="B2436" s="2">
        <v>50</v>
      </c>
      <c r="D2436" s="2">
        <v>33.700000000000003</v>
      </c>
      <c r="E2436" s="2">
        <v>4</v>
      </c>
      <c r="H2436" s="2">
        <v>11299.343000000001</v>
      </c>
      <c r="I2436" s="1">
        <f>IF(AND(B1096="male",E1096="yes",F1096="northeast"),$K$57+$K$58*$B2436+$K$59*$D2436+$K$60*$E2436,IF(AND(B1096="male",E1096="yes",F1096="northwest"),M1151+M1152*$B2436+M1153*$D2436+M1154*$E2436,IF(AND(B1096="male",E1096="yes",F1096="southeast"),O1151+O1152*$B2436+O1153*$D2436+O1154*$E2436,IF(AND(B1096="male",E1096="yes",F1096="southwest"),Q1151+Q1152*$B2436+Q1153*$D2436+Q1154*$E2436,IF(AND(B1096="female",E1096="no",F1096="southwest"),S1151+S1152*$B2436+S1153*$D2436+S1154*$E2436,IF(AND(B1096="female",E1096="no",F1096="southeast"),U1151+U1152*$B2436+U1153*$D2436+U1154*$E2436,IF(AND(B1096="female",E1096="no",F1096="northwest"),W1151+W1152*$B2436+W1153*$D2436+W1154*$E2436,IF(AND(B1096="female",E1096="no",F1096="northeast"),Y1151+Y1152*$B2436+Y1153*$D2436+Y1154*$E2436,IF(AND(B1096="male",E1096="no",F1096="northeast"),AA1151+AA1152*$B2436+AA1153*$D2436+AA1154*$E2436,IF(AND(B1096="male",E1096="no",F1096="northwest"),AC1151+AC1152*$B2436+AC1153*$D2436+AC1154*$E2436,IF(AND(B1096="male",E1096="no",F1096="southeast"),AE1151+AE1152*$B2436+AE1153*$D2436+AE1154*$E2436,IF(AND(B1096="male",E1096="no",F1096="southwest"),AG1151+AG1152*$B2436+AG1153*$D2436+AG1154*$E2436,IF(AND(B1096="male",E1096="yes",F1096="southwest"),AI1151+AI1152*$B2436+AI1153*$D2436+AI1154*$E2436,IF(AND(B1096="male",E1096="yes",F1096="southeast"),AK1151+AK1152*$B2436+AK1153*$D2436+AK1154*$E2436,IF(AND(B1096="male",E1096="yes",F1096="northwest"),AM1151+AM1152*$B2436+AM1153*$D2436+AM1154*$E2436,IF(AND(B1096="male",E1096="yes",F1096="northeast"),AO1151+AO1152*$B2436+AO1153*$D2436+AO1154*$E2436,"Conditions not met"))))))))))))))))</f>
        <v>0</v>
      </c>
    </row>
    <row r="2437" spans="2:9" x14ac:dyDescent="0.45">
      <c r="B2437" s="2">
        <v>18</v>
      </c>
      <c r="D2437" s="2">
        <v>31.35</v>
      </c>
      <c r="E2437" s="2">
        <v>4</v>
      </c>
      <c r="H2437" s="2">
        <v>4561.1885000000002</v>
      </c>
      <c r="I2437" s="1">
        <f>IF(AND(B1097="male",E1097="yes",F1097="northeast"),$K$57+$K$58*$B2437+$K$59*$D2437+$K$60*$E2437,IF(AND(B1097="male",E1097="yes",F1097="northwest"),M1152+M1153*$B2437+M1154*$D2437+M1155*$E2437,IF(AND(B1097="male",E1097="yes",F1097="southeast"),O1152+O1153*$B2437+O1154*$D2437+O1155*$E2437,IF(AND(B1097="male",E1097="yes",F1097="southwest"),Q1152+Q1153*$B2437+Q1154*$D2437+Q1155*$E2437,IF(AND(B1097="female",E1097="no",F1097="southwest"),S1152+S1153*$B2437+S1154*$D2437+S1155*$E2437,IF(AND(B1097="female",E1097="no",F1097="southeast"),U1152+U1153*$B2437+U1154*$D2437+U1155*$E2437,IF(AND(B1097="female",E1097="no",F1097="northwest"),W1152+W1153*$B2437+W1154*$D2437+W1155*$E2437,IF(AND(B1097="female",E1097="no",F1097="northeast"),Y1152+Y1153*$B2437+Y1154*$D2437+Y1155*$E2437,IF(AND(B1097="male",E1097="no",F1097="northeast"),AA1152+AA1153*$B2437+AA1154*$D2437+AA1155*$E2437,IF(AND(B1097="male",E1097="no",F1097="northwest"),AC1152+AC1153*$B2437+AC1154*$D2437+AC1155*$E2437,IF(AND(B1097="male",E1097="no",F1097="southeast"),AE1152+AE1153*$B2437+AE1154*$D2437+AE1155*$E2437,IF(AND(B1097="male",E1097="no",F1097="southwest"),AG1152+AG1153*$B2437+AG1154*$D2437+AG1155*$E2437,IF(AND(B1097="male",E1097="yes",F1097="southwest"),AI1152+AI1153*$B2437+AI1154*$D2437+AI1155*$E2437,IF(AND(B1097="male",E1097="yes",F1097="southeast"),AK1152+AK1153*$B2437+AK1154*$D2437+AK1155*$E2437,IF(AND(B1097="male",E1097="yes",F1097="northwest"),AM1152+AM1153*$B2437+AM1154*$D2437+AM1155*$E2437,IF(AND(B1097="male",E1097="yes",F1097="northeast"),AO1152+AO1153*$B2437+AO1154*$D2437+AO1155*$E2437,"Conditions not met"))))))))))))))))</f>
        <v>0</v>
      </c>
    </row>
    <row r="2438" spans="2:9" x14ac:dyDescent="0.45">
      <c r="B2438" s="2">
        <v>51</v>
      </c>
      <c r="D2438" s="2">
        <v>34.96</v>
      </c>
      <c r="E2438" s="2">
        <v>2</v>
      </c>
      <c r="H2438" s="2">
        <v>44641.197399999997</v>
      </c>
      <c r="I2438" s="1" t="str">
        <f>IF(AND(B1098="male",E1098="yes",F1098="northeast"),$K$57+$K$58*$B2438+$K$59*$D2438+$K$60*$E2438,IF(AND(B1098="male",E1098="yes",F1098="northwest"),M1153+M1154*$B2438+M1155*$D2438+M1156*$E2438,IF(AND(B1098="male",E1098="yes",F1098="southeast"),O1153+O1154*$B2438+O1155*$D2438+O1156*$E2438,IF(AND(B1098="male",E1098="yes",F1098="southwest"),Q1153+Q1154*$B2438+Q1155*$D2438+Q1156*$E2438,IF(AND(B1098="female",E1098="no",F1098="southwest"),S1153+S1154*$B2438+S1155*$D2438+S1156*$E2438,IF(AND(B1098="female",E1098="no",F1098="southeast"),U1153+U1154*$B2438+U1155*$D2438+U1156*$E2438,IF(AND(B1098="female",E1098="no",F1098="northwest"),W1153+W1154*$B2438+W1155*$D2438+W1156*$E2438,IF(AND(B1098="female",E1098="no",F1098="northeast"),Y1153+Y1154*$B2438+Y1155*$D2438+Y1156*$E2438,IF(AND(B1098="male",E1098="no",F1098="northeast"),AA1153+AA1154*$B2438+AA1155*$D2438+AA1156*$E2438,IF(AND(B1098="male",E1098="no",F1098="northwest"),AC1153+AC1154*$B2438+AC1155*$D2438+AC1156*$E2438,IF(AND(B1098="male",E1098="no",F1098="southeast"),AE1153+AE1154*$B2438+AE1155*$D2438+AE1156*$E2438,IF(AND(B1098="male",E1098="no",F1098="southwest"),AG1153+AG1154*$B2438+AG1155*$D2438+AG1156*$E2438,IF(AND(B1098="male",E1098="yes",F1098="southwest"),AI1153+AI1154*$B2438+AI1155*$D2438+AI1156*$E2438,IF(AND(B1098="male",E1098="yes",F1098="southeast"),AK1153+AK1154*$B2438+AK1155*$D2438+AK1156*$E2438,IF(AND(B1098="male",E1098="yes",F1098="northwest"),AM1153+AM1154*$B2438+AM1155*$D2438+AM1156*$E2438,IF(AND(B1098="male",E1098="yes",F1098="northeast"),AO1153+AO1154*$B2438+AO1155*$D2438+AO1156*$E2438,"Conditions not met"))))))))))))))))</f>
        <v>Conditions not met</v>
      </c>
    </row>
    <row r="2439" spans="2:9" x14ac:dyDescent="0.45">
      <c r="B2439" s="2">
        <v>22</v>
      </c>
      <c r="D2439" s="2">
        <v>33.770000000000003</v>
      </c>
      <c r="E2439" s="2">
        <v>0</v>
      </c>
      <c r="H2439" s="2">
        <v>1674.6323</v>
      </c>
      <c r="I2439" s="1">
        <f>IF(AND(B1099="male",E1099="yes",F1099="northeast"),$K$57+$K$58*$B2439+$K$59*$D2439+$K$60*$E2439,IF(AND(B1099="male",E1099="yes",F1099="northwest"),M1154+M1155*$B2439+M1156*$D2439+M1157*$E2439,IF(AND(B1099="male",E1099="yes",F1099="southeast"),O1154+O1155*$B2439+O1156*$D2439+O1157*$E2439,IF(AND(B1099="male",E1099="yes",F1099="southwest"),Q1154+Q1155*$B2439+Q1156*$D2439+Q1157*$E2439,IF(AND(B1099="female",E1099="no",F1099="southwest"),S1154+S1155*$B2439+S1156*$D2439+S1157*$E2439,IF(AND(B1099="female",E1099="no",F1099="southeast"),U1154+U1155*$B2439+U1156*$D2439+U1157*$E2439,IF(AND(B1099="female",E1099="no",F1099="northwest"),W1154+W1155*$B2439+W1156*$D2439+W1157*$E2439,IF(AND(B1099="female",E1099="no",F1099="northeast"),Y1154+Y1155*$B2439+Y1156*$D2439+Y1157*$E2439,IF(AND(B1099="male",E1099="no",F1099="northeast"),AA1154+AA1155*$B2439+AA1156*$D2439+AA1157*$E2439,IF(AND(B1099="male",E1099="no",F1099="northwest"),AC1154+AC1155*$B2439+AC1156*$D2439+AC1157*$E2439,IF(AND(B1099="male",E1099="no",F1099="southeast"),AE1154+AE1155*$B2439+AE1156*$D2439+AE1157*$E2439,IF(AND(B1099="male",E1099="no",F1099="southwest"),AG1154+AG1155*$B2439+AG1156*$D2439+AG1157*$E2439,IF(AND(B1099="male",E1099="yes",F1099="southwest"),AI1154+AI1155*$B2439+AI1156*$D2439+AI1157*$E2439,IF(AND(B1099="male",E1099="yes",F1099="southeast"),AK1154+AK1155*$B2439+AK1156*$D2439+AK1157*$E2439,IF(AND(B1099="male",E1099="yes",F1099="northwest"),AM1154+AM1155*$B2439+AM1156*$D2439+AM1157*$E2439,IF(AND(B1099="male",E1099="yes",F1099="northeast"),AO1154+AO1155*$B2439+AO1156*$D2439+AO1157*$E2439,"Conditions not met"))))))))))))))))</f>
        <v>0</v>
      </c>
    </row>
    <row r="2440" spans="2:9" x14ac:dyDescent="0.45">
      <c r="B2440" s="2">
        <v>52</v>
      </c>
      <c r="D2440" s="2">
        <v>30.875</v>
      </c>
      <c r="E2440" s="2">
        <v>0</v>
      </c>
      <c r="H2440" s="2">
        <v>23045.566159999998</v>
      </c>
      <c r="I2440" s="1">
        <f>IF(AND(B1100="male",E1100="yes",F1100="northeast"),$K$57+$K$58*$B2440+$K$59*$D2440+$K$60*$E2440,IF(AND(B1100="male",E1100="yes",F1100="northwest"),M1155+M1156*$B2440+M1157*$D2440+M1158*$E2440,IF(AND(B1100="male",E1100="yes",F1100="southeast"),O1155+O1156*$B2440+O1157*$D2440+O1158*$E2440,IF(AND(B1100="male",E1100="yes",F1100="southwest"),Q1155+Q1156*$B2440+Q1157*$D2440+Q1158*$E2440,IF(AND(B1100="female",E1100="no",F1100="southwest"),S1155+S1156*$B2440+S1157*$D2440+S1158*$E2440,IF(AND(B1100="female",E1100="no",F1100="southeast"),U1155+U1156*$B2440+U1157*$D2440+U1158*$E2440,IF(AND(B1100="female",E1100="no",F1100="northwest"),W1155+W1156*$B2440+W1157*$D2440+W1158*$E2440,IF(AND(B1100="female",E1100="no",F1100="northeast"),Y1155+Y1156*$B2440+Y1157*$D2440+Y1158*$E2440,IF(AND(B1100="male",E1100="no",F1100="northeast"),AA1155+AA1156*$B2440+AA1157*$D2440+AA1158*$E2440,IF(AND(B1100="male",E1100="no",F1100="northwest"),AC1155+AC1156*$B2440+AC1157*$D2440+AC1158*$E2440,IF(AND(B1100="male",E1100="no",F1100="southeast"),AE1155+AE1156*$B2440+AE1157*$D2440+AE1158*$E2440,IF(AND(B1100="male",E1100="no",F1100="southwest"),AG1155+AG1156*$B2440+AG1157*$D2440+AG1158*$E2440,IF(AND(B1100="male",E1100="yes",F1100="southwest"),AI1155+AI1156*$B2440+AI1157*$D2440+AI1158*$E2440,IF(AND(B1100="male",E1100="yes",F1100="southeast"),AK1155+AK1156*$B2440+AK1157*$D2440+AK1158*$E2440,IF(AND(B1100="male",E1100="yes",F1100="northwest"),AM1155+AM1156*$B2440+AM1157*$D2440+AM1158*$E2440,IF(AND(B1100="male",E1100="yes",F1100="northeast"),AO1155+AO1156*$B2440+AO1157*$D2440+AO1158*$E2440,"Conditions not met"))))))))))))))))</f>
        <v>0</v>
      </c>
    </row>
    <row r="2441" spans="2:9" x14ac:dyDescent="0.45">
      <c r="B2441" s="2">
        <v>25</v>
      </c>
      <c r="D2441" s="2">
        <v>33.99</v>
      </c>
      <c r="E2441" s="2">
        <v>1</v>
      </c>
      <c r="H2441" s="2">
        <v>3227.1210999999998</v>
      </c>
      <c r="I2441" s="1">
        <f>IF(AND(B1101="male",E1101="yes",F1101="northeast"),$K$57+$K$58*$B2441+$K$59*$D2441+$K$60*$E2441,IF(AND(B1101="male",E1101="yes",F1101="northwest"),M1156+M1157*$B2441+M1158*$D2441+M1159*$E2441,IF(AND(B1101="male",E1101="yes",F1101="southeast"),O1156+O1157*$B2441+O1158*$D2441+O1159*$E2441,IF(AND(B1101="male",E1101="yes",F1101="southwest"),Q1156+Q1157*$B2441+Q1158*$D2441+Q1159*$E2441,IF(AND(B1101="female",E1101="no",F1101="southwest"),S1156+S1157*$B2441+S1158*$D2441+S1159*$E2441,IF(AND(B1101="female",E1101="no",F1101="southeast"),U1156+U1157*$B2441+U1158*$D2441+U1159*$E2441,IF(AND(B1101="female",E1101="no",F1101="northwest"),W1156+W1157*$B2441+W1158*$D2441+W1159*$E2441,IF(AND(B1101="female",E1101="no",F1101="northeast"),Y1156+Y1157*$B2441+Y1158*$D2441+Y1159*$E2441,IF(AND(B1101="male",E1101="no",F1101="northeast"),AA1156+AA1157*$B2441+AA1158*$D2441+AA1159*$E2441,IF(AND(B1101="male",E1101="no",F1101="northwest"),AC1156+AC1157*$B2441+AC1158*$D2441+AC1159*$E2441,IF(AND(B1101="male",E1101="no",F1101="southeast"),AE1156+AE1157*$B2441+AE1158*$D2441+AE1159*$E2441,IF(AND(B1101="male",E1101="no",F1101="southwest"),AG1156+AG1157*$B2441+AG1158*$D2441+AG1159*$E2441,IF(AND(B1101="male",E1101="yes",F1101="southwest"),AI1156+AI1157*$B2441+AI1158*$D2441+AI1159*$E2441,IF(AND(B1101="male",E1101="yes",F1101="southeast"),AK1156+AK1157*$B2441+AK1158*$D2441+AK1159*$E2441,IF(AND(B1101="male",E1101="yes",F1101="northwest"),AM1156+AM1157*$B2441+AM1158*$D2441+AM1159*$E2441,IF(AND(B1101="male",E1101="yes",F1101="northeast"),AO1156+AO1157*$B2441+AO1158*$D2441+AO1159*$E2441,"Conditions not met"))))))))))))))))</f>
        <v>0</v>
      </c>
    </row>
    <row r="2442" spans="2:9" x14ac:dyDescent="0.45">
      <c r="B2442" s="2">
        <v>33</v>
      </c>
      <c r="D2442" s="2">
        <v>19.094999999999999</v>
      </c>
      <c r="E2442" s="2">
        <v>2</v>
      </c>
      <c r="H2442" s="2">
        <v>16776.304049999999</v>
      </c>
      <c r="I2442" s="1" t="str">
        <f>IF(AND(B1102="male",E1102="yes",F1102="northeast"),$K$57+$K$58*$B2442+$K$59*$D2442+$K$60*$E2442,IF(AND(B1102="male",E1102="yes",F1102="northwest"),M1157+M1158*$B2442+M1159*$D2442+M1160*$E2442,IF(AND(B1102="male",E1102="yes",F1102="southeast"),O1157+O1158*$B2442+O1159*$D2442+O1160*$E2442,IF(AND(B1102="male",E1102="yes",F1102="southwest"),Q1157+Q1158*$B2442+Q1159*$D2442+Q1160*$E2442,IF(AND(B1102="female",E1102="no",F1102="southwest"),S1157+S1158*$B2442+S1159*$D2442+S1160*$E2442,IF(AND(B1102="female",E1102="no",F1102="southeast"),U1157+U1158*$B2442+U1159*$D2442+U1160*$E2442,IF(AND(B1102="female",E1102="no",F1102="northwest"),W1157+W1158*$B2442+W1159*$D2442+W1160*$E2442,IF(AND(B1102="female",E1102="no",F1102="northeast"),Y1157+Y1158*$B2442+Y1159*$D2442+Y1160*$E2442,IF(AND(B1102="male",E1102="no",F1102="northeast"),AA1157+AA1158*$B2442+AA1159*$D2442+AA1160*$E2442,IF(AND(B1102="male",E1102="no",F1102="northwest"),AC1157+AC1158*$B2442+AC1159*$D2442+AC1160*$E2442,IF(AND(B1102="male",E1102="no",F1102="southeast"),AE1157+AE1158*$B2442+AE1159*$D2442+AE1160*$E2442,IF(AND(B1102="male",E1102="no",F1102="southwest"),AG1157+AG1158*$B2442+AG1159*$D2442+AG1160*$E2442,IF(AND(B1102="male",E1102="yes",F1102="southwest"),AI1157+AI1158*$B2442+AI1159*$D2442+AI1160*$E2442,IF(AND(B1102="male",E1102="yes",F1102="southeast"),AK1157+AK1158*$B2442+AK1159*$D2442+AK1160*$E2442,IF(AND(B1102="male",E1102="yes",F1102="northwest"),AM1157+AM1158*$B2442+AM1159*$D2442+AM1160*$E2442,IF(AND(B1102="male",E1102="yes",F1102="northeast"),AO1157+AO1158*$B2442+AO1159*$D2442+AO1160*$E2442,"Conditions not met"))))))))))))))))</f>
        <v>Conditions not met</v>
      </c>
    </row>
    <row r="2443" spans="2:9" x14ac:dyDescent="0.45">
      <c r="B2443" s="2">
        <v>53</v>
      </c>
      <c r="D2443" s="2">
        <v>28.6</v>
      </c>
      <c r="E2443" s="2">
        <v>3</v>
      </c>
      <c r="H2443" s="2">
        <v>11253.421</v>
      </c>
      <c r="I2443" s="1">
        <f>IF(AND(B1103="male",E1103="yes",F1103="northeast"),$K$57+$K$58*$B2443+$K$59*$D2443+$K$60*$E2443,IF(AND(B1103="male",E1103="yes",F1103="northwest"),M1158+M1159*$B2443+M1160*$D2443+M1161*$E2443,IF(AND(B1103="male",E1103="yes",F1103="southeast"),O1158+O1159*$B2443+O1160*$D2443+O1161*$E2443,IF(AND(B1103="male",E1103="yes",F1103="southwest"),Q1158+Q1159*$B2443+Q1160*$D2443+Q1161*$E2443,IF(AND(B1103="female",E1103="no",F1103="southwest"),S1158+S1159*$B2443+S1160*$D2443+S1161*$E2443,IF(AND(B1103="female",E1103="no",F1103="southeast"),U1158+U1159*$B2443+U1160*$D2443+U1161*$E2443,IF(AND(B1103="female",E1103="no",F1103="northwest"),W1158+W1159*$B2443+W1160*$D2443+W1161*$E2443,IF(AND(B1103="female",E1103="no",F1103="northeast"),Y1158+Y1159*$B2443+Y1160*$D2443+Y1161*$E2443,IF(AND(B1103="male",E1103="no",F1103="northeast"),AA1158+AA1159*$B2443+AA1160*$D2443+AA1161*$E2443,IF(AND(B1103="male",E1103="no",F1103="northwest"),AC1158+AC1159*$B2443+AC1160*$D2443+AC1161*$E2443,IF(AND(B1103="male",E1103="no",F1103="southeast"),AE1158+AE1159*$B2443+AE1160*$D2443+AE1161*$E2443,IF(AND(B1103="male",E1103="no",F1103="southwest"),AG1158+AG1159*$B2443+AG1160*$D2443+AG1161*$E2443,IF(AND(B1103="male",E1103="yes",F1103="southwest"),AI1158+AI1159*$B2443+AI1160*$D2443+AI1161*$E2443,IF(AND(B1103="male",E1103="yes",F1103="southeast"),AK1158+AK1159*$B2443+AK1160*$D2443+AK1161*$E2443,IF(AND(B1103="male",E1103="yes",F1103="northwest"),AM1158+AM1159*$B2443+AM1160*$D2443+AM1161*$E2443,IF(AND(B1103="male",E1103="yes",F1103="northeast"),AO1158+AO1159*$B2443+AO1160*$D2443+AO1161*$E2443,"Conditions not met"))))))))))))))))</f>
        <v>0</v>
      </c>
    </row>
    <row r="2444" spans="2:9" x14ac:dyDescent="0.45">
      <c r="B2444" s="2">
        <v>29</v>
      </c>
      <c r="D2444" s="2">
        <v>38.94</v>
      </c>
      <c r="E2444" s="2">
        <v>1</v>
      </c>
      <c r="H2444" s="2">
        <v>3471.4096</v>
      </c>
      <c r="I2444" s="1">
        <f>IF(AND(B1104="male",E1104="yes",F1104="northeast"),$K$57+$K$58*$B2444+$K$59*$D2444+$K$60*$E2444,IF(AND(B1104="male",E1104="yes",F1104="northwest"),M1159+M1160*$B2444+M1161*$D2444+M1162*$E2444,IF(AND(B1104="male",E1104="yes",F1104="southeast"),O1159+O1160*$B2444+O1161*$D2444+O1162*$E2444,IF(AND(B1104="male",E1104="yes",F1104="southwest"),Q1159+Q1160*$B2444+Q1161*$D2444+Q1162*$E2444,IF(AND(B1104="female",E1104="no",F1104="southwest"),S1159+S1160*$B2444+S1161*$D2444+S1162*$E2444,IF(AND(B1104="female",E1104="no",F1104="southeast"),U1159+U1160*$B2444+U1161*$D2444+U1162*$E2444,IF(AND(B1104="female",E1104="no",F1104="northwest"),W1159+W1160*$B2444+W1161*$D2444+W1162*$E2444,IF(AND(B1104="female",E1104="no",F1104="northeast"),Y1159+Y1160*$B2444+Y1161*$D2444+Y1162*$E2444,IF(AND(B1104="male",E1104="no",F1104="northeast"),AA1159+AA1160*$B2444+AA1161*$D2444+AA1162*$E2444,IF(AND(B1104="male",E1104="no",F1104="northwest"),AC1159+AC1160*$B2444+AC1161*$D2444+AC1162*$E2444,IF(AND(B1104="male",E1104="no",F1104="southeast"),AE1159+AE1160*$B2444+AE1161*$D2444+AE1162*$E2444,IF(AND(B1104="male",E1104="no",F1104="southwest"),AG1159+AG1160*$B2444+AG1161*$D2444+AG1162*$E2444,IF(AND(B1104="male",E1104="yes",F1104="southwest"),AI1159+AI1160*$B2444+AI1161*$D2444+AI1162*$E2444,IF(AND(B1104="male",E1104="yes",F1104="southeast"),AK1159+AK1160*$B2444+AK1161*$D2444+AK1162*$E2444,IF(AND(B1104="male",E1104="yes",F1104="northwest"),AM1159+AM1160*$B2444+AM1161*$D2444+AM1162*$E2444,IF(AND(B1104="male",E1104="yes",F1104="northeast"),AO1159+AO1160*$B2444+AO1161*$D2444+AO1162*$E2444,"Conditions not met"))))))))))))))))</f>
        <v>0</v>
      </c>
    </row>
    <row r="2445" spans="2:9" x14ac:dyDescent="0.45">
      <c r="B2445" s="2">
        <v>58</v>
      </c>
      <c r="D2445" s="2">
        <v>36.08</v>
      </c>
      <c r="E2445" s="2">
        <v>0</v>
      </c>
      <c r="H2445" s="2">
        <v>11363.2832</v>
      </c>
      <c r="I2445" s="1">
        <f>IF(AND(B1105="male",E1105="yes",F1105="northeast"),$K$57+$K$58*$B2445+$K$59*$D2445+$K$60*$E2445,IF(AND(B1105="male",E1105="yes",F1105="northwest"),M1160+M1161*$B2445+M1162*$D2445+M1163*$E2445,IF(AND(B1105="male",E1105="yes",F1105="southeast"),O1160+O1161*$B2445+O1162*$D2445+O1163*$E2445,IF(AND(B1105="male",E1105="yes",F1105="southwest"),Q1160+Q1161*$B2445+Q1162*$D2445+Q1163*$E2445,IF(AND(B1105="female",E1105="no",F1105="southwest"),S1160+S1161*$B2445+S1162*$D2445+S1163*$E2445,IF(AND(B1105="female",E1105="no",F1105="southeast"),U1160+U1161*$B2445+U1162*$D2445+U1163*$E2445,IF(AND(B1105="female",E1105="no",F1105="northwest"),W1160+W1161*$B2445+W1162*$D2445+W1163*$E2445,IF(AND(B1105="female",E1105="no",F1105="northeast"),Y1160+Y1161*$B2445+Y1162*$D2445+Y1163*$E2445,IF(AND(B1105="male",E1105="no",F1105="northeast"),AA1160+AA1161*$B2445+AA1162*$D2445+AA1163*$E2445,IF(AND(B1105="male",E1105="no",F1105="northwest"),AC1160+AC1161*$B2445+AC1162*$D2445+AC1163*$E2445,IF(AND(B1105="male",E1105="no",F1105="southeast"),AE1160+AE1161*$B2445+AE1162*$D2445+AE1163*$E2445,IF(AND(B1105="male",E1105="no",F1105="southwest"),AG1160+AG1161*$B2445+AG1162*$D2445+AG1163*$E2445,IF(AND(B1105="male",E1105="yes",F1105="southwest"),AI1160+AI1161*$B2445+AI1162*$D2445+AI1163*$E2445,IF(AND(B1105="male",E1105="yes",F1105="southeast"),AK1160+AK1161*$B2445+AK1162*$D2445+AK1163*$E2445,IF(AND(B1105="male",E1105="yes",F1105="northwest"),AM1160+AM1161*$B2445+AM1162*$D2445+AM1163*$E2445,IF(AND(B1105="male",E1105="yes",F1105="northeast"),AO1160+AO1161*$B2445+AO1162*$D2445+AO1163*$E2445,"Conditions not met"))))))))))))))))</f>
        <v>0</v>
      </c>
    </row>
    <row r="2446" spans="2:9" x14ac:dyDescent="0.45">
      <c r="B2446" s="2">
        <v>37</v>
      </c>
      <c r="D2446" s="2">
        <v>29.8</v>
      </c>
      <c r="E2446" s="2">
        <v>0</v>
      </c>
      <c r="H2446" s="2">
        <v>20420.604650000001</v>
      </c>
      <c r="I2446" s="1">
        <f>IF(AND(B1106="male",E1106="yes",F1106="northeast"),$K$57+$K$58*$B2446+$K$59*$D2446+$K$60*$E2446,IF(AND(B1106="male",E1106="yes",F1106="northwest"),M1161+M1162*$B2446+M1163*$D2446+M1164*$E2446,IF(AND(B1106="male",E1106="yes",F1106="southeast"),O1161+O1162*$B2446+O1163*$D2446+O1164*$E2446,IF(AND(B1106="male",E1106="yes",F1106="southwest"),Q1161+Q1162*$B2446+Q1163*$D2446+Q1164*$E2446,IF(AND(B1106="female",E1106="no",F1106="southwest"),S1161+S1162*$B2446+S1163*$D2446+S1164*$E2446,IF(AND(B1106="female",E1106="no",F1106="southeast"),U1161+U1162*$B2446+U1163*$D2446+U1164*$E2446,IF(AND(B1106="female",E1106="no",F1106="northwest"),W1161+W1162*$B2446+W1163*$D2446+W1164*$E2446,IF(AND(B1106="female",E1106="no",F1106="northeast"),Y1161+Y1162*$B2446+Y1163*$D2446+Y1164*$E2446,IF(AND(B1106="male",E1106="no",F1106="northeast"),AA1161+AA1162*$B2446+AA1163*$D2446+AA1164*$E2446,IF(AND(B1106="male",E1106="no",F1106="northwest"),AC1161+AC1162*$B2446+AC1163*$D2446+AC1164*$E2446,IF(AND(B1106="male",E1106="no",F1106="southeast"),AE1161+AE1162*$B2446+AE1163*$D2446+AE1164*$E2446,IF(AND(B1106="male",E1106="no",F1106="southwest"),AG1161+AG1162*$B2446+AG1163*$D2446+AG1164*$E2446,IF(AND(B1106="male",E1106="yes",F1106="southwest"),AI1161+AI1162*$B2446+AI1163*$D2446+AI1164*$E2446,IF(AND(B1106="male",E1106="yes",F1106="southeast"),AK1161+AK1162*$B2446+AK1163*$D2446+AK1164*$E2446,IF(AND(B1106="male",E1106="yes",F1106="northwest"),AM1161+AM1162*$B2446+AM1163*$D2446+AM1164*$E2446,IF(AND(B1106="male",E1106="yes",F1106="northeast"),AO1161+AO1162*$B2446+AO1163*$D2446+AO1164*$E2446,"Conditions not met"))))))))))))))))</f>
        <v>0</v>
      </c>
    </row>
    <row r="2447" spans="2:9" x14ac:dyDescent="0.45">
      <c r="B2447" s="2">
        <v>54</v>
      </c>
      <c r="D2447" s="2">
        <v>31.24</v>
      </c>
      <c r="E2447" s="2">
        <v>0</v>
      </c>
      <c r="H2447" s="2">
        <v>10338.9316</v>
      </c>
      <c r="I2447" s="1">
        <f>IF(AND(B1107="male",E1107="yes",F1107="northeast"),$K$57+$K$58*$B2447+$K$59*$D2447+$K$60*$E2447,IF(AND(B1107="male",E1107="yes",F1107="northwest"),M1162+M1163*$B2447+M1164*$D2447+M1165*$E2447,IF(AND(B1107="male",E1107="yes",F1107="southeast"),O1162+O1163*$B2447+O1164*$D2447+O1165*$E2447,IF(AND(B1107="male",E1107="yes",F1107="southwest"),Q1162+Q1163*$B2447+Q1164*$D2447+Q1165*$E2447,IF(AND(B1107="female",E1107="no",F1107="southwest"),S1162+S1163*$B2447+S1164*$D2447+S1165*$E2447,IF(AND(B1107="female",E1107="no",F1107="southeast"),U1162+U1163*$B2447+U1164*$D2447+U1165*$E2447,IF(AND(B1107="female",E1107="no",F1107="northwest"),W1162+W1163*$B2447+W1164*$D2447+W1165*$E2447,IF(AND(B1107="female",E1107="no",F1107="northeast"),Y1162+Y1163*$B2447+Y1164*$D2447+Y1165*$E2447,IF(AND(B1107="male",E1107="no",F1107="northeast"),AA1162+AA1163*$B2447+AA1164*$D2447+AA1165*$E2447,IF(AND(B1107="male",E1107="no",F1107="northwest"),AC1162+AC1163*$B2447+AC1164*$D2447+AC1165*$E2447,IF(AND(B1107="male",E1107="no",F1107="southeast"),AE1162+AE1163*$B2447+AE1164*$D2447+AE1165*$E2447,IF(AND(B1107="male",E1107="no",F1107="southwest"),AG1162+AG1163*$B2447+AG1164*$D2447+AG1165*$E2447,IF(AND(B1107="male",E1107="yes",F1107="southwest"),AI1162+AI1163*$B2447+AI1164*$D2447+AI1165*$E2447,IF(AND(B1107="male",E1107="yes",F1107="southeast"),AK1162+AK1163*$B2447+AK1164*$D2447+AK1165*$E2447,IF(AND(B1107="male",E1107="yes",F1107="northwest"),AM1162+AM1163*$B2447+AM1164*$D2447+AM1165*$E2447,IF(AND(B1107="male",E1107="yes",F1107="northeast"),AO1162+AO1163*$B2447+AO1164*$D2447+AO1165*$E2447,"Conditions not met"))))))))))))))))</f>
        <v>0</v>
      </c>
    </row>
    <row r="2448" spans="2:9" x14ac:dyDescent="0.45">
      <c r="B2448" s="2">
        <v>49</v>
      </c>
      <c r="D2448" s="2">
        <v>29.925000000000001</v>
      </c>
      <c r="E2448" s="2">
        <v>0</v>
      </c>
      <c r="H2448" s="2">
        <v>8988.1587500000005</v>
      </c>
      <c r="I2448" s="1">
        <f>IF(AND(B1108="male",E1108="yes",F1108="northeast"),$K$57+$K$58*$B2448+$K$59*$D2448+$K$60*$E2448,IF(AND(B1108="male",E1108="yes",F1108="northwest"),M1163+M1164*$B2448+M1165*$D2448+M1166*$E2448,IF(AND(B1108="male",E1108="yes",F1108="southeast"),O1163+O1164*$B2448+O1165*$D2448+O1166*$E2448,IF(AND(B1108="male",E1108="yes",F1108="southwest"),Q1163+Q1164*$B2448+Q1165*$D2448+Q1166*$E2448,IF(AND(B1108="female",E1108="no",F1108="southwest"),S1163+S1164*$B2448+S1165*$D2448+S1166*$E2448,IF(AND(B1108="female",E1108="no",F1108="southeast"),U1163+U1164*$B2448+U1165*$D2448+U1166*$E2448,IF(AND(B1108="female",E1108="no",F1108="northwest"),W1163+W1164*$B2448+W1165*$D2448+W1166*$E2448,IF(AND(B1108="female",E1108="no",F1108="northeast"),Y1163+Y1164*$B2448+Y1165*$D2448+Y1166*$E2448,IF(AND(B1108="male",E1108="no",F1108="northeast"),AA1163+AA1164*$B2448+AA1165*$D2448+AA1166*$E2448,IF(AND(B1108="male",E1108="no",F1108="northwest"),AC1163+AC1164*$B2448+AC1165*$D2448+AC1166*$E2448,IF(AND(B1108="male",E1108="no",F1108="southeast"),AE1163+AE1164*$B2448+AE1165*$D2448+AE1166*$E2448,IF(AND(B1108="male",E1108="no",F1108="southwest"),AG1163+AG1164*$B2448+AG1165*$D2448+AG1166*$E2448,IF(AND(B1108="male",E1108="yes",F1108="southwest"),AI1163+AI1164*$B2448+AI1165*$D2448+AI1166*$E2448,IF(AND(B1108="male",E1108="yes",F1108="southeast"),AK1163+AK1164*$B2448+AK1165*$D2448+AK1166*$E2448,IF(AND(B1108="male",E1108="yes",F1108="northwest"),AM1163+AM1164*$B2448+AM1165*$D2448+AM1166*$E2448,IF(AND(B1108="male",E1108="yes",F1108="northeast"),AO1163+AO1164*$B2448+AO1165*$D2448+AO1166*$E2448,"Conditions not met"))))))))))))))))</f>
        <v>0</v>
      </c>
    </row>
    <row r="2449" spans="2:9" x14ac:dyDescent="0.45">
      <c r="B2449" s="2">
        <v>50</v>
      </c>
      <c r="D2449" s="2">
        <v>26.22</v>
      </c>
      <c r="E2449" s="2">
        <v>2</v>
      </c>
      <c r="H2449" s="2">
        <v>10493.9458</v>
      </c>
      <c r="I2449" s="1">
        <f>IF(AND(B1109="male",E1109="yes",F1109="northeast"),$K$57+$K$58*$B2449+$K$59*$D2449+$K$60*$E2449,IF(AND(B1109="male",E1109="yes",F1109="northwest"),M1164+M1165*$B2449+M1166*$D2449+M1167*$E2449,IF(AND(B1109="male",E1109="yes",F1109="southeast"),O1164+O1165*$B2449+O1166*$D2449+O1167*$E2449,IF(AND(B1109="male",E1109="yes",F1109="southwest"),Q1164+Q1165*$B2449+Q1166*$D2449+Q1167*$E2449,IF(AND(B1109="female",E1109="no",F1109="southwest"),S1164+S1165*$B2449+S1166*$D2449+S1167*$E2449,IF(AND(B1109="female",E1109="no",F1109="southeast"),U1164+U1165*$B2449+U1166*$D2449+U1167*$E2449,IF(AND(B1109="female",E1109="no",F1109="northwest"),W1164+W1165*$B2449+W1166*$D2449+W1167*$E2449,IF(AND(B1109="female",E1109="no",F1109="northeast"),Y1164+Y1165*$B2449+Y1166*$D2449+Y1167*$E2449,IF(AND(B1109="male",E1109="no",F1109="northeast"),AA1164+AA1165*$B2449+AA1166*$D2449+AA1167*$E2449,IF(AND(B1109="male",E1109="no",F1109="northwest"),AC1164+AC1165*$B2449+AC1166*$D2449+AC1167*$E2449,IF(AND(B1109="male",E1109="no",F1109="southeast"),AE1164+AE1165*$B2449+AE1166*$D2449+AE1167*$E2449,IF(AND(B1109="male",E1109="no",F1109="southwest"),AG1164+AG1165*$B2449+AG1166*$D2449+AG1167*$E2449,IF(AND(B1109="male",E1109="yes",F1109="southwest"),AI1164+AI1165*$B2449+AI1166*$D2449+AI1167*$E2449,IF(AND(B1109="male",E1109="yes",F1109="southeast"),AK1164+AK1165*$B2449+AK1166*$D2449+AK1167*$E2449,IF(AND(B1109="male",E1109="yes",F1109="northwest"),AM1164+AM1165*$B2449+AM1166*$D2449+AM1167*$E2449,IF(AND(B1109="male",E1109="yes",F1109="northeast"),AO1164+AO1165*$B2449+AO1166*$D2449+AO1167*$E2449,"Conditions not met"))))))))))))))))</f>
        <v>0</v>
      </c>
    </row>
    <row r="2450" spans="2:9" x14ac:dyDescent="0.45">
      <c r="B2450" s="2">
        <v>26</v>
      </c>
      <c r="D2450" s="2">
        <v>30</v>
      </c>
      <c r="E2450" s="2">
        <v>1</v>
      </c>
      <c r="H2450" s="2">
        <v>2904.0880000000002</v>
      </c>
      <c r="I2450" s="1">
        <f>IF(AND(B1110="male",E1110="yes",F1110="northeast"),$K$57+$K$58*$B2450+$K$59*$D2450+$K$60*$E2450,IF(AND(B1110="male",E1110="yes",F1110="northwest"),M1165+M1166*$B2450+M1167*$D2450+M1168*$E2450,IF(AND(B1110="male",E1110="yes",F1110="southeast"),O1165+O1166*$B2450+O1167*$D2450+O1168*$E2450,IF(AND(B1110="male",E1110="yes",F1110="southwest"),Q1165+Q1166*$B2450+Q1167*$D2450+Q1168*$E2450,IF(AND(B1110="female",E1110="no",F1110="southwest"),S1165+S1166*$B2450+S1167*$D2450+S1168*$E2450,IF(AND(B1110="female",E1110="no",F1110="southeast"),U1165+U1166*$B2450+U1167*$D2450+U1168*$E2450,IF(AND(B1110="female",E1110="no",F1110="northwest"),W1165+W1166*$B2450+W1167*$D2450+W1168*$E2450,IF(AND(B1110="female",E1110="no",F1110="northeast"),Y1165+Y1166*$B2450+Y1167*$D2450+Y1168*$E2450,IF(AND(B1110="male",E1110="no",F1110="northeast"),AA1165+AA1166*$B2450+AA1167*$D2450+AA1168*$E2450,IF(AND(B1110="male",E1110="no",F1110="northwest"),AC1165+AC1166*$B2450+AC1167*$D2450+AC1168*$E2450,IF(AND(B1110="male",E1110="no",F1110="southeast"),AE1165+AE1166*$B2450+AE1167*$D2450+AE1168*$E2450,IF(AND(B1110="male",E1110="no",F1110="southwest"),AG1165+AG1166*$B2450+AG1167*$D2450+AG1168*$E2450,IF(AND(B1110="male",E1110="yes",F1110="southwest"),AI1165+AI1166*$B2450+AI1167*$D2450+AI1168*$E2450,IF(AND(B1110="male",E1110="yes",F1110="southeast"),AK1165+AK1166*$B2450+AK1167*$D2450+AK1168*$E2450,IF(AND(B1110="male",E1110="yes",F1110="northwest"),AM1165+AM1166*$B2450+AM1167*$D2450+AM1168*$E2450,IF(AND(B1110="male",E1110="yes",F1110="northeast"),AO1165+AO1166*$B2450+AO1167*$D2450+AO1168*$E2450,"Conditions not met"))))))))))))))))</f>
        <v>0</v>
      </c>
    </row>
    <row r="2451" spans="2:9" x14ac:dyDescent="0.45">
      <c r="B2451" s="2">
        <v>45</v>
      </c>
      <c r="D2451" s="2">
        <v>20.350000000000001</v>
      </c>
      <c r="E2451" s="2">
        <v>3</v>
      </c>
      <c r="H2451" s="2">
        <v>8605.3615000000009</v>
      </c>
      <c r="I2451" s="1">
        <f>IF(AND(B1111="male",E1111="yes",F1111="northeast"),$K$57+$K$58*$B2451+$K$59*$D2451+$K$60*$E2451,IF(AND(B1111="male",E1111="yes",F1111="northwest"),M1166+M1167*$B2451+M1168*$D2451+M1169*$E2451,IF(AND(B1111="male",E1111="yes",F1111="southeast"),O1166+O1167*$B2451+O1168*$D2451+O1169*$E2451,IF(AND(B1111="male",E1111="yes",F1111="southwest"),Q1166+Q1167*$B2451+Q1168*$D2451+Q1169*$E2451,IF(AND(B1111="female",E1111="no",F1111="southwest"),S1166+S1167*$B2451+S1168*$D2451+S1169*$E2451,IF(AND(B1111="female",E1111="no",F1111="southeast"),U1166+U1167*$B2451+U1168*$D2451+U1169*$E2451,IF(AND(B1111="female",E1111="no",F1111="northwest"),W1166+W1167*$B2451+W1168*$D2451+W1169*$E2451,IF(AND(B1111="female",E1111="no",F1111="northeast"),Y1166+Y1167*$B2451+Y1168*$D2451+Y1169*$E2451,IF(AND(B1111="male",E1111="no",F1111="northeast"),AA1166+AA1167*$B2451+AA1168*$D2451+AA1169*$E2451,IF(AND(B1111="male",E1111="no",F1111="northwest"),AC1166+AC1167*$B2451+AC1168*$D2451+AC1169*$E2451,IF(AND(B1111="male",E1111="no",F1111="southeast"),AE1166+AE1167*$B2451+AE1168*$D2451+AE1169*$E2451,IF(AND(B1111="male",E1111="no",F1111="southwest"),AG1166+AG1167*$B2451+AG1168*$D2451+AG1169*$E2451,IF(AND(B1111="male",E1111="yes",F1111="southwest"),AI1166+AI1167*$B2451+AI1168*$D2451+AI1169*$E2451,IF(AND(B1111="male",E1111="yes",F1111="southeast"),AK1166+AK1167*$B2451+AK1168*$D2451+AK1169*$E2451,IF(AND(B1111="male",E1111="yes",F1111="northwest"),AM1166+AM1167*$B2451+AM1168*$D2451+AM1169*$E2451,IF(AND(B1111="male",E1111="yes",F1111="northeast"),AO1166+AO1167*$B2451+AO1168*$D2451+AO1169*$E2451,"Conditions not met"))))))))))))))))</f>
        <v>0</v>
      </c>
    </row>
    <row r="2452" spans="2:9" x14ac:dyDescent="0.45">
      <c r="B2452" s="2">
        <v>54</v>
      </c>
      <c r="D2452" s="2">
        <v>32.299999999999997</v>
      </c>
      <c r="E2452" s="2">
        <v>1</v>
      </c>
      <c r="H2452" s="2">
        <v>11512.405000000001</v>
      </c>
      <c r="I2452" s="1">
        <f>IF(AND(B1112="male",E1112="yes",F1112="northeast"),$K$57+$K$58*$B2452+$K$59*$D2452+$K$60*$E2452,IF(AND(B1112="male",E1112="yes",F1112="northwest"),M1167+M1168*$B2452+M1169*$D2452+M1170*$E2452,IF(AND(B1112="male",E1112="yes",F1112="southeast"),O1167+O1168*$B2452+O1169*$D2452+O1170*$E2452,IF(AND(B1112="male",E1112="yes",F1112="southwest"),Q1167+Q1168*$B2452+Q1169*$D2452+Q1170*$E2452,IF(AND(B1112="female",E1112="no",F1112="southwest"),S1167+S1168*$B2452+S1169*$D2452+S1170*$E2452,IF(AND(B1112="female",E1112="no",F1112="southeast"),U1167+U1168*$B2452+U1169*$D2452+U1170*$E2452,IF(AND(B1112="female",E1112="no",F1112="northwest"),W1167+W1168*$B2452+W1169*$D2452+W1170*$E2452,IF(AND(B1112="female",E1112="no",F1112="northeast"),Y1167+Y1168*$B2452+Y1169*$D2452+Y1170*$E2452,IF(AND(B1112="male",E1112="no",F1112="northeast"),AA1167+AA1168*$B2452+AA1169*$D2452+AA1170*$E2452,IF(AND(B1112="male",E1112="no",F1112="northwest"),AC1167+AC1168*$B2452+AC1169*$D2452+AC1170*$E2452,IF(AND(B1112="male",E1112="no",F1112="southeast"),AE1167+AE1168*$B2452+AE1169*$D2452+AE1170*$E2452,IF(AND(B1112="male",E1112="no",F1112="southwest"),AG1167+AG1168*$B2452+AG1169*$D2452+AG1170*$E2452,IF(AND(B1112="male",E1112="yes",F1112="southwest"),AI1167+AI1168*$B2452+AI1169*$D2452+AI1170*$E2452,IF(AND(B1112="male",E1112="yes",F1112="southeast"),AK1167+AK1168*$B2452+AK1169*$D2452+AK1170*$E2452,IF(AND(B1112="male",E1112="yes",F1112="northwest"),AM1167+AM1168*$B2452+AM1169*$D2452+AM1170*$E2452,IF(AND(B1112="male",E1112="yes",F1112="northeast"),AO1167+AO1168*$B2452+AO1169*$D2452+AO1170*$E2452,"Conditions not met"))))))))))))))))</f>
        <v>0</v>
      </c>
    </row>
    <row r="2453" spans="2:9" x14ac:dyDescent="0.45">
      <c r="B2453" s="2">
        <v>38</v>
      </c>
      <c r="D2453" s="2">
        <v>38.39</v>
      </c>
      <c r="E2453" s="2">
        <v>3</v>
      </c>
      <c r="H2453" s="2">
        <v>41949.244100000004</v>
      </c>
      <c r="I2453" s="1">
        <f>IF(AND(B1113="male",E1113="yes",F1113="northeast"),$K$57+$K$58*$B2453+$K$59*$D2453+$K$60*$E2453,IF(AND(B1113="male",E1113="yes",F1113="northwest"),M1168+M1169*$B2453+M1170*$D2453+M1171*$E2453,IF(AND(B1113="male",E1113="yes",F1113="southeast"),O1168+O1169*$B2453+O1170*$D2453+O1171*$E2453,IF(AND(B1113="male",E1113="yes",F1113="southwest"),Q1168+Q1169*$B2453+Q1170*$D2453+Q1171*$E2453,IF(AND(B1113="female",E1113="no",F1113="southwest"),S1168+S1169*$B2453+S1170*$D2453+S1171*$E2453,IF(AND(B1113="female",E1113="no",F1113="southeast"),U1168+U1169*$B2453+U1170*$D2453+U1171*$E2453,IF(AND(B1113="female",E1113="no",F1113="northwest"),W1168+W1169*$B2453+W1170*$D2453+W1171*$E2453,IF(AND(B1113="female",E1113="no",F1113="northeast"),Y1168+Y1169*$B2453+Y1170*$D2453+Y1171*$E2453,IF(AND(B1113="male",E1113="no",F1113="northeast"),AA1168+AA1169*$B2453+AA1170*$D2453+AA1171*$E2453,IF(AND(B1113="male",E1113="no",F1113="northwest"),AC1168+AC1169*$B2453+AC1170*$D2453+AC1171*$E2453,IF(AND(B1113="male",E1113="no",F1113="southeast"),AE1168+AE1169*$B2453+AE1170*$D2453+AE1171*$E2453,IF(AND(B1113="male",E1113="no",F1113="southwest"),AG1168+AG1169*$B2453+AG1170*$D2453+AG1171*$E2453,IF(AND(B1113="male",E1113="yes",F1113="southwest"),AI1168+AI1169*$B2453+AI1170*$D2453+AI1171*$E2453,IF(AND(B1113="male",E1113="yes",F1113="southeast"),AK1168+AK1169*$B2453+AK1170*$D2453+AK1171*$E2453,IF(AND(B1113="male",E1113="yes",F1113="northwest"),AM1168+AM1169*$B2453+AM1170*$D2453+AM1171*$E2453,IF(AND(B1113="male",E1113="yes",F1113="northeast"),AO1168+AO1169*$B2453+AO1170*$D2453+AO1171*$E2453,"Conditions not met"))))))))))))))))</f>
        <v>0</v>
      </c>
    </row>
    <row r="2454" spans="2:9" x14ac:dyDescent="0.45">
      <c r="B2454" s="2">
        <v>48</v>
      </c>
      <c r="D2454" s="2">
        <v>25.85</v>
      </c>
      <c r="E2454" s="2">
        <v>3</v>
      </c>
      <c r="H2454" s="2">
        <v>24180.933499999999</v>
      </c>
      <c r="I2454" s="1" t="str">
        <f>IF(AND(B1114="male",E1114="yes",F1114="northeast"),$K$57+$K$58*$B2454+$K$59*$D2454+$K$60*$E2454,IF(AND(B1114="male",E1114="yes",F1114="northwest"),M1169+M1170*$B2454+M1171*$D2454+M1172*$E2454,IF(AND(B1114="male",E1114="yes",F1114="southeast"),O1169+O1170*$B2454+O1171*$D2454+O1172*$E2454,IF(AND(B1114="male",E1114="yes",F1114="southwest"),Q1169+Q1170*$B2454+Q1171*$D2454+Q1172*$E2454,IF(AND(B1114="female",E1114="no",F1114="southwest"),S1169+S1170*$B2454+S1171*$D2454+S1172*$E2454,IF(AND(B1114="female",E1114="no",F1114="southeast"),U1169+U1170*$B2454+U1171*$D2454+U1172*$E2454,IF(AND(B1114="female",E1114="no",F1114="northwest"),W1169+W1170*$B2454+W1171*$D2454+W1172*$E2454,IF(AND(B1114="female",E1114="no",F1114="northeast"),Y1169+Y1170*$B2454+Y1171*$D2454+Y1172*$E2454,IF(AND(B1114="male",E1114="no",F1114="northeast"),AA1169+AA1170*$B2454+AA1171*$D2454+AA1172*$E2454,IF(AND(B1114="male",E1114="no",F1114="northwest"),AC1169+AC1170*$B2454+AC1171*$D2454+AC1172*$E2454,IF(AND(B1114="male",E1114="no",F1114="southeast"),AE1169+AE1170*$B2454+AE1171*$D2454+AE1172*$E2454,IF(AND(B1114="male",E1114="no",F1114="southwest"),AG1169+AG1170*$B2454+AG1171*$D2454+AG1172*$E2454,IF(AND(B1114="male",E1114="yes",F1114="southwest"),AI1169+AI1170*$B2454+AI1171*$D2454+AI1172*$E2454,IF(AND(B1114="male",E1114="yes",F1114="southeast"),AK1169+AK1170*$B2454+AK1171*$D2454+AK1172*$E2454,IF(AND(B1114="male",E1114="yes",F1114="northwest"),AM1169+AM1170*$B2454+AM1171*$D2454+AM1172*$E2454,IF(AND(B1114="male",E1114="yes",F1114="northeast"),AO1169+AO1170*$B2454+AO1171*$D2454+AO1172*$E2454,"Conditions not met"))))))))))))))))</f>
        <v>Conditions not met</v>
      </c>
    </row>
    <row r="2455" spans="2:9" x14ac:dyDescent="0.45">
      <c r="B2455" s="2">
        <v>28</v>
      </c>
      <c r="D2455" s="2">
        <v>26.315000000000001</v>
      </c>
      <c r="E2455" s="2">
        <v>3</v>
      </c>
      <c r="H2455" s="2">
        <v>5312.1698500000002</v>
      </c>
      <c r="I2455" s="1">
        <f>IF(AND(B1115="male",E1115="yes",F1115="northeast"),$K$57+$K$58*$B2455+$K$59*$D2455+$K$60*$E2455,IF(AND(B1115="male",E1115="yes",F1115="northwest"),M1170+M1171*$B2455+M1172*$D2455+M1173*$E2455,IF(AND(B1115="male",E1115="yes",F1115="southeast"),O1170+O1171*$B2455+O1172*$D2455+O1173*$E2455,IF(AND(B1115="male",E1115="yes",F1115="southwest"),Q1170+Q1171*$B2455+Q1172*$D2455+Q1173*$E2455,IF(AND(B1115="female",E1115="no",F1115="southwest"),S1170+S1171*$B2455+S1172*$D2455+S1173*$E2455,IF(AND(B1115="female",E1115="no",F1115="southeast"),U1170+U1171*$B2455+U1172*$D2455+U1173*$E2455,IF(AND(B1115="female",E1115="no",F1115="northwest"),W1170+W1171*$B2455+W1172*$D2455+W1173*$E2455,IF(AND(B1115="female",E1115="no",F1115="northeast"),Y1170+Y1171*$B2455+Y1172*$D2455+Y1173*$E2455,IF(AND(B1115="male",E1115="no",F1115="northeast"),AA1170+AA1171*$B2455+AA1172*$D2455+AA1173*$E2455,IF(AND(B1115="male",E1115="no",F1115="northwest"),AC1170+AC1171*$B2455+AC1172*$D2455+AC1173*$E2455,IF(AND(B1115="male",E1115="no",F1115="southeast"),AE1170+AE1171*$B2455+AE1172*$D2455+AE1173*$E2455,IF(AND(B1115="male",E1115="no",F1115="southwest"),AG1170+AG1171*$B2455+AG1172*$D2455+AG1173*$E2455,IF(AND(B1115="male",E1115="yes",F1115="southwest"),AI1170+AI1171*$B2455+AI1172*$D2455+AI1173*$E2455,IF(AND(B1115="male",E1115="yes",F1115="southeast"),AK1170+AK1171*$B2455+AK1172*$D2455+AK1173*$E2455,IF(AND(B1115="male",E1115="yes",F1115="northwest"),AM1170+AM1171*$B2455+AM1172*$D2455+AM1173*$E2455,IF(AND(B1115="male",E1115="yes",F1115="northeast"),AO1170+AO1171*$B2455+AO1172*$D2455+AO1173*$E2455,"Conditions not met"))))))))))))))))</f>
        <v>0</v>
      </c>
    </row>
    <row r="2456" spans="2:9" x14ac:dyDescent="0.45">
      <c r="B2456" s="2">
        <v>23</v>
      </c>
      <c r="D2456" s="2">
        <v>24.51</v>
      </c>
      <c r="E2456" s="2">
        <v>0</v>
      </c>
      <c r="H2456" s="2">
        <v>2396.0958999999998</v>
      </c>
      <c r="I2456" s="1">
        <f>IF(AND(B1116="male",E1116="yes",F1116="northeast"),$K$57+$K$58*$B2456+$K$59*$D2456+$K$60*$E2456,IF(AND(B1116="male",E1116="yes",F1116="northwest"),M1171+M1172*$B2456+M1173*$D2456+M1174*$E2456,IF(AND(B1116="male",E1116="yes",F1116="southeast"),O1171+O1172*$B2456+O1173*$D2456+O1174*$E2456,IF(AND(B1116="male",E1116="yes",F1116="southwest"),Q1171+Q1172*$B2456+Q1173*$D2456+Q1174*$E2456,IF(AND(B1116="female",E1116="no",F1116="southwest"),S1171+S1172*$B2456+S1173*$D2456+S1174*$E2456,IF(AND(B1116="female",E1116="no",F1116="southeast"),U1171+U1172*$B2456+U1173*$D2456+U1174*$E2456,IF(AND(B1116="female",E1116="no",F1116="northwest"),W1171+W1172*$B2456+W1173*$D2456+W1174*$E2456,IF(AND(B1116="female",E1116="no",F1116="northeast"),Y1171+Y1172*$B2456+Y1173*$D2456+Y1174*$E2456,IF(AND(B1116="male",E1116="no",F1116="northeast"),AA1171+AA1172*$B2456+AA1173*$D2456+AA1174*$E2456,IF(AND(B1116="male",E1116="no",F1116="northwest"),AC1171+AC1172*$B2456+AC1173*$D2456+AC1174*$E2456,IF(AND(B1116="male",E1116="no",F1116="southeast"),AE1171+AE1172*$B2456+AE1173*$D2456+AE1174*$E2456,IF(AND(B1116="male",E1116="no",F1116="southwest"),AG1171+AG1172*$B2456+AG1173*$D2456+AG1174*$E2456,IF(AND(B1116="male",E1116="yes",F1116="southwest"),AI1171+AI1172*$B2456+AI1173*$D2456+AI1174*$E2456,IF(AND(B1116="male",E1116="yes",F1116="southeast"),AK1171+AK1172*$B2456+AK1173*$D2456+AK1174*$E2456,IF(AND(B1116="male",E1116="yes",F1116="northwest"),AM1171+AM1172*$B2456+AM1173*$D2456+AM1174*$E2456,IF(AND(B1116="male",E1116="yes",F1116="northeast"),AO1171+AO1172*$B2456+AO1173*$D2456+AO1174*$E2456,"Conditions not met"))))))))))))))))</f>
        <v>0</v>
      </c>
    </row>
    <row r="2457" spans="2:9" x14ac:dyDescent="0.45">
      <c r="B2457" s="2">
        <v>55</v>
      </c>
      <c r="D2457" s="2">
        <v>32.67</v>
      </c>
      <c r="E2457" s="2">
        <v>1</v>
      </c>
      <c r="H2457" s="2">
        <v>10807.4863</v>
      </c>
      <c r="I2457" s="1">
        <f>IF(AND(B1117="male",E1117="yes",F1117="northeast"),$K$57+$K$58*$B2457+$K$59*$D2457+$K$60*$E2457,IF(AND(B1117="male",E1117="yes",F1117="northwest"),M1172+M1173*$B2457+M1174*$D2457+M1175*$E2457,IF(AND(B1117="male",E1117="yes",F1117="southeast"),O1172+O1173*$B2457+O1174*$D2457+O1175*$E2457,IF(AND(B1117="male",E1117="yes",F1117="southwest"),Q1172+Q1173*$B2457+Q1174*$D2457+Q1175*$E2457,IF(AND(B1117="female",E1117="no",F1117="southwest"),S1172+S1173*$B2457+S1174*$D2457+S1175*$E2457,IF(AND(B1117="female",E1117="no",F1117="southeast"),U1172+U1173*$B2457+U1174*$D2457+U1175*$E2457,IF(AND(B1117="female",E1117="no",F1117="northwest"),W1172+W1173*$B2457+W1174*$D2457+W1175*$E2457,IF(AND(B1117="female",E1117="no",F1117="northeast"),Y1172+Y1173*$B2457+Y1174*$D2457+Y1175*$E2457,IF(AND(B1117="male",E1117="no",F1117="northeast"),AA1172+AA1173*$B2457+AA1174*$D2457+AA1175*$E2457,IF(AND(B1117="male",E1117="no",F1117="northwest"),AC1172+AC1173*$B2457+AC1174*$D2457+AC1175*$E2457,IF(AND(B1117="male",E1117="no",F1117="southeast"),AE1172+AE1173*$B2457+AE1174*$D2457+AE1175*$E2457,IF(AND(B1117="male",E1117="no",F1117="southwest"),AG1172+AG1173*$B2457+AG1174*$D2457+AG1175*$E2457,IF(AND(B1117="male",E1117="yes",F1117="southwest"),AI1172+AI1173*$B2457+AI1174*$D2457+AI1175*$E2457,IF(AND(B1117="male",E1117="yes",F1117="southeast"),AK1172+AK1173*$B2457+AK1174*$D2457+AK1175*$E2457,IF(AND(B1117="male",E1117="yes",F1117="northwest"),AM1172+AM1173*$B2457+AM1174*$D2457+AM1175*$E2457,IF(AND(B1117="male",E1117="yes",F1117="northeast"),AO1172+AO1173*$B2457+AO1174*$D2457+AO1175*$E2457,"Conditions not met"))))))))))))))))</f>
        <v>0</v>
      </c>
    </row>
    <row r="2458" spans="2:9" x14ac:dyDescent="0.45">
      <c r="B2458" s="2">
        <v>41</v>
      </c>
      <c r="D2458" s="2">
        <v>29.64</v>
      </c>
      <c r="E2458" s="2">
        <v>5</v>
      </c>
      <c r="H2458" s="2">
        <v>9222.4025999999994</v>
      </c>
      <c r="I2458" s="1">
        <f>IF(AND(B1118="male",E1118="yes",F1118="northeast"),$K$57+$K$58*$B2458+$K$59*$D2458+$K$60*$E2458,IF(AND(B1118="male",E1118="yes",F1118="northwest"),M1173+M1174*$B2458+M1175*$D2458+M1176*$E2458,IF(AND(B1118="male",E1118="yes",F1118="southeast"),O1173+O1174*$B2458+O1175*$D2458+O1176*$E2458,IF(AND(B1118="male",E1118="yes",F1118="southwest"),Q1173+Q1174*$B2458+Q1175*$D2458+Q1176*$E2458,IF(AND(B1118="female",E1118="no",F1118="southwest"),S1173+S1174*$B2458+S1175*$D2458+S1176*$E2458,IF(AND(B1118="female",E1118="no",F1118="southeast"),U1173+U1174*$B2458+U1175*$D2458+U1176*$E2458,IF(AND(B1118="female",E1118="no",F1118="northwest"),W1173+W1174*$B2458+W1175*$D2458+W1176*$E2458,IF(AND(B1118="female",E1118="no",F1118="northeast"),Y1173+Y1174*$B2458+Y1175*$D2458+Y1176*$E2458,IF(AND(B1118="male",E1118="no",F1118="northeast"),AA1173+AA1174*$B2458+AA1175*$D2458+AA1176*$E2458,IF(AND(B1118="male",E1118="no",F1118="northwest"),AC1173+AC1174*$B2458+AC1175*$D2458+AC1176*$E2458,IF(AND(B1118="male",E1118="no",F1118="southeast"),AE1173+AE1174*$B2458+AE1175*$D2458+AE1176*$E2458,IF(AND(B1118="male",E1118="no",F1118="southwest"),AG1173+AG1174*$B2458+AG1175*$D2458+AG1176*$E2458,IF(AND(B1118="male",E1118="yes",F1118="southwest"),AI1173+AI1174*$B2458+AI1175*$D2458+AI1176*$E2458,IF(AND(B1118="male",E1118="yes",F1118="southeast"),AK1173+AK1174*$B2458+AK1175*$D2458+AK1176*$E2458,IF(AND(B1118="male",E1118="yes",F1118="northwest"),AM1173+AM1174*$B2458+AM1175*$D2458+AM1176*$E2458,IF(AND(B1118="male",E1118="yes",F1118="northeast"),AO1173+AO1174*$B2458+AO1175*$D2458+AO1176*$E2458,"Conditions not met"))))))))))))))))</f>
        <v>0</v>
      </c>
    </row>
    <row r="2459" spans="2:9" x14ac:dyDescent="0.45">
      <c r="B2459" s="2">
        <v>25</v>
      </c>
      <c r="D2459" s="2">
        <v>33.33</v>
      </c>
      <c r="E2459" s="2">
        <v>2</v>
      </c>
      <c r="H2459" s="2">
        <v>36124.573700000001</v>
      </c>
      <c r="I2459" s="1">
        <f>IF(AND(B1119="male",E1119="yes",F1119="northeast"),$K$57+$K$58*$B2459+$K$59*$D2459+$K$60*$E2459,IF(AND(B1119="male",E1119="yes",F1119="northwest"),M1174+M1175*$B2459+M1176*$D2459+M1177*$E2459,IF(AND(B1119="male",E1119="yes",F1119="southeast"),O1174+O1175*$B2459+O1176*$D2459+O1177*$E2459,IF(AND(B1119="male",E1119="yes",F1119="southwest"),Q1174+Q1175*$B2459+Q1176*$D2459+Q1177*$E2459,IF(AND(B1119="female",E1119="no",F1119="southwest"),S1174+S1175*$B2459+S1176*$D2459+S1177*$E2459,IF(AND(B1119="female",E1119="no",F1119="southeast"),U1174+U1175*$B2459+U1176*$D2459+U1177*$E2459,IF(AND(B1119="female",E1119="no",F1119="northwest"),W1174+W1175*$B2459+W1176*$D2459+W1177*$E2459,IF(AND(B1119="female",E1119="no",F1119="northeast"),Y1174+Y1175*$B2459+Y1176*$D2459+Y1177*$E2459,IF(AND(B1119="male",E1119="no",F1119="northeast"),AA1174+AA1175*$B2459+AA1176*$D2459+AA1177*$E2459,IF(AND(B1119="male",E1119="no",F1119="northwest"),AC1174+AC1175*$B2459+AC1176*$D2459+AC1177*$E2459,IF(AND(B1119="male",E1119="no",F1119="southeast"),AE1174+AE1175*$B2459+AE1176*$D2459+AE1177*$E2459,IF(AND(B1119="male",E1119="no",F1119="southwest"),AG1174+AG1175*$B2459+AG1176*$D2459+AG1177*$E2459,IF(AND(B1119="male",E1119="yes",F1119="southwest"),AI1174+AI1175*$B2459+AI1176*$D2459+AI1177*$E2459,IF(AND(B1119="male",E1119="yes",F1119="southeast"),AK1174+AK1175*$B2459+AK1176*$D2459+AK1177*$E2459,IF(AND(B1119="male",E1119="yes",F1119="northwest"),AM1174+AM1175*$B2459+AM1176*$D2459+AM1177*$E2459,IF(AND(B1119="male",E1119="yes",F1119="northeast"),AO1174+AO1175*$B2459+AO1176*$D2459+AO1177*$E2459,"Conditions not met"))))))))))))))))</f>
        <v>0</v>
      </c>
    </row>
    <row r="2460" spans="2:9" x14ac:dyDescent="0.45">
      <c r="B2460" s="2">
        <v>33</v>
      </c>
      <c r="D2460" s="2">
        <v>35.75</v>
      </c>
      <c r="E2460" s="2">
        <v>1</v>
      </c>
      <c r="H2460" s="2">
        <v>38282.749499999998</v>
      </c>
      <c r="I2460" s="1">
        <f>IF(AND(B1120="male",E1120="yes",F1120="northeast"),$K$57+$K$58*$B2460+$K$59*$D2460+$K$60*$E2460,IF(AND(B1120="male",E1120="yes",F1120="northwest"),M1175+M1176*$B2460+M1177*$D2460+M1178*$E2460,IF(AND(B1120="male",E1120="yes",F1120="southeast"),O1175+O1176*$B2460+O1177*$D2460+O1178*$E2460,IF(AND(B1120="male",E1120="yes",F1120="southwest"),Q1175+Q1176*$B2460+Q1177*$D2460+Q1178*$E2460,IF(AND(B1120="female",E1120="no",F1120="southwest"),S1175+S1176*$B2460+S1177*$D2460+S1178*$E2460,IF(AND(B1120="female",E1120="no",F1120="southeast"),U1175+U1176*$B2460+U1177*$D2460+U1178*$E2460,IF(AND(B1120="female",E1120="no",F1120="northwest"),W1175+W1176*$B2460+W1177*$D2460+W1178*$E2460,IF(AND(B1120="female",E1120="no",F1120="northeast"),Y1175+Y1176*$B2460+Y1177*$D2460+Y1178*$E2460,IF(AND(B1120="male",E1120="no",F1120="northeast"),AA1175+AA1176*$B2460+AA1177*$D2460+AA1178*$E2460,IF(AND(B1120="male",E1120="no",F1120="northwest"),AC1175+AC1176*$B2460+AC1177*$D2460+AC1178*$E2460,IF(AND(B1120="male",E1120="no",F1120="southeast"),AE1175+AE1176*$B2460+AE1177*$D2460+AE1178*$E2460,IF(AND(B1120="male",E1120="no",F1120="southwest"),AG1175+AG1176*$B2460+AG1177*$D2460+AG1178*$E2460,IF(AND(B1120="male",E1120="yes",F1120="southwest"),AI1175+AI1176*$B2460+AI1177*$D2460+AI1178*$E2460,IF(AND(B1120="male",E1120="yes",F1120="southeast"),AK1175+AK1176*$B2460+AK1177*$D2460+AK1178*$E2460,IF(AND(B1120="male",E1120="yes",F1120="northwest"),AM1175+AM1176*$B2460+AM1177*$D2460+AM1178*$E2460,IF(AND(B1120="male",E1120="yes",F1120="northeast"),AO1175+AO1176*$B2460+AO1177*$D2460+AO1178*$E2460,"Conditions not met"))))))))))))))))</f>
        <v>0</v>
      </c>
    </row>
    <row r="2461" spans="2:9" x14ac:dyDescent="0.45">
      <c r="B2461" s="2">
        <v>30</v>
      </c>
      <c r="D2461" s="2">
        <v>19.95</v>
      </c>
      <c r="E2461" s="2">
        <v>3</v>
      </c>
      <c r="H2461" s="2">
        <v>5693.4305000000004</v>
      </c>
      <c r="I2461" s="1">
        <f>IF(AND(B1121="male",E1121="yes",F1121="northeast"),$K$57+$K$58*$B2461+$K$59*$D2461+$K$60*$E2461,IF(AND(B1121="male",E1121="yes",F1121="northwest"),M1176+M1177*$B2461+M1178*$D2461+M1179*$E2461,IF(AND(B1121="male",E1121="yes",F1121="southeast"),O1176+O1177*$B2461+O1178*$D2461+O1179*$E2461,IF(AND(B1121="male",E1121="yes",F1121="southwest"),Q1176+Q1177*$B2461+Q1178*$D2461+Q1179*$E2461,IF(AND(B1121="female",E1121="no",F1121="southwest"),S1176+S1177*$B2461+S1178*$D2461+S1179*$E2461,IF(AND(B1121="female",E1121="no",F1121="southeast"),U1176+U1177*$B2461+U1178*$D2461+U1179*$E2461,IF(AND(B1121="female",E1121="no",F1121="northwest"),W1176+W1177*$B2461+W1178*$D2461+W1179*$E2461,IF(AND(B1121="female",E1121="no",F1121="northeast"),Y1176+Y1177*$B2461+Y1178*$D2461+Y1179*$E2461,IF(AND(B1121="male",E1121="no",F1121="northeast"),AA1176+AA1177*$B2461+AA1178*$D2461+AA1179*$E2461,IF(AND(B1121="male",E1121="no",F1121="northwest"),AC1176+AC1177*$B2461+AC1178*$D2461+AC1179*$E2461,IF(AND(B1121="male",E1121="no",F1121="southeast"),AE1176+AE1177*$B2461+AE1178*$D2461+AE1179*$E2461,IF(AND(B1121="male",E1121="no",F1121="southwest"),AG1176+AG1177*$B2461+AG1178*$D2461+AG1179*$E2461,IF(AND(B1121="male",E1121="yes",F1121="southwest"),AI1176+AI1177*$B2461+AI1178*$D2461+AI1179*$E2461,IF(AND(B1121="male",E1121="yes",F1121="southeast"),AK1176+AK1177*$B2461+AK1178*$D2461+AK1179*$E2461,IF(AND(B1121="male",E1121="yes",F1121="northwest"),AM1176+AM1177*$B2461+AM1178*$D2461+AM1179*$E2461,IF(AND(B1121="male",E1121="yes",F1121="northeast"),AO1176+AO1177*$B2461+AO1178*$D2461+AO1179*$E2461,"Conditions not met"))))))))))))))))</f>
        <v>0</v>
      </c>
    </row>
    <row r="2462" spans="2:9" x14ac:dyDescent="0.45">
      <c r="B2462" s="2">
        <v>23</v>
      </c>
      <c r="D2462" s="2">
        <v>31.4</v>
      </c>
      <c r="E2462" s="2">
        <v>0</v>
      </c>
      <c r="H2462" s="2">
        <v>34166.273000000001</v>
      </c>
      <c r="I2462" s="1" t="str">
        <f>IF(AND(B1122="male",E1122="yes",F1122="northeast"),$K$57+$K$58*$B2462+$K$59*$D2462+$K$60*$E2462,IF(AND(B1122="male",E1122="yes",F1122="northwest"),M1177+M1178*$B2462+M1179*$D2462+M1180*$E2462,IF(AND(B1122="male",E1122="yes",F1122="southeast"),O1177+O1178*$B2462+O1179*$D2462+O1180*$E2462,IF(AND(B1122="male",E1122="yes",F1122="southwest"),Q1177+Q1178*$B2462+Q1179*$D2462+Q1180*$E2462,IF(AND(B1122="female",E1122="no",F1122="southwest"),S1177+S1178*$B2462+S1179*$D2462+S1180*$E2462,IF(AND(B1122="female",E1122="no",F1122="southeast"),U1177+U1178*$B2462+U1179*$D2462+U1180*$E2462,IF(AND(B1122="female",E1122="no",F1122="northwest"),W1177+W1178*$B2462+W1179*$D2462+W1180*$E2462,IF(AND(B1122="female",E1122="no",F1122="northeast"),Y1177+Y1178*$B2462+Y1179*$D2462+Y1180*$E2462,IF(AND(B1122="male",E1122="no",F1122="northeast"),AA1177+AA1178*$B2462+AA1179*$D2462+AA1180*$E2462,IF(AND(B1122="male",E1122="no",F1122="northwest"),AC1177+AC1178*$B2462+AC1179*$D2462+AC1180*$E2462,IF(AND(B1122="male",E1122="no",F1122="southeast"),AE1177+AE1178*$B2462+AE1179*$D2462+AE1180*$E2462,IF(AND(B1122="male",E1122="no",F1122="southwest"),AG1177+AG1178*$B2462+AG1179*$D2462+AG1180*$E2462,IF(AND(B1122="male",E1122="yes",F1122="southwest"),AI1177+AI1178*$B2462+AI1179*$D2462+AI1180*$E2462,IF(AND(B1122="male",E1122="yes",F1122="southeast"),AK1177+AK1178*$B2462+AK1179*$D2462+AK1180*$E2462,IF(AND(B1122="male",E1122="yes",F1122="northwest"),AM1177+AM1178*$B2462+AM1179*$D2462+AM1180*$E2462,IF(AND(B1122="male",E1122="yes",F1122="northeast"),AO1177+AO1178*$B2462+AO1179*$D2462+AO1180*$E2462,"Conditions not met"))))))))))))))))</f>
        <v>Conditions not met</v>
      </c>
    </row>
    <row r="2463" spans="2:9" x14ac:dyDescent="0.45">
      <c r="B2463" s="2">
        <v>46</v>
      </c>
      <c r="D2463" s="2">
        <v>38.17</v>
      </c>
      <c r="E2463" s="2">
        <v>2</v>
      </c>
      <c r="H2463" s="2">
        <v>8347.1643000000004</v>
      </c>
      <c r="I2463" s="1">
        <f>IF(AND(B1123="male",E1123="yes",F1123="northeast"),$K$57+$K$58*$B2463+$K$59*$D2463+$K$60*$E2463,IF(AND(B1123="male",E1123="yes",F1123="northwest"),M1178+M1179*$B2463+M1180*$D2463+M1181*$E2463,IF(AND(B1123="male",E1123="yes",F1123="southeast"),O1178+O1179*$B2463+O1180*$D2463+O1181*$E2463,IF(AND(B1123="male",E1123="yes",F1123="southwest"),Q1178+Q1179*$B2463+Q1180*$D2463+Q1181*$E2463,IF(AND(B1123="female",E1123="no",F1123="southwest"),S1178+S1179*$B2463+S1180*$D2463+S1181*$E2463,IF(AND(B1123="female",E1123="no",F1123="southeast"),U1178+U1179*$B2463+U1180*$D2463+U1181*$E2463,IF(AND(B1123="female",E1123="no",F1123="northwest"),W1178+W1179*$B2463+W1180*$D2463+W1181*$E2463,IF(AND(B1123="female",E1123="no",F1123="northeast"),Y1178+Y1179*$B2463+Y1180*$D2463+Y1181*$E2463,IF(AND(B1123="male",E1123="no",F1123="northeast"),AA1178+AA1179*$B2463+AA1180*$D2463+AA1181*$E2463,IF(AND(B1123="male",E1123="no",F1123="northwest"),AC1178+AC1179*$B2463+AC1180*$D2463+AC1181*$E2463,IF(AND(B1123="male",E1123="no",F1123="southeast"),AE1178+AE1179*$B2463+AE1180*$D2463+AE1181*$E2463,IF(AND(B1123="male",E1123="no",F1123="southwest"),AG1178+AG1179*$B2463+AG1180*$D2463+AG1181*$E2463,IF(AND(B1123="male",E1123="yes",F1123="southwest"),AI1178+AI1179*$B2463+AI1180*$D2463+AI1181*$E2463,IF(AND(B1123="male",E1123="yes",F1123="southeast"),AK1178+AK1179*$B2463+AK1180*$D2463+AK1181*$E2463,IF(AND(B1123="male",E1123="yes",F1123="northwest"),AM1178+AM1179*$B2463+AM1180*$D2463+AM1181*$E2463,IF(AND(B1123="male",E1123="yes",F1123="northeast"),AO1178+AO1179*$B2463+AO1180*$D2463+AO1181*$E2463,"Conditions not met"))))))))))))))))</f>
        <v>0</v>
      </c>
    </row>
    <row r="2464" spans="2:9" x14ac:dyDescent="0.45">
      <c r="B2464" s="2">
        <v>53</v>
      </c>
      <c r="D2464" s="2">
        <v>36.86</v>
      </c>
      <c r="E2464" s="2">
        <v>3</v>
      </c>
      <c r="H2464" s="2">
        <v>46661.4424</v>
      </c>
      <c r="I2464" s="1" t="str">
        <f>IF(AND(B1124="male",E1124="yes",F1124="northeast"),$K$57+$K$58*$B2464+$K$59*$D2464+$K$60*$E2464,IF(AND(B1124="male",E1124="yes",F1124="northwest"),M1179+M1180*$B2464+M1181*$D2464+M1182*$E2464,IF(AND(B1124="male",E1124="yes",F1124="southeast"),O1179+O1180*$B2464+O1181*$D2464+O1182*$E2464,IF(AND(B1124="male",E1124="yes",F1124="southwest"),Q1179+Q1180*$B2464+Q1181*$D2464+Q1182*$E2464,IF(AND(B1124="female",E1124="no",F1124="southwest"),S1179+S1180*$B2464+S1181*$D2464+S1182*$E2464,IF(AND(B1124="female",E1124="no",F1124="southeast"),U1179+U1180*$B2464+U1181*$D2464+U1182*$E2464,IF(AND(B1124="female",E1124="no",F1124="northwest"),W1179+W1180*$B2464+W1181*$D2464+W1182*$E2464,IF(AND(B1124="female",E1124="no",F1124="northeast"),Y1179+Y1180*$B2464+Y1181*$D2464+Y1182*$E2464,IF(AND(B1124="male",E1124="no",F1124="northeast"),AA1179+AA1180*$B2464+AA1181*$D2464+AA1182*$E2464,IF(AND(B1124="male",E1124="no",F1124="northwest"),AC1179+AC1180*$B2464+AC1181*$D2464+AC1182*$E2464,IF(AND(B1124="male",E1124="no",F1124="southeast"),AE1179+AE1180*$B2464+AE1181*$D2464+AE1182*$E2464,IF(AND(B1124="male",E1124="no",F1124="southwest"),AG1179+AG1180*$B2464+AG1181*$D2464+AG1182*$E2464,IF(AND(B1124="male",E1124="yes",F1124="southwest"),AI1179+AI1180*$B2464+AI1181*$D2464+AI1182*$E2464,IF(AND(B1124="male",E1124="yes",F1124="southeast"),AK1179+AK1180*$B2464+AK1181*$D2464+AK1182*$E2464,IF(AND(B1124="male",E1124="yes",F1124="northwest"),AM1179+AM1180*$B2464+AM1181*$D2464+AM1182*$E2464,IF(AND(B1124="male",E1124="yes",F1124="northeast"),AO1179+AO1180*$B2464+AO1181*$D2464+AO1182*$E2464,"Conditions not met"))))))))))))))))</f>
        <v>Conditions not met</v>
      </c>
    </row>
    <row r="2465" spans="2:9" x14ac:dyDescent="0.45">
      <c r="B2465" s="2">
        <v>27</v>
      </c>
      <c r="D2465" s="2">
        <v>32.395000000000003</v>
      </c>
      <c r="E2465" s="2">
        <v>1</v>
      </c>
      <c r="H2465" s="2">
        <v>18903.491409999999</v>
      </c>
      <c r="I2465" s="1">
        <f>IF(AND(B1125="male",E1125="yes",F1125="northeast"),$K$57+$K$58*$B2465+$K$59*$D2465+$K$60*$E2465,IF(AND(B1125="male",E1125="yes",F1125="northwest"),M1180+M1181*$B2465+M1182*$D2465+M1183*$E2465,IF(AND(B1125="male",E1125="yes",F1125="southeast"),O1180+O1181*$B2465+O1182*$D2465+O1183*$E2465,IF(AND(B1125="male",E1125="yes",F1125="southwest"),Q1180+Q1181*$B2465+Q1182*$D2465+Q1183*$E2465,IF(AND(B1125="female",E1125="no",F1125="southwest"),S1180+S1181*$B2465+S1182*$D2465+S1183*$E2465,IF(AND(B1125="female",E1125="no",F1125="southeast"),U1180+U1181*$B2465+U1182*$D2465+U1183*$E2465,IF(AND(B1125="female",E1125="no",F1125="northwest"),W1180+W1181*$B2465+W1182*$D2465+W1183*$E2465,IF(AND(B1125="female",E1125="no",F1125="northeast"),Y1180+Y1181*$B2465+Y1182*$D2465+Y1183*$E2465,IF(AND(B1125="male",E1125="no",F1125="northeast"),AA1180+AA1181*$B2465+AA1182*$D2465+AA1183*$E2465,IF(AND(B1125="male",E1125="no",F1125="northwest"),AC1180+AC1181*$B2465+AC1182*$D2465+AC1183*$E2465,IF(AND(B1125="male",E1125="no",F1125="southeast"),AE1180+AE1181*$B2465+AE1182*$D2465+AE1183*$E2465,IF(AND(B1125="male",E1125="no",F1125="southwest"),AG1180+AG1181*$B2465+AG1182*$D2465+AG1183*$E2465,IF(AND(B1125="male",E1125="yes",F1125="southwest"),AI1180+AI1181*$B2465+AI1182*$D2465+AI1183*$E2465,IF(AND(B1125="male",E1125="yes",F1125="southeast"),AK1180+AK1181*$B2465+AK1182*$D2465+AK1183*$E2465,IF(AND(B1125="male",E1125="yes",F1125="northwest"),AM1180+AM1181*$B2465+AM1182*$D2465+AM1183*$E2465,IF(AND(B1125="male",E1125="yes",F1125="northeast"),AO1180+AO1181*$B2465+AO1182*$D2465+AO1183*$E2465,"Conditions not met"))))))))))))))))</f>
        <v>0</v>
      </c>
    </row>
    <row r="2466" spans="2:9" x14ac:dyDescent="0.45">
      <c r="B2466" s="2">
        <v>23</v>
      </c>
      <c r="D2466" s="2">
        <v>42.75</v>
      </c>
      <c r="E2466" s="2">
        <v>1</v>
      </c>
      <c r="H2466" s="2">
        <v>40904.199500000002</v>
      </c>
      <c r="I2466" s="1" t="str">
        <f>IF(AND(B1126="male",E1126="yes",F1126="northeast"),$K$57+$K$58*$B2466+$K$59*$D2466+$K$60*$E2466,IF(AND(B1126="male",E1126="yes",F1126="northwest"),M1181+M1182*$B2466+M1183*$D2466+M1184*$E2466,IF(AND(B1126="male",E1126="yes",F1126="southeast"),O1181+O1182*$B2466+O1183*$D2466+O1184*$E2466,IF(AND(B1126="male",E1126="yes",F1126="southwest"),Q1181+Q1182*$B2466+Q1183*$D2466+Q1184*$E2466,IF(AND(B1126="female",E1126="no",F1126="southwest"),S1181+S1182*$B2466+S1183*$D2466+S1184*$E2466,IF(AND(B1126="female",E1126="no",F1126="southeast"),U1181+U1182*$B2466+U1183*$D2466+U1184*$E2466,IF(AND(B1126="female",E1126="no",F1126="northwest"),W1181+W1182*$B2466+W1183*$D2466+W1184*$E2466,IF(AND(B1126="female",E1126="no",F1126="northeast"),Y1181+Y1182*$B2466+Y1183*$D2466+Y1184*$E2466,IF(AND(B1126="male",E1126="no",F1126="northeast"),AA1181+AA1182*$B2466+AA1183*$D2466+AA1184*$E2466,IF(AND(B1126="male",E1126="no",F1126="northwest"),AC1181+AC1182*$B2466+AC1183*$D2466+AC1184*$E2466,IF(AND(B1126="male",E1126="no",F1126="southeast"),AE1181+AE1182*$B2466+AE1183*$D2466+AE1184*$E2466,IF(AND(B1126="male",E1126="no",F1126="southwest"),AG1181+AG1182*$B2466+AG1183*$D2466+AG1184*$E2466,IF(AND(B1126="male",E1126="yes",F1126="southwest"),AI1181+AI1182*$B2466+AI1183*$D2466+AI1184*$E2466,IF(AND(B1126="male",E1126="yes",F1126="southeast"),AK1181+AK1182*$B2466+AK1183*$D2466+AK1184*$E2466,IF(AND(B1126="male",E1126="yes",F1126="northwest"),AM1181+AM1182*$B2466+AM1183*$D2466+AM1184*$E2466,IF(AND(B1126="male",E1126="yes",F1126="northeast"),AO1181+AO1182*$B2466+AO1183*$D2466+AO1184*$E2466,"Conditions not met"))))))))))))))))</f>
        <v>Conditions not met</v>
      </c>
    </row>
    <row r="2467" spans="2:9" x14ac:dyDescent="0.45">
      <c r="B2467" s="2">
        <v>63</v>
      </c>
      <c r="D2467" s="2">
        <v>25.08</v>
      </c>
      <c r="E2467" s="2">
        <v>0</v>
      </c>
      <c r="H2467" s="2">
        <v>14254.608200000001</v>
      </c>
      <c r="I2467" s="1">
        <f>IF(AND(B1127="male",E1127="yes",F1127="northeast"),$K$57+$K$58*$B2467+$K$59*$D2467+$K$60*$E2467,IF(AND(B1127="male",E1127="yes",F1127="northwest"),M1182+M1183*$B2467+M1184*$D2467+M1185*$E2467,IF(AND(B1127="male",E1127="yes",F1127="southeast"),O1182+O1183*$B2467+O1184*$D2467+O1185*$E2467,IF(AND(B1127="male",E1127="yes",F1127="southwest"),Q1182+Q1183*$B2467+Q1184*$D2467+Q1185*$E2467,IF(AND(B1127="female",E1127="no",F1127="southwest"),S1182+S1183*$B2467+S1184*$D2467+S1185*$E2467,IF(AND(B1127="female",E1127="no",F1127="southeast"),U1182+U1183*$B2467+U1184*$D2467+U1185*$E2467,IF(AND(B1127="female",E1127="no",F1127="northwest"),W1182+W1183*$B2467+W1184*$D2467+W1185*$E2467,IF(AND(B1127="female",E1127="no",F1127="northeast"),Y1182+Y1183*$B2467+Y1184*$D2467+Y1185*$E2467,IF(AND(B1127="male",E1127="no",F1127="northeast"),AA1182+AA1183*$B2467+AA1184*$D2467+AA1185*$E2467,IF(AND(B1127="male",E1127="no",F1127="northwest"),AC1182+AC1183*$B2467+AC1184*$D2467+AC1185*$E2467,IF(AND(B1127="male",E1127="no",F1127="southeast"),AE1182+AE1183*$B2467+AE1184*$D2467+AE1185*$E2467,IF(AND(B1127="male",E1127="no",F1127="southwest"),AG1182+AG1183*$B2467+AG1184*$D2467+AG1185*$E2467,IF(AND(B1127="male",E1127="yes",F1127="southwest"),AI1182+AI1183*$B2467+AI1184*$D2467+AI1185*$E2467,IF(AND(B1127="male",E1127="yes",F1127="southeast"),AK1182+AK1183*$B2467+AK1184*$D2467+AK1185*$E2467,IF(AND(B1127="male",E1127="yes",F1127="northwest"),AM1182+AM1183*$B2467+AM1184*$D2467+AM1185*$E2467,IF(AND(B1127="male",E1127="yes",F1127="northeast"),AO1182+AO1183*$B2467+AO1184*$D2467+AO1185*$E2467,"Conditions not met"))))))))))))))))</f>
        <v>0</v>
      </c>
    </row>
    <row r="2468" spans="2:9" x14ac:dyDescent="0.45">
      <c r="B2468" s="2">
        <v>55</v>
      </c>
      <c r="D2468" s="2">
        <v>29.9</v>
      </c>
      <c r="E2468" s="2">
        <v>0</v>
      </c>
      <c r="H2468" s="2">
        <v>10214.636</v>
      </c>
      <c r="I2468" s="1">
        <f>IF(AND(B1128="male",E1128="yes",F1128="northeast"),$K$57+$K$58*$B2468+$K$59*$D2468+$K$60*$E2468,IF(AND(B1128="male",E1128="yes",F1128="northwest"),M1183+M1184*$B2468+M1185*$D2468+M1186*$E2468,IF(AND(B1128="male",E1128="yes",F1128="southeast"),O1183+O1184*$B2468+O1185*$D2468+O1186*$E2468,IF(AND(B1128="male",E1128="yes",F1128="southwest"),Q1183+Q1184*$B2468+Q1185*$D2468+Q1186*$E2468,IF(AND(B1128="female",E1128="no",F1128="southwest"),S1183+S1184*$B2468+S1185*$D2468+S1186*$E2468,IF(AND(B1128="female",E1128="no",F1128="southeast"),U1183+U1184*$B2468+U1185*$D2468+U1186*$E2468,IF(AND(B1128="female",E1128="no",F1128="northwest"),W1183+W1184*$B2468+W1185*$D2468+W1186*$E2468,IF(AND(B1128="female",E1128="no",F1128="northeast"),Y1183+Y1184*$B2468+Y1185*$D2468+Y1186*$E2468,IF(AND(B1128="male",E1128="no",F1128="northeast"),AA1183+AA1184*$B2468+AA1185*$D2468+AA1186*$E2468,IF(AND(B1128="male",E1128="no",F1128="northwest"),AC1183+AC1184*$B2468+AC1185*$D2468+AC1186*$E2468,IF(AND(B1128="male",E1128="no",F1128="southeast"),AE1183+AE1184*$B2468+AE1185*$D2468+AE1186*$E2468,IF(AND(B1128="male",E1128="no",F1128="southwest"),AG1183+AG1184*$B2468+AG1185*$D2468+AG1186*$E2468,IF(AND(B1128="male",E1128="yes",F1128="southwest"),AI1183+AI1184*$B2468+AI1185*$D2468+AI1186*$E2468,IF(AND(B1128="male",E1128="yes",F1128="southeast"),AK1183+AK1184*$B2468+AK1185*$D2468+AK1186*$E2468,IF(AND(B1128="male",E1128="yes",F1128="northwest"),AM1183+AM1184*$B2468+AM1185*$D2468+AM1186*$E2468,IF(AND(B1128="male",E1128="yes",F1128="northeast"),AO1183+AO1184*$B2468+AO1185*$D2468+AO1186*$E2468,"Conditions not met"))))))))))))))))</f>
        <v>0</v>
      </c>
    </row>
    <row r="2469" spans="2:9" x14ac:dyDescent="0.45">
      <c r="B2469" s="2">
        <v>35</v>
      </c>
      <c r="D2469" s="2">
        <v>35.86</v>
      </c>
      <c r="E2469" s="2">
        <v>2</v>
      </c>
      <c r="H2469" s="2">
        <v>5836.5204000000003</v>
      </c>
      <c r="I2469" s="1">
        <f>IF(AND(B1129="male",E1129="yes",F1129="northeast"),$K$57+$K$58*$B2469+$K$59*$D2469+$K$60*$E2469,IF(AND(B1129="male",E1129="yes",F1129="northwest"),M1184+M1185*$B2469+M1186*$D2469+M1187*$E2469,IF(AND(B1129="male",E1129="yes",F1129="southeast"),O1184+O1185*$B2469+O1186*$D2469+O1187*$E2469,IF(AND(B1129="male",E1129="yes",F1129="southwest"),Q1184+Q1185*$B2469+Q1186*$D2469+Q1187*$E2469,IF(AND(B1129="female",E1129="no",F1129="southwest"),S1184+S1185*$B2469+S1186*$D2469+S1187*$E2469,IF(AND(B1129="female",E1129="no",F1129="southeast"),U1184+U1185*$B2469+U1186*$D2469+U1187*$E2469,IF(AND(B1129="female",E1129="no",F1129="northwest"),W1184+W1185*$B2469+W1186*$D2469+W1187*$E2469,IF(AND(B1129="female",E1129="no",F1129="northeast"),Y1184+Y1185*$B2469+Y1186*$D2469+Y1187*$E2469,IF(AND(B1129="male",E1129="no",F1129="northeast"),AA1184+AA1185*$B2469+AA1186*$D2469+AA1187*$E2469,IF(AND(B1129="male",E1129="no",F1129="northwest"),AC1184+AC1185*$B2469+AC1186*$D2469+AC1187*$E2469,IF(AND(B1129="male",E1129="no",F1129="southeast"),AE1184+AE1185*$B2469+AE1186*$D2469+AE1187*$E2469,IF(AND(B1129="male",E1129="no",F1129="southwest"),AG1184+AG1185*$B2469+AG1186*$D2469+AG1187*$E2469,IF(AND(B1129="male",E1129="yes",F1129="southwest"),AI1184+AI1185*$B2469+AI1186*$D2469+AI1187*$E2469,IF(AND(B1129="male",E1129="yes",F1129="southeast"),AK1184+AK1185*$B2469+AK1186*$D2469+AK1187*$E2469,IF(AND(B1129="male",E1129="yes",F1129="northwest"),AM1184+AM1185*$B2469+AM1186*$D2469+AM1187*$E2469,IF(AND(B1129="male",E1129="yes",F1129="northeast"),AO1184+AO1185*$B2469+AO1186*$D2469+AO1187*$E2469,"Conditions not met"))))))))))))))))</f>
        <v>0</v>
      </c>
    </row>
    <row r="2470" spans="2:9" x14ac:dyDescent="0.45">
      <c r="B2470" s="2">
        <v>34</v>
      </c>
      <c r="D2470" s="2">
        <v>32.799999999999997</v>
      </c>
      <c r="E2470" s="2">
        <v>1</v>
      </c>
      <c r="H2470" s="2">
        <v>14358.364369999999</v>
      </c>
      <c r="I2470" s="1">
        <f>IF(AND(B1130="male",E1130="yes",F1130="northeast"),$K$57+$K$58*$B2470+$K$59*$D2470+$K$60*$E2470,IF(AND(B1130="male",E1130="yes",F1130="northwest"),M1185+M1186*$B2470+M1187*$D2470+M1188*$E2470,IF(AND(B1130="male",E1130="yes",F1130="southeast"),O1185+O1186*$B2470+O1187*$D2470+O1188*$E2470,IF(AND(B1130="male",E1130="yes",F1130="southwest"),Q1185+Q1186*$B2470+Q1187*$D2470+Q1188*$E2470,IF(AND(B1130="female",E1130="no",F1130="southwest"),S1185+S1186*$B2470+S1187*$D2470+S1188*$E2470,IF(AND(B1130="female",E1130="no",F1130="southeast"),U1185+U1186*$B2470+U1187*$D2470+U1188*$E2470,IF(AND(B1130="female",E1130="no",F1130="northwest"),W1185+W1186*$B2470+W1187*$D2470+W1188*$E2470,IF(AND(B1130="female",E1130="no",F1130="northeast"),Y1185+Y1186*$B2470+Y1187*$D2470+Y1188*$E2470,IF(AND(B1130="male",E1130="no",F1130="northeast"),AA1185+AA1186*$B2470+AA1187*$D2470+AA1188*$E2470,IF(AND(B1130="male",E1130="no",F1130="northwest"),AC1185+AC1186*$B2470+AC1187*$D2470+AC1188*$E2470,IF(AND(B1130="male",E1130="no",F1130="southeast"),AE1185+AE1186*$B2470+AE1187*$D2470+AE1188*$E2470,IF(AND(B1130="male",E1130="no",F1130="southwest"),AG1185+AG1186*$B2470+AG1187*$D2470+AG1188*$E2470,IF(AND(B1130="male",E1130="yes",F1130="southwest"),AI1185+AI1186*$B2470+AI1187*$D2470+AI1188*$E2470,IF(AND(B1130="male",E1130="yes",F1130="southeast"),AK1185+AK1186*$B2470+AK1187*$D2470+AK1188*$E2470,IF(AND(B1130="male",E1130="yes",F1130="northwest"),AM1185+AM1186*$B2470+AM1187*$D2470+AM1188*$E2470,IF(AND(B1130="male",E1130="yes",F1130="northeast"),AO1185+AO1186*$B2470+AO1187*$D2470+AO1188*$E2470,"Conditions not met"))))))))))))))))</f>
        <v>0</v>
      </c>
    </row>
    <row r="2471" spans="2:9" x14ac:dyDescent="0.45">
      <c r="B2471" s="2">
        <v>19</v>
      </c>
      <c r="D2471" s="2">
        <v>18.600000000000001</v>
      </c>
      <c r="E2471" s="2">
        <v>0</v>
      </c>
      <c r="H2471" s="2">
        <v>1728.8969999999999</v>
      </c>
      <c r="I2471" s="1">
        <f>IF(AND(B1131="male",E1131="yes",F1131="northeast"),$K$57+$K$58*$B2471+$K$59*$D2471+$K$60*$E2471,IF(AND(B1131="male",E1131="yes",F1131="northwest"),M1186+M1187*$B2471+M1188*$D2471+M1189*$E2471,IF(AND(B1131="male",E1131="yes",F1131="southeast"),O1186+O1187*$B2471+O1188*$D2471+O1189*$E2471,IF(AND(B1131="male",E1131="yes",F1131="southwest"),Q1186+Q1187*$B2471+Q1188*$D2471+Q1189*$E2471,IF(AND(B1131="female",E1131="no",F1131="southwest"),S1186+S1187*$B2471+S1188*$D2471+S1189*$E2471,IF(AND(B1131="female",E1131="no",F1131="southeast"),U1186+U1187*$B2471+U1188*$D2471+U1189*$E2471,IF(AND(B1131="female",E1131="no",F1131="northwest"),W1186+W1187*$B2471+W1188*$D2471+W1189*$E2471,IF(AND(B1131="female",E1131="no",F1131="northeast"),Y1186+Y1187*$B2471+Y1188*$D2471+Y1189*$E2471,IF(AND(B1131="male",E1131="no",F1131="northeast"),AA1186+AA1187*$B2471+AA1188*$D2471+AA1189*$E2471,IF(AND(B1131="male",E1131="no",F1131="northwest"),AC1186+AC1187*$B2471+AC1188*$D2471+AC1189*$E2471,IF(AND(B1131="male",E1131="no",F1131="southeast"),AE1186+AE1187*$B2471+AE1188*$D2471+AE1189*$E2471,IF(AND(B1131="male",E1131="no",F1131="southwest"),AG1186+AG1187*$B2471+AG1188*$D2471+AG1189*$E2471,IF(AND(B1131="male",E1131="yes",F1131="southwest"),AI1186+AI1187*$B2471+AI1188*$D2471+AI1189*$E2471,IF(AND(B1131="male",E1131="yes",F1131="southeast"),AK1186+AK1187*$B2471+AK1188*$D2471+AK1189*$E2471,IF(AND(B1131="male",E1131="yes",F1131="northwest"),AM1186+AM1187*$B2471+AM1188*$D2471+AM1189*$E2471,IF(AND(B1131="male",E1131="yes",F1131="northeast"),AO1186+AO1187*$B2471+AO1188*$D2471+AO1189*$E2471,"Conditions not met"))))))))))))))))</f>
        <v>0</v>
      </c>
    </row>
    <row r="2472" spans="2:9" x14ac:dyDescent="0.45">
      <c r="B2472" s="2">
        <v>39</v>
      </c>
      <c r="D2472" s="2">
        <v>23.87</v>
      </c>
      <c r="E2472" s="2">
        <v>5</v>
      </c>
      <c r="H2472" s="2">
        <v>8582.3022999999994</v>
      </c>
      <c r="I2472" s="1">
        <f>IF(AND(B1132="male",E1132="yes",F1132="northeast"),$K$57+$K$58*$B2472+$K$59*$D2472+$K$60*$E2472,IF(AND(B1132="male",E1132="yes",F1132="northwest"),M1187+M1188*$B2472+M1189*$D2472+M1190*$E2472,IF(AND(B1132="male",E1132="yes",F1132="southeast"),O1187+O1188*$B2472+O1189*$D2472+O1190*$E2472,IF(AND(B1132="male",E1132="yes",F1132="southwest"),Q1187+Q1188*$B2472+Q1189*$D2472+Q1190*$E2472,IF(AND(B1132="female",E1132="no",F1132="southwest"),S1187+S1188*$B2472+S1189*$D2472+S1190*$E2472,IF(AND(B1132="female",E1132="no",F1132="southeast"),U1187+U1188*$B2472+U1189*$D2472+U1190*$E2472,IF(AND(B1132="female",E1132="no",F1132="northwest"),W1187+W1188*$B2472+W1189*$D2472+W1190*$E2472,IF(AND(B1132="female",E1132="no",F1132="northeast"),Y1187+Y1188*$B2472+Y1189*$D2472+Y1190*$E2472,IF(AND(B1132="male",E1132="no",F1132="northeast"),AA1187+AA1188*$B2472+AA1189*$D2472+AA1190*$E2472,IF(AND(B1132="male",E1132="no",F1132="northwest"),AC1187+AC1188*$B2472+AC1189*$D2472+AC1190*$E2472,IF(AND(B1132="male",E1132="no",F1132="southeast"),AE1187+AE1188*$B2472+AE1189*$D2472+AE1190*$E2472,IF(AND(B1132="male",E1132="no",F1132="southwest"),AG1187+AG1188*$B2472+AG1189*$D2472+AG1190*$E2472,IF(AND(B1132="male",E1132="yes",F1132="southwest"),AI1187+AI1188*$B2472+AI1189*$D2472+AI1190*$E2472,IF(AND(B1132="male",E1132="yes",F1132="southeast"),AK1187+AK1188*$B2472+AK1189*$D2472+AK1190*$E2472,IF(AND(B1132="male",E1132="yes",F1132="northwest"),AM1187+AM1188*$B2472+AM1189*$D2472+AM1190*$E2472,IF(AND(B1132="male",E1132="yes",F1132="northeast"),AO1187+AO1188*$B2472+AO1189*$D2472+AO1190*$E2472,"Conditions not met"))))))))))))))))</f>
        <v>0</v>
      </c>
    </row>
    <row r="2473" spans="2:9" x14ac:dyDescent="0.45">
      <c r="B2473" s="2">
        <v>27</v>
      </c>
      <c r="D2473" s="2">
        <v>45.9</v>
      </c>
      <c r="E2473" s="2">
        <v>2</v>
      </c>
      <c r="H2473" s="2">
        <v>3693.4279999999999</v>
      </c>
      <c r="I2473" s="1">
        <f>IF(AND(B1133="male",E1133="yes",F1133="northeast"),$K$57+$K$58*$B2473+$K$59*$D2473+$K$60*$E2473,IF(AND(B1133="male",E1133="yes",F1133="northwest"),M1188+M1189*$B2473+M1190*$D2473+M1191*$E2473,IF(AND(B1133="male",E1133="yes",F1133="southeast"),O1188+O1189*$B2473+O1190*$D2473+O1191*$E2473,IF(AND(B1133="male",E1133="yes",F1133="southwest"),Q1188+Q1189*$B2473+Q1190*$D2473+Q1191*$E2473,IF(AND(B1133="female",E1133="no",F1133="southwest"),S1188+S1189*$B2473+S1190*$D2473+S1191*$E2473,IF(AND(B1133="female",E1133="no",F1133="southeast"),U1188+U1189*$B2473+U1190*$D2473+U1191*$E2473,IF(AND(B1133="female",E1133="no",F1133="northwest"),W1188+W1189*$B2473+W1190*$D2473+W1191*$E2473,IF(AND(B1133="female",E1133="no",F1133="northeast"),Y1188+Y1189*$B2473+Y1190*$D2473+Y1191*$E2473,IF(AND(B1133="male",E1133="no",F1133="northeast"),AA1188+AA1189*$B2473+AA1190*$D2473+AA1191*$E2473,IF(AND(B1133="male",E1133="no",F1133="northwest"),AC1188+AC1189*$B2473+AC1190*$D2473+AC1191*$E2473,IF(AND(B1133="male",E1133="no",F1133="southeast"),AE1188+AE1189*$B2473+AE1190*$D2473+AE1191*$E2473,IF(AND(B1133="male",E1133="no",F1133="southwest"),AG1188+AG1189*$B2473+AG1190*$D2473+AG1191*$E2473,IF(AND(B1133="male",E1133="yes",F1133="southwest"),AI1188+AI1189*$B2473+AI1190*$D2473+AI1191*$E2473,IF(AND(B1133="male",E1133="yes",F1133="southeast"),AK1188+AK1189*$B2473+AK1190*$D2473+AK1191*$E2473,IF(AND(B1133="male",E1133="yes",F1133="northwest"),AM1188+AM1189*$B2473+AM1190*$D2473+AM1191*$E2473,IF(AND(B1133="male",E1133="yes",F1133="northeast"),AO1188+AO1189*$B2473+AO1190*$D2473+AO1191*$E2473,"Conditions not met"))))))))))))))))</f>
        <v>0</v>
      </c>
    </row>
    <row r="2474" spans="2:9" x14ac:dyDescent="0.45">
      <c r="B2474" s="2">
        <v>57</v>
      </c>
      <c r="D2474" s="2">
        <v>40.28</v>
      </c>
      <c r="E2474" s="2">
        <v>0</v>
      </c>
      <c r="H2474" s="2">
        <v>20709.020339999999</v>
      </c>
      <c r="I2474" s="1">
        <f>IF(AND(B1134="male",E1134="yes",F1134="northeast"),$K$57+$K$58*$B2474+$K$59*$D2474+$K$60*$E2474,IF(AND(B1134="male",E1134="yes",F1134="northwest"),M1189+M1190*$B2474+M1191*$D2474+M1192*$E2474,IF(AND(B1134="male",E1134="yes",F1134="southeast"),O1189+O1190*$B2474+O1191*$D2474+O1192*$E2474,IF(AND(B1134="male",E1134="yes",F1134="southwest"),Q1189+Q1190*$B2474+Q1191*$D2474+Q1192*$E2474,IF(AND(B1134="female",E1134="no",F1134="southwest"),S1189+S1190*$B2474+S1191*$D2474+S1192*$E2474,IF(AND(B1134="female",E1134="no",F1134="southeast"),U1189+U1190*$B2474+U1191*$D2474+U1192*$E2474,IF(AND(B1134="female",E1134="no",F1134="northwest"),W1189+W1190*$B2474+W1191*$D2474+W1192*$E2474,IF(AND(B1134="female",E1134="no",F1134="northeast"),Y1189+Y1190*$B2474+Y1191*$D2474+Y1192*$E2474,IF(AND(B1134="male",E1134="no",F1134="northeast"),AA1189+AA1190*$B2474+AA1191*$D2474+AA1192*$E2474,IF(AND(B1134="male",E1134="no",F1134="northwest"),AC1189+AC1190*$B2474+AC1191*$D2474+AC1192*$E2474,IF(AND(B1134="male",E1134="no",F1134="southeast"),AE1189+AE1190*$B2474+AE1191*$D2474+AE1192*$E2474,IF(AND(B1134="male",E1134="no",F1134="southwest"),AG1189+AG1190*$B2474+AG1191*$D2474+AG1192*$E2474,IF(AND(B1134="male",E1134="yes",F1134="southwest"),AI1189+AI1190*$B2474+AI1191*$D2474+AI1192*$E2474,IF(AND(B1134="male",E1134="yes",F1134="southeast"),AK1189+AK1190*$B2474+AK1191*$D2474+AK1192*$E2474,IF(AND(B1134="male",E1134="yes",F1134="northwest"),AM1189+AM1190*$B2474+AM1191*$D2474+AM1192*$E2474,IF(AND(B1134="male",E1134="yes",F1134="northeast"),AO1189+AO1190*$B2474+AO1191*$D2474+AO1192*$E2474,"Conditions not met"))))))))))))))))</f>
        <v>0</v>
      </c>
    </row>
    <row r="2475" spans="2:9" x14ac:dyDescent="0.45">
      <c r="B2475" s="2">
        <v>52</v>
      </c>
      <c r="D2475" s="2">
        <v>18.335000000000001</v>
      </c>
      <c r="E2475" s="2">
        <v>0</v>
      </c>
      <c r="H2475" s="2">
        <v>9991.0376500000002</v>
      </c>
      <c r="I2475" s="1">
        <f>IF(AND(B1135="male",E1135="yes",F1135="northeast"),$K$57+$K$58*$B2475+$K$59*$D2475+$K$60*$E2475,IF(AND(B1135="male",E1135="yes",F1135="northwest"),M1190+M1191*$B2475+M1192*$D2475+M1193*$E2475,IF(AND(B1135="male",E1135="yes",F1135="southeast"),O1190+O1191*$B2475+O1192*$D2475+O1193*$E2475,IF(AND(B1135="male",E1135="yes",F1135="southwest"),Q1190+Q1191*$B2475+Q1192*$D2475+Q1193*$E2475,IF(AND(B1135="female",E1135="no",F1135="southwest"),S1190+S1191*$B2475+S1192*$D2475+S1193*$E2475,IF(AND(B1135="female",E1135="no",F1135="southeast"),U1190+U1191*$B2475+U1192*$D2475+U1193*$E2475,IF(AND(B1135="female",E1135="no",F1135="northwest"),W1190+W1191*$B2475+W1192*$D2475+W1193*$E2475,IF(AND(B1135="female",E1135="no",F1135="northeast"),Y1190+Y1191*$B2475+Y1192*$D2475+Y1193*$E2475,IF(AND(B1135="male",E1135="no",F1135="northeast"),AA1190+AA1191*$B2475+AA1192*$D2475+AA1193*$E2475,IF(AND(B1135="male",E1135="no",F1135="northwest"),AC1190+AC1191*$B2475+AC1192*$D2475+AC1193*$E2475,IF(AND(B1135="male",E1135="no",F1135="southeast"),AE1190+AE1191*$B2475+AE1192*$D2475+AE1193*$E2475,IF(AND(B1135="male",E1135="no",F1135="southwest"),AG1190+AG1191*$B2475+AG1192*$D2475+AG1193*$E2475,IF(AND(B1135="male",E1135="yes",F1135="southwest"),AI1190+AI1191*$B2475+AI1192*$D2475+AI1193*$E2475,IF(AND(B1135="male",E1135="yes",F1135="southeast"),AK1190+AK1191*$B2475+AK1192*$D2475+AK1193*$E2475,IF(AND(B1135="male",E1135="yes",F1135="northwest"),AM1190+AM1191*$B2475+AM1192*$D2475+AM1193*$E2475,IF(AND(B1135="male",E1135="yes",F1135="northeast"),AO1190+AO1191*$B2475+AO1192*$D2475+AO1193*$E2475,"Conditions not met"))))))))))))))))</f>
        <v>0</v>
      </c>
    </row>
    <row r="2476" spans="2:9" x14ac:dyDescent="0.45">
      <c r="B2476" s="2">
        <v>28</v>
      </c>
      <c r="D2476" s="2">
        <v>33.82</v>
      </c>
      <c r="E2476" s="2">
        <v>0</v>
      </c>
      <c r="H2476" s="2">
        <v>19673.335729999999</v>
      </c>
      <c r="I2476" s="1">
        <f>IF(AND(B1136="male",E1136="yes",F1136="northeast"),$K$57+$K$58*$B2476+$K$59*$D2476+$K$60*$E2476,IF(AND(B1136="male",E1136="yes",F1136="northwest"),M1191+M1192*$B2476+M1193*$D2476+M1194*$E2476,IF(AND(B1136="male",E1136="yes",F1136="southeast"),O1191+O1192*$B2476+O1193*$D2476+O1194*$E2476,IF(AND(B1136="male",E1136="yes",F1136="southwest"),Q1191+Q1192*$B2476+Q1193*$D2476+Q1194*$E2476,IF(AND(B1136="female",E1136="no",F1136="southwest"),S1191+S1192*$B2476+S1193*$D2476+S1194*$E2476,IF(AND(B1136="female",E1136="no",F1136="southeast"),U1191+U1192*$B2476+U1193*$D2476+U1194*$E2476,IF(AND(B1136="female",E1136="no",F1136="northwest"),W1191+W1192*$B2476+W1193*$D2476+W1194*$E2476,IF(AND(B1136="female",E1136="no",F1136="northeast"),Y1191+Y1192*$B2476+Y1193*$D2476+Y1194*$E2476,IF(AND(B1136="male",E1136="no",F1136="northeast"),AA1191+AA1192*$B2476+AA1193*$D2476+AA1194*$E2476,IF(AND(B1136="male",E1136="no",F1136="northwest"),AC1191+AC1192*$B2476+AC1193*$D2476+AC1194*$E2476,IF(AND(B1136="male",E1136="no",F1136="southeast"),AE1191+AE1192*$B2476+AE1193*$D2476+AE1194*$E2476,IF(AND(B1136="male",E1136="no",F1136="southwest"),AG1191+AG1192*$B2476+AG1193*$D2476+AG1194*$E2476,IF(AND(B1136="male",E1136="yes",F1136="southwest"),AI1191+AI1192*$B2476+AI1193*$D2476+AI1194*$E2476,IF(AND(B1136="male",E1136="yes",F1136="southeast"),AK1191+AK1192*$B2476+AK1193*$D2476+AK1194*$E2476,IF(AND(B1136="male",E1136="yes",F1136="northwest"),AM1191+AM1192*$B2476+AM1193*$D2476+AM1194*$E2476,IF(AND(B1136="male",E1136="yes",F1136="northeast"),AO1191+AO1192*$B2476+AO1193*$D2476+AO1194*$E2476,"Conditions not met"))))))))))))))))</f>
        <v>0</v>
      </c>
    </row>
    <row r="2477" spans="2:9" x14ac:dyDescent="0.45">
      <c r="B2477" s="2">
        <v>50</v>
      </c>
      <c r="D2477" s="2">
        <v>28.12</v>
      </c>
      <c r="E2477" s="2">
        <v>3</v>
      </c>
      <c r="H2477" s="2">
        <v>11085.586799999999</v>
      </c>
      <c r="I2477" s="1">
        <f>IF(AND(B1137="male",E1137="yes",F1137="northeast"),$K$57+$K$58*$B2477+$K$59*$D2477+$K$60*$E2477,IF(AND(B1137="male",E1137="yes",F1137="northwest"),M1192+M1193*$B2477+M1194*$D2477+M1195*$E2477,IF(AND(B1137="male",E1137="yes",F1137="southeast"),O1192+O1193*$B2477+O1194*$D2477+O1195*$E2477,IF(AND(B1137="male",E1137="yes",F1137="southwest"),Q1192+Q1193*$B2477+Q1194*$D2477+Q1195*$E2477,IF(AND(B1137="female",E1137="no",F1137="southwest"),S1192+S1193*$B2477+S1194*$D2477+S1195*$E2477,IF(AND(B1137="female",E1137="no",F1137="southeast"),U1192+U1193*$B2477+U1194*$D2477+U1195*$E2477,IF(AND(B1137="female",E1137="no",F1137="northwest"),W1192+W1193*$B2477+W1194*$D2477+W1195*$E2477,IF(AND(B1137="female",E1137="no",F1137="northeast"),Y1192+Y1193*$B2477+Y1194*$D2477+Y1195*$E2477,IF(AND(B1137="male",E1137="no",F1137="northeast"),AA1192+AA1193*$B2477+AA1194*$D2477+AA1195*$E2477,IF(AND(B1137="male",E1137="no",F1137="northwest"),AC1192+AC1193*$B2477+AC1194*$D2477+AC1195*$E2477,IF(AND(B1137="male",E1137="no",F1137="southeast"),AE1192+AE1193*$B2477+AE1194*$D2477+AE1195*$E2477,IF(AND(B1137="male",E1137="no",F1137="southwest"),AG1192+AG1193*$B2477+AG1194*$D2477+AG1195*$E2477,IF(AND(B1137="male",E1137="yes",F1137="southwest"),AI1192+AI1193*$B2477+AI1194*$D2477+AI1195*$E2477,IF(AND(B1137="male",E1137="yes",F1137="southeast"),AK1192+AK1193*$B2477+AK1194*$D2477+AK1195*$E2477,IF(AND(B1137="male",E1137="yes",F1137="northwest"),AM1192+AM1193*$B2477+AM1194*$D2477+AM1195*$E2477,IF(AND(B1137="male",E1137="yes",F1137="northeast"),AO1192+AO1193*$B2477+AO1194*$D2477+AO1195*$E2477,"Conditions not met"))))))))))))))))</f>
        <v>0</v>
      </c>
    </row>
    <row r="2478" spans="2:9" x14ac:dyDescent="0.45">
      <c r="B2478" s="2">
        <v>44</v>
      </c>
      <c r="D2478" s="2">
        <v>25</v>
      </c>
      <c r="E2478" s="2">
        <v>1</v>
      </c>
      <c r="H2478" s="2">
        <v>7623.518</v>
      </c>
      <c r="I2478" s="1">
        <f>IF(AND(B1138="male",E1138="yes",F1138="northeast"),$K$57+$K$58*$B2478+$K$59*$D2478+$K$60*$E2478,IF(AND(B1138="male",E1138="yes",F1138="northwest"),M1193+M1194*$B2478+M1195*$D2478+M1196*$E2478,IF(AND(B1138="male",E1138="yes",F1138="southeast"),O1193+O1194*$B2478+O1195*$D2478+O1196*$E2478,IF(AND(B1138="male",E1138="yes",F1138="southwest"),Q1193+Q1194*$B2478+Q1195*$D2478+Q1196*$E2478,IF(AND(B1138="female",E1138="no",F1138="southwest"),S1193+S1194*$B2478+S1195*$D2478+S1196*$E2478,IF(AND(B1138="female",E1138="no",F1138="southeast"),U1193+U1194*$B2478+U1195*$D2478+U1196*$E2478,IF(AND(B1138="female",E1138="no",F1138="northwest"),W1193+W1194*$B2478+W1195*$D2478+W1196*$E2478,IF(AND(B1138="female",E1138="no",F1138="northeast"),Y1193+Y1194*$B2478+Y1195*$D2478+Y1196*$E2478,IF(AND(B1138="male",E1138="no",F1138="northeast"),AA1193+AA1194*$B2478+AA1195*$D2478+AA1196*$E2478,IF(AND(B1138="male",E1138="no",F1138="northwest"),AC1193+AC1194*$B2478+AC1195*$D2478+AC1196*$E2478,IF(AND(B1138="male",E1138="no",F1138="southeast"),AE1193+AE1194*$B2478+AE1195*$D2478+AE1196*$E2478,IF(AND(B1138="male",E1138="no",F1138="southwest"),AG1193+AG1194*$B2478+AG1195*$D2478+AG1196*$E2478,IF(AND(B1138="male",E1138="yes",F1138="southwest"),AI1193+AI1194*$B2478+AI1195*$D2478+AI1196*$E2478,IF(AND(B1138="male",E1138="yes",F1138="southeast"),AK1193+AK1194*$B2478+AK1195*$D2478+AK1196*$E2478,IF(AND(B1138="male",E1138="yes",F1138="northwest"),AM1193+AM1194*$B2478+AM1195*$D2478+AM1196*$E2478,IF(AND(B1138="male",E1138="yes",F1138="northeast"),AO1193+AO1194*$B2478+AO1195*$D2478+AO1196*$E2478,"Conditions not met"))))))))))))))))</f>
        <v>0</v>
      </c>
    </row>
    <row r="2479" spans="2:9" x14ac:dyDescent="0.45">
      <c r="B2479" s="2">
        <v>26</v>
      </c>
      <c r="D2479" s="2">
        <v>22.23</v>
      </c>
      <c r="E2479" s="2">
        <v>0</v>
      </c>
      <c r="H2479" s="2">
        <v>3176.2876999999999</v>
      </c>
      <c r="I2479" s="1">
        <f>IF(AND(B1139="male",E1139="yes",F1139="northeast"),$K$57+$K$58*$B2479+$K$59*$D2479+$K$60*$E2479,IF(AND(B1139="male",E1139="yes",F1139="northwest"),M1194+M1195*$B2479+M1196*$D2479+M1197*$E2479,IF(AND(B1139="male",E1139="yes",F1139="southeast"),O1194+O1195*$B2479+O1196*$D2479+O1197*$E2479,IF(AND(B1139="male",E1139="yes",F1139="southwest"),Q1194+Q1195*$B2479+Q1196*$D2479+Q1197*$E2479,IF(AND(B1139="female",E1139="no",F1139="southwest"),S1194+S1195*$B2479+S1196*$D2479+S1197*$E2479,IF(AND(B1139="female",E1139="no",F1139="southeast"),U1194+U1195*$B2479+U1196*$D2479+U1197*$E2479,IF(AND(B1139="female",E1139="no",F1139="northwest"),W1194+W1195*$B2479+W1196*$D2479+W1197*$E2479,IF(AND(B1139="female",E1139="no",F1139="northeast"),Y1194+Y1195*$B2479+Y1196*$D2479+Y1197*$E2479,IF(AND(B1139="male",E1139="no",F1139="northeast"),AA1194+AA1195*$B2479+AA1196*$D2479+AA1197*$E2479,IF(AND(B1139="male",E1139="no",F1139="northwest"),AC1194+AC1195*$B2479+AC1196*$D2479+AC1197*$E2479,IF(AND(B1139="male",E1139="no",F1139="southeast"),AE1194+AE1195*$B2479+AE1196*$D2479+AE1197*$E2479,IF(AND(B1139="male",E1139="no",F1139="southwest"),AG1194+AG1195*$B2479+AG1196*$D2479+AG1197*$E2479,IF(AND(B1139="male",E1139="yes",F1139="southwest"),AI1194+AI1195*$B2479+AI1196*$D2479+AI1197*$E2479,IF(AND(B1139="male",E1139="yes",F1139="southeast"),AK1194+AK1195*$B2479+AK1196*$D2479+AK1197*$E2479,IF(AND(B1139="male",E1139="yes",F1139="northwest"),AM1194+AM1195*$B2479+AM1196*$D2479+AM1197*$E2479,IF(AND(B1139="male",E1139="yes",F1139="northeast"),AO1194+AO1195*$B2479+AO1196*$D2479+AO1197*$E2479,"Conditions not met"))))))))))))))))</f>
        <v>0</v>
      </c>
    </row>
    <row r="2480" spans="2:9" x14ac:dyDescent="0.45">
      <c r="B2480" s="2">
        <v>33</v>
      </c>
      <c r="D2480" s="2">
        <v>30.25</v>
      </c>
      <c r="E2480" s="2">
        <v>0</v>
      </c>
      <c r="H2480" s="2">
        <v>3704.3544999999999</v>
      </c>
      <c r="I2480" s="1">
        <f>IF(AND(B1140="male",E1140="yes",F1140="northeast"),$K$57+$K$58*$B2480+$K$59*$D2480+$K$60*$E2480,IF(AND(B1140="male",E1140="yes",F1140="northwest"),M1195+M1196*$B2480+M1197*$D2480+M1198*$E2480,IF(AND(B1140="male",E1140="yes",F1140="southeast"),O1195+O1196*$B2480+O1197*$D2480+O1198*$E2480,IF(AND(B1140="male",E1140="yes",F1140="southwest"),Q1195+Q1196*$B2480+Q1197*$D2480+Q1198*$E2480,IF(AND(B1140="female",E1140="no",F1140="southwest"),S1195+S1196*$B2480+S1197*$D2480+S1198*$E2480,IF(AND(B1140="female",E1140="no",F1140="southeast"),U1195+U1196*$B2480+U1197*$D2480+U1198*$E2480,IF(AND(B1140="female",E1140="no",F1140="northwest"),W1195+W1196*$B2480+W1197*$D2480+W1198*$E2480,IF(AND(B1140="female",E1140="no",F1140="northeast"),Y1195+Y1196*$B2480+Y1197*$D2480+Y1198*$E2480,IF(AND(B1140="male",E1140="no",F1140="northeast"),AA1195+AA1196*$B2480+AA1197*$D2480+AA1198*$E2480,IF(AND(B1140="male",E1140="no",F1140="northwest"),AC1195+AC1196*$B2480+AC1197*$D2480+AC1198*$E2480,IF(AND(B1140="male",E1140="no",F1140="southeast"),AE1195+AE1196*$B2480+AE1197*$D2480+AE1198*$E2480,IF(AND(B1140="male",E1140="no",F1140="southwest"),AG1195+AG1196*$B2480+AG1197*$D2480+AG1198*$E2480,IF(AND(B1140="male",E1140="yes",F1140="southwest"),AI1195+AI1196*$B2480+AI1197*$D2480+AI1198*$E2480,IF(AND(B1140="male",E1140="yes",F1140="southeast"),AK1195+AK1196*$B2480+AK1197*$D2480+AK1198*$E2480,IF(AND(B1140="male",E1140="yes",F1140="northwest"),AM1195+AM1196*$B2480+AM1197*$D2480+AM1198*$E2480,IF(AND(B1140="male",E1140="yes",F1140="northeast"),AO1195+AO1196*$B2480+AO1197*$D2480+AO1198*$E2480,"Conditions not met"))))))))))))))))</f>
        <v>0</v>
      </c>
    </row>
    <row r="2481" spans="2:9" x14ac:dyDescent="0.45">
      <c r="B2481" s="2">
        <v>19</v>
      </c>
      <c r="D2481" s="2">
        <v>32.49</v>
      </c>
      <c r="E2481" s="2">
        <v>0</v>
      </c>
      <c r="H2481" s="2">
        <v>36898.733079999998</v>
      </c>
      <c r="I2481" s="1" t="str">
        <f>IF(AND(B1141="male",E1141="yes",F1141="northeast"),$K$57+$K$58*$B2481+$K$59*$D2481+$K$60*$E2481,IF(AND(B1141="male",E1141="yes",F1141="northwest"),M1196+M1197*$B2481+M1198*$D2481+M1199*$E2481,IF(AND(B1141="male",E1141="yes",F1141="southeast"),O1196+O1197*$B2481+O1198*$D2481+O1199*$E2481,IF(AND(B1141="male",E1141="yes",F1141="southwest"),Q1196+Q1197*$B2481+Q1198*$D2481+Q1199*$E2481,IF(AND(B1141="female",E1141="no",F1141="southwest"),S1196+S1197*$B2481+S1198*$D2481+S1199*$E2481,IF(AND(B1141="female",E1141="no",F1141="southeast"),U1196+U1197*$B2481+U1198*$D2481+U1199*$E2481,IF(AND(B1141="female",E1141="no",F1141="northwest"),W1196+W1197*$B2481+W1198*$D2481+W1199*$E2481,IF(AND(B1141="female",E1141="no",F1141="northeast"),Y1196+Y1197*$B2481+Y1198*$D2481+Y1199*$E2481,IF(AND(B1141="male",E1141="no",F1141="northeast"),AA1196+AA1197*$B2481+AA1198*$D2481+AA1199*$E2481,IF(AND(B1141="male",E1141="no",F1141="northwest"),AC1196+AC1197*$B2481+AC1198*$D2481+AC1199*$E2481,IF(AND(B1141="male",E1141="no",F1141="southeast"),AE1196+AE1197*$B2481+AE1198*$D2481+AE1199*$E2481,IF(AND(B1141="male",E1141="no",F1141="southwest"),AG1196+AG1197*$B2481+AG1198*$D2481+AG1199*$E2481,IF(AND(B1141="male",E1141="yes",F1141="southwest"),AI1196+AI1197*$B2481+AI1198*$D2481+AI1199*$E2481,IF(AND(B1141="male",E1141="yes",F1141="southeast"),AK1196+AK1197*$B2481+AK1198*$D2481+AK1199*$E2481,IF(AND(B1141="male",E1141="yes",F1141="northwest"),AM1196+AM1197*$B2481+AM1198*$D2481+AM1199*$E2481,IF(AND(B1141="male",E1141="yes",F1141="northeast"),AO1196+AO1197*$B2481+AO1198*$D2481+AO1199*$E2481,"Conditions not met"))))))))))))))))</f>
        <v>Conditions not met</v>
      </c>
    </row>
    <row r="2482" spans="2:9" x14ac:dyDescent="0.45">
      <c r="B2482" s="2">
        <v>50</v>
      </c>
      <c r="D2482" s="2">
        <v>37.07</v>
      </c>
      <c r="E2482" s="2">
        <v>1</v>
      </c>
      <c r="H2482" s="2">
        <v>9048.0272999999997</v>
      </c>
      <c r="I2482" s="1">
        <f>IF(AND(B1142="male",E1142="yes",F1142="northeast"),$K$57+$K$58*$B2482+$K$59*$D2482+$K$60*$E2482,IF(AND(B1142="male",E1142="yes",F1142="northwest"),M1197+M1198*$B2482+M1199*$D2482+M1200*$E2482,IF(AND(B1142="male",E1142="yes",F1142="southeast"),O1197+O1198*$B2482+O1199*$D2482+O1200*$E2482,IF(AND(B1142="male",E1142="yes",F1142="southwest"),Q1197+Q1198*$B2482+Q1199*$D2482+Q1200*$E2482,IF(AND(B1142="female",E1142="no",F1142="southwest"),S1197+S1198*$B2482+S1199*$D2482+S1200*$E2482,IF(AND(B1142="female",E1142="no",F1142="southeast"),U1197+U1198*$B2482+U1199*$D2482+U1200*$E2482,IF(AND(B1142="female",E1142="no",F1142="northwest"),W1197+W1198*$B2482+W1199*$D2482+W1200*$E2482,IF(AND(B1142="female",E1142="no",F1142="northeast"),Y1197+Y1198*$B2482+Y1199*$D2482+Y1200*$E2482,IF(AND(B1142="male",E1142="no",F1142="northeast"),AA1197+AA1198*$B2482+AA1199*$D2482+AA1200*$E2482,IF(AND(B1142="male",E1142="no",F1142="northwest"),AC1197+AC1198*$B2482+AC1199*$D2482+AC1200*$E2482,IF(AND(B1142="male",E1142="no",F1142="southeast"),AE1197+AE1198*$B2482+AE1199*$D2482+AE1200*$E2482,IF(AND(B1142="male",E1142="no",F1142="southwest"),AG1197+AG1198*$B2482+AG1199*$D2482+AG1200*$E2482,IF(AND(B1142="male",E1142="yes",F1142="southwest"),AI1197+AI1198*$B2482+AI1199*$D2482+AI1200*$E2482,IF(AND(B1142="male",E1142="yes",F1142="southeast"),AK1197+AK1198*$B2482+AK1199*$D2482+AK1200*$E2482,IF(AND(B1142="male",E1142="yes",F1142="northwest"),AM1197+AM1198*$B2482+AM1199*$D2482+AM1200*$E2482,IF(AND(B1142="male",E1142="yes",F1142="northeast"),AO1197+AO1198*$B2482+AO1199*$D2482+AO1200*$E2482,"Conditions not met"))))))))))))))))</f>
        <v>0</v>
      </c>
    </row>
    <row r="2483" spans="2:9" x14ac:dyDescent="0.45">
      <c r="B2483" s="2">
        <v>41</v>
      </c>
      <c r="D2483" s="2">
        <v>32.6</v>
      </c>
      <c r="E2483" s="2">
        <v>3</v>
      </c>
      <c r="H2483" s="2">
        <v>7954.5169999999998</v>
      </c>
      <c r="I2483" s="1">
        <f>IF(AND(B1143="male",E1143="yes",F1143="northeast"),$K$57+$K$58*$B2483+$K$59*$D2483+$K$60*$E2483,IF(AND(B1143="male",E1143="yes",F1143="northwest"),M1198+M1199*$B2483+M1200*$D2483+M1201*$E2483,IF(AND(B1143="male",E1143="yes",F1143="southeast"),O1198+O1199*$B2483+O1200*$D2483+O1201*$E2483,IF(AND(B1143="male",E1143="yes",F1143="southwest"),Q1198+Q1199*$B2483+Q1200*$D2483+Q1201*$E2483,IF(AND(B1143="female",E1143="no",F1143="southwest"),S1198+S1199*$B2483+S1200*$D2483+S1201*$E2483,IF(AND(B1143="female",E1143="no",F1143="southeast"),U1198+U1199*$B2483+U1200*$D2483+U1201*$E2483,IF(AND(B1143="female",E1143="no",F1143="northwest"),W1198+W1199*$B2483+W1200*$D2483+W1201*$E2483,IF(AND(B1143="female",E1143="no",F1143="northeast"),Y1198+Y1199*$B2483+Y1200*$D2483+Y1201*$E2483,IF(AND(B1143="male",E1143="no",F1143="northeast"),AA1198+AA1199*$B2483+AA1200*$D2483+AA1201*$E2483,IF(AND(B1143="male",E1143="no",F1143="northwest"),AC1198+AC1199*$B2483+AC1200*$D2483+AC1201*$E2483,IF(AND(B1143="male",E1143="no",F1143="southeast"),AE1198+AE1199*$B2483+AE1200*$D2483+AE1201*$E2483,IF(AND(B1143="male",E1143="no",F1143="southwest"),AG1198+AG1199*$B2483+AG1200*$D2483+AG1201*$E2483,IF(AND(B1143="male",E1143="yes",F1143="southwest"),AI1198+AI1199*$B2483+AI1200*$D2483+AI1201*$E2483,IF(AND(B1143="male",E1143="yes",F1143="southeast"),AK1198+AK1199*$B2483+AK1200*$D2483+AK1201*$E2483,IF(AND(B1143="male",E1143="yes",F1143="northwest"),AM1198+AM1199*$B2483+AM1200*$D2483+AM1201*$E2483,IF(AND(B1143="male",E1143="yes",F1143="northeast"),AO1198+AO1199*$B2483+AO1200*$D2483+AO1201*$E2483,"Conditions not met"))))))))))))))))</f>
        <v>0</v>
      </c>
    </row>
    <row r="2484" spans="2:9" x14ac:dyDescent="0.45">
      <c r="B2484" s="2">
        <v>52</v>
      </c>
      <c r="D2484" s="2">
        <v>24.86</v>
      </c>
      <c r="E2484" s="2">
        <v>0</v>
      </c>
      <c r="H2484" s="2">
        <v>27117.993780000001</v>
      </c>
      <c r="I2484" s="1">
        <f>IF(AND(B1144="male",E1144="yes",F1144="northeast"),$K$57+$K$58*$B2484+$K$59*$D2484+$K$60*$E2484,IF(AND(B1144="male",E1144="yes",F1144="northwest"),M1199+M1200*$B2484+M1201*$D2484+M1202*$E2484,IF(AND(B1144="male",E1144="yes",F1144="southeast"),O1199+O1200*$B2484+O1201*$D2484+O1202*$E2484,IF(AND(B1144="male",E1144="yes",F1144="southwest"),Q1199+Q1200*$B2484+Q1201*$D2484+Q1202*$E2484,IF(AND(B1144="female",E1144="no",F1144="southwest"),S1199+S1200*$B2484+S1201*$D2484+S1202*$E2484,IF(AND(B1144="female",E1144="no",F1144="southeast"),U1199+U1200*$B2484+U1201*$D2484+U1202*$E2484,IF(AND(B1144="female",E1144="no",F1144="northwest"),W1199+W1200*$B2484+W1201*$D2484+W1202*$E2484,IF(AND(B1144="female",E1144="no",F1144="northeast"),Y1199+Y1200*$B2484+Y1201*$D2484+Y1202*$E2484,IF(AND(B1144="male",E1144="no",F1144="northeast"),AA1199+AA1200*$B2484+AA1201*$D2484+AA1202*$E2484,IF(AND(B1144="male",E1144="no",F1144="northwest"),AC1199+AC1200*$B2484+AC1201*$D2484+AC1202*$E2484,IF(AND(B1144="male",E1144="no",F1144="southeast"),AE1199+AE1200*$B2484+AE1201*$D2484+AE1202*$E2484,IF(AND(B1144="male",E1144="no",F1144="southwest"),AG1199+AG1200*$B2484+AG1201*$D2484+AG1202*$E2484,IF(AND(B1144="male",E1144="yes",F1144="southwest"),AI1199+AI1200*$B2484+AI1201*$D2484+AI1202*$E2484,IF(AND(B1144="male",E1144="yes",F1144="southeast"),AK1199+AK1200*$B2484+AK1201*$D2484+AK1202*$E2484,IF(AND(B1144="male",E1144="yes",F1144="northwest"),AM1199+AM1200*$B2484+AM1201*$D2484+AM1202*$E2484,IF(AND(B1144="male",E1144="yes",F1144="northeast"),AO1199+AO1200*$B2484+AO1201*$D2484+AO1202*$E2484,"Conditions not met"))))))))))))))))</f>
        <v>0</v>
      </c>
    </row>
    <row r="2485" spans="2:9" x14ac:dyDescent="0.45">
      <c r="B2485" s="2">
        <v>39</v>
      </c>
      <c r="D2485" s="2">
        <v>32.340000000000003</v>
      </c>
      <c r="E2485" s="2">
        <v>2</v>
      </c>
      <c r="H2485" s="2">
        <v>6338.0756000000001</v>
      </c>
      <c r="I2485" s="1">
        <f>IF(AND(B1145="male",E1145="yes",F1145="northeast"),$K$57+$K$58*$B2485+$K$59*$D2485+$K$60*$E2485,IF(AND(B1145="male",E1145="yes",F1145="northwest"),M1200+M1201*$B2485+M1202*$D2485+M1203*$E2485,IF(AND(B1145="male",E1145="yes",F1145="southeast"),O1200+O1201*$B2485+O1202*$D2485+O1203*$E2485,IF(AND(B1145="male",E1145="yes",F1145="southwest"),Q1200+Q1201*$B2485+Q1202*$D2485+Q1203*$E2485,IF(AND(B1145="female",E1145="no",F1145="southwest"),S1200+S1201*$B2485+S1202*$D2485+S1203*$E2485,IF(AND(B1145="female",E1145="no",F1145="southeast"),U1200+U1201*$B2485+U1202*$D2485+U1203*$E2485,IF(AND(B1145="female",E1145="no",F1145="northwest"),W1200+W1201*$B2485+W1202*$D2485+W1203*$E2485,IF(AND(B1145="female",E1145="no",F1145="northeast"),Y1200+Y1201*$B2485+Y1202*$D2485+Y1203*$E2485,IF(AND(B1145="male",E1145="no",F1145="northeast"),AA1200+AA1201*$B2485+AA1202*$D2485+AA1203*$E2485,IF(AND(B1145="male",E1145="no",F1145="northwest"),AC1200+AC1201*$B2485+AC1202*$D2485+AC1203*$E2485,IF(AND(B1145="male",E1145="no",F1145="southeast"),AE1200+AE1201*$B2485+AE1202*$D2485+AE1203*$E2485,IF(AND(B1145="male",E1145="no",F1145="southwest"),AG1200+AG1201*$B2485+AG1202*$D2485+AG1203*$E2485,IF(AND(B1145="male",E1145="yes",F1145="southwest"),AI1200+AI1201*$B2485+AI1202*$D2485+AI1203*$E2485,IF(AND(B1145="male",E1145="yes",F1145="southeast"),AK1200+AK1201*$B2485+AK1202*$D2485+AK1203*$E2485,IF(AND(B1145="male",E1145="yes",F1145="northwest"),AM1200+AM1201*$B2485+AM1202*$D2485+AM1203*$E2485,IF(AND(B1145="male",E1145="yes",F1145="northeast"),AO1200+AO1201*$B2485+AO1202*$D2485+AO1203*$E2485,"Conditions not met"))))))))))))))))</f>
        <v>0</v>
      </c>
    </row>
    <row r="2486" spans="2:9" x14ac:dyDescent="0.45">
      <c r="B2486" s="2">
        <v>50</v>
      </c>
      <c r="D2486" s="2">
        <v>32.299999999999997</v>
      </c>
      <c r="E2486" s="2">
        <v>2</v>
      </c>
      <c r="H2486" s="2">
        <v>9630.3970000000008</v>
      </c>
      <c r="I2486" s="1">
        <f>IF(AND(B1146="male",E1146="yes",F1146="northeast"),$K$57+$K$58*$B2486+$K$59*$D2486+$K$60*$E2486,IF(AND(B1146="male",E1146="yes",F1146="northwest"),M1201+M1202*$B2486+M1203*$D2486+M1204*$E2486,IF(AND(B1146="male",E1146="yes",F1146="southeast"),O1201+O1202*$B2486+O1203*$D2486+O1204*$E2486,IF(AND(B1146="male",E1146="yes",F1146="southwest"),Q1201+Q1202*$B2486+Q1203*$D2486+Q1204*$E2486,IF(AND(B1146="female",E1146="no",F1146="southwest"),S1201+S1202*$B2486+S1203*$D2486+S1204*$E2486,IF(AND(B1146="female",E1146="no",F1146="southeast"),U1201+U1202*$B2486+U1203*$D2486+U1204*$E2486,IF(AND(B1146="female",E1146="no",F1146="northwest"),W1201+W1202*$B2486+W1203*$D2486+W1204*$E2486,IF(AND(B1146="female",E1146="no",F1146="northeast"),Y1201+Y1202*$B2486+Y1203*$D2486+Y1204*$E2486,IF(AND(B1146="male",E1146="no",F1146="northeast"),AA1201+AA1202*$B2486+AA1203*$D2486+AA1204*$E2486,IF(AND(B1146="male",E1146="no",F1146="northwest"),AC1201+AC1202*$B2486+AC1203*$D2486+AC1204*$E2486,IF(AND(B1146="male",E1146="no",F1146="southeast"),AE1201+AE1202*$B2486+AE1203*$D2486+AE1204*$E2486,IF(AND(B1146="male",E1146="no",F1146="southwest"),AG1201+AG1202*$B2486+AG1203*$D2486+AG1204*$E2486,IF(AND(B1146="male",E1146="yes",F1146="southwest"),AI1201+AI1202*$B2486+AI1203*$D2486+AI1204*$E2486,IF(AND(B1146="male",E1146="yes",F1146="southeast"),AK1201+AK1202*$B2486+AK1203*$D2486+AK1204*$E2486,IF(AND(B1146="male",E1146="yes",F1146="northwest"),AM1201+AM1202*$B2486+AM1203*$D2486+AM1204*$E2486,IF(AND(B1146="male",E1146="yes",F1146="northeast"),AO1201+AO1202*$B2486+AO1203*$D2486+AO1204*$E2486,"Conditions not met"))))))))))))))))</f>
        <v>0</v>
      </c>
    </row>
    <row r="2487" spans="2:9" x14ac:dyDescent="0.45">
      <c r="B2487" s="2">
        <v>52</v>
      </c>
      <c r="D2487" s="2">
        <v>32.774999999999999</v>
      </c>
      <c r="E2487" s="2">
        <v>3</v>
      </c>
      <c r="H2487" s="2">
        <v>11289.10925</v>
      </c>
      <c r="I2487" s="1">
        <f>IF(AND(B1147="male",E1147="yes",F1147="northeast"),$K$57+$K$58*$B2487+$K$59*$D2487+$K$60*$E2487,IF(AND(B1147="male",E1147="yes",F1147="northwest"),M1202+M1203*$B2487+M1204*$D2487+M1205*$E2487,IF(AND(B1147="male",E1147="yes",F1147="southeast"),O1202+O1203*$B2487+O1204*$D2487+O1205*$E2487,IF(AND(B1147="male",E1147="yes",F1147="southwest"),Q1202+Q1203*$B2487+Q1204*$D2487+Q1205*$E2487,IF(AND(B1147="female",E1147="no",F1147="southwest"),S1202+S1203*$B2487+S1204*$D2487+S1205*$E2487,IF(AND(B1147="female",E1147="no",F1147="southeast"),U1202+U1203*$B2487+U1204*$D2487+U1205*$E2487,IF(AND(B1147="female",E1147="no",F1147="northwest"),W1202+W1203*$B2487+W1204*$D2487+W1205*$E2487,IF(AND(B1147="female",E1147="no",F1147="northeast"),Y1202+Y1203*$B2487+Y1204*$D2487+Y1205*$E2487,IF(AND(B1147="male",E1147="no",F1147="northeast"),AA1202+AA1203*$B2487+AA1204*$D2487+AA1205*$E2487,IF(AND(B1147="male",E1147="no",F1147="northwest"),AC1202+AC1203*$B2487+AC1204*$D2487+AC1205*$E2487,IF(AND(B1147="male",E1147="no",F1147="southeast"),AE1202+AE1203*$B2487+AE1204*$D2487+AE1205*$E2487,IF(AND(B1147="male",E1147="no",F1147="southwest"),AG1202+AG1203*$B2487+AG1204*$D2487+AG1205*$E2487,IF(AND(B1147="male",E1147="yes",F1147="southwest"),AI1202+AI1203*$B2487+AI1204*$D2487+AI1205*$E2487,IF(AND(B1147="male",E1147="yes",F1147="southeast"),AK1202+AK1203*$B2487+AK1204*$D2487+AK1205*$E2487,IF(AND(B1147="male",E1147="yes",F1147="northwest"),AM1202+AM1203*$B2487+AM1204*$D2487+AM1205*$E2487,IF(AND(B1147="male",E1147="yes",F1147="northeast"),AO1202+AO1203*$B2487+AO1204*$D2487+AO1205*$E2487,"Conditions not met"))))))))))))))))</f>
        <v>0</v>
      </c>
    </row>
    <row r="2488" spans="2:9" x14ac:dyDescent="0.45">
      <c r="B2488" s="2">
        <v>60</v>
      </c>
      <c r="D2488" s="2">
        <v>32.799999999999997</v>
      </c>
      <c r="E2488" s="2">
        <v>0</v>
      </c>
      <c r="H2488" s="2">
        <v>52590.829389999999</v>
      </c>
      <c r="I2488" s="1">
        <f>IF(AND(B1148="male",E1148="yes",F1148="northeast"),$K$57+$K$58*$B2488+$K$59*$D2488+$K$60*$E2488,IF(AND(B1148="male",E1148="yes",F1148="northwest"),M1203+M1204*$B2488+M1205*$D2488+M1206*$E2488,IF(AND(B1148="male",E1148="yes",F1148="southeast"),O1203+O1204*$B2488+O1205*$D2488+O1206*$E2488,IF(AND(B1148="male",E1148="yes",F1148="southwest"),Q1203+Q1204*$B2488+Q1205*$D2488+Q1206*$E2488,IF(AND(B1148="female",E1148="no",F1148="southwest"),S1203+S1204*$B2488+S1205*$D2488+S1206*$E2488,IF(AND(B1148="female",E1148="no",F1148="southeast"),U1203+U1204*$B2488+U1205*$D2488+U1206*$E2488,IF(AND(B1148="female",E1148="no",F1148="northwest"),W1203+W1204*$B2488+W1205*$D2488+W1206*$E2488,IF(AND(B1148="female",E1148="no",F1148="northeast"),Y1203+Y1204*$B2488+Y1205*$D2488+Y1206*$E2488,IF(AND(B1148="male",E1148="no",F1148="northeast"),AA1203+AA1204*$B2488+AA1205*$D2488+AA1206*$E2488,IF(AND(B1148="male",E1148="no",F1148="northwest"),AC1203+AC1204*$B2488+AC1205*$D2488+AC1206*$E2488,IF(AND(B1148="male",E1148="no",F1148="southeast"),AE1203+AE1204*$B2488+AE1205*$D2488+AE1206*$E2488,IF(AND(B1148="male",E1148="no",F1148="southwest"),AG1203+AG1204*$B2488+AG1205*$D2488+AG1206*$E2488,IF(AND(B1148="male",E1148="yes",F1148="southwest"),AI1203+AI1204*$B2488+AI1205*$D2488+AI1206*$E2488,IF(AND(B1148="male",E1148="yes",F1148="southeast"),AK1203+AK1204*$B2488+AK1205*$D2488+AK1206*$E2488,IF(AND(B1148="male",E1148="yes",F1148="northwest"),AM1203+AM1204*$B2488+AM1205*$D2488+AM1206*$E2488,IF(AND(B1148="male",E1148="yes",F1148="northeast"),AO1203+AO1204*$B2488+AO1205*$D2488+AO1206*$E2488,"Conditions not met"))))))))))))))))</f>
        <v>0</v>
      </c>
    </row>
    <row r="2489" spans="2:9" x14ac:dyDescent="0.45">
      <c r="B2489" s="2">
        <v>20</v>
      </c>
      <c r="D2489" s="2">
        <v>31.92</v>
      </c>
      <c r="E2489" s="2">
        <v>0</v>
      </c>
      <c r="H2489" s="2">
        <v>2261.5688</v>
      </c>
      <c r="I2489" s="1">
        <f>IF(AND(B1149="male",E1149="yes",F1149="northeast"),$K$57+$K$58*$B2489+$K$59*$D2489+$K$60*$E2489,IF(AND(B1149="male",E1149="yes",F1149="northwest"),M1204+M1205*$B2489+M1206*$D2489+M1207*$E2489,IF(AND(B1149="male",E1149="yes",F1149="southeast"),O1204+O1205*$B2489+O1206*$D2489+O1207*$E2489,IF(AND(B1149="male",E1149="yes",F1149="southwest"),Q1204+Q1205*$B2489+Q1206*$D2489+Q1207*$E2489,IF(AND(B1149="female",E1149="no",F1149="southwest"),S1204+S1205*$B2489+S1206*$D2489+S1207*$E2489,IF(AND(B1149="female",E1149="no",F1149="southeast"),U1204+U1205*$B2489+U1206*$D2489+U1207*$E2489,IF(AND(B1149="female",E1149="no",F1149="northwest"),W1204+W1205*$B2489+W1206*$D2489+W1207*$E2489,IF(AND(B1149="female",E1149="no",F1149="northeast"),Y1204+Y1205*$B2489+Y1206*$D2489+Y1207*$E2489,IF(AND(B1149="male",E1149="no",F1149="northeast"),AA1204+AA1205*$B2489+AA1206*$D2489+AA1207*$E2489,IF(AND(B1149="male",E1149="no",F1149="northwest"),AC1204+AC1205*$B2489+AC1206*$D2489+AC1207*$E2489,IF(AND(B1149="male",E1149="no",F1149="southeast"),AE1204+AE1205*$B2489+AE1206*$D2489+AE1207*$E2489,IF(AND(B1149="male",E1149="no",F1149="southwest"),AG1204+AG1205*$B2489+AG1206*$D2489+AG1207*$E2489,IF(AND(B1149="male",E1149="yes",F1149="southwest"),AI1204+AI1205*$B2489+AI1206*$D2489+AI1207*$E2489,IF(AND(B1149="male",E1149="yes",F1149="southeast"),AK1204+AK1205*$B2489+AK1206*$D2489+AK1207*$E2489,IF(AND(B1149="male",E1149="yes",F1149="northwest"),AM1204+AM1205*$B2489+AM1206*$D2489+AM1207*$E2489,IF(AND(B1149="male",E1149="yes",F1149="northeast"),AO1204+AO1205*$B2489+AO1206*$D2489+AO1207*$E2489,"Conditions not met"))))))))))))))))</f>
        <v>0</v>
      </c>
    </row>
    <row r="2490" spans="2:9" x14ac:dyDescent="0.45">
      <c r="B2490" s="2">
        <v>55</v>
      </c>
      <c r="D2490" s="2">
        <v>21.5</v>
      </c>
      <c r="E2490" s="2">
        <v>1</v>
      </c>
      <c r="H2490" s="2">
        <v>10791.96</v>
      </c>
      <c r="I2490" s="1">
        <f>IF(AND(B1150="male",E1150="yes",F1150="northeast"),$K$57+$K$58*$B2490+$K$59*$D2490+$K$60*$E2490,IF(AND(B1150="male",E1150="yes",F1150="northwest"),M1205+M1206*$B2490+M1207*$D2490+M1208*$E2490,IF(AND(B1150="male",E1150="yes",F1150="southeast"),O1205+O1206*$B2490+O1207*$D2490+O1208*$E2490,IF(AND(B1150="male",E1150="yes",F1150="southwest"),Q1205+Q1206*$B2490+Q1207*$D2490+Q1208*$E2490,IF(AND(B1150="female",E1150="no",F1150="southwest"),S1205+S1206*$B2490+S1207*$D2490+S1208*$E2490,IF(AND(B1150="female",E1150="no",F1150="southeast"),U1205+U1206*$B2490+U1207*$D2490+U1208*$E2490,IF(AND(B1150="female",E1150="no",F1150="northwest"),W1205+W1206*$B2490+W1207*$D2490+W1208*$E2490,IF(AND(B1150="female",E1150="no",F1150="northeast"),Y1205+Y1206*$B2490+Y1207*$D2490+Y1208*$E2490,IF(AND(B1150="male",E1150="no",F1150="northeast"),AA1205+AA1206*$B2490+AA1207*$D2490+AA1208*$E2490,IF(AND(B1150="male",E1150="no",F1150="northwest"),AC1205+AC1206*$B2490+AC1207*$D2490+AC1208*$E2490,IF(AND(B1150="male",E1150="no",F1150="southeast"),AE1205+AE1206*$B2490+AE1207*$D2490+AE1208*$E2490,IF(AND(B1150="male",E1150="no",F1150="southwest"),AG1205+AG1206*$B2490+AG1207*$D2490+AG1208*$E2490,IF(AND(B1150="male",E1150="yes",F1150="southwest"),AI1205+AI1206*$B2490+AI1207*$D2490+AI1208*$E2490,IF(AND(B1150="male",E1150="yes",F1150="southeast"),AK1205+AK1206*$B2490+AK1207*$D2490+AK1208*$E2490,IF(AND(B1150="male",E1150="yes",F1150="northwest"),AM1205+AM1206*$B2490+AM1207*$D2490+AM1208*$E2490,IF(AND(B1150="male",E1150="yes",F1150="northeast"),AO1205+AO1206*$B2490+AO1207*$D2490+AO1208*$E2490,"Conditions not met"))))))))))))))))</f>
        <v>0</v>
      </c>
    </row>
    <row r="2491" spans="2:9" x14ac:dyDescent="0.45">
      <c r="B2491" s="2">
        <v>42</v>
      </c>
      <c r="D2491" s="2">
        <v>34.1</v>
      </c>
      <c r="E2491" s="2">
        <v>0</v>
      </c>
      <c r="H2491" s="2">
        <v>5979.7309999999998</v>
      </c>
      <c r="I2491" s="1">
        <f>IF(AND(B1151="male",E1151="yes",F1151="northeast"),$K$57+$K$58*$B2491+$K$59*$D2491+$K$60*$E2491,IF(AND(B1151="male",E1151="yes",F1151="northwest"),M1206+M1207*$B2491+M1208*$D2491+M1209*$E2491,IF(AND(B1151="male",E1151="yes",F1151="southeast"),O1206+O1207*$B2491+O1208*$D2491+O1209*$E2491,IF(AND(B1151="male",E1151="yes",F1151="southwest"),Q1206+Q1207*$B2491+Q1208*$D2491+Q1209*$E2491,IF(AND(B1151="female",E1151="no",F1151="southwest"),S1206+S1207*$B2491+S1208*$D2491+S1209*$E2491,IF(AND(B1151="female",E1151="no",F1151="southeast"),U1206+U1207*$B2491+U1208*$D2491+U1209*$E2491,IF(AND(B1151="female",E1151="no",F1151="northwest"),W1206+W1207*$B2491+W1208*$D2491+W1209*$E2491,IF(AND(B1151="female",E1151="no",F1151="northeast"),Y1206+Y1207*$B2491+Y1208*$D2491+Y1209*$E2491,IF(AND(B1151="male",E1151="no",F1151="northeast"),AA1206+AA1207*$B2491+AA1208*$D2491+AA1209*$E2491,IF(AND(B1151="male",E1151="no",F1151="northwest"),AC1206+AC1207*$B2491+AC1208*$D2491+AC1209*$E2491,IF(AND(B1151="male",E1151="no",F1151="southeast"),AE1206+AE1207*$B2491+AE1208*$D2491+AE1209*$E2491,IF(AND(B1151="male",E1151="no",F1151="southwest"),AG1206+AG1207*$B2491+AG1208*$D2491+AG1209*$E2491,IF(AND(B1151="male",E1151="yes",F1151="southwest"),AI1206+AI1207*$B2491+AI1208*$D2491+AI1209*$E2491,IF(AND(B1151="male",E1151="yes",F1151="southeast"),AK1206+AK1207*$B2491+AK1208*$D2491+AK1209*$E2491,IF(AND(B1151="male",E1151="yes",F1151="northwest"),AM1206+AM1207*$B2491+AM1208*$D2491+AM1209*$E2491,IF(AND(B1151="male",E1151="yes",F1151="northeast"),AO1206+AO1207*$B2491+AO1208*$D2491+AO1209*$E2491,"Conditions not met"))))))))))))))))</f>
        <v>0</v>
      </c>
    </row>
    <row r="2492" spans="2:9" x14ac:dyDescent="0.45">
      <c r="B2492" s="2">
        <v>18</v>
      </c>
      <c r="D2492" s="2">
        <v>30.305</v>
      </c>
      <c r="E2492" s="2">
        <v>0</v>
      </c>
      <c r="H2492" s="2">
        <v>2203.7359499999998</v>
      </c>
      <c r="I2492" s="1">
        <f>IF(AND(B1152="male",E1152="yes",F1152="northeast"),$K$57+$K$58*$B2492+$K$59*$D2492+$K$60*$E2492,IF(AND(B1152="male",E1152="yes",F1152="northwest"),M1207+M1208*$B2492+M1209*$D2492+M1210*$E2492,IF(AND(B1152="male",E1152="yes",F1152="southeast"),O1207+O1208*$B2492+O1209*$D2492+O1210*$E2492,IF(AND(B1152="male",E1152="yes",F1152="southwest"),Q1207+Q1208*$B2492+Q1209*$D2492+Q1210*$E2492,IF(AND(B1152="female",E1152="no",F1152="southwest"),S1207+S1208*$B2492+S1209*$D2492+S1210*$E2492,IF(AND(B1152="female",E1152="no",F1152="southeast"),U1207+U1208*$B2492+U1209*$D2492+U1210*$E2492,IF(AND(B1152="female",E1152="no",F1152="northwest"),W1207+W1208*$B2492+W1209*$D2492+W1210*$E2492,IF(AND(B1152="female",E1152="no",F1152="northeast"),Y1207+Y1208*$B2492+Y1209*$D2492+Y1210*$E2492,IF(AND(B1152="male",E1152="no",F1152="northeast"),AA1207+AA1208*$B2492+AA1209*$D2492+AA1210*$E2492,IF(AND(B1152="male",E1152="no",F1152="northwest"),AC1207+AC1208*$B2492+AC1209*$D2492+AC1210*$E2492,IF(AND(B1152="male",E1152="no",F1152="southeast"),AE1207+AE1208*$B2492+AE1209*$D2492+AE1210*$E2492,IF(AND(B1152="male",E1152="no",F1152="southwest"),AG1207+AG1208*$B2492+AG1209*$D2492+AG1210*$E2492,IF(AND(B1152="male",E1152="yes",F1152="southwest"),AI1207+AI1208*$B2492+AI1209*$D2492+AI1210*$E2492,IF(AND(B1152="male",E1152="yes",F1152="southeast"),AK1207+AK1208*$B2492+AK1209*$D2492+AK1210*$E2492,IF(AND(B1152="male",E1152="yes",F1152="northwest"),AM1207+AM1208*$B2492+AM1209*$D2492+AM1210*$E2492,IF(AND(B1152="male",E1152="yes",F1152="northeast"),AO1207+AO1208*$B2492+AO1209*$D2492+AO1210*$E2492,"Conditions not met"))))))))))))))))</f>
        <v>0</v>
      </c>
    </row>
    <row r="2493" spans="2:9" x14ac:dyDescent="0.45">
      <c r="B2493" s="2">
        <v>58</v>
      </c>
      <c r="D2493" s="2">
        <v>36.479999999999997</v>
      </c>
      <c r="E2493" s="2">
        <v>0</v>
      </c>
      <c r="H2493" s="2">
        <v>12235.8392</v>
      </c>
      <c r="I2493" s="1">
        <f>IF(AND(B1153="male",E1153="yes",F1153="northeast"),$K$57+$K$58*$B2493+$K$59*$D2493+$K$60*$E2493,IF(AND(B1153="male",E1153="yes",F1153="northwest"),M1208+M1209*$B2493+M1210*$D2493+M1211*$E2493,IF(AND(B1153="male",E1153="yes",F1153="southeast"),O1208+O1209*$B2493+O1210*$D2493+O1211*$E2493,IF(AND(B1153="male",E1153="yes",F1153="southwest"),Q1208+Q1209*$B2493+Q1210*$D2493+Q1211*$E2493,IF(AND(B1153="female",E1153="no",F1153="southwest"),S1208+S1209*$B2493+S1210*$D2493+S1211*$E2493,IF(AND(B1153="female",E1153="no",F1153="southeast"),U1208+U1209*$B2493+U1210*$D2493+U1211*$E2493,IF(AND(B1153="female",E1153="no",F1153="northwest"),W1208+W1209*$B2493+W1210*$D2493+W1211*$E2493,IF(AND(B1153="female",E1153="no",F1153="northeast"),Y1208+Y1209*$B2493+Y1210*$D2493+Y1211*$E2493,IF(AND(B1153="male",E1153="no",F1153="northeast"),AA1208+AA1209*$B2493+AA1210*$D2493+AA1211*$E2493,IF(AND(B1153="male",E1153="no",F1153="northwest"),AC1208+AC1209*$B2493+AC1210*$D2493+AC1211*$E2493,IF(AND(B1153="male",E1153="no",F1153="southeast"),AE1208+AE1209*$B2493+AE1210*$D2493+AE1211*$E2493,IF(AND(B1153="male",E1153="no",F1153="southwest"),AG1208+AG1209*$B2493+AG1210*$D2493+AG1211*$E2493,IF(AND(B1153="male",E1153="yes",F1153="southwest"),AI1208+AI1209*$B2493+AI1210*$D2493+AI1211*$E2493,IF(AND(B1153="male",E1153="yes",F1153="southeast"),AK1208+AK1209*$B2493+AK1210*$D2493+AK1211*$E2493,IF(AND(B1153="male",E1153="yes",F1153="northwest"),AM1208+AM1209*$B2493+AM1210*$D2493+AM1211*$E2493,IF(AND(B1153="male",E1153="yes",F1153="northeast"),AO1208+AO1209*$B2493+AO1210*$D2493+AO1211*$E2493,"Conditions not met"))))))))))))))))</f>
        <v>0</v>
      </c>
    </row>
    <row r="2494" spans="2:9" x14ac:dyDescent="0.45">
      <c r="B2494" s="2">
        <v>43</v>
      </c>
      <c r="D2494" s="2">
        <v>32.56</v>
      </c>
      <c r="E2494" s="2">
        <v>3</v>
      </c>
      <c r="H2494" s="2">
        <v>40941.285400000001</v>
      </c>
      <c r="I2494" s="1" t="str">
        <f>IF(AND(B1154="male",E1154="yes",F1154="northeast"),$K$57+$K$58*$B2494+$K$59*$D2494+$K$60*$E2494,IF(AND(B1154="male",E1154="yes",F1154="northwest"),M1209+M1210*$B2494+M1211*$D2494+M1212*$E2494,IF(AND(B1154="male",E1154="yes",F1154="southeast"),O1209+O1210*$B2494+O1211*$D2494+O1212*$E2494,IF(AND(B1154="male",E1154="yes",F1154="southwest"),Q1209+Q1210*$B2494+Q1211*$D2494+Q1212*$E2494,IF(AND(B1154="female",E1154="no",F1154="southwest"),S1209+S1210*$B2494+S1211*$D2494+S1212*$E2494,IF(AND(B1154="female",E1154="no",F1154="southeast"),U1209+U1210*$B2494+U1211*$D2494+U1212*$E2494,IF(AND(B1154="female",E1154="no",F1154="northwest"),W1209+W1210*$B2494+W1211*$D2494+W1212*$E2494,IF(AND(B1154="female",E1154="no",F1154="northeast"),Y1209+Y1210*$B2494+Y1211*$D2494+Y1212*$E2494,IF(AND(B1154="male",E1154="no",F1154="northeast"),AA1209+AA1210*$B2494+AA1211*$D2494+AA1212*$E2494,IF(AND(B1154="male",E1154="no",F1154="northwest"),AC1209+AC1210*$B2494+AC1211*$D2494+AC1212*$E2494,IF(AND(B1154="male",E1154="no",F1154="southeast"),AE1209+AE1210*$B2494+AE1211*$D2494+AE1212*$E2494,IF(AND(B1154="male",E1154="no",F1154="southwest"),AG1209+AG1210*$B2494+AG1211*$D2494+AG1212*$E2494,IF(AND(B1154="male",E1154="yes",F1154="southwest"),AI1209+AI1210*$B2494+AI1211*$D2494+AI1212*$E2494,IF(AND(B1154="male",E1154="yes",F1154="southeast"),AK1209+AK1210*$B2494+AK1211*$D2494+AK1212*$E2494,IF(AND(B1154="male",E1154="yes",F1154="northwest"),AM1209+AM1210*$B2494+AM1211*$D2494+AM1212*$E2494,IF(AND(B1154="male",E1154="yes",F1154="northeast"),AO1209+AO1210*$B2494+AO1211*$D2494+AO1212*$E2494,"Conditions not met"))))))))))))))))</f>
        <v>Conditions not met</v>
      </c>
    </row>
    <row r="2495" spans="2:9" x14ac:dyDescent="0.45">
      <c r="B2495" s="2">
        <v>35</v>
      </c>
      <c r="D2495" s="2">
        <v>35.814999999999998</v>
      </c>
      <c r="E2495" s="2">
        <v>1</v>
      </c>
      <c r="H2495" s="2">
        <v>5630.4578499999998</v>
      </c>
      <c r="I2495" s="1">
        <f>IF(AND(B1155="male",E1155="yes",F1155="northeast"),$K$57+$K$58*$B2495+$K$59*$D2495+$K$60*$E2495,IF(AND(B1155="male",E1155="yes",F1155="northwest"),M1210+M1211*$B2495+M1212*$D2495+M1213*$E2495,IF(AND(B1155="male",E1155="yes",F1155="southeast"),O1210+O1211*$B2495+O1212*$D2495+O1213*$E2495,IF(AND(B1155="male",E1155="yes",F1155="southwest"),Q1210+Q1211*$B2495+Q1212*$D2495+Q1213*$E2495,IF(AND(B1155="female",E1155="no",F1155="southwest"),S1210+S1211*$B2495+S1212*$D2495+S1213*$E2495,IF(AND(B1155="female",E1155="no",F1155="southeast"),U1210+U1211*$B2495+U1212*$D2495+U1213*$E2495,IF(AND(B1155="female",E1155="no",F1155="northwest"),W1210+W1211*$B2495+W1212*$D2495+W1213*$E2495,IF(AND(B1155="female",E1155="no",F1155="northeast"),Y1210+Y1211*$B2495+Y1212*$D2495+Y1213*$E2495,IF(AND(B1155="male",E1155="no",F1155="northeast"),AA1210+AA1211*$B2495+AA1212*$D2495+AA1213*$E2495,IF(AND(B1155="male",E1155="no",F1155="northwest"),AC1210+AC1211*$B2495+AC1212*$D2495+AC1213*$E2495,IF(AND(B1155="male",E1155="no",F1155="southeast"),AE1210+AE1211*$B2495+AE1212*$D2495+AE1213*$E2495,IF(AND(B1155="male",E1155="no",F1155="southwest"),AG1210+AG1211*$B2495+AG1212*$D2495+AG1213*$E2495,IF(AND(B1155="male",E1155="yes",F1155="southwest"),AI1210+AI1211*$B2495+AI1212*$D2495+AI1213*$E2495,IF(AND(B1155="male",E1155="yes",F1155="southeast"),AK1210+AK1211*$B2495+AK1212*$D2495+AK1213*$E2495,IF(AND(B1155="male",E1155="yes",F1155="northwest"),AM1210+AM1211*$B2495+AM1212*$D2495+AM1213*$E2495,IF(AND(B1155="male",E1155="yes",F1155="northeast"),AO1210+AO1211*$B2495+AO1212*$D2495+AO1213*$E2495,"Conditions not met"))))))))))))))))</f>
        <v>0</v>
      </c>
    </row>
    <row r="2496" spans="2:9" x14ac:dyDescent="0.45">
      <c r="B2496" s="2">
        <v>48</v>
      </c>
      <c r="D2496" s="2">
        <v>27.93</v>
      </c>
      <c r="E2496" s="2">
        <v>4</v>
      </c>
      <c r="H2496" s="2">
        <v>11015.1747</v>
      </c>
      <c r="I2496" s="1">
        <f>IF(AND(B1156="male",E1156="yes",F1156="northeast"),$K$57+$K$58*$B2496+$K$59*$D2496+$K$60*$E2496,IF(AND(B1156="male",E1156="yes",F1156="northwest"),M1211+M1212*$B2496+M1213*$D2496+M1214*$E2496,IF(AND(B1156="male",E1156="yes",F1156="southeast"),O1211+O1212*$B2496+O1213*$D2496+O1214*$E2496,IF(AND(B1156="male",E1156="yes",F1156="southwest"),Q1211+Q1212*$B2496+Q1213*$D2496+Q1214*$E2496,IF(AND(B1156="female",E1156="no",F1156="southwest"),S1211+S1212*$B2496+S1213*$D2496+S1214*$E2496,IF(AND(B1156="female",E1156="no",F1156="southeast"),U1211+U1212*$B2496+U1213*$D2496+U1214*$E2496,IF(AND(B1156="female",E1156="no",F1156="northwest"),W1211+W1212*$B2496+W1213*$D2496+W1214*$E2496,IF(AND(B1156="female",E1156="no",F1156="northeast"),Y1211+Y1212*$B2496+Y1213*$D2496+Y1214*$E2496,IF(AND(B1156="male",E1156="no",F1156="northeast"),AA1211+AA1212*$B2496+AA1213*$D2496+AA1214*$E2496,IF(AND(B1156="male",E1156="no",F1156="northwest"),AC1211+AC1212*$B2496+AC1213*$D2496+AC1214*$E2496,IF(AND(B1156="male",E1156="no",F1156="southeast"),AE1211+AE1212*$B2496+AE1213*$D2496+AE1214*$E2496,IF(AND(B1156="male",E1156="no",F1156="southwest"),AG1211+AG1212*$B2496+AG1213*$D2496+AG1214*$E2496,IF(AND(B1156="male",E1156="yes",F1156="southwest"),AI1211+AI1212*$B2496+AI1213*$D2496+AI1214*$E2496,IF(AND(B1156="male",E1156="yes",F1156="southeast"),AK1211+AK1212*$B2496+AK1213*$D2496+AK1214*$E2496,IF(AND(B1156="male",E1156="yes",F1156="northwest"),AM1211+AM1212*$B2496+AM1213*$D2496+AM1214*$E2496,IF(AND(B1156="male",E1156="yes",F1156="northeast"),AO1211+AO1212*$B2496+AO1213*$D2496+AO1214*$E2496,"Conditions not met"))))))))))))))))</f>
        <v>0</v>
      </c>
    </row>
    <row r="2497" spans="2:9" x14ac:dyDescent="0.45">
      <c r="B2497" s="2">
        <v>36</v>
      </c>
      <c r="D2497" s="2">
        <v>22.135000000000002</v>
      </c>
      <c r="E2497" s="2">
        <v>3</v>
      </c>
      <c r="H2497" s="2">
        <v>7228.2156500000001</v>
      </c>
      <c r="I2497" s="1">
        <f>IF(AND(B1157="male",E1157="yes",F1157="northeast"),$K$57+$K$58*$B2497+$K$59*$D2497+$K$60*$E2497,IF(AND(B1157="male",E1157="yes",F1157="northwest"),M1212+M1213*$B2497+M1214*$D2497+M1215*$E2497,IF(AND(B1157="male",E1157="yes",F1157="southeast"),O1212+O1213*$B2497+O1214*$D2497+O1215*$E2497,IF(AND(B1157="male",E1157="yes",F1157="southwest"),Q1212+Q1213*$B2497+Q1214*$D2497+Q1215*$E2497,IF(AND(B1157="female",E1157="no",F1157="southwest"),S1212+S1213*$B2497+S1214*$D2497+S1215*$E2497,IF(AND(B1157="female",E1157="no",F1157="southeast"),U1212+U1213*$B2497+U1214*$D2497+U1215*$E2497,IF(AND(B1157="female",E1157="no",F1157="northwest"),W1212+W1213*$B2497+W1214*$D2497+W1215*$E2497,IF(AND(B1157="female",E1157="no",F1157="northeast"),Y1212+Y1213*$B2497+Y1214*$D2497+Y1215*$E2497,IF(AND(B1157="male",E1157="no",F1157="northeast"),AA1212+AA1213*$B2497+AA1214*$D2497+AA1215*$E2497,IF(AND(B1157="male",E1157="no",F1157="northwest"),AC1212+AC1213*$B2497+AC1214*$D2497+AC1215*$E2497,IF(AND(B1157="male",E1157="no",F1157="southeast"),AE1212+AE1213*$B2497+AE1214*$D2497+AE1215*$E2497,IF(AND(B1157="male",E1157="no",F1157="southwest"),AG1212+AG1213*$B2497+AG1214*$D2497+AG1215*$E2497,IF(AND(B1157="male",E1157="yes",F1157="southwest"),AI1212+AI1213*$B2497+AI1214*$D2497+AI1215*$E2497,IF(AND(B1157="male",E1157="yes",F1157="southeast"),AK1212+AK1213*$B2497+AK1214*$D2497+AK1215*$E2497,IF(AND(B1157="male",E1157="yes",F1157="northwest"),AM1212+AM1213*$B2497+AM1214*$D2497+AM1215*$E2497,IF(AND(B1157="male",E1157="yes",F1157="northeast"),AO1212+AO1213*$B2497+AO1214*$D2497+AO1215*$E2497,"Conditions not met"))))))))))))))))</f>
        <v>0</v>
      </c>
    </row>
    <row r="2498" spans="2:9" x14ac:dyDescent="0.45">
      <c r="B2498" s="2">
        <v>19</v>
      </c>
      <c r="D2498" s="2">
        <v>44.88</v>
      </c>
      <c r="E2498" s="2">
        <v>0</v>
      </c>
      <c r="H2498" s="2">
        <v>39722.746200000001</v>
      </c>
      <c r="I2498" s="1">
        <f>IF(AND(B1158="male",E1158="yes",F1158="northeast"),$K$57+$K$58*$B2498+$K$59*$D2498+$K$60*$E2498,IF(AND(B1158="male",E1158="yes",F1158="northwest"),M1213+M1214*$B2498+M1215*$D2498+M1216*$E2498,IF(AND(B1158="male",E1158="yes",F1158="southeast"),O1213+O1214*$B2498+O1215*$D2498+O1216*$E2498,IF(AND(B1158="male",E1158="yes",F1158="southwest"),Q1213+Q1214*$B2498+Q1215*$D2498+Q1216*$E2498,IF(AND(B1158="female",E1158="no",F1158="southwest"),S1213+S1214*$B2498+S1215*$D2498+S1216*$E2498,IF(AND(B1158="female",E1158="no",F1158="southeast"),U1213+U1214*$B2498+U1215*$D2498+U1216*$E2498,IF(AND(B1158="female",E1158="no",F1158="northwest"),W1213+W1214*$B2498+W1215*$D2498+W1216*$E2498,IF(AND(B1158="female",E1158="no",F1158="northeast"),Y1213+Y1214*$B2498+Y1215*$D2498+Y1216*$E2498,IF(AND(B1158="male",E1158="no",F1158="northeast"),AA1213+AA1214*$B2498+AA1215*$D2498+AA1216*$E2498,IF(AND(B1158="male",E1158="no",F1158="northwest"),AC1213+AC1214*$B2498+AC1215*$D2498+AC1216*$E2498,IF(AND(B1158="male",E1158="no",F1158="southeast"),AE1213+AE1214*$B2498+AE1215*$D2498+AE1216*$E2498,IF(AND(B1158="male",E1158="no",F1158="southwest"),AG1213+AG1214*$B2498+AG1215*$D2498+AG1216*$E2498,IF(AND(B1158="male",E1158="yes",F1158="southwest"),AI1213+AI1214*$B2498+AI1215*$D2498+AI1216*$E2498,IF(AND(B1158="male",E1158="yes",F1158="southeast"),AK1213+AK1214*$B2498+AK1215*$D2498+AK1216*$E2498,IF(AND(B1158="male",E1158="yes",F1158="northwest"),AM1213+AM1214*$B2498+AM1215*$D2498+AM1216*$E2498,IF(AND(B1158="male",E1158="yes",F1158="northeast"),AO1213+AO1214*$B2498+AO1215*$D2498+AO1216*$E2498,"Conditions not met"))))))))))))))))</f>
        <v>0</v>
      </c>
    </row>
    <row r="2499" spans="2:9" x14ac:dyDescent="0.45">
      <c r="B2499" s="2">
        <v>23</v>
      </c>
      <c r="D2499" s="2">
        <v>23.18</v>
      </c>
      <c r="E2499" s="2">
        <v>2</v>
      </c>
      <c r="H2499" s="2">
        <v>14426.073850000001</v>
      </c>
      <c r="I2499" s="1">
        <f>IF(AND(B1159="male",E1159="yes",F1159="northeast"),$K$57+$K$58*$B2499+$K$59*$D2499+$K$60*$E2499,IF(AND(B1159="male",E1159="yes",F1159="northwest"),M1214+M1215*$B2499+M1216*$D2499+M1217*$E2499,IF(AND(B1159="male",E1159="yes",F1159="southeast"),O1214+O1215*$B2499+O1216*$D2499+O1217*$E2499,IF(AND(B1159="male",E1159="yes",F1159="southwest"),Q1214+Q1215*$B2499+Q1216*$D2499+Q1217*$E2499,IF(AND(B1159="female",E1159="no",F1159="southwest"),S1214+S1215*$B2499+S1216*$D2499+S1217*$E2499,IF(AND(B1159="female",E1159="no",F1159="southeast"),U1214+U1215*$B2499+U1216*$D2499+U1217*$E2499,IF(AND(B1159="female",E1159="no",F1159="northwest"),W1214+W1215*$B2499+W1216*$D2499+W1217*$E2499,IF(AND(B1159="female",E1159="no",F1159="northeast"),Y1214+Y1215*$B2499+Y1216*$D2499+Y1217*$E2499,IF(AND(B1159="male",E1159="no",F1159="northeast"),AA1214+AA1215*$B2499+AA1216*$D2499+AA1217*$E2499,IF(AND(B1159="male",E1159="no",F1159="northwest"),AC1214+AC1215*$B2499+AC1216*$D2499+AC1217*$E2499,IF(AND(B1159="male",E1159="no",F1159="southeast"),AE1214+AE1215*$B2499+AE1216*$D2499+AE1217*$E2499,IF(AND(B1159="male",E1159="no",F1159="southwest"),AG1214+AG1215*$B2499+AG1216*$D2499+AG1217*$E2499,IF(AND(B1159="male",E1159="yes",F1159="southwest"),AI1214+AI1215*$B2499+AI1216*$D2499+AI1217*$E2499,IF(AND(B1159="male",E1159="yes",F1159="southeast"),AK1214+AK1215*$B2499+AK1216*$D2499+AK1217*$E2499,IF(AND(B1159="male",E1159="yes",F1159="northwest"),AM1214+AM1215*$B2499+AM1216*$D2499+AM1217*$E2499,IF(AND(B1159="male",E1159="yes",F1159="northeast"),AO1214+AO1215*$B2499+AO1216*$D2499+AO1217*$E2499,"Conditions not met"))))))))))))))))</f>
        <v>0</v>
      </c>
    </row>
    <row r="2500" spans="2:9" x14ac:dyDescent="0.45">
      <c r="B2500" s="2">
        <v>20</v>
      </c>
      <c r="D2500" s="2">
        <v>30.59</v>
      </c>
      <c r="E2500" s="2">
        <v>0</v>
      </c>
      <c r="H2500" s="2">
        <v>2459.7201</v>
      </c>
      <c r="I2500" s="1">
        <f>IF(AND(B1160="male",E1160="yes",F1160="northeast"),$K$57+$K$58*$B2500+$K$59*$D2500+$K$60*$E2500,IF(AND(B1160="male",E1160="yes",F1160="northwest"),M1215+M1216*$B2500+M1217*$D2500+M1218*$E2500,IF(AND(B1160="male",E1160="yes",F1160="southeast"),O1215+O1216*$B2500+O1217*$D2500+O1218*$E2500,IF(AND(B1160="male",E1160="yes",F1160="southwest"),Q1215+Q1216*$B2500+Q1217*$D2500+Q1218*$E2500,IF(AND(B1160="female",E1160="no",F1160="southwest"),S1215+S1216*$B2500+S1217*$D2500+S1218*$E2500,IF(AND(B1160="female",E1160="no",F1160="southeast"),U1215+U1216*$B2500+U1217*$D2500+U1218*$E2500,IF(AND(B1160="female",E1160="no",F1160="northwest"),W1215+W1216*$B2500+W1217*$D2500+W1218*$E2500,IF(AND(B1160="female",E1160="no",F1160="northeast"),Y1215+Y1216*$B2500+Y1217*$D2500+Y1218*$E2500,IF(AND(B1160="male",E1160="no",F1160="northeast"),AA1215+AA1216*$B2500+AA1217*$D2500+AA1218*$E2500,IF(AND(B1160="male",E1160="no",F1160="northwest"),AC1215+AC1216*$B2500+AC1217*$D2500+AC1218*$E2500,IF(AND(B1160="male",E1160="no",F1160="southeast"),AE1215+AE1216*$B2500+AE1217*$D2500+AE1218*$E2500,IF(AND(B1160="male",E1160="no",F1160="southwest"),AG1215+AG1216*$B2500+AG1217*$D2500+AG1218*$E2500,IF(AND(B1160="male",E1160="yes",F1160="southwest"),AI1215+AI1216*$B2500+AI1217*$D2500+AI1218*$E2500,IF(AND(B1160="male",E1160="yes",F1160="southeast"),AK1215+AK1216*$B2500+AK1217*$D2500+AK1218*$E2500,IF(AND(B1160="male",E1160="yes",F1160="northwest"),AM1215+AM1216*$B2500+AM1217*$D2500+AM1218*$E2500,IF(AND(B1160="male",E1160="yes",F1160="northeast"),AO1215+AO1216*$B2500+AO1217*$D2500+AO1218*$E2500,"Conditions not met"))))))))))))))))</f>
        <v>0</v>
      </c>
    </row>
    <row r="2501" spans="2:9" x14ac:dyDescent="0.45">
      <c r="B2501" s="2">
        <v>32</v>
      </c>
      <c r="D2501" s="2">
        <v>41.1</v>
      </c>
      <c r="E2501" s="2">
        <v>0</v>
      </c>
      <c r="H2501" s="2">
        <v>3989.8409999999999</v>
      </c>
      <c r="I2501" s="1">
        <f>IF(AND(B1161="male",E1161="yes",F1161="northeast"),$K$57+$K$58*$B2501+$K$59*$D2501+$K$60*$E2501,IF(AND(B1161="male",E1161="yes",F1161="northwest"),M1216+M1217*$B2501+M1218*$D2501+M1219*$E2501,IF(AND(B1161="male",E1161="yes",F1161="southeast"),O1216+O1217*$B2501+O1218*$D2501+O1219*$E2501,IF(AND(B1161="male",E1161="yes",F1161="southwest"),Q1216+Q1217*$B2501+Q1218*$D2501+Q1219*$E2501,IF(AND(B1161="female",E1161="no",F1161="southwest"),S1216+S1217*$B2501+S1218*$D2501+S1219*$E2501,IF(AND(B1161="female",E1161="no",F1161="southeast"),U1216+U1217*$B2501+U1218*$D2501+U1219*$E2501,IF(AND(B1161="female",E1161="no",F1161="northwest"),W1216+W1217*$B2501+W1218*$D2501+W1219*$E2501,IF(AND(B1161="female",E1161="no",F1161="northeast"),Y1216+Y1217*$B2501+Y1218*$D2501+Y1219*$E2501,IF(AND(B1161="male",E1161="no",F1161="northeast"),AA1216+AA1217*$B2501+AA1218*$D2501+AA1219*$E2501,IF(AND(B1161="male",E1161="no",F1161="northwest"),AC1216+AC1217*$B2501+AC1218*$D2501+AC1219*$E2501,IF(AND(B1161="male",E1161="no",F1161="southeast"),AE1216+AE1217*$B2501+AE1218*$D2501+AE1219*$E2501,IF(AND(B1161="male",E1161="no",F1161="southwest"),AG1216+AG1217*$B2501+AG1218*$D2501+AG1219*$E2501,IF(AND(B1161="male",E1161="yes",F1161="southwest"),AI1216+AI1217*$B2501+AI1218*$D2501+AI1219*$E2501,IF(AND(B1161="male",E1161="yes",F1161="southeast"),AK1216+AK1217*$B2501+AK1218*$D2501+AK1219*$E2501,IF(AND(B1161="male",E1161="yes",F1161="northwest"),AM1216+AM1217*$B2501+AM1218*$D2501+AM1219*$E2501,IF(AND(B1161="male",E1161="yes",F1161="northeast"),AO1216+AO1217*$B2501+AO1218*$D2501+AO1219*$E2501,"Conditions not met"))))))))))))))))</f>
        <v>0</v>
      </c>
    </row>
    <row r="2502" spans="2:9" x14ac:dyDescent="0.45">
      <c r="B2502" s="2">
        <v>43</v>
      </c>
      <c r="D2502" s="2">
        <v>34.58</v>
      </c>
      <c r="E2502" s="2">
        <v>1</v>
      </c>
      <c r="H2502" s="2">
        <v>7727.2532000000001</v>
      </c>
      <c r="I2502" s="1">
        <f>IF(AND(B1162="male",E1162="yes",F1162="northeast"),$K$57+$K$58*$B2502+$K$59*$D2502+$K$60*$E2502,IF(AND(B1162="male",E1162="yes",F1162="northwest"),M1217+M1218*$B2502+M1219*$D2502+M1220*$E2502,IF(AND(B1162="male",E1162="yes",F1162="southeast"),O1217+O1218*$B2502+O1219*$D2502+O1220*$E2502,IF(AND(B1162="male",E1162="yes",F1162="southwest"),Q1217+Q1218*$B2502+Q1219*$D2502+Q1220*$E2502,IF(AND(B1162="female",E1162="no",F1162="southwest"),S1217+S1218*$B2502+S1219*$D2502+S1220*$E2502,IF(AND(B1162="female",E1162="no",F1162="southeast"),U1217+U1218*$B2502+U1219*$D2502+U1220*$E2502,IF(AND(B1162="female",E1162="no",F1162="northwest"),W1217+W1218*$B2502+W1219*$D2502+W1220*$E2502,IF(AND(B1162="female",E1162="no",F1162="northeast"),Y1217+Y1218*$B2502+Y1219*$D2502+Y1220*$E2502,IF(AND(B1162="male",E1162="no",F1162="northeast"),AA1217+AA1218*$B2502+AA1219*$D2502+AA1220*$E2502,IF(AND(B1162="male",E1162="no",F1162="northwest"),AC1217+AC1218*$B2502+AC1219*$D2502+AC1220*$E2502,IF(AND(B1162="male",E1162="no",F1162="southeast"),AE1217+AE1218*$B2502+AE1219*$D2502+AE1220*$E2502,IF(AND(B1162="male",E1162="no",F1162="southwest"),AG1217+AG1218*$B2502+AG1219*$D2502+AG1220*$E2502,IF(AND(B1162="male",E1162="yes",F1162="southwest"),AI1217+AI1218*$B2502+AI1219*$D2502+AI1220*$E2502,IF(AND(B1162="male",E1162="yes",F1162="southeast"),AK1217+AK1218*$B2502+AK1219*$D2502+AK1220*$E2502,IF(AND(B1162="male",E1162="yes",F1162="northwest"),AM1217+AM1218*$B2502+AM1219*$D2502+AM1220*$E2502,IF(AND(B1162="male",E1162="yes",F1162="northeast"),AO1217+AO1218*$B2502+AO1219*$D2502+AO1220*$E2502,"Conditions not met"))))))))))))))))</f>
        <v>0</v>
      </c>
    </row>
    <row r="2503" spans="2:9" x14ac:dyDescent="0.45">
      <c r="B2503" s="2">
        <v>34</v>
      </c>
      <c r="D2503" s="2">
        <v>42.13</v>
      </c>
      <c r="E2503" s="2">
        <v>2</v>
      </c>
      <c r="H2503" s="2">
        <v>5124.1886999999997</v>
      </c>
      <c r="I2503" s="1">
        <f>IF(AND(B1163="male",E1163="yes",F1163="northeast"),$K$57+$K$58*$B2503+$K$59*$D2503+$K$60*$E2503,IF(AND(B1163="male",E1163="yes",F1163="northwest"),M1218+M1219*$B2503+M1220*$D2503+M1221*$E2503,IF(AND(B1163="male",E1163="yes",F1163="southeast"),O1218+O1219*$B2503+O1220*$D2503+O1221*$E2503,IF(AND(B1163="male",E1163="yes",F1163="southwest"),Q1218+Q1219*$B2503+Q1220*$D2503+Q1221*$E2503,IF(AND(B1163="female",E1163="no",F1163="southwest"),S1218+S1219*$B2503+S1220*$D2503+S1221*$E2503,IF(AND(B1163="female",E1163="no",F1163="southeast"),U1218+U1219*$B2503+U1220*$D2503+U1221*$E2503,IF(AND(B1163="female",E1163="no",F1163="northwest"),W1218+W1219*$B2503+W1220*$D2503+W1221*$E2503,IF(AND(B1163="female",E1163="no",F1163="northeast"),Y1218+Y1219*$B2503+Y1220*$D2503+Y1221*$E2503,IF(AND(B1163="male",E1163="no",F1163="northeast"),AA1218+AA1219*$B2503+AA1220*$D2503+AA1221*$E2503,IF(AND(B1163="male",E1163="no",F1163="northwest"),AC1218+AC1219*$B2503+AC1220*$D2503+AC1221*$E2503,IF(AND(B1163="male",E1163="no",F1163="southeast"),AE1218+AE1219*$B2503+AE1220*$D2503+AE1221*$E2503,IF(AND(B1163="male",E1163="no",F1163="southwest"),AG1218+AG1219*$B2503+AG1220*$D2503+AG1221*$E2503,IF(AND(B1163="male",E1163="yes",F1163="southwest"),AI1218+AI1219*$B2503+AI1220*$D2503+AI1221*$E2503,IF(AND(B1163="male",E1163="yes",F1163="southeast"),AK1218+AK1219*$B2503+AK1220*$D2503+AK1221*$E2503,IF(AND(B1163="male",E1163="yes",F1163="northwest"),AM1218+AM1219*$B2503+AM1220*$D2503+AM1221*$E2503,IF(AND(B1163="male",E1163="yes",F1163="northeast"),AO1218+AO1219*$B2503+AO1220*$D2503+AO1221*$E2503,"Conditions not met"))))))))))))))))</f>
        <v>0</v>
      </c>
    </row>
    <row r="2504" spans="2:9" x14ac:dyDescent="0.45">
      <c r="B2504" s="2">
        <v>30</v>
      </c>
      <c r="D2504" s="2">
        <v>38.83</v>
      </c>
      <c r="E2504" s="2">
        <v>1</v>
      </c>
      <c r="H2504" s="2">
        <v>18963.171920000001</v>
      </c>
      <c r="I2504" s="1">
        <f>IF(AND(B1164="male",E1164="yes",F1164="northeast"),$K$57+$K$58*$B2504+$K$59*$D2504+$K$60*$E2504,IF(AND(B1164="male",E1164="yes",F1164="northwest"),M1219+M1220*$B2504+M1221*$D2504+M1222*$E2504,IF(AND(B1164="male",E1164="yes",F1164="southeast"),O1219+O1220*$B2504+O1221*$D2504+O1222*$E2504,IF(AND(B1164="male",E1164="yes",F1164="southwest"),Q1219+Q1220*$B2504+Q1221*$D2504+Q1222*$E2504,IF(AND(B1164="female",E1164="no",F1164="southwest"),S1219+S1220*$B2504+S1221*$D2504+S1222*$E2504,IF(AND(B1164="female",E1164="no",F1164="southeast"),U1219+U1220*$B2504+U1221*$D2504+U1222*$E2504,IF(AND(B1164="female",E1164="no",F1164="northwest"),W1219+W1220*$B2504+W1221*$D2504+W1222*$E2504,IF(AND(B1164="female",E1164="no",F1164="northeast"),Y1219+Y1220*$B2504+Y1221*$D2504+Y1222*$E2504,IF(AND(B1164="male",E1164="no",F1164="northeast"),AA1219+AA1220*$B2504+AA1221*$D2504+AA1222*$E2504,IF(AND(B1164="male",E1164="no",F1164="northwest"),AC1219+AC1220*$B2504+AC1221*$D2504+AC1222*$E2504,IF(AND(B1164="male",E1164="no",F1164="southeast"),AE1219+AE1220*$B2504+AE1221*$D2504+AE1222*$E2504,IF(AND(B1164="male",E1164="no",F1164="southwest"),AG1219+AG1220*$B2504+AG1221*$D2504+AG1222*$E2504,IF(AND(B1164="male",E1164="yes",F1164="southwest"),AI1219+AI1220*$B2504+AI1221*$D2504+AI1222*$E2504,IF(AND(B1164="male",E1164="yes",F1164="southeast"),AK1219+AK1220*$B2504+AK1221*$D2504+AK1222*$E2504,IF(AND(B1164="male",E1164="yes",F1164="northwest"),AM1219+AM1220*$B2504+AM1221*$D2504+AM1222*$E2504,IF(AND(B1164="male",E1164="yes",F1164="northeast"),AO1219+AO1220*$B2504+AO1221*$D2504+AO1222*$E2504,"Conditions not met"))))))))))))))))</f>
        <v>0</v>
      </c>
    </row>
    <row r="2505" spans="2:9" x14ac:dyDescent="0.45">
      <c r="B2505" s="2">
        <v>18</v>
      </c>
      <c r="D2505" s="2">
        <v>28.215</v>
      </c>
      <c r="E2505" s="2">
        <v>0</v>
      </c>
      <c r="H2505" s="2">
        <v>2200.8308499999998</v>
      </c>
      <c r="I2505" s="1">
        <f>IF(AND(B1165="male",E1165="yes",F1165="northeast"),$K$57+$K$58*$B2505+$K$59*$D2505+$K$60*$E2505,IF(AND(B1165="male",E1165="yes",F1165="northwest"),M1220+M1221*$B2505+M1222*$D2505+M1223*$E2505,IF(AND(B1165="male",E1165="yes",F1165="southeast"),O1220+O1221*$B2505+O1222*$D2505+O1223*$E2505,IF(AND(B1165="male",E1165="yes",F1165="southwest"),Q1220+Q1221*$B2505+Q1222*$D2505+Q1223*$E2505,IF(AND(B1165="female",E1165="no",F1165="southwest"),S1220+S1221*$B2505+S1222*$D2505+S1223*$E2505,IF(AND(B1165="female",E1165="no",F1165="southeast"),U1220+U1221*$B2505+U1222*$D2505+U1223*$E2505,IF(AND(B1165="female",E1165="no",F1165="northwest"),W1220+W1221*$B2505+W1222*$D2505+W1223*$E2505,IF(AND(B1165="female",E1165="no",F1165="northeast"),Y1220+Y1221*$B2505+Y1222*$D2505+Y1223*$E2505,IF(AND(B1165="male",E1165="no",F1165="northeast"),AA1220+AA1221*$B2505+AA1222*$D2505+AA1223*$E2505,IF(AND(B1165="male",E1165="no",F1165="northwest"),AC1220+AC1221*$B2505+AC1222*$D2505+AC1223*$E2505,IF(AND(B1165="male",E1165="no",F1165="southeast"),AE1220+AE1221*$B2505+AE1222*$D2505+AE1223*$E2505,IF(AND(B1165="male",E1165="no",F1165="southwest"),AG1220+AG1221*$B2505+AG1222*$D2505+AG1223*$E2505,IF(AND(B1165="male",E1165="yes",F1165="southwest"),AI1220+AI1221*$B2505+AI1222*$D2505+AI1223*$E2505,IF(AND(B1165="male",E1165="yes",F1165="southeast"),AK1220+AK1221*$B2505+AK1222*$D2505+AK1223*$E2505,IF(AND(B1165="male",E1165="yes",F1165="northwest"),AM1220+AM1221*$B2505+AM1222*$D2505+AM1223*$E2505,IF(AND(B1165="male",E1165="yes",F1165="northeast"),AO1220+AO1221*$B2505+AO1222*$D2505+AO1223*$E2505,"Conditions not met"))))))))))))))))</f>
        <v>0</v>
      </c>
    </row>
    <row r="2506" spans="2:9" x14ac:dyDescent="0.45">
      <c r="B2506" s="2">
        <v>41</v>
      </c>
      <c r="D2506" s="2">
        <v>28.31</v>
      </c>
      <c r="E2506" s="2">
        <v>1</v>
      </c>
      <c r="H2506" s="2">
        <v>7153.5538999999999</v>
      </c>
      <c r="I2506" s="1">
        <f>IF(AND(B1166="male",E1166="yes",F1166="northeast"),$K$57+$K$58*$B2506+$K$59*$D2506+$K$60*$E2506,IF(AND(B1166="male",E1166="yes",F1166="northwest"),M1221+M1222*$B2506+M1223*$D2506+M1224*$E2506,IF(AND(B1166="male",E1166="yes",F1166="southeast"),O1221+O1222*$B2506+O1223*$D2506+O1224*$E2506,IF(AND(B1166="male",E1166="yes",F1166="southwest"),Q1221+Q1222*$B2506+Q1223*$D2506+Q1224*$E2506,IF(AND(B1166="female",E1166="no",F1166="southwest"),S1221+S1222*$B2506+S1223*$D2506+S1224*$E2506,IF(AND(B1166="female",E1166="no",F1166="southeast"),U1221+U1222*$B2506+U1223*$D2506+U1224*$E2506,IF(AND(B1166="female",E1166="no",F1166="northwest"),W1221+W1222*$B2506+W1223*$D2506+W1224*$E2506,IF(AND(B1166="female",E1166="no",F1166="northeast"),Y1221+Y1222*$B2506+Y1223*$D2506+Y1224*$E2506,IF(AND(B1166="male",E1166="no",F1166="northeast"),AA1221+AA1222*$B2506+AA1223*$D2506+AA1224*$E2506,IF(AND(B1166="male",E1166="no",F1166="northwest"),AC1221+AC1222*$B2506+AC1223*$D2506+AC1224*$E2506,IF(AND(B1166="male",E1166="no",F1166="southeast"),AE1221+AE1222*$B2506+AE1223*$D2506+AE1224*$E2506,IF(AND(B1166="male",E1166="no",F1166="southwest"),AG1221+AG1222*$B2506+AG1223*$D2506+AG1224*$E2506,IF(AND(B1166="male",E1166="yes",F1166="southwest"),AI1221+AI1222*$B2506+AI1223*$D2506+AI1224*$E2506,IF(AND(B1166="male",E1166="yes",F1166="southeast"),AK1221+AK1222*$B2506+AK1223*$D2506+AK1224*$E2506,IF(AND(B1166="male",E1166="yes",F1166="northwest"),AM1221+AM1222*$B2506+AM1223*$D2506+AM1224*$E2506,IF(AND(B1166="male",E1166="yes",F1166="northeast"),AO1221+AO1222*$B2506+AO1223*$D2506+AO1224*$E2506,"Conditions not met"))))))))))))))))</f>
        <v>0</v>
      </c>
    </row>
    <row r="2507" spans="2:9" x14ac:dyDescent="0.45">
      <c r="B2507" s="2">
        <v>35</v>
      </c>
      <c r="D2507" s="2">
        <v>26.125</v>
      </c>
      <c r="E2507" s="2">
        <v>0</v>
      </c>
      <c r="H2507" s="2">
        <v>5227.9887500000004</v>
      </c>
      <c r="I2507" s="1">
        <f>IF(AND(B1167="male",E1167="yes",F1167="northeast"),$K$57+$K$58*$B2507+$K$59*$D2507+$K$60*$E2507,IF(AND(B1167="male",E1167="yes",F1167="northwest"),M1222+M1223*$B2507+M1224*$D2507+M1225*$E2507,IF(AND(B1167="male",E1167="yes",F1167="southeast"),O1222+O1223*$B2507+O1224*$D2507+O1225*$E2507,IF(AND(B1167="male",E1167="yes",F1167="southwest"),Q1222+Q1223*$B2507+Q1224*$D2507+Q1225*$E2507,IF(AND(B1167="female",E1167="no",F1167="southwest"),S1222+S1223*$B2507+S1224*$D2507+S1225*$E2507,IF(AND(B1167="female",E1167="no",F1167="southeast"),U1222+U1223*$B2507+U1224*$D2507+U1225*$E2507,IF(AND(B1167="female",E1167="no",F1167="northwest"),W1222+W1223*$B2507+W1224*$D2507+W1225*$E2507,IF(AND(B1167="female",E1167="no",F1167="northeast"),Y1222+Y1223*$B2507+Y1224*$D2507+Y1225*$E2507,IF(AND(B1167="male",E1167="no",F1167="northeast"),AA1222+AA1223*$B2507+AA1224*$D2507+AA1225*$E2507,IF(AND(B1167="male",E1167="no",F1167="northwest"),AC1222+AC1223*$B2507+AC1224*$D2507+AC1225*$E2507,IF(AND(B1167="male",E1167="no",F1167="southeast"),AE1222+AE1223*$B2507+AE1224*$D2507+AE1225*$E2507,IF(AND(B1167="male",E1167="no",F1167="southwest"),AG1222+AG1223*$B2507+AG1224*$D2507+AG1225*$E2507,IF(AND(B1167="male",E1167="yes",F1167="southwest"),AI1222+AI1223*$B2507+AI1224*$D2507+AI1225*$E2507,IF(AND(B1167="male",E1167="yes",F1167="southeast"),AK1222+AK1223*$B2507+AK1224*$D2507+AK1225*$E2507,IF(AND(B1167="male",E1167="yes",F1167="northwest"),AM1222+AM1223*$B2507+AM1224*$D2507+AM1225*$E2507,IF(AND(B1167="male",E1167="yes",F1167="northeast"),AO1222+AO1223*$B2507+AO1224*$D2507+AO1225*$E2507,"Conditions not met"))))))))))))))))</f>
        <v>0</v>
      </c>
    </row>
    <row r="2508" spans="2:9" x14ac:dyDescent="0.45">
      <c r="B2508" s="2">
        <v>57</v>
      </c>
      <c r="D2508" s="2">
        <v>40.369999999999997</v>
      </c>
      <c r="E2508" s="2">
        <v>0</v>
      </c>
      <c r="H2508" s="2">
        <v>10982.5013</v>
      </c>
      <c r="I2508" s="1">
        <f>IF(AND(B1168="male",E1168="yes",F1168="northeast"),$K$57+$K$58*$B2508+$K$59*$D2508+$K$60*$E2508,IF(AND(B1168="male",E1168="yes",F1168="northwest"),M1223+M1224*$B2508+M1225*$D2508+M1226*$E2508,IF(AND(B1168="male",E1168="yes",F1168="southeast"),O1223+O1224*$B2508+O1225*$D2508+O1226*$E2508,IF(AND(B1168="male",E1168="yes",F1168="southwest"),Q1223+Q1224*$B2508+Q1225*$D2508+Q1226*$E2508,IF(AND(B1168="female",E1168="no",F1168="southwest"),S1223+S1224*$B2508+S1225*$D2508+S1226*$E2508,IF(AND(B1168="female",E1168="no",F1168="southeast"),U1223+U1224*$B2508+U1225*$D2508+U1226*$E2508,IF(AND(B1168="female",E1168="no",F1168="northwest"),W1223+W1224*$B2508+W1225*$D2508+W1226*$E2508,IF(AND(B1168="female",E1168="no",F1168="northeast"),Y1223+Y1224*$B2508+Y1225*$D2508+Y1226*$E2508,IF(AND(B1168="male",E1168="no",F1168="northeast"),AA1223+AA1224*$B2508+AA1225*$D2508+AA1226*$E2508,IF(AND(B1168="male",E1168="no",F1168="northwest"),AC1223+AC1224*$B2508+AC1225*$D2508+AC1226*$E2508,IF(AND(B1168="male",E1168="no",F1168="southeast"),AE1223+AE1224*$B2508+AE1225*$D2508+AE1226*$E2508,IF(AND(B1168="male",E1168="no",F1168="southwest"),AG1223+AG1224*$B2508+AG1225*$D2508+AG1226*$E2508,IF(AND(B1168="male",E1168="yes",F1168="southwest"),AI1223+AI1224*$B2508+AI1225*$D2508+AI1226*$E2508,IF(AND(B1168="male",E1168="yes",F1168="southeast"),AK1223+AK1224*$B2508+AK1225*$D2508+AK1226*$E2508,IF(AND(B1168="male",E1168="yes",F1168="northwest"),AM1223+AM1224*$B2508+AM1225*$D2508+AM1226*$E2508,IF(AND(B1168="male",E1168="yes",F1168="northeast"),AO1223+AO1224*$B2508+AO1225*$D2508+AO1226*$E2508,"Conditions not met"))))))))))))))))</f>
        <v>0</v>
      </c>
    </row>
    <row r="2509" spans="2:9" x14ac:dyDescent="0.45">
      <c r="B2509" s="2">
        <v>29</v>
      </c>
      <c r="D2509" s="2">
        <v>24.6</v>
      </c>
      <c r="E2509" s="2">
        <v>2</v>
      </c>
      <c r="H2509" s="2">
        <v>4529.4769999999999</v>
      </c>
      <c r="I2509" s="1">
        <f>IF(AND(B1169="male",E1169="yes",F1169="northeast"),$K$57+$K$58*$B2509+$K$59*$D2509+$K$60*$E2509,IF(AND(B1169="male",E1169="yes",F1169="northwest"),M1224+M1225*$B2509+M1226*$D2509+M1227*$E2509,IF(AND(B1169="male",E1169="yes",F1169="southeast"),O1224+O1225*$B2509+O1226*$D2509+O1227*$E2509,IF(AND(B1169="male",E1169="yes",F1169="southwest"),Q1224+Q1225*$B2509+Q1226*$D2509+Q1227*$E2509,IF(AND(B1169="female",E1169="no",F1169="southwest"),S1224+S1225*$B2509+S1226*$D2509+S1227*$E2509,IF(AND(B1169="female",E1169="no",F1169="southeast"),U1224+U1225*$B2509+U1226*$D2509+U1227*$E2509,IF(AND(B1169="female",E1169="no",F1169="northwest"),W1224+W1225*$B2509+W1226*$D2509+W1227*$E2509,IF(AND(B1169="female",E1169="no",F1169="northeast"),Y1224+Y1225*$B2509+Y1226*$D2509+Y1227*$E2509,IF(AND(B1169="male",E1169="no",F1169="northeast"),AA1224+AA1225*$B2509+AA1226*$D2509+AA1227*$E2509,IF(AND(B1169="male",E1169="no",F1169="northwest"),AC1224+AC1225*$B2509+AC1226*$D2509+AC1227*$E2509,IF(AND(B1169="male",E1169="no",F1169="southeast"),AE1224+AE1225*$B2509+AE1226*$D2509+AE1227*$E2509,IF(AND(B1169="male",E1169="no",F1169="southwest"),AG1224+AG1225*$B2509+AG1226*$D2509+AG1227*$E2509,IF(AND(B1169="male",E1169="yes",F1169="southwest"),AI1224+AI1225*$B2509+AI1226*$D2509+AI1227*$E2509,IF(AND(B1169="male",E1169="yes",F1169="southeast"),AK1224+AK1225*$B2509+AK1226*$D2509+AK1227*$E2509,IF(AND(B1169="male",E1169="yes",F1169="northwest"),AM1224+AM1225*$B2509+AM1226*$D2509+AM1227*$E2509,IF(AND(B1169="male",E1169="yes",F1169="northeast"),AO1224+AO1225*$B2509+AO1226*$D2509+AO1227*$E2509,"Conditions not met"))))))))))))))))</f>
        <v>0</v>
      </c>
    </row>
    <row r="2510" spans="2:9" x14ac:dyDescent="0.45">
      <c r="B2510" s="2">
        <v>32</v>
      </c>
      <c r="D2510" s="2">
        <v>35.200000000000003</v>
      </c>
      <c r="E2510" s="2">
        <v>2</v>
      </c>
      <c r="H2510" s="2">
        <v>4670.6400000000003</v>
      </c>
      <c r="I2510" s="1">
        <f>IF(AND(B1170="male",E1170="yes",F1170="northeast"),$K$57+$K$58*$B2510+$K$59*$D2510+$K$60*$E2510,IF(AND(B1170="male",E1170="yes",F1170="northwest"),M1225+M1226*$B2510+M1227*$D2510+M1228*$E2510,IF(AND(B1170="male",E1170="yes",F1170="southeast"),O1225+O1226*$B2510+O1227*$D2510+O1228*$E2510,IF(AND(B1170="male",E1170="yes",F1170="southwest"),Q1225+Q1226*$B2510+Q1227*$D2510+Q1228*$E2510,IF(AND(B1170="female",E1170="no",F1170="southwest"),S1225+S1226*$B2510+S1227*$D2510+S1228*$E2510,IF(AND(B1170="female",E1170="no",F1170="southeast"),U1225+U1226*$B2510+U1227*$D2510+U1228*$E2510,IF(AND(B1170="female",E1170="no",F1170="northwest"),W1225+W1226*$B2510+W1227*$D2510+W1228*$E2510,IF(AND(B1170="female",E1170="no",F1170="northeast"),Y1225+Y1226*$B2510+Y1227*$D2510+Y1228*$E2510,IF(AND(B1170="male",E1170="no",F1170="northeast"),AA1225+AA1226*$B2510+AA1227*$D2510+AA1228*$E2510,IF(AND(B1170="male",E1170="no",F1170="northwest"),AC1225+AC1226*$B2510+AC1227*$D2510+AC1228*$E2510,IF(AND(B1170="male",E1170="no",F1170="southeast"),AE1225+AE1226*$B2510+AE1227*$D2510+AE1228*$E2510,IF(AND(B1170="male",E1170="no",F1170="southwest"),AG1225+AG1226*$B2510+AG1227*$D2510+AG1228*$E2510,IF(AND(B1170="male",E1170="yes",F1170="southwest"),AI1225+AI1226*$B2510+AI1227*$D2510+AI1228*$E2510,IF(AND(B1170="male",E1170="yes",F1170="southeast"),AK1225+AK1226*$B2510+AK1227*$D2510+AK1228*$E2510,IF(AND(B1170="male",E1170="yes",F1170="northwest"),AM1225+AM1226*$B2510+AM1227*$D2510+AM1228*$E2510,IF(AND(B1170="male",E1170="yes",F1170="northeast"),AO1225+AO1226*$B2510+AO1227*$D2510+AO1228*$E2510,"Conditions not met"))))))))))))))))</f>
        <v>0</v>
      </c>
    </row>
    <row r="2511" spans="2:9" x14ac:dyDescent="0.45">
      <c r="B2511" s="2">
        <v>37</v>
      </c>
      <c r="D2511" s="2">
        <v>34.104999999999997</v>
      </c>
      <c r="E2511" s="2">
        <v>1</v>
      </c>
      <c r="H2511" s="2">
        <v>6112.3529500000004</v>
      </c>
      <c r="I2511" s="1">
        <f>IF(AND(B1171="male",E1171="yes",F1171="northeast"),$K$57+$K$58*$B2511+$K$59*$D2511+$K$60*$E2511,IF(AND(B1171="male",E1171="yes",F1171="northwest"),M1226+M1227*$B2511+M1228*$D2511+M1229*$E2511,IF(AND(B1171="male",E1171="yes",F1171="southeast"),O1226+O1227*$B2511+O1228*$D2511+O1229*$E2511,IF(AND(B1171="male",E1171="yes",F1171="southwest"),Q1226+Q1227*$B2511+Q1228*$D2511+Q1229*$E2511,IF(AND(B1171="female",E1171="no",F1171="southwest"),S1226+S1227*$B2511+S1228*$D2511+S1229*$E2511,IF(AND(B1171="female",E1171="no",F1171="southeast"),U1226+U1227*$B2511+U1228*$D2511+U1229*$E2511,IF(AND(B1171="female",E1171="no",F1171="northwest"),W1226+W1227*$B2511+W1228*$D2511+W1229*$E2511,IF(AND(B1171="female",E1171="no",F1171="northeast"),Y1226+Y1227*$B2511+Y1228*$D2511+Y1229*$E2511,IF(AND(B1171="male",E1171="no",F1171="northeast"),AA1226+AA1227*$B2511+AA1228*$D2511+AA1229*$E2511,IF(AND(B1171="male",E1171="no",F1171="northwest"),AC1226+AC1227*$B2511+AC1228*$D2511+AC1229*$E2511,IF(AND(B1171="male",E1171="no",F1171="southeast"),AE1226+AE1227*$B2511+AE1228*$D2511+AE1229*$E2511,IF(AND(B1171="male",E1171="no",F1171="southwest"),AG1226+AG1227*$B2511+AG1228*$D2511+AG1229*$E2511,IF(AND(B1171="male",E1171="yes",F1171="southwest"),AI1226+AI1227*$B2511+AI1228*$D2511+AI1229*$E2511,IF(AND(B1171="male",E1171="yes",F1171="southeast"),AK1226+AK1227*$B2511+AK1228*$D2511+AK1229*$E2511,IF(AND(B1171="male",E1171="yes",F1171="northwest"),AM1226+AM1227*$B2511+AM1228*$D2511+AM1229*$E2511,IF(AND(B1171="male",E1171="yes",F1171="northeast"),AO1226+AO1227*$B2511+AO1228*$D2511+AO1229*$E2511,"Conditions not met"))))))))))))))))</f>
        <v>0</v>
      </c>
    </row>
    <row r="2512" spans="2:9" x14ac:dyDescent="0.45">
      <c r="B2512" s="2">
        <v>18</v>
      </c>
      <c r="D2512" s="2">
        <v>27.36</v>
      </c>
      <c r="E2512" s="2">
        <v>1</v>
      </c>
      <c r="H2512" s="2">
        <v>17178.682400000002</v>
      </c>
      <c r="I2512" s="1">
        <f>IF(AND(B1172="male",E1172="yes",F1172="northeast"),$K$57+$K$58*$B2512+$K$59*$D2512+$K$60*$E2512,IF(AND(B1172="male",E1172="yes",F1172="northwest"),M1227+M1228*$B2512+M1229*$D2512+M1230*$E2512,IF(AND(B1172="male",E1172="yes",F1172="southeast"),O1227+O1228*$B2512+O1229*$D2512+O1230*$E2512,IF(AND(B1172="male",E1172="yes",F1172="southwest"),Q1227+Q1228*$B2512+Q1229*$D2512+Q1230*$E2512,IF(AND(B1172="female",E1172="no",F1172="southwest"),S1227+S1228*$B2512+S1229*$D2512+S1230*$E2512,IF(AND(B1172="female",E1172="no",F1172="southeast"),U1227+U1228*$B2512+U1229*$D2512+U1230*$E2512,IF(AND(B1172="female",E1172="no",F1172="northwest"),W1227+W1228*$B2512+W1229*$D2512+W1230*$E2512,IF(AND(B1172="female",E1172="no",F1172="northeast"),Y1227+Y1228*$B2512+Y1229*$D2512+Y1230*$E2512,IF(AND(B1172="male",E1172="no",F1172="northeast"),AA1227+AA1228*$B2512+AA1229*$D2512+AA1230*$E2512,IF(AND(B1172="male",E1172="no",F1172="northwest"),AC1227+AC1228*$B2512+AC1229*$D2512+AC1230*$E2512,IF(AND(B1172="male",E1172="no",F1172="southeast"),AE1227+AE1228*$B2512+AE1229*$D2512+AE1230*$E2512,IF(AND(B1172="male",E1172="no",F1172="southwest"),AG1227+AG1228*$B2512+AG1229*$D2512+AG1230*$E2512,IF(AND(B1172="male",E1172="yes",F1172="southwest"),AI1227+AI1228*$B2512+AI1229*$D2512+AI1230*$E2512,IF(AND(B1172="male",E1172="yes",F1172="southeast"),AK1227+AK1228*$B2512+AK1229*$D2512+AK1230*$E2512,IF(AND(B1172="male",E1172="yes",F1172="northwest"),AM1227+AM1228*$B2512+AM1229*$D2512+AM1230*$E2512,IF(AND(B1172="male",E1172="yes",F1172="northeast"),AO1227+AO1228*$B2512+AO1229*$D2512+AO1230*$E2512,"Conditions not met"))))))))))))))))</f>
        <v>24698.712231734931</v>
      </c>
    </row>
    <row r="2513" spans="2:9" x14ac:dyDescent="0.45">
      <c r="B2513" s="2">
        <v>43</v>
      </c>
      <c r="D2513" s="2">
        <v>26.7</v>
      </c>
      <c r="E2513" s="2">
        <v>2</v>
      </c>
      <c r="H2513" s="2">
        <v>22478.6</v>
      </c>
      <c r="I2513" s="1" t="str">
        <f>IF(AND(B1173="male",E1173="yes",F1173="northeast"),$K$57+$K$58*$B2513+$K$59*$D2513+$K$60*$E2513,IF(AND(B1173="male",E1173="yes",F1173="northwest"),M1228+M1229*$B2513+M1230*$D2513+M1231*$E2513,IF(AND(B1173="male",E1173="yes",F1173="southeast"),O1228+O1229*$B2513+O1230*$D2513+O1231*$E2513,IF(AND(B1173="male",E1173="yes",F1173="southwest"),Q1228+Q1229*$B2513+Q1230*$D2513+Q1231*$E2513,IF(AND(B1173="female",E1173="no",F1173="southwest"),S1228+S1229*$B2513+S1230*$D2513+S1231*$E2513,IF(AND(B1173="female",E1173="no",F1173="southeast"),U1228+U1229*$B2513+U1230*$D2513+U1231*$E2513,IF(AND(B1173="female",E1173="no",F1173="northwest"),W1228+W1229*$B2513+W1230*$D2513+W1231*$E2513,IF(AND(B1173="female",E1173="no",F1173="northeast"),Y1228+Y1229*$B2513+Y1230*$D2513+Y1231*$E2513,IF(AND(B1173="male",E1173="no",F1173="northeast"),AA1228+AA1229*$B2513+AA1230*$D2513+AA1231*$E2513,IF(AND(B1173="male",E1173="no",F1173="northwest"),AC1228+AC1229*$B2513+AC1230*$D2513+AC1231*$E2513,IF(AND(B1173="male",E1173="no",F1173="southeast"),AE1228+AE1229*$B2513+AE1230*$D2513+AE1231*$E2513,IF(AND(B1173="male",E1173="no",F1173="southwest"),AG1228+AG1229*$B2513+AG1230*$D2513+AG1231*$E2513,IF(AND(B1173="male",E1173="yes",F1173="southwest"),AI1228+AI1229*$B2513+AI1230*$D2513+AI1231*$E2513,IF(AND(B1173="male",E1173="yes",F1173="southeast"),AK1228+AK1229*$B2513+AK1230*$D2513+AK1231*$E2513,IF(AND(B1173="male",E1173="yes",F1173="northwest"),AM1228+AM1229*$B2513+AM1230*$D2513+AM1231*$E2513,IF(AND(B1173="male",E1173="yes",F1173="northeast"),AO1228+AO1229*$B2513+AO1230*$D2513+AO1231*$E2513,"Conditions not met"))))))))))))))))</f>
        <v>Conditions not met</v>
      </c>
    </row>
    <row r="2514" spans="2:9" x14ac:dyDescent="0.45">
      <c r="B2514" s="2">
        <v>56</v>
      </c>
      <c r="D2514" s="2">
        <v>41.91</v>
      </c>
      <c r="E2514" s="2">
        <v>0</v>
      </c>
      <c r="H2514" s="2">
        <v>11093.6229</v>
      </c>
      <c r="I2514" s="1">
        <f>IF(AND(B1174="male",E1174="yes",F1174="northeast"),$K$57+$K$58*$B2514+$K$59*$D2514+$K$60*$E2514,IF(AND(B1174="male",E1174="yes",F1174="northwest"),M1229+M1230*$B2514+M1231*$D2514+M1232*$E2514,IF(AND(B1174="male",E1174="yes",F1174="southeast"),O1229+O1230*$B2514+O1231*$D2514+O1232*$E2514,IF(AND(B1174="male",E1174="yes",F1174="southwest"),Q1229+Q1230*$B2514+Q1231*$D2514+Q1232*$E2514,IF(AND(B1174="female",E1174="no",F1174="southwest"),S1229+S1230*$B2514+S1231*$D2514+S1232*$E2514,IF(AND(B1174="female",E1174="no",F1174="southeast"),U1229+U1230*$B2514+U1231*$D2514+U1232*$E2514,IF(AND(B1174="female",E1174="no",F1174="northwest"),W1229+W1230*$B2514+W1231*$D2514+W1232*$E2514,IF(AND(B1174="female",E1174="no",F1174="northeast"),Y1229+Y1230*$B2514+Y1231*$D2514+Y1232*$E2514,IF(AND(B1174="male",E1174="no",F1174="northeast"),AA1229+AA1230*$B2514+AA1231*$D2514+AA1232*$E2514,IF(AND(B1174="male",E1174="no",F1174="northwest"),AC1229+AC1230*$B2514+AC1231*$D2514+AC1232*$E2514,IF(AND(B1174="male",E1174="no",F1174="southeast"),AE1229+AE1230*$B2514+AE1231*$D2514+AE1232*$E2514,IF(AND(B1174="male",E1174="no",F1174="southwest"),AG1229+AG1230*$B2514+AG1231*$D2514+AG1232*$E2514,IF(AND(B1174="male",E1174="yes",F1174="southwest"),AI1229+AI1230*$B2514+AI1231*$D2514+AI1232*$E2514,IF(AND(B1174="male",E1174="yes",F1174="southeast"),AK1229+AK1230*$B2514+AK1231*$D2514+AK1232*$E2514,IF(AND(B1174="male",E1174="yes",F1174="northwest"),AM1229+AM1230*$B2514+AM1231*$D2514+AM1232*$E2514,IF(AND(B1174="male",E1174="yes",F1174="northeast"),AO1229+AO1230*$B2514+AO1231*$D2514+AO1232*$E2514,"Conditions not met"))))))))))))))))</f>
        <v>0</v>
      </c>
    </row>
    <row r="2515" spans="2:9" x14ac:dyDescent="0.45">
      <c r="B2515" s="2">
        <v>38</v>
      </c>
      <c r="D2515" s="2">
        <v>29.26</v>
      </c>
      <c r="E2515" s="2">
        <v>2</v>
      </c>
      <c r="H2515" s="2">
        <v>6457.8433999999997</v>
      </c>
      <c r="I2515" s="1">
        <f>IF(AND(B1175="male",E1175="yes",F1175="northeast"),$K$57+$K$58*$B2515+$K$59*$D2515+$K$60*$E2515,IF(AND(B1175="male",E1175="yes",F1175="northwest"),M1230+M1231*$B2515+M1232*$D2515+M1233*$E2515,IF(AND(B1175="male",E1175="yes",F1175="southeast"),O1230+O1231*$B2515+O1232*$D2515+O1233*$E2515,IF(AND(B1175="male",E1175="yes",F1175="southwest"),Q1230+Q1231*$B2515+Q1232*$D2515+Q1233*$E2515,IF(AND(B1175="female",E1175="no",F1175="southwest"),S1230+S1231*$B2515+S1232*$D2515+S1233*$E2515,IF(AND(B1175="female",E1175="no",F1175="southeast"),U1230+U1231*$B2515+U1232*$D2515+U1233*$E2515,IF(AND(B1175="female",E1175="no",F1175="northwest"),W1230+W1231*$B2515+W1232*$D2515+W1233*$E2515,IF(AND(B1175="female",E1175="no",F1175="northeast"),Y1230+Y1231*$B2515+Y1232*$D2515+Y1233*$E2515,IF(AND(B1175="male",E1175="no",F1175="northeast"),AA1230+AA1231*$B2515+AA1232*$D2515+AA1233*$E2515,IF(AND(B1175="male",E1175="no",F1175="northwest"),AC1230+AC1231*$B2515+AC1232*$D2515+AC1233*$E2515,IF(AND(B1175="male",E1175="no",F1175="southeast"),AE1230+AE1231*$B2515+AE1232*$D2515+AE1233*$E2515,IF(AND(B1175="male",E1175="no",F1175="southwest"),AG1230+AG1231*$B2515+AG1232*$D2515+AG1233*$E2515,IF(AND(B1175="male",E1175="yes",F1175="southwest"),AI1230+AI1231*$B2515+AI1232*$D2515+AI1233*$E2515,IF(AND(B1175="male",E1175="yes",F1175="southeast"),AK1230+AK1231*$B2515+AK1232*$D2515+AK1233*$E2515,IF(AND(B1175="male",E1175="yes",F1175="northwest"),AM1230+AM1231*$B2515+AM1232*$D2515+AM1233*$E2515,IF(AND(B1175="male",E1175="yes",F1175="northeast"),AO1230+AO1231*$B2515+AO1232*$D2515+AO1233*$E2515,"Conditions not met"))))))))))))))))</f>
        <v>0</v>
      </c>
    </row>
    <row r="2516" spans="2:9" x14ac:dyDescent="0.45">
      <c r="B2516" s="2">
        <v>29</v>
      </c>
      <c r="D2516" s="2">
        <v>32.11</v>
      </c>
      <c r="E2516" s="2">
        <v>2</v>
      </c>
      <c r="H2516" s="2">
        <v>4433.9159</v>
      </c>
      <c r="I2516" s="1">
        <f>IF(AND(B1176="male",E1176="yes",F1176="northeast"),$K$57+$K$58*$B2516+$K$59*$D2516+$K$60*$E2516,IF(AND(B1176="male",E1176="yes",F1176="northwest"),M1231+M1232*$B2516+M1233*$D2516+M1234*$E2516,IF(AND(B1176="male",E1176="yes",F1176="southeast"),O1231+O1232*$B2516+O1233*$D2516+O1234*$E2516,IF(AND(B1176="male",E1176="yes",F1176="southwest"),Q1231+Q1232*$B2516+Q1233*$D2516+Q1234*$E2516,IF(AND(B1176="female",E1176="no",F1176="southwest"),S1231+S1232*$B2516+S1233*$D2516+S1234*$E2516,IF(AND(B1176="female",E1176="no",F1176="southeast"),U1231+U1232*$B2516+U1233*$D2516+U1234*$E2516,IF(AND(B1176="female",E1176="no",F1176="northwest"),W1231+W1232*$B2516+W1233*$D2516+W1234*$E2516,IF(AND(B1176="female",E1176="no",F1176="northeast"),Y1231+Y1232*$B2516+Y1233*$D2516+Y1234*$E2516,IF(AND(B1176="male",E1176="no",F1176="northeast"),AA1231+AA1232*$B2516+AA1233*$D2516+AA1234*$E2516,IF(AND(B1176="male",E1176="no",F1176="northwest"),AC1231+AC1232*$B2516+AC1233*$D2516+AC1234*$E2516,IF(AND(B1176="male",E1176="no",F1176="southeast"),AE1231+AE1232*$B2516+AE1233*$D2516+AE1234*$E2516,IF(AND(B1176="male",E1176="no",F1176="southwest"),AG1231+AG1232*$B2516+AG1233*$D2516+AG1234*$E2516,IF(AND(B1176="male",E1176="yes",F1176="southwest"),AI1231+AI1232*$B2516+AI1233*$D2516+AI1234*$E2516,IF(AND(B1176="male",E1176="yes",F1176="southeast"),AK1231+AK1232*$B2516+AK1233*$D2516+AK1234*$E2516,IF(AND(B1176="male",E1176="yes",F1176="northwest"),AM1231+AM1232*$B2516+AM1233*$D2516+AM1234*$E2516,IF(AND(B1176="male",E1176="yes",F1176="northeast"),AO1231+AO1232*$B2516+AO1233*$D2516+AO1234*$E2516,"Conditions not met"))))))))))))))))</f>
        <v>0</v>
      </c>
    </row>
    <row r="2517" spans="2:9" x14ac:dyDescent="0.45">
      <c r="B2517" s="2">
        <v>22</v>
      </c>
      <c r="D2517" s="2">
        <v>27.1</v>
      </c>
      <c r="E2517" s="2">
        <v>0</v>
      </c>
      <c r="H2517" s="2">
        <v>2154.3609999999999</v>
      </c>
      <c r="I2517" s="1">
        <f>IF(AND(B1177="male",E1177="yes",F1177="northeast"),$K$57+$K$58*$B2517+$K$59*$D2517+$K$60*$E2517,IF(AND(B1177="male",E1177="yes",F1177="northwest"),M1232+M1233*$B2517+M1234*$D2517+M1235*$E2517,IF(AND(B1177="male",E1177="yes",F1177="southeast"),O1232+O1233*$B2517+O1234*$D2517+O1235*$E2517,IF(AND(B1177="male",E1177="yes",F1177="southwest"),Q1232+Q1233*$B2517+Q1234*$D2517+Q1235*$E2517,IF(AND(B1177="female",E1177="no",F1177="southwest"),S1232+S1233*$B2517+S1234*$D2517+S1235*$E2517,IF(AND(B1177="female",E1177="no",F1177="southeast"),U1232+U1233*$B2517+U1234*$D2517+U1235*$E2517,IF(AND(B1177="female",E1177="no",F1177="northwest"),W1232+W1233*$B2517+W1234*$D2517+W1235*$E2517,IF(AND(B1177="female",E1177="no",F1177="northeast"),Y1232+Y1233*$B2517+Y1234*$D2517+Y1235*$E2517,IF(AND(B1177="male",E1177="no",F1177="northeast"),AA1232+AA1233*$B2517+AA1234*$D2517+AA1235*$E2517,IF(AND(B1177="male",E1177="no",F1177="northwest"),AC1232+AC1233*$B2517+AC1234*$D2517+AC1235*$E2517,IF(AND(B1177="male",E1177="no",F1177="southeast"),AE1232+AE1233*$B2517+AE1234*$D2517+AE1235*$E2517,IF(AND(B1177="male",E1177="no",F1177="southwest"),AG1232+AG1233*$B2517+AG1234*$D2517+AG1235*$E2517,IF(AND(B1177="male",E1177="yes",F1177="southwest"),AI1232+AI1233*$B2517+AI1234*$D2517+AI1235*$E2517,IF(AND(B1177="male",E1177="yes",F1177="southeast"),AK1232+AK1233*$B2517+AK1234*$D2517+AK1235*$E2517,IF(AND(B1177="male",E1177="yes",F1177="northwest"),AM1232+AM1233*$B2517+AM1234*$D2517+AM1235*$E2517,IF(AND(B1177="male",E1177="yes",F1177="northeast"),AO1232+AO1233*$B2517+AO1234*$D2517+AO1235*$E2517,"Conditions not met"))))))))))))))))</f>
        <v>0</v>
      </c>
    </row>
    <row r="2518" spans="2:9" x14ac:dyDescent="0.45">
      <c r="B2518" s="2">
        <v>52</v>
      </c>
      <c r="D2518" s="2">
        <v>24.13</v>
      </c>
      <c r="E2518" s="2">
        <v>1</v>
      </c>
      <c r="H2518" s="2">
        <v>23887.662700000001</v>
      </c>
      <c r="I2518" s="1" t="str">
        <f>IF(AND(B1178="male",E1178="yes",F1178="northeast"),$K$57+$K$58*$B2518+$K$59*$D2518+$K$60*$E2518,IF(AND(B1178="male",E1178="yes",F1178="northwest"),M1233+M1234*$B2518+M1235*$D2518+M1236*$E2518,IF(AND(B1178="male",E1178="yes",F1178="southeast"),O1233+O1234*$B2518+O1235*$D2518+O1236*$E2518,IF(AND(B1178="male",E1178="yes",F1178="southwest"),Q1233+Q1234*$B2518+Q1235*$D2518+Q1236*$E2518,IF(AND(B1178="female",E1178="no",F1178="southwest"),S1233+S1234*$B2518+S1235*$D2518+S1236*$E2518,IF(AND(B1178="female",E1178="no",F1178="southeast"),U1233+U1234*$B2518+U1235*$D2518+U1236*$E2518,IF(AND(B1178="female",E1178="no",F1178="northwest"),W1233+W1234*$B2518+W1235*$D2518+W1236*$E2518,IF(AND(B1178="female",E1178="no",F1178="northeast"),Y1233+Y1234*$B2518+Y1235*$D2518+Y1236*$E2518,IF(AND(B1178="male",E1178="no",F1178="northeast"),AA1233+AA1234*$B2518+AA1235*$D2518+AA1236*$E2518,IF(AND(B1178="male",E1178="no",F1178="northwest"),AC1233+AC1234*$B2518+AC1235*$D2518+AC1236*$E2518,IF(AND(B1178="male",E1178="no",F1178="southeast"),AE1233+AE1234*$B2518+AE1235*$D2518+AE1236*$E2518,IF(AND(B1178="male",E1178="no",F1178="southwest"),AG1233+AG1234*$B2518+AG1235*$D2518+AG1236*$E2518,IF(AND(B1178="male",E1178="yes",F1178="southwest"),AI1233+AI1234*$B2518+AI1235*$D2518+AI1236*$E2518,IF(AND(B1178="male",E1178="yes",F1178="southeast"),AK1233+AK1234*$B2518+AK1235*$D2518+AK1236*$E2518,IF(AND(B1178="male",E1178="yes",F1178="northwest"),AM1233+AM1234*$B2518+AM1235*$D2518+AM1236*$E2518,IF(AND(B1178="male",E1178="yes",F1178="northeast"),AO1233+AO1234*$B2518+AO1235*$D2518+AO1236*$E2518,"Conditions not met"))))))))))))))))</f>
        <v>Conditions not met</v>
      </c>
    </row>
    <row r="2519" spans="2:9" x14ac:dyDescent="0.45">
      <c r="B2519" s="2">
        <v>40</v>
      </c>
      <c r="D2519" s="2">
        <v>27.4</v>
      </c>
      <c r="E2519" s="2">
        <v>1</v>
      </c>
      <c r="H2519" s="2">
        <v>6496.8860000000004</v>
      </c>
      <c r="I2519" s="1">
        <f>IF(AND(B1179="male",E1179="yes",F1179="northeast"),$K$57+$K$58*$B2519+$K$59*$D2519+$K$60*$E2519,IF(AND(B1179="male",E1179="yes",F1179="northwest"),M1234+M1235*$B2519+M1236*$D2519+M1237*$E2519,IF(AND(B1179="male",E1179="yes",F1179="southeast"),O1234+O1235*$B2519+O1236*$D2519+O1237*$E2519,IF(AND(B1179="male",E1179="yes",F1179="southwest"),Q1234+Q1235*$B2519+Q1236*$D2519+Q1237*$E2519,IF(AND(B1179="female",E1179="no",F1179="southwest"),S1234+S1235*$B2519+S1236*$D2519+S1237*$E2519,IF(AND(B1179="female",E1179="no",F1179="southeast"),U1234+U1235*$B2519+U1236*$D2519+U1237*$E2519,IF(AND(B1179="female",E1179="no",F1179="northwest"),W1234+W1235*$B2519+W1236*$D2519+W1237*$E2519,IF(AND(B1179="female",E1179="no",F1179="northeast"),Y1234+Y1235*$B2519+Y1236*$D2519+Y1237*$E2519,IF(AND(B1179="male",E1179="no",F1179="northeast"),AA1234+AA1235*$B2519+AA1236*$D2519+AA1237*$E2519,IF(AND(B1179="male",E1179="no",F1179="northwest"),AC1234+AC1235*$B2519+AC1236*$D2519+AC1237*$E2519,IF(AND(B1179="male",E1179="no",F1179="southeast"),AE1234+AE1235*$B2519+AE1236*$D2519+AE1237*$E2519,IF(AND(B1179="male",E1179="no",F1179="southwest"),AG1234+AG1235*$B2519+AG1236*$D2519+AG1237*$E2519,IF(AND(B1179="male",E1179="yes",F1179="southwest"),AI1234+AI1235*$B2519+AI1236*$D2519+AI1237*$E2519,IF(AND(B1179="male",E1179="yes",F1179="southeast"),AK1234+AK1235*$B2519+AK1236*$D2519+AK1237*$E2519,IF(AND(B1179="male",E1179="yes",F1179="northwest"),AM1234+AM1235*$B2519+AM1236*$D2519+AM1237*$E2519,IF(AND(B1179="male",E1179="yes",F1179="northeast"),AO1234+AO1235*$B2519+AO1236*$D2519+AO1237*$E2519,"Conditions not met"))))))))))))))))</f>
        <v>0</v>
      </c>
    </row>
    <row r="2520" spans="2:9" x14ac:dyDescent="0.45">
      <c r="B2520" s="2">
        <v>23</v>
      </c>
      <c r="D2520" s="2">
        <v>34.865000000000002</v>
      </c>
      <c r="E2520" s="2">
        <v>0</v>
      </c>
      <c r="H2520" s="2">
        <v>2899.4893499999998</v>
      </c>
      <c r="I2520" s="1">
        <f>IF(AND(B1180="male",E1180="yes",F1180="northeast"),$K$57+$K$58*$B2520+$K$59*$D2520+$K$60*$E2520,IF(AND(B1180="male",E1180="yes",F1180="northwest"),M1235+M1236*$B2520+M1237*$D2520+M1238*$E2520,IF(AND(B1180="male",E1180="yes",F1180="southeast"),O1235+O1236*$B2520+O1237*$D2520+O1238*$E2520,IF(AND(B1180="male",E1180="yes",F1180="southwest"),Q1235+Q1236*$B2520+Q1237*$D2520+Q1238*$E2520,IF(AND(B1180="female",E1180="no",F1180="southwest"),S1235+S1236*$B2520+S1237*$D2520+S1238*$E2520,IF(AND(B1180="female",E1180="no",F1180="southeast"),U1235+U1236*$B2520+U1237*$D2520+U1238*$E2520,IF(AND(B1180="female",E1180="no",F1180="northwest"),W1235+W1236*$B2520+W1237*$D2520+W1238*$E2520,IF(AND(B1180="female",E1180="no",F1180="northeast"),Y1235+Y1236*$B2520+Y1237*$D2520+Y1238*$E2520,IF(AND(B1180="male",E1180="no",F1180="northeast"),AA1235+AA1236*$B2520+AA1237*$D2520+AA1238*$E2520,IF(AND(B1180="male",E1180="no",F1180="northwest"),AC1235+AC1236*$B2520+AC1237*$D2520+AC1238*$E2520,IF(AND(B1180="male",E1180="no",F1180="southeast"),AE1235+AE1236*$B2520+AE1237*$D2520+AE1238*$E2520,IF(AND(B1180="male",E1180="no",F1180="southwest"),AG1235+AG1236*$B2520+AG1237*$D2520+AG1238*$E2520,IF(AND(B1180="male",E1180="yes",F1180="southwest"),AI1235+AI1236*$B2520+AI1237*$D2520+AI1238*$E2520,IF(AND(B1180="male",E1180="yes",F1180="southeast"),AK1235+AK1236*$B2520+AK1237*$D2520+AK1238*$E2520,IF(AND(B1180="male",E1180="yes",F1180="northwest"),AM1235+AM1236*$B2520+AM1237*$D2520+AM1238*$E2520,IF(AND(B1180="male",E1180="yes",F1180="northeast"),AO1235+AO1236*$B2520+AO1237*$D2520+AO1238*$E2520,"Conditions not met"))))))))))))))))</f>
        <v>0</v>
      </c>
    </row>
    <row r="2521" spans="2:9" x14ac:dyDescent="0.45">
      <c r="B2521" s="2">
        <v>31</v>
      </c>
      <c r="D2521" s="2">
        <v>29.81</v>
      </c>
      <c r="E2521" s="2">
        <v>0</v>
      </c>
      <c r="H2521" s="2">
        <v>19350.368900000001</v>
      </c>
      <c r="I2521" s="1">
        <f>IF(AND(B1181="male",E1181="yes",F1181="northeast"),$K$57+$K$58*$B2521+$K$59*$D2521+$K$60*$E2521,IF(AND(B1181="male",E1181="yes",F1181="northwest"),M1236+M1237*$B2521+M1238*$D2521+M1239*$E2521,IF(AND(B1181="male",E1181="yes",F1181="southeast"),O1236+O1237*$B2521+O1238*$D2521+O1239*$E2521,IF(AND(B1181="male",E1181="yes",F1181="southwest"),Q1236+Q1237*$B2521+Q1238*$D2521+Q1239*$E2521,IF(AND(B1181="female",E1181="no",F1181="southwest"),S1236+S1237*$B2521+S1238*$D2521+S1239*$E2521,IF(AND(B1181="female",E1181="no",F1181="southeast"),U1236+U1237*$B2521+U1238*$D2521+U1239*$E2521,IF(AND(B1181="female",E1181="no",F1181="northwest"),W1236+W1237*$B2521+W1238*$D2521+W1239*$E2521,IF(AND(B1181="female",E1181="no",F1181="northeast"),Y1236+Y1237*$B2521+Y1238*$D2521+Y1239*$E2521,IF(AND(B1181="male",E1181="no",F1181="northeast"),AA1236+AA1237*$B2521+AA1238*$D2521+AA1239*$E2521,IF(AND(B1181="male",E1181="no",F1181="northwest"),AC1236+AC1237*$B2521+AC1238*$D2521+AC1239*$E2521,IF(AND(B1181="male",E1181="no",F1181="southeast"),AE1236+AE1237*$B2521+AE1238*$D2521+AE1239*$E2521,IF(AND(B1181="male",E1181="no",F1181="southwest"),AG1236+AG1237*$B2521+AG1238*$D2521+AG1239*$E2521,IF(AND(B1181="male",E1181="yes",F1181="southwest"),AI1236+AI1237*$B2521+AI1238*$D2521+AI1239*$E2521,IF(AND(B1181="male",E1181="yes",F1181="southeast"),AK1236+AK1237*$B2521+AK1238*$D2521+AK1239*$E2521,IF(AND(B1181="male",E1181="yes",F1181="northwest"),AM1236+AM1237*$B2521+AM1238*$D2521+AM1239*$E2521,IF(AND(B1181="male",E1181="yes",F1181="northeast"),AO1236+AO1237*$B2521+AO1238*$D2521+AO1239*$E2521,"Conditions not met"))))))))))))))))</f>
        <v>0</v>
      </c>
    </row>
    <row r="2522" spans="2:9" x14ac:dyDescent="0.45">
      <c r="B2522" s="2">
        <v>42</v>
      </c>
      <c r="D2522" s="2">
        <v>41.325000000000003</v>
      </c>
      <c r="E2522" s="2">
        <v>1</v>
      </c>
      <c r="H2522" s="2">
        <v>7650.7737500000003</v>
      </c>
      <c r="I2522" s="1">
        <f>IF(AND(B1182="male",E1182="yes",F1182="northeast"),$K$57+$K$58*$B2522+$K$59*$D2522+$K$60*$E2522,IF(AND(B1182="male",E1182="yes",F1182="northwest"),M1237+M1238*$B2522+M1239*$D2522+M1240*$E2522,IF(AND(B1182="male",E1182="yes",F1182="southeast"),O1237+O1238*$B2522+O1239*$D2522+O1240*$E2522,IF(AND(B1182="male",E1182="yes",F1182="southwest"),Q1237+Q1238*$B2522+Q1239*$D2522+Q1240*$E2522,IF(AND(B1182="female",E1182="no",F1182="southwest"),S1237+S1238*$B2522+S1239*$D2522+S1240*$E2522,IF(AND(B1182="female",E1182="no",F1182="southeast"),U1237+U1238*$B2522+U1239*$D2522+U1240*$E2522,IF(AND(B1182="female",E1182="no",F1182="northwest"),W1237+W1238*$B2522+W1239*$D2522+W1240*$E2522,IF(AND(B1182="female",E1182="no",F1182="northeast"),Y1237+Y1238*$B2522+Y1239*$D2522+Y1240*$E2522,IF(AND(B1182="male",E1182="no",F1182="northeast"),AA1237+AA1238*$B2522+AA1239*$D2522+AA1240*$E2522,IF(AND(B1182="male",E1182="no",F1182="northwest"),AC1237+AC1238*$B2522+AC1239*$D2522+AC1240*$E2522,IF(AND(B1182="male",E1182="no",F1182="southeast"),AE1237+AE1238*$B2522+AE1239*$D2522+AE1240*$E2522,IF(AND(B1182="male",E1182="no",F1182="southwest"),AG1237+AG1238*$B2522+AG1239*$D2522+AG1240*$E2522,IF(AND(B1182="male",E1182="yes",F1182="southwest"),AI1237+AI1238*$B2522+AI1239*$D2522+AI1240*$E2522,IF(AND(B1182="male",E1182="yes",F1182="southeast"),AK1237+AK1238*$B2522+AK1239*$D2522+AK1240*$E2522,IF(AND(B1182="male",E1182="yes",F1182="northwest"),AM1237+AM1238*$B2522+AM1239*$D2522+AM1240*$E2522,IF(AND(B1182="male",E1182="yes",F1182="northeast"),AO1237+AO1238*$B2522+AO1239*$D2522+AO1240*$E2522,"Conditions not met"))))))))))))))))</f>
        <v>0</v>
      </c>
    </row>
    <row r="2523" spans="2:9" x14ac:dyDescent="0.45">
      <c r="B2523" s="2">
        <v>24</v>
      </c>
      <c r="D2523" s="2">
        <v>29.925000000000001</v>
      </c>
      <c r="E2523" s="2">
        <v>0</v>
      </c>
      <c r="H2523" s="2">
        <v>2850.6837500000001</v>
      </c>
      <c r="I2523" s="1">
        <f>IF(AND(B1183="male",E1183="yes",F1183="northeast"),$K$57+$K$58*$B2523+$K$59*$D2523+$K$60*$E2523,IF(AND(B1183="male",E1183="yes",F1183="northwest"),M1238+M1239*$B2523+M1240*$D2523+M1241*$E2523,IF(AND(B1183="male",E1183="yes",F1183="southeast"),O1238+O1239*$B2523+O1240*$D2523+O1241*$E2523,IF(AND(B1183="male",E1183="yes",F1183="southwest"),Q1238+Q1239*$B2523+Q1240*$D2523+Q1241*$E2523,IF(AND(B1183="female",E1183="no",F1183="southwest"),S1238+S1239*$B2523+S1240*$D2523+S1241*$E2523,IF(AND(B1183="female",E1183="no",F1183="southeast"),U1238+U1239*$B2523+U1240*$D2523+U1241*$E2523,IF(AND(B1183="female",E1183="no",F1183="northwest"),W1238+W1239*$B2523+W1240*$D2523+W1241*$E2523,IF(AND(B1183="female",E1183="no",F1183="northeast"),Y1238+Y1239*$B2523+Y1240*$D2523+Y1241*$E2523,IF(AND(B1183="male",E1183="no",F1183="northeast"),AA1238+AA1239*$B2523+AA1240*$D2523+AA1241*$E2523,IF(AND(B1183="male",E1183="no",F1183="northwest"),AC1238+AC1239*$B2523+AC1240*$D2523+AC1241*$E2523,IF(AND(B1183="male",E1183="no",F1183="southeast"),AE1238+AE1239*$B2523+AE1240*$D2523+AE1241*$E2523,IF(AND(B1183="male",E1183="no",F1183="southwest"),AG1238+AG1239*$B2523+AG1240*$D2523+AG1241*$E2523,IF(AND(B1183="male",E1183="yes",F1183="southwest"),AI1238+AI1239*$B2523+AI1240*$D2523+AI1241*$E2523,IF(AND(B1183="male",E1183="yes",F1183="southeast"),AK1238+AK1239*$B2523+AK1240*$D2523+AK1241*$E2523,IF(AND(B1183="male",E1183="yes",F1183="northwest"),AM1238+AM1239*$B2523+AM1240*$D2523+AM1241*$E2523,IF(AND(B1183="male",E1183="yes",F1183="northeast"),AO1238+AO1239*$B2523+AO1240*$D2523+AO1241*$E2523,"Conditions not met"))))))))))))))))</f>
        <v>0</v>
      </c>
    </row>
    <row r="2524" spans="2:9" x14ac:dyDescent="0.45">
      <c r="B2524" s="2">
        <v>25</v>
      </c>
      <c r="D2524" s="2">
        <v>30.3</v>
      </c>
      <c r="E2524" s="2">
        <v>0</v>
      </c>
      <c r="H2524" s="2">
        <v>2632.9920000000002</v>
      </c>
      <c r="I2524" s="1">
        <f>IF(AND(B1184="male",E1184="yes",F1184="northeast"),$K$57+$K$58*$B2524+$K$59*$D2524+$K$60*$E2524,IF(AND(B1184="male",E1184="yes",F1184="northwest"),M1239+M1240*$B2524+M1241*$D2524+M1242*$E2524,IF(AND(B1184="male",E1184="yes",F1184="southeast"),O1239+O1240*$B2524+O1241*$D2524+O1242*$E2524,IF(AND(B1184="male",E1184="yes",F1184="southwest"),Q1239+Q1240*$B2524+Q1241*$D2524+Q1242*$E2524,IF(AND(B1184="female",E1184="no",F1184="southwest"),S1239+S1240*$B2524+S1241*$D2524+S1242*$E2524,IF(AND(B1184="female",E1184="no",F1184="southeast"),U1239+U1240*$B2524+U1241*$D2524+U1242*$E2524,IF(AND(B1184="female",E1184="no",F1184="northwest"),W1239+W1240*$B2524+W1241*$D2524+W1242*$E2524,IF(AND(B1184="female",E1184="no",F1184="northeast"),Y1239+Y1240*$B2524+Y1241*$D2524+Y1242*$E2524,IF(AND(B1184="male",E1184="no",F1184="northeast"),AA1239+AA1240*$B2524+AA1241*$D2524+AA1242*$E2524,IF(AND(B1184="male",E1184="no",F1184="northwest"),AC1239+AC1240*$B2524+AC1241*$D2524+AC1242*$E2524,IF(AND(B1184="male",E1184="no",F1184="southeast"),AE1239+AE1240*$B2524+AE1241*$D2524+AE1242*$E2524,IF(AND(B1184="male",E1184="no",F1184="southwest"),AG1239+AG1240*$B2524+AG1241*$D2524+AG1242*$E2524,IF(AND(B1184="male",E1184="yes",F1184="southwest"),AI1239+AI1240*$B2524+AI1241*$D2524+AI1242*$E2524,IF(AND(B1184="male",E1184="yes",F1184="southeast"),AK1239+AK1240*$B2524+AK1241*$D2524+AK1242*$E2524,IF(AND(B1184="male",E1184="yes",F1184="northwest"),AM1239+AM1240*$B2524+AM1241*$D2524+AM1242*$E2524,IF(AND(B1184="male",E1184="yes",F1184="northeast"),AO1239+AO1240*$B2524+AO1241*$D2524+AO1242*$E2524,"Conditions not met"))))))))))))))))</f>
        <v>0</v>
      </c>
    </row>
    <row r="2525" spans="2:9" x14ac:dyDescent="0.45">
      <c r="B2525" s="2">
        <v>48</v>
      </c>
      <c r="D2525" s="2">
        <v>27.36</v>
      </c>
      <c r="E2525" s="2">
        <v>1</v>
      </c>
      <c r="H2525" s="2">
        <v>9447.3824000000004</v>
      </c>
      <c r="I2525" s="1">
        <f>IF(AND(B1185="male",E1185="yes",F1185="northeast"),$K$57+$K$58*$B2525+$K$59*$D2525+$K$60*$E2525,IF(AND(B1185="male",E1185="yes",F1185="northwest"),M1240+M1241*$B2525+M1242*$D2525+M1243*$E2525,IF(AND(B1185="male",E1185="yes",F1185="southeast"),O1240+O1241*$B2525+O1242*$D2525+O1243*$E2525,IF(AND(B1185="male",E1185="yes",F1185="southwest"),Q1240+Q1241*$B2525+Q1242*$D2525+Q1243*$E2525,IF(AND(B1185="female",E1185="no",F1185="southwest"),S1240+S1241*$B2525+S1242*$D2525+S1243*$E2525,IF(AND(B1185="female",E1185="no",F1185="southeast"),U1240+U1241*$B2525+U1242*$D2525+U1243*$E2525,IF(AND(B1185="female",E1185="no",F1185="northwest"),W1240+W1241*$B2525+W1242*$D2525+W1243*$E2525,IF(AND(B1185="female",E1185="no",F1185="northeast"),Y1240+Y1241*$B2525+Y1242*$D2525+Y1243*$E2525,IF(AND(B1185="male",E1185="no",F1185="northeast"),AA1240+AA1241*$B2525+AA1242*$D2525+AA1243*$E2525,IF(AND(B1185="male",E1185="no",F1185="northwest"),AC1240+AC1241*$B2525+AC1242*$D2525+AC1243*$E2525,IF(AND(B1185="male",E1185="no",F1185="southeast"),AE1240+AE1241*$B2525+AE1242*$D2525+AE1243*$E2525,IF(AND(B1185="male",E1185="no",F1185="southwest"),AG1240+AG1241*$B2525+AG1242*$D2525+AG1243*$E2525,IF(AND(B1185="male",E1185="yes",F1185="southwest"),AI1240+AI1241*$B2525+AI1242*$D2525+AI1243*$E2525,IF(AND(B1185="male",E1185="yes",F1185="southeast"),AK1240+AK1241*$B2525+AK1242*$D2525+AK1243*$E2525,IF(AND(B1185="male",E1185="yes",F1185="northwest"),AM1240+AM1241*$B2525+AM1242*$D2525+AM1243*$E2525,IF(AND(B1185="male",E1185="yes",F1185="northeast"),AO1240+AO1241*$B2525+AO1242*$D2525+AO1243*$E2525,"Conditions not met"))))))))))))))))</f>
        <v>0</v>
      </c>
    </row>
    <row r="2526" spans="2:9" x14ac:dyDescent="0.45">
      <c r="B2526" s="2">
        <v>23</v>
      </c>
      <c r="D2526" s="2">
        <v>28.49</v>
      </c>
      <c r="E2526" s="2">
        <v>1</v>
      </c>
      <c r="H2526" s="2">
        <v>18328.238099999999</v>
      </c>
      <c r="I2526" s="1" t="str">
        <f>IF(AND(B1186="male",E1186="yes",F1186="northeast"),$K$57+$K$58*$B2526+$K$59*$D2526+$K$60*$E2526,IF(AND(B1186="male",E1186="yes",F1186="northwest"),M1241+M1242*$B2526+M1243*$D2526+M1244*$E2526,IF(AND(B1186="male",E1186="yes",F1186="southeast"),O1241+O1242*$B2526+O1243*$D2526+O1244*$E2526,IF(AND(B1186="male",E1186="yes",F1186="southwest"),Q1241+Q1242*$B2526+Q1243*$D2526+Q1244*$E2526,IF(AND(B1186="female",E1186="no",F1186="southwest"),S1241+S1242*$B2526+S1243*$D2526+S1244*$E2526,IF(AND(B1186="female",E1186="no",F1186="southeast"),U1241+U1242*$B2526+U1243*$D2526+U1244*$E2526,IF(AND(B1186="female",E1186="no",F1186="northwest"),W1241+W1242*$B2526+W1243*$D2526+W1244*$E2526,IF(AND(B1186="female",E1186="no",F1186="northeast"),Y1241+Y1242*$B2526+Y1243*$D2526+Y1244*$E2526,IF(AND(B1186="male",E1186="no",F1186="northeast"),AA1241+AA1242*$B2526+AA1243*$D2526+AA1244*$E2526,IF(AND(B1186="male",E1186="no",F1186="northwest"),AC1241+AC1242*$B2526+AC1243*$D2526+AC1244*$E2526,IF(AND(B1186="male",E1186="no",F1186="southeast"),AE1241+AE1242*$B2526+AE1243*$D2526+AE1244*$E2526,IF(AND(B1186="male",E1186="no",F1186="southwest"),AG1241+AG1242*$B2526+AG1243*$D2526+AG1244*$E2526,IF(AND(B1186="male",E1186="yes",F1186="southwest"),AI1241+AI1242*$B2526+AI1243*$D2526+AI1244*$E2526,IF(AND(B1186="male",E1186="yes",F1186="southeast"),AK1241+AK1242*$B2526+AK1243*$D2526+AK1244*$E2526,IF(AND(B1186="male",E1186="yes",F1186="northwest"),AM1241+AM1242*$B2526+AM1243*$D2526+AM1244*$E2526,IF(AND(B1186="male",E1186="yes",F1186="northeast"),AO1241+AO1242*$B2526+AO1243*$D2526+AO1244*$E2526,"Conditions not met"))))))))))))))))</f>
        <v>Conditions not met</v>
      </c>
    </row>
    <row r="2527" spans="2:9" x14ac:dyDescent="0.45">
      <c r="B2527" s="2">
        <v>45</v>
      </c>
      <c r="D2527" s="2">
        <v>23.56</v>
      </c>
      <c r="E2527" s="2">
        <v>2</v>
      </c>
      <c r="H2527" s="2">
        <v>8603.8233999999993</v>
      </c>
      <c r="I2527" s="1">
        <f>IF(AND(B1187="male",E1187="yes",F1187="northeast"),$K$57+$K$58*$B2527+$K$59*$D2527+$K$60*$E2527,IF(AND(B1187="male",E1187="yes",F1187="northwest"),M1242+M1243*$B2527+M1244*$D2527+M1245*$E2527,IF(AND(B1187="male",E1187="yes",F1187="southeast"),O1242+O1243*$B2527+O1244*$D2527+O1245*$E2527,IF(AND(B1187="male",E1187="yes",F1187="southwest"),Q1242+Q1243*$B2527+Q1244*$D2527+Q1245*$E2527,IF(AND(B1187="female",E1187="no",F1187="southwest"),S1242+S1243*$B2527+S1244*$D2527+S1245*$E2527,IF(AND(B1187="female",E1187="no",F1187="southeast"),U1242+U1243*$B2527+U1244*$D2527+U1245*$E2527,IF(AND(B1187="female",E1187="no",F1187="northwest"),W1242+W1243*$B2527+W1244*$D2527+W1245*$E2527,IF(AND(B1187="female",E1187="no",F1187="northeast"),Y1242+Y1243*$B2527+Y1244*$D2527+Y1245*$E2527,IF(AND(B1187="male",E1187="no",F1187="northeast"),AA1242+AA1243*$B2527+AA1244*$D2527+AA1245*$E2527,IF(AND(B1187="male",E1187="no",F1187="northwest"),AC1242+AC1243*$B2527+AC1244*$D2527+AC1245*$E2527,IF(AND(B1187="male",E1187="no",F1187="southeast"),AE1242+AE1243*$B2527+AE1244*$D2527+AE1245*$E2527,IF(AND(B1187="male",E1187="no",F1187="southwest"),AG1242+AG1243*$B2527+AG1244*$D2527+AG1245*$E2527,IF(AND(B1187="male",E1187="yes",F1187="southwest"),AI1242+AI1243*$B2527+AI1244*$D2527+AI1245*$E2527,IF(AND(B1187="male",E1187="yes",F1187="southeast"),AK1242+AK1243*$B2527+AK1244*$D2527+AK1245*$E2527,IF(AND(B1187="male",E1187="yes",F1187="northwest"),AM1242+AM1243*$B2527+AM1244*$D2527+AM1245*$E2527,IF(AND(B1187="male",E1187="yes",F1187="northeast"),AO1242+AO1243*$B2527+AO1244*$D2527+AO1245*$E2527,"Conditions not met"))))))))))))))))</f>
        <v>0</v>
      </c>
    </row>
    <row r="2528" spans="2:9" x14ac:dyDescent="0.45">
      <c r="B2528" s="2">
        <v>20</v>
      </c>
      <c r="D2528" s="2">
        <v>35.625</v>
      </c>
      <c r="E2528" s="2">
        <v>3</v>
      </c>
      <c r="H2528" s="2">
        <v>37465.34375</v>
      </c>
      <c r="I2528" s="1">
        <f>IF(AND(B1188="male",E1188="yes",F1188="northeast"),$K$57+$K$58*$B2528+$K$59*$D2528+$K$60*$E2528,IF(AND(B1188="male",E1188="yes",F1188="northwest"),M1243+M1244*$B2528+M1245*$D2528+M1246*$E2528,IF(AND(B1188="male",E1188="yes",F1188="southeast"),O1243+O1244*$B2528+O1245*$D2528+O1246*$E2528,IF(AND(B1188="male",E1188="yes",F1188="southwest"),Q1243+Q1244*$B2528+Q1245*$D2528+Q1246*$E2528,IF(AND(B1188="female",E1188="no",F1188="southwest"),S1243+S1244*$B2528+S1245*$D2528+S1246*$E2528,IF(AND(B1188="female",E1188="no",F1188="southeast"),U1243+U1244*$B2528+U1245*$D2528+U1246*$E2528,IF(AND(B1188="female",E1188="no",F1188="northwest"),W1243+W1244*$B2528+W1245*$D2528+W1246*$E2528,IF(AND(B1188="female",E1188="no",F1188="northeast"),Y1243+Y1244*$B2528+Y1245*$D2528+Y1246*$E2528,IF(AND(B1188="male",E1188="no",F1188="northeast"),AA1243+AA1244*$B2528+AA1245*$D2528+AA1246*$E2528,IF(AND(B1188="male",E1188="no",F1188="northwest"),AC1243+AC1244*$B2528+AC1245*$D2528+AC1246*$E2528,IF(AND(B1188="male",E1188="no",F1188="southeast"),AE1243+AE1244*$B2528+AE1245*$D2528+AE1246*$E2528,IF(AND(B1188="male",E1188="no",F1188="southwest"),AG1243+AG1244*$B2528+AG1245*$D2528+AG1246*$E2528,IF(AND(B1188="male",E1188="yes",F1188="southwest"),AI1243+AI1244*$B2528+AI1245*$D2528+AI1246*$E2528,IF(AND(B1188="male",E1188="yes",F1188="southeast"),AK1243+AK1244*$B2528+AK1245*$D2528+AK1246*$E2528,IF(AND(B1188="male",E1188="yes",F1188="northwest"),AM1243+AM1244*$B2528+AM1245*$D2528+AM1246*$E2528,IF(AND(B1188="male",E1188="yes",F1188="northeast"),AO1243+AO1244*$B2528+AO1245*$D2528+AO1246*$E2528,"Conditions not met"))))))))))))))))</f>
        <v>0</v>
      </c>
    </row>
    <row r="2529" spans="2:9" x14ac:dyDescent="0.45">
      <c r="B2529" s="2">
        <v>62</v>
      </c>
      <c r="D2529" s="2">
        <v>32.68</v>
      </c>
      <c r="E2529" s="2">
        <v>0</v>
      </c>
      <c r="H2529" s="2">
        <v>13844.797200000001</v>
      </c>
      <c r="I2529" s="1">
        <f>IF(AND(B1189="male",E1189="yes",F1189="northeast"),$K$57+$K$58*$B2529+$K$59*$D2529+$K$60*$E2529,IF(AND(B1189="male",E1189="yes",F1189="northwest"),M1244+M1245*$B2529+M1246*$D2529+M1247*$E2529,IF(AND(B1189="male",E1189="yes",F1189="southeast"),O1244+O1245*$B2529+O1246*$D2529+O1247*$E2529,IF(AND(B1189="male",E1189="yes",F1189="southwest"),Q1244+Q1245*$B2529+Q1246*$D2529+Q1247*$E2529,IF(AND(B1189="female",E1189="no",F1189="southwest"),S1244+S1245*$B2529+S1246*$D2529+S1247*$E2529,IF(AND(B1189="female",E1189="no",F1189="southeast"),U1244+U1245*$B2529+U1246*$D2529+U1247*$E2529,IF(AND(B1189="female",E1189="no",F1189="northwest"),W1244+W1245*$B2529+W1246*$D2529+W1247*$E2529,IF(AND(B1189="female",E1189="no",F1189="northeast"),Y1244+Y1245*$B2529+Y1246*$D2529+Y1247*$E2529,IF(AND(B1189="male",E1189="no",F1189="northeast"),AA1244+AA1245*$B2529+AA1246*$D2529+AA1247*$E2529,IF(AND(B1189="male",E1189="no",F1189="northwest"),AC1244+AC1245*$B2529+AC1246*$D2529+AC1247*$E2529,IF(AND(B1189="male",E1189="no",F1189="southeast"),AE1244+AE1245*$B2529+AE1246*$D2529+AE1247*$E2529,IF(AND(B1189="male",E1189="no",F1189="southwest"),AG1244+AG1245*$B2529+AG1246*$D2529+AG1247*$E2529,IF(AND(B1189="male",E1189="yes",F1189="southwest"),AI1244+AI1245*$B2529+AI1246*$D2529+AI1247*$E2529,IF(AND(B1189="male",E1189="yes",F1189="southeast"),AK1244+AK1245*$B2529+AK1246*$D2529+AK1247*$E2529,IF(AND(B1189="male",E1189="yes",F1189="northwest"),AM1244+AM1245*$B2529+AM1246*$D2529+AM1247*$E2529,IF(AND(B1189="male",E1189="yes",F1189="northeast"),AO1244+AO1245*$B2529+AO1246*$D2529+AO1247*$E2529,"Conditions not met"))))))))))))))))</f>
        <v>0</v>
      </c>
    </row>
    <row r="2530" spans="2:9" x14ac:dyDescent="0.45">
      <c r="B2530" s="2">
        <v>43</v>
      </c>
      <c r="D2530" s="2">
        <v>25.27</v>
      </c>
      <c r="E2530" s="2">
        <v>1</v>
      </c>
      <c r="H2530" s="2">
        <v>21771.3423</v>
      </c>
      <c r="I2530" s="1" t="str">
        <f>IF(AND(B1190="male",E1190="yes",F1190="northeast"),$K$57+$K$58*$B2530+$K$59*$D2530+$K$60*$E2530,IF(AND(B1190="male",E1190="yes",F1190="northwest"),M1245+M1246*$B2530+M1247*$D2530+M1248*$E2530,IF(AND(B1190="male",E1190="yes",F1190="southeast"),O1245+O1246*$B2530+O1247*$D2530+O1248*$E2530,IF(AND(B1190="male",E1190="yes",F1190="southwest"),Q1245+Q1246*$B2530+Q1247*$D2530+Q1248*$E2530,IF(AND(B1190="female",E1190="no",F1190="southwest"),S1245+S1246*$B2530+S1247*$D2530+S1248*$E2530,IF(AND(B1190="female",E1190="no",F1190="southeast"),U1245+U1246*$B2530+U1247*$D2530+U1248*$E2530,IF(AND(B1190="female",E1190="no",F1190="northwest"),W1245+W1246*$B2530+W1247*$D2530+W1248*$E2530,IF(AND(B1190="female",E1190="no",F1190="northeast"),Y1245+Y1246*$B2530+Y1247*$D2530+Y1248*$E2530,IF(AND(B1190="male",E1190="no",F1190="northeast"),AA1245+AA1246*$B2530+AA1247*$D2530+AA1248*$E2530,IF(AND(B1190="male",E1190="no",F1190="northwest"),AC1245+AC1246*$B2530+AC1247*$D2530+AC1248*$E2530,IF(AND(B1190="male",E1190="no",F1190="southeast"),AE1245+AE1246*$B2530+AE1247*$D2530+AE1248*$E2530,IF(AND(B1190="male",E1190="no",F1190="southwest"),AG1245+AG1246*$B2530+AG1247*$D2530+AG1248*$E2530,IF(AND(B1190="male",E1190="yes",F1190="southwest"),AI1245+AI1246*$B2530+AI1247*$D2530+AI1248*$E2530,IF(AND(B1190="male",E1190="yes",F1190="southeast"),AK1245+AK1246*$B2530+AK1247*$D2530+AK1248*$E2530,IF(AND(B1190="male",E1190="yes",F1190="northwest"),AM1245+AM1246*$B2530+AM1247*$D2530+AM1248*$E2530,IF(AND(B1190="male",E1190="yes",F1190="northeast"),AO1245+AO1246*$B2530+AO1247*$D2530+AO1248*$E2530,"Conditions not met"))))))))))))))))</f>
        <v>Conditions not met</v>
      </c>
    </row>
    <row r="2531" spans="2:9" x14ac:dyDescent="0.45">
      <c r="B2531" s="2">
        <v>23</v>
      </c>
      <c r="D2531" s="2">
        <v>28</v>
      </c>
      <c r="E2531" s="2">
        <v>0</v>
      </c>
      <c r="H2531" s="2">
        <v>13126.677449999999</v>
      </c>
      <c r="I2531" s="1">
        <f>IF(AND(B1191="male",E1191="yes",F1191="northeast"),$K$57+$K$58*$B2531+$K$59*$D2531+$K$60*$E2531,IF(AND(B1191="male",E1191="yes",F1191="northwest"),M1246+M1247*$B2531+M1248*$D2531+M1249*$E2531,IF(AND(B1191="male",E1191="yes",F1191="southeast"),O1246+O1247*$B2531+O1248*$D2531+O1249*$E2531,IF(AND(B1191="male",E1191="yes",F1191="southwest"),Q1246+Q1247*$B2531+Q1248*$D2531+Q1249*$E2531,IF(AND(B1191="female",E1191="no",F1191="southwest"),S1246+S1247*$B2531+S1248*$D2531+S1249*$E2531,IF(AND(B1191="female",E1191="no",F1191="southeast"),U1246+U1247*$B2531+U1248*$D2531+U1249*$E2531,IF(AND(B1191="female",E1191="no",F1191="northwest"),W1246+W1247*$B2531+W1248*$D2531+W1249*$E2531,IF(AND(B1191="female",E1191="no",F1191="northeast"),Y1246+Y1247*$B2531+Y1248*$D2531+Y1249*$E2531,IF(AND(B1191="male",E1191="no",F1191="northeast"),AA1246+AA1247*$B2531+AA1248*$D2531+AA1249*$E2531,IF(AND(B1191="male",E1191="no",F1191="northwest"),AC1246+AC1247*$B2531+AC1248*$D2531+AC1249*$E2531,IF(AND(B1191="male",E1191="no",F1191="southeast"),AE1246+AE1247*$B2531+AE1248*$D2531+AE1249*$E2531,IF(AND(B1191="male",E1191="no",F1191="southwest"),AG1246+AG1247*$B2531+AG1248*$D2531+AG1249*$E2531,IF(AND(B1191="male",E1191="yes",F1191="southwest"),AI1246+AI1247*$B2531+AI1248*$D2531+AI1249*$E2531,IF(AND(B1191="male",E1191="yes",F1191="southeast"),AK1246+AK1247*$B2531+AK1248*$D2531+AK1249*$E2531,IF(AND(B1191="male",E1191="yes",F1191="northwest"),AM1246+AM1247*$B2531+AM1248*$D2531+AM1249*$E2531,IF(AND(B1191="male",E1191="yes",F1191="northeast"),AO1246+AO1247*$B2531+AO1248*$D2531+AO1249*$E2531,"Conditions not met"))))))))))))))))</f>
        <v>0</v>
      </c>
    </row>
    <row r="2532" spans="2:9" x14ac:dyDescent="0.45">
      <c r="B2532" s="2">
        <v>31</v>
      </c>
      <c r="D2532" s="2">
        <v>32.774999999999999</v>
      </c>
      <c r="E2532" s="2">
        <v>2</v>
      </c>
      <c r="H2532" s="2">
        <v>5327.4002499999997</v>
      </c>
      <c r="I2532" s="1">
        <f>IF(AND(B1192="male",E1192="yes",F1192="northeast"),$K$57+$K$58*$B2532+$K$59*$D2532+$K$60*$E2532,IF(AND(B1192="male",E1192="yes",F1192="northwest"),M1247+M1248*$B2532+M1249*$D2532+M1250*$E2532,IF(AND(B1192="male",E1192="yes",F1192="southeast"),O1247+O1248*$B2532+O1249*$D2532+O1250*$E2532,IF(AND(B1192="male",E1192="yes",F1192="southwest"),Q1247+Q1248*$B2532+Q1249*$D2532+Q1250*$E2532,IF(AND(B1192="female",E1192="no",F1192="southwest"),S1247+S1248*$B2532+S1249*$D2532+S1250*$E2532,IF(AND(B1192="female",E1192="no",F1192="southeast"),U1247+U1248*$B2532+U1249*$D2532+U1250*$E2532,IF(AND(B1192="female",E1192="no",F1192="northwest"),W1247+W1248*$B2532+W1249*$D2532+W1250*$E2532,IF(AND(B1192="female",E1192="no",F1192="northeast"),Y1247+Y1248*$B2532+Y1249*$D2532+Y1250*$E2532,IF(AND(B1192="male",E1192="no",F1192="northeast"),AA1247+AA1248*$B2532+AA1249*$D2532+AA1250*$E2532,IF(AND(B1192="male",E1192="no",F1192="northwest"),AC1247+AC1248*$B2532+AC1249*$D2532+AC1250*$E2532,IF(AND(B1192="male",E1192="no",F1192="southeast"),AE1247+AE1248*$B2532+AE1249*$D2532+AE1250*$E2532,IF(AND(B1192="male",E1192="no",F1192="southwest"),AG1247+AG1248*$B2532+AG1249*$D2532+AG1250*$E2532,IF(AND(B1192="male",E1192="yes",F1192="southwest"),AI1247+AI1248*$B2532+AI1249*$D2532+AI1250*$E2532,IF(AND(B1192="male",E1192="yes",F1192="southeast"),AK1247+AK1248*$B2532+AK1249*$D2532+AK1250*$E2532,IF(AND(B1192="male",E1192="yes",F1192="northwest"),AM1247+AM1248*$B2532+AM1249*$D2532+AM1250*$E2532,IF(AND(B1192="male",E1192="yes",F1192="northeast"),AO1247+AO1248*$B2532+AO1249*$D2532+AO1250*$E2532,"Conditions not met"))))))))))))))))</f>
        <v>0</v>
      </c>
    </row>
    <row r="2533" spans="2:9" x14ac:dyDescent="0.45">
      <c r="B2533" s="2">
        <v>41</v>
      </c>
      <c r="D2533" s="2">
        <v>21.754999999999999</v>
      </c>
      <c r="E2533" s="2">
        <v>1</v>
      </c>
      <c r="H2533" s="2">
        <v>13725.47184</v>
      </c>
      <c r="I2533" s="1">
        <f>IF(AND(B1193="male",E1193="yes",F1193="northeast"),$K$57+$K$58*$B2533+$K$59*$D2533+$K$60*$E2533,IF(AND(B1193="male",E1193="yes",F1193="northwest"),M1248+M1249*$B2533+M1250*$D2533+M1251*$E2533,IF(AND(B1193="male",E1193="yes",F1193="southeast"),O1248+O1249*$B2533+O1250*$D2533+O1251*$E2533,IF(AND(B1193="male",E1193="yes",F1193="southwest"),Q1248+Q1249*$B2533+Q1250*$D2533+Q1251*$E2533,IF(AND(B1193="female",E1193="no",F1193="southwest"),S1248+S1249*$B2533+S1250*$D2533+S1251*$E2533,IF(AND(B1193="female",E1193="no",F1193="southeast"),U1248+U1249*$B2533+U1250*$D2533+U1251*$E2533,IF(AND(B1193="female",E1193="no",F1193="northwest"),W1248+W1249*$B2533+W1250*$D2533+W1251*$E2533,IF(AND(B1193="female",E1193="no",F1193="northeast"),Y1248+Y1249*$B2533+Y1250*$D2533+Y1251*$E2533,IF(AND(B1193="male",E1193="no",F1193="northeast"),AA1248+AA1249*$B2533+AA1250*$D2533+AA1251*$E2533,IF(AND(B1193="male",E1193="no",F1193="northwest"),AC1248+AC1249*$B2533+AC1250*$D2533+AC1251*$E2533,IF(AND(B1193="male",E1193="no",F1193="southeast"),AE1248+AE1249*$B2533+AE1250*$D2533+AE1251*$E2533,IF(AND(B1193="male",E1193="no",F1193="southwest"),AG1248+AG1249*$B2533+AG1250*$D2533+AG1251*$E2533,IF(AND(B1193="male",E1193="yes",F1193="southwest"),AI1248+AI1249*$B2533+AI1250*$D2533+AI1251*$E2533,IF(AND(B1193="male",E1193="yes",F1193="southeast"),AK1248+AK1249*$B2533+AK1250*$D2533+AK1251*$E2533,IF(AND(B1193="male",E1193="yes",F1193="northwest"),AM1248+AM1249*$B2533+AM1250*$D2533+AM1251*$E2533,IF(AND(B1193="male",E1193="yes",F1193="northeast"),AO1248+AO1249*$B2533+AO1250*$D2533+AO1251*$E2533,"Conditions not met"))))))))))))))))</f>
        <v>0</v>
      </c>
    </row>
    <row r="2534" spans="2:9" x14ac:dyDescent="0.45">
      <c r="B2534" s="2">
        <v>58</v>
      </c>
      <c r="D2534" s="2">
        <v>32.395000000000003</v>
      </c>
      <c r="E2534" s="2">
        <v>1</v>
      </c>
      <c r="H2534" s="2">
        <v>13019.161050000001</v>
      </c>
      <c r="I2534" s="1">
        <f>IF(AND(B1194="male",E1194="yes",F1194="northeast"),$K$57+$K$58*$B2534+$K$59*$D2534+$K$60*$E2534,IF(AND(B1194="male",E1194="yes",F1194="northwest"),M1249+M1250*$B2534+M1251*$D2534+M1252*$E2534,IF(AND(B1194="male",E1194="yes",F1194="southeast"),O1249+O1250*$B2534+O1251*$D2534+O1252*$E2534,IF(AND(B1194="male",E1194="yes",F1194="southwest"),Q1249+Q1250*$B2534+Q1251*$D2534+Q1252*$E2534,IF(AND(B1194="female",E1194="no",F1194="southwest"),S1249+S1250*$B2534+S1251*$D2534+S1252*$E2534,IF(AND(B1194="female",E1194="no",F1194="southeast"),U1249+U1250*$B2534+U1251*$D2534+U1252*$E2534,IF(AND(B1194="female",E1194="no",F1194="northwest"),W1249+W1250*$B2534+W1251*$D2534+W1252*$E2534,IF(AND(B1194="female",E1194="no",F1194="northeast"),Y1249+Y1250*$B2534+Y1251*$D2534+Y1252*$E2534,IF(AND(B1194="male",E1194="no",F1194="northeast"),AA1249+AA1250*$B2534+AA1251*$D2534+AA1252*$E2534,IF(AND(B1194="male",E1194="no",F1194="northwest"),AC1249+AC1250*$B2534+AC1251*$D2534+AC1252*$E2534,IF(AND(B1194="male",E1194="no",F1194="southeast"),AE1249+AE1250*$B2534+AE1251*$D2534+AE1252*$E2534,IF(AND(B1194="male",E1194="no",F1194="southwest"),AG1249+AG1250*$B2534+AG1251*$D2534+AG1252*$E2534,IF(AND(B1194="male",E1194="yes",F1194="southwest"),AI1249+AI1250*$B2534+AI1251*$D2534+AI1252*$E2534,IF(AND(B1194="male",E1194="yes",F1194="southeast"),AK1249+AK1250*$B2534+AK1251*$D2534+AK1252*$E2534,IF(AND(B1194="male",E1194="yes",F1194="northwest"),AM1249+AM1250*$B2534+AM1251*$D2534+AM1252*$E2534,IF(AND(B1194="male",E1194="yes",F1194="northeast"),AO1249+AO1250*$B2534+AO1251*$D2534+AO1252*$E2534,"Conditions not met"))))))))))))))))</f>
        <v>0</v>
      </c>
    </row>
    <row r="2535" spans="2:9" x14ac:dyDescent="0.45">
      <c r="B2535" s="2">
        <v>48</v>
      </c>
      <c r="D2535" s="2">
        <v>36.575000000000003</v>
      </c>
      <c r="E2535" s="2">
        <v>0</v>
      </c>
      <c r="H2535" s="2">
        <v>8671.1912499999999</v>
      </c>
      <c r="I2535" s="1">
        <f>IF(AND(B1195="male",E1195="yes",F1195="northeast"),$K$57+$K$58*$B2535+$K$59*$D2535+$K$60*$E2535,IF(AND(B1195="male",E1195="yes",F1195="northwest"),M1250+M1251*$B2535+M1252*$D2535+M1253*$E2535,IF(AND(B1195="male",E1195="yes",F1195="southeast"),O1250+O1251*$B2535+O1252*$D2535+O1253*$E2535,IF(AND(B1195="male",E1195="yes",F1195="southwest"),Q1250+Q1251*$B2535+Q1252*$D2535+Q1253*$E2535,IF(AND(B1195="female",E1195="no",F1195="southwest"),S1250+S1251*$B2535+S1252*$D2535+S1253*$E2535,IF(AND(B1195="female",E1195="no",F1195="southeast"),U1250+U1251*$B2535+U1252*$D2535+U1253*$E2535,IF(AND(B1195="female",E1195="no",F1195="northwest"),W1250+W1251*$B2535+W1252*$D2535+W1253*$E2535,IF(AND(B1195="female",E1195="no",F1195="northeast"),Y1250+Y1251*$B2535+Y1252*$D2535+Y1253*$E2535,IF(AND(B1195="male",E1195="no",F1195="northeast"),AA1250+AA1251*$B2535+AA1252*$D2535+AA1253*$E2535,IF(AND(B1195="male",E1195="no",F1195="northwest"),AC1250+AC1251*$B2535+AC1252*$D2535+AC1253*$E2535,IF(AND(B1195="male",E1195="no",F1195="southeast"),AE1250+AE1251*$B2535+AE1252*$D2535+AE1253*$E2535,IF(AND(B1195="male",E1195="no",F1195="southwest"),AG1250+AG1251*$B2535+AG1252*$D2535+AG1253*$E2535,IF(AND(B1195="male",E1195="yes",F1195="southwest"),AI1250+AI1251*$B2535+AI1252*$D2535+AI1253*$E2535,IF(AND(B1195="male",E1195="yes",F1195="southeast"),AK1250+AK1251*$B2535+AK1252*$D2535+AK1253*$E2535,IF(AND(B1195="male",E1195="yes",F1195="northwest"),AM1250+AM1251*$B2535+AM1252*$D2535+AM1253*$E2535,IF(AND(B1195="male",E1195="yes",F1195="northeast"),AO1250+AO1251*$B2535+AO1252*$D2535+AO1253*$E2535,"Conditions not met"))))))))))))))))</f>
        <v>0</v>
      </c>
    </row>
    <row r="2536" spans="2:9" x14ac:dyDescent="0.45">
      <c r="B2536" s="2">
        <v>31</v>
      </c>
      <c r="D2536" s="2">
        <v>21.754999999999999</v>
      </c>
      <c r="E2536" s="2">
        <v>0</v>
      </c>
      <c r="H2536" s="2">
        <v>4134.0824499999999</v>
      </c>
      <c r="I2536" s="1">
        <f>IF(AND(B1196="male",E1196="yes",F1196="northeast"),$K$57+$K$58*$B2536+$K$59*$D2536+$K$60*$E2536,IF(AND(B1196="male",E1196="yes",F1196="northwest"),M1251+M1252*$B2536+M1253*$D2536+M1254*$E2536,IF(AND(B1196="male",E1196="yes",F1196="southeast"),O1251+O1252*$B2536+O1253*$D2536+O1254*$E2536,IF(AND(B1196="male",E1196="yes",F1196="southwest"),Q1251+Q1252*$B2536+Q1253*$D2536+Q1254*$E2536,IF(AND(B1196="female",E1196="no",F1196="southwest"),S1251+S1252*$B2536+S1253*$D2536+S1254*$E2536,IF(AND(B1196="female",E1196="no",F1196="southeast"),U1251+U1252*$B2536+U1253*$D2536+U1254*$E2536,IF(AND(B1196="female",E1196="no",F1196="northwest"),W1251+W1252*$B2536+W1253*$D2536+W1254*$E2536,IF(AND(B1196="female",E1196="no",F1196="northeast"),Y1251+Y1252*$B2536+Y1253*$D2536+Y1254*$E2536,IF(AND(B1196="male",E1196="no",F1196="northeast"),AA1251+AA1252*$B2536+AA1253*$D2536+AA1254*$E2536,IF(AND(B1196="male",E1196="no",F1196="northwest"),AC1251+AC1252*$B2536+AC1253*$D2536+AC1254*$E2536,IF(AND(B1196="male",E1196="no",F1196="southeast"),AE1251+AE1252*$B2536+AE1253*$D2536+AE1254*$E2536,IF(AND(B1196="male",E1196="no",F1196="southwest"),AG1251+AG1252*$B2536+AG1253*$D2536+AG1254*$E2536,IF(AND(B1196="male",E1196="yes",F1196="southwest"),AI1251+AI1252*$B2536+AI1253*$D2536+AI1254*$E2536,IF(AND(B1196="male",E1196="yes",F1196="southeast"),AK1251+AK1252*$B2536+AK1253*$D2536+AK1254*$E2536,IF(AND(B1196="male",E1196="yes",F1196="northwest"),AM1251+AM1252*$B2536+AM1253*$D2536+AM1254*$E2536,IF(AND(B1196="male",E1196="yes",F1196="northeast"),AO1251+AO1252*$B2536+AO1253*$D2536+AO1254*$E2536,"Conditions not met"))))))))))))))))</f>
        <v>0</v>
      </c>
    </row>
    <row r="2537" spans="2:9" x14ac:dyDescent="0.45">
      <c r="B2537" s="2">
        <v>19</v>
      </c>
      <c r="D2537" s="2">
        <v>27.93</v>
      </c>
      <c r="E2537" s="2">
        <v>3</v>
      </c>
      <c r="H2537" s="2">
        <v>18838.703659999999</v>
      </c>
      <c r="I2537" s="1">
        <f>IF(AND(B1197="male",E1197="yes",F1197="northeast"),$K$57+$K$58*$B2537+$K$59*$D2537+$K$60*$E2537,IF(AND(B1197="male",E1197="yes",F1197="northwest"),M1252+M1253*$B2537+M1254*$D2537+M1255*$E2537,IF(AND(B1197="male",E1197="yes",F1197="southeast"),O1252+O1253*$B2537+O1254*$D2537+O1255*$E2537,IF(AND(B1197="male",E1197="yes",F1197="southwest"),Q1252+Q1253*$B2537+Q1254*$D2537+Q1255*$E2537,IF(AND(B1197="female",E1197="no",F1197="southwest"),S1252+S1253*$B2537+S1254*$D2537+S1255*$E2537,IF(AND(B1197="female",E1197="no",F1197="southeast"),U1252+U1253*$B2537+U1254*$D2537+U1255*$E2537,IF(AND(B1197="female",E1197="no",F1197="northwest"),W1252+W1253*$B2537+W1254*$D2537+W1255*$E2537,IF(AND(B1197="female",E1197="no",F1197="northeast"),Y1252+Y1253*$B2537+Y1254*$D2537+Y1255*$E2537,IF(AND(B1197="male",E1197="no",F1197="northeast"),AA1252+AA1253*$B2537+AA1254*$D2537+AA1255*$E2537,IF(AND(B1197="male",E1197="no",F1197="northwest"),AC1252+AC1253*$B2537+AC1254*$D2537+AC1255*$E2537,IF(AND(B1197="male",E1197="no",F1197="southeast"),AE1252+AE1253*$B2537+AE1254*$D2537+AE1255*$E2537,IF(AND(B1197="male",E1197="no",F1197="southwest"),AG1252+AG1253*$B2537+AG1254*$D2537+AG1255*$E2537,IF(AND(B1197="male",E1197="yes",F1197="southwest"),AI1252+AI1253*$B2537+AI1254*$D2537+AI1255*$E2537,IF(AND(B1197="male",E1197="yes",F1197="southeast"),AK1252+AK1253*$B2537+AK1254*$D2537+AK1255*$E2537,IF(AND(B1197="male",E1197="yes",F1197="northwest"),AM1252+AM1253*$B2537+AM1254*$D2537+AM1255*$E2537,IF(AND(B1197="male",E1197="yes",F1197="northeast"),AO1252+AO1253*$B2537+AO1254*$D2537+AO1255*$E2537,"Conditions not met"))))))))))))))))</f>
        <v>0</v>
      </c>
    </row>
    <row r="2538" spans="2:9" x14ac:dyDescent="0.45">
      <c r="B2538" s="2">
        <v>19</v>
      </c>
      <c r="D2538" s="2">
        <v>30.02</v>
      </c>
      <c r="E2538" s="2">
        <v>0</v>
      </c>
      <c r="H2538" s="2">
        <v>33307.550799999997</v>
      </c>
      <c r="I2538" s="1" t="str">
        <f>IF(AND(B1198="male",E1198="yes",F1198="northeast"),$K$57+$K$58*$B2538+$K$59*$D2538+$K$60*$E2538,IF(AND(B1198="male",E1198="yes",F1198="northwest"),M1253+M1254*$B2538+M1255*$D2538+M1256*$E2538,IF(AND(B1198="male",E1198="yes",F1198="southeast"),O1253+O1254*$B2538+O1255*$D2538+O1256*$E2538,IF(AND(B1198="male",E1198="yes",F1198="southwest"),Q1253+Q1254*$B2538+Q1255*$D2538+Q1256*$E2538,IF(AND(B1198="female",E1198="no",F1198="southwest"),S1253+S1254*$B2538+S1255*$D2538+S1256*$E2538,IF(AND(B1198="female",E1198="no",F1198="southeast"),U1253+U1254*$B2538+U1255*$D2538+U1256*$E2538,IF(AND(B1198="female",E1198="no",F1198="northwest"),W1253+W1254*$B2538+W1255*$D2538+W1256*$E2538,IF(AND(B1198="female",E1198="no",F1198="northeast"),Y1253+Y1254*$B2538+Y1255*$D2538+Y1256*$E2538,IF(AND(B1198="male",E1198="no",F1198="northeast"),AA1253+AA1254*$B2538+AA1255*$D2538+AA1256*$E2538,IF(AND(B1198="male",E1198="no",F1198="northwest"),AC1253+AC1254*$B2538+AC1255*$D2538+AC1256*$E2538,IF(AND(B1198="male",E1198="no",F1198="southeast"),AE1253+AE1254*$B2538+AE1255*$D2538+AE1256*$E2538,IF(AND(B1198="male",E1198="no",F1198="southwest"),AG1253+AG1254*$B2538+AG1255*$D2538+AG1256*$E2538,IF(AND(B1198="male",E1198="yes",F1198="southwest"),AI1253+AI1254*$B2538+AI1255*$D2538+AI1256*$E2538,IF(AND(B1198="male",E1198="yes",F1198="southeast"),AK1253+AK1254*$B2538+AK1255*$D2538+AK1256*$E2538,IF(AND(B1198="male",E1198="yes",F1198="northwest"),AM1253+AM1254*$B2538+AM1255*$D2538+AM1256*$E2538,IF(AND(B1198="male",E1198="yes",F1198="northeast"),AO1253+AO1254*$B2538+AO1255*$D2538+AO1256*$E2538,"Conditions not met"))))))))))))))))</f>
        <v>Conditions not met</v>
      </c>
    </row>
    <row r="2539" spans="2:9" x14ac:dyDescent="0.45">
      <c r="B2539" s="2">
        <v>41</v>
      </c>
      <c r="D2539" s="2">
        <v>33.549999999999997</v>
      </c>
      <c r="E2539" s="2">
        <v>0</v>
      </c>
      <c r="H2539" s="2">
        <v>5699.8374999999996</v>
      </c>
      <c r="I2539" s="1">
        <f>IF(AND(B1199="male",E1199="yes",F1199="northeast"),$K$57+$K$58*$B2539+$K$59*$D2539+$K$60*$E2539,IF(AND(B1199="male",E1199="yes",F1199="northwest"),M1254+M1255*$B2539+M1256*$D2539+M1257*$E2539,IF(AND(B1199="male",E1199="yes",F1199="southeast"),O1254+O1255*$B2539+O1256*$D2539+O1257*$E2539,IF(AND(B1199="male",E1199="yes",F1199="southwest"),Q1254+Q1255*$B2539+Q1256*$D2539+Q1257*$E2539,IF(AND(B1199="female",E1199="no",F1199="southwest"),S1254+S1255*$B2539+S1256*$D2539+S1257*$E2539,IF(AND(B1199="female",E1199="no",F1199="southeast"),U1254+U1255*$B2539+U1256*$D2539+U1257*$E2539,IF(AND(B1199="female",E1199="no",F1199="northwest"),W1254+W1255*$B2539+W1256*$D2539+W1257*$E2539,IF(AND(B1199="female",E1199="no",F1199="northeast"),Y1254+Y1255*$B2539+Y1256*$D2539+Y1257*$E2539,IF(AND(B1199="male",E1199="no",F1199="northeast"),AA1254+AA1255*$B2539+AA1256*$D2539+AA1257*$E2539,IF(AND(B1199="male",E1199="no",F1199="northwest"),AC1254+AC1255*$B2539+AC1256*$D2539+AC1257*$E2539,IF(AND(B1199="male",E1199="no",F1199="southeast"),AE1254+AE1255*$B2539+AE1256*$D2539+AE1257*$E2539,IF(AND(B1199="male",E1199="no",F1199="southwest"),AG1254+AG1255*$B2539+AG1256*$D2539+AG1257*$E2539,IF(AND(B1199="male",E1199="yes",F1199="southwest"),AI1254+AI1255*$B2539+AI1256*$D2539+AI1257*$E2539,IF(AND(B1199="male",E1199="yes",F1199="southeast"),AK1254+AK1255*$B2539+AK1256*$D2539+AK1257*$E2539,IF(AND(B1199="male",E1199="yes",F1199="northwest"),AM1254+AM1255*$B2539+AM1256*$D2539+AM1257*$E2539,IF(AND(B1199="male",E1199="yes",F1199="northeast"),AO1254+AO1255*$B2539+AO1256*$D2539+AO1257*$E2539,"Conditions not met"))))))))))))))))</f>
        <v>0</v>
      </c>
    </row>
    <row r="2540" spans="2:9" x14ac:dyDescent="0.45">
      <c r="B2540" s="2">
        <v>40</v>
      </c>
      <c r="D2540" s="2">
        <v>29.355</v>
      </c>
      <c r="E2540" s="2">
        <v>1</v>
      </c>
      <c r="H2540" s="2">
        <v>6393.6034499999996</v>
      </c>
      <c r="I2540" s="1">
        <f>IF(AND(B1200="male",E1200="yes",F1200="northeast"),$K$57+$K$58*$B2540+$K$59*$D2540+$K$60*$E2540,IF(AND(B1200="male",E1200="yes",F1200="northwest"),M1255+M1256*$B2540+M1257*$D2540+M1258*$E2540,IF(AND(B1200="male",E1200="yes",F1200="southeast"),O1255+O1256*$B2540+O1257*$D2540+O1258*$E2540,IF(AND(B1200="male",E1200="yes",F1200="southwest"),Q1255+Q1256*$B2540+Q1257*$D2540+Q1258*$E2540,IF(AND(B1200="female",E1200="no",F1200="southwest"),S1255+S1256*$B2540+S1257*$D2540+S1258*$E2540,IF(AND(B1200="female",E1200="no",F1200="southeast"),U1255+U1256*$B2540+U1257*$D2540+U1258*$E2540,IF(AND(B1200="female",E1200="no",F1200="northwest"),W1255+W1256*$B2540+W1257*$D2540+W1258*$E2540,IF(AND(B1200="female",E1200="no",F1200="northeast"),Y1255+Y1256*$B2540+Y1257*$D2540+Y1258*$E2540,IF(AND(B1200="male",E1200="no",F1200="northeast"),AA1255+AA1256*$B2540+AA1257*$D2540+AA1258*$E2540,IF(AND(B1200="male",E1200="no",F1200="northwest"),AC1255+AC1256*$B2540+AC1257*$D2540+AC1258*$E2540,IF(AND(B1200="male",E1200="no",F1200="southeast"),AE1255+AE1256*$B2540+AE1257*$D2540+AE1258*$E2540,IF(AND(B1200="male",E1200="no",F1200="southwest"),AG1255+AG1256*$B2540+AG1257*$D2540+AG1258*$E2540,IF(AND(B1200="male",E1200="yes",F1200="southwest"),AI1255+AI1256*$B2540+AI1257*$D2540+AI1258*$E2540,IF(AND(B1200="male",E1200="yes",F1200="southeast"),AK1255+AK1256*$B2540+AK1257*$D2540+AK1258*$E2540,IF(AND(B1200="male",E1200="yes",F1200="northwest"),AM1255+AM1256*$B2540+AM1257*$D2540+AM1258*$E2540,IF(AND(B1200="male",E1200="yes",F1200="northeast"),AO1255+AO1256*$B2540+AO1257*$D2540+AO1258*$E2540,"Conditions not met"))))))))))))))))</f>
        <v>0</v>
      </c>
    </row>
    <row r="2541" spans="2:9" x14ac:dyDescent="0.45">
      <c r="B2541" s="2">
        <v>31</v>
      </c>
      <c r="D2541" s="2">
        <v>25.8</v>
      </c>
      <c r="E2541" s="2">
        <v>2</v>
      </c>
      <c r="H2541" s="2">
        <v>4934.7049999999999</v>
      </c>
      <c r="I2541" s="1">
        <f>IF(AND(B1201="male",E1201="yes",F1201="northeast"),$K$57+$K$58*$B2541+$K$59*$D2541+$K$60*$E2541,IF(AND(B1201="male",E1201="yes",F1201="northwest"),M1256+M1257*$B2541+M1258*$D2541+M1259*$E2541,IF(AND(B1201="male",E1201="yes",F1201="southeast"),O1256+O1257*$B2541+O1258*$D2541+O1259*$E2541,IF(AND(B1201="male",E1201="yes",F1201="southwest"),Q1256+Q1257*$B2541+Q1258*$D2541+Q1259*$E2541,IF(AND(B1201="female",E1201="no",F1201="southwest"),S1256+S1257*$B2541+S1258*$D2541+S1259*$E2541,IF(AND(B1201="female",E1201="no",F1201="southeast"),U1256+U1257*$B2541+U1258*$D2541+U1259*$E2541,IF(AND(B1201="female",E1201="no",F1201="northwest"),W1256+W1257*$B2541+W1258*$D2541+W1259*$E2541,IF(AND(B1201="female",E1201="no",F1201="northeast"),Y1256+Y1257*$B2541+Y1258*$D2541+Y1259*$E2541,IF(AND(B1201="male",E1201="no",F1201="northeast"),AA1256+AA1257*$B2541+AA1258*$D2541+AA1259*$E2541,IF(AND(B1201="male",E1201="no",F1201="northwest"),AC1256+AC1257*$B2541+AC1258*$D2541+AC1259*$E2541,IF(AND(B1201="male",E1201="no",F1201="southeast"),AE1256+AE1257*$B2541+AE1258*$D2541+AE1259*$E2541,IF(AND(B1201="male",E1201="no",F1201="southwest"),AG1256+AG1257*$B2541+AG1258*$D2541+AG1259*$E2541,IF(AND(B1201="male",E1201="yes",F1201="southwest"),AI1256+AI1257*$B2541+AI1258*$D2541+AI1259*$E2541,IF(AND(B1201="male",E1201="yes",F1201="southeast"),AK1256+AK1257*$B2541+AK1258*$D2541+AK1259*$E2541,IF(AND(B1201="male",E1201="yes",F1201="northwest"),AM1256+AM1257*$B2541+AM1258*$D2541+AM1259*$E2541,IF(AND(B1201="male",E1201="yes",F1201="northeast"),AO1256+AO1257*$B2541+AO1258*$D2541+AO1259*$E2541,"Conditions not met"))))))))))))))))</f>
        <v>0</v>
      </c>
    </row>
    <row r="2542" spans="2:9" x14ac:dyDescent="0.45">
      <c r="B2542" s="2">
        <v>37</v>
      </c>
      <c r="D2542" s="2">
        <v>24.32</v>
      </c>
      <c r="E2542" s="2">
        <v>2</v>
      </c>
      <c r="H2542" s="2">
        <v>6198.7518</v>
      </c>
      <c r="I2542" s="1">
        <f>IF(AND(B1202="male",E1202="yes",F1202="northeast"),$K$57+$K$58*$B2542+$K$59*$D2542+$K$60*$E2542,IF(AND(B1202="male",E1202="yes",F1202="northwest"),M1257+M1258*$B2542+M1259*$D2542+M1260*$E2542,IF(AND(B1202="male",E1202="yes",F1202="southeast"),O1257+O1258*$B2542+O1259*$D2542+O1260*$E2542,IF(AND(B1202="male",E1202="yes",F1202="southwest"),Q1257+Q1258*$B2542+Q1259*$D2542+Q1260*$E2542,IF(AND(B1202="female",E1202="no",F1202="southwest"),S1257+S1258*$B2542+S1259*$D2542+S1260*$E2542,IF(AND(B1202="female",E1202="no",F1202="southeast"),U1257+U1258*$B2542+U1259*$D2542+U1260*$E2542,IF(AND(B1202="female",E1202="no",F1202="northwest"),W1257+W1258*$B2542+W1259*$D2542+W1260*$E2542,IF(AND(B1202="female",E1202="no",F1202="northeast"),Y1257+Y1258*$B2542+Y1259*$D2542+Y1260*$E2542,IF(AND(B1202="male",E1202="no",F1202="northeast"),AA1257+AA1258*$B2542+AA1259*$D2542+AA1260*$E2542,IF(AND(B1202="male",E1202="no",F1202="northwest"),AC1257+AC1258*$B2542+AC1259*$D2542+AC1260*$E2542,IF(AND(B1202="male",E1202="no",F1202="southeast"),AE1257+AE1258*$B2542+AE1259*$D2542+AE1260*$E2542,IF(AND(B1202="male",E1202="no",F1202="southwest"),AG1257+AG1258*$B2542+AG1259*$D2542+AG1260*$E2542,IF(AND(B1202="male",E1202="yes",F1202="southwest"),AI1257+AI1258*$B2542+AI1259*$D2542+AI1260*$E2542,IF(AND(B1202="male",E1202="yes",F1202="southeast"),AK1257+AK1258*$B2542+AK1259*$D2542+AK1260*$E2542,IF(AND(B1202="male",E1202="yes",F1202="northwest"),AM1257+AM1258*$B2542+AM1259*$D2542+AM1260*$E2542,IF(AND(B1202="male",E1202="yes",F1202="northeast"),AO1257+AO1258*$B2542+AO1259*$D2542+AO1260*$E2542,"Conditions not met"))))))))))))))))</f>
        <v>0</v>
      </c>
    </row>
    <row r="2543" spans="2:9" x14ac:dyDescent="0.45">
      <c r="B2543" s="2">
        <v>46</v>
      </c>
      <c r="D2543" s="2">
        <v>40.375</v>
      </c>
      <c r="E2543" s="2">
        <v>2</v>
      </c>
      <c r="H2543" s="2">
        <v>8733.2292500000003</v>
      </c>
      <c r="I2543" s="1">
        <f>IF(AND(B1203="male",E1203="yes",F1203="northeast"),$K$57+$K$58*$B2543+$K$59*$D2543+$K$60*$E2543,IF(AND(B1203="male",E1203="yes",F1203="northwest"),M1258+M1259*$B2543+M1260*$D2543+M1261*$E2543,IF(AND(B1203="male",E1203="yes",F1203="southeast"),O1258+O1259*$B2543+O1260*$D2543+O1261*$E2543,IF(AND(B1203="male",E1203="yes",F1203="southwest"),Q1258+Q1259*$B2543+Q1260*$D2543+Q1261*$E2543,IF(AND(B1203="female",E1203="no",F1203="southwest"),S1258+S1259*$B2543+S1260*$D2543+S1261*$E2543,IF(AND(B1203="female",E1203="no",F1203="southeast"),U1258+U1259*$B2543+U1260*$D2543+U1261*$E2543,IF(AND(B1203="female",E1203="no",F1203="northwest"),W1258+W1259*$B2543+W1260*$D2543+W1261*$E2543,IF(AND(B1203="female",E1203="no",F1203="northeast"),Y1258+Y1259*$B2543+Y1260*$D2543+Y1261*$E2543,IF(AND(B1203="male",E1203="no",F1203="northeast"),AA1258+AA1259*$B2543+AA1260*$D2543+AA1261*$E2543,IF(AND(B1203="male",E1203="no",F1203="northwest"),AC1258+AC1259*$B2543+AC1260*$D2543+AC1261*$E2543,IF(AND(B1203="male",E1203="no",F1203="southeast"),AE1258+AE1259*$B2543+AE1260*$D2543+AE1261*$E2543,IF(AND(B1203="male",E1203="no",F1203="southwest"),AG1258+AG1259*$B2543+AG1260*$D2543+AG1261*$E2543,IF(AND(B1203="male",E1203="yes",F1203="southwest"),AI1258+AI1259*$B2543+AI1260*$D2543+AI1261*$E2543,IF(AND(B1203="male",E1203="yes",F1203="southeast"),AK1258+AK1259*$B2543+AK1260*$D2543+AK1261*$E2543,IF(AND(B1203="male",E1203="yes",F1203="northwest"),AM1258+AM1259*$B2543+AM1260*$D2543+AM1261*$E2543,IF(AND(B1203="male",E1203="yes",F1203="northeast"),AO1258+AO1259*$B2543+AO1260*$D2543+AO1261*$E2543,"Conditions not met"))))))))))))))))</f>
        <v>0</v>
      </c>
    </row>
    <row r="2544" spans="2:9" x14ac:dyDescent="0.45">
      <c r="B2544" s="2">
        <v>22</v>
      </c>
      <c r="D2544" s="2">
        <v>32.11</v>
      </c>
      <c r="E2544" s="2">
        <v>0</v>
      </c>
      <c r="H2544" s="2">
        <v>2055.3249000000001</v>
      </c>
      <c r="I2544" s="1">
        <f>IF(AND(B1204="male",E1204="yes",F1204="northeast"),$K$57+$K$58*$B2544+$K$59*$D2544+$K$60*$E2544,IF(AND(B1204="male",E1204="yes",F1204="northwest"),M1259+M1260*$B2544+M1261*$D2544+M1262*$E2544,IF(AND(B1204="male",E1204="yes",F1204="southeast"),O1259+O1260*$B2544+O1261*$D2544+O1262*$E2544,IF(AND(B1204="male",E1204="yes",F1204="southwest"),Q1259+Q1260*$B2544+Q1261*$D2544+Q1262*$E2544,IF(AND(B1204="female",E1204="no",F1204="southwest"),S1259+S1260*$B2544+S1261*$D2544+S1262*$E2544,IF(AND(B1204="female",E1204="no",F1204="southeast"),U1259+U1260*$B2544+U1261*$D2544+U1262*$E2544,IF(AND(B1204="female",E1204="no",F1204="northwest"),W1259+W1260*$B2544+W1261*$D2544+W1262*$E2544,IF(AND(B1204="female",E1204="no",F1204="northeast"),Y1259+Y1260*$B2544+Y1261*$D2544+Y1262*$E2544,IF(AND(B1204="male",E1204="no",F1204="northeast"),AA1259+AA1260*$B2544+AA1261*$D2544+AA1262*$E2544,IF(AND(B1204="male",E1204="no",F1204="northwest"),AC1259+AC1260*$B2544+AC1261*$D2544+AC1262*$E2544,IF(AND(B1204="male",E1204="no",F1204="southeast"),AE1259+AE1260*$B2544+AE1261*$D2544+AE1262*$E2544,IF(AND(B1204="male",E1204="no",F1204="southwest"),AG1259+AG1260*$B2544+AG1261*$D2544+AG1262*$E2544,IF(AND(B1204="male",E1204="yes",F1204="southwest"),AI1259+AI1260*$B2544+AI1261*$D2544+AI1262*$E2544,IF(AND(B1204="male",E1204="yes",F1204="southeast"),AK1259+AK1260*$B2544+AK1261*$D2544+AK1262*$E2544,IF(AND(B1204="male",E1204="yes",F1204="northwest"),AM1259+AM1260*$B2544+AM1261*$D2544+AM1262*$E2544,IF(AND(B1204="male",E1204="yes",F1204="northeast"),AO1259+AO1260*$B2544+AO1261*$D2544+AO1262*$E2544,"Conditions not met"))))))))))))))))</f>
        <v>0</v>
      </c>
    </row>
    <row r="2545" spans="2:9" x14ac:dyDescent="0.45">
      <c r="B2545" s="2">
        <v>51</v>
      </c>
      <c r="D2545" s="2">
        <v>32.299999999999997</v>
      </c>
      <c r="E2545" s="2">
        <v>1</v>
      </c>
      <c r="H2545" s="2">
        <v>9964.06</v>
      </c>
      <c r="I2545" s="1">
        <f>IF(AND(B1205="male",E1205="yes",F1205="northeast"),$K$57+$K$58*$B2545+$K$59*$D2545+$K$60*$E2545,IF(AND(B1205="male",E1205="yes",F1205="northwest"),M1260+M1261*$B2545+M1262*$D2545+M1263*$E2545,IF(AND(B1205="male",E1205="yes",F1205="southeast"),O1260+O1261*$B2545+O1262*$D2545+O1263*$E2545,IF(AND(B1205="male",E1205="yes",F1205="southwest"),Q1260+Q1261*$B2545+Q1262*$D2545+Q1263*$E2545,IF(AND(B1205="female",E1205="no",F1205="southwest"),S1260+S1261*$B2545+S1262*$D2545+S1263*$E2545,IF(AND(B1205="female",E1205="no",F1205="southeast"),U1260+U1261*$B2545+U1262*$D2545+U1263*$E2545,IF(AND(B1205="female",E1205="no",F1205="northwest"),W1260+W1261*$B2545+W1262*$D2545+W1263*$E2545,IF(AND(B1205="female",E1205="no",F1205="northeast"),Y1260+Y1261*$B2545+Y1262*$D2545+Y1263*$E2545,IF(AND(B1205="male",E1205="no",F1205="northeast"),AA1260+AA1261*$B2545+AA1262*$D2545+AA1263*$E2545,IF(AND(B1205="male",E1205="no",F1205="northwest"),AC1260+AC1261*$B2545+AC1262*$D2545+AC1263*$E2545,IF(AND(B1205="male",E1205="no",F1205="southeast"),AE1260+AE1261*$B2545+AE1262*$D2545+AE1263*$E2545,IF(AND(B1205="male",E1205="no",F1205="southwest"),AG1260+AG1261*$B2545+AG1262*$D2545+AG1263*$E2545,IF(AND(B1205="male",E1205="yes",F1205="southwest"),AI1260+AI1261*$B2545+AI1262*$D2545+AI1263*$E2545,IF(AND(B1205="male",E1205="yes",F1205="southeast"),AK1260+AK1261*$B2545+AK1262*$D2545+AK1263*$E2545,IF(AND(B1205="male",E1205="yes",F1205="northwest"),AM1260+AM1261*$B2545+AM1262*$D2545+AM1263*$E2545,IF(AND(B1205="male",E1205="yes",F1205="northeast"),AO1260+AO1261*$B2545+AO1262*$D2545+AO1263*$E2545,"Conditions not met"))))))))))))))))</f>
        <v>0</v>
      </c>
    </row>
    <row r="2546" spans="2:9" x14ac:dyDescent="0.45">
      <c r="B2546" s="2">
        <v>18</v>
      </c>
      <c r="D2546" s="2">
        <v>27.28</v>
      </c>
      <c r="E2546" s="2">
        <v>3</v>
      </c>
      <c r="H2546" s="2">
        <v>18223.4512</v>
      </c>
      <c r="I2546" s="1" t="str">
        <f>IF(AND(B1206="male",E1206="yes",F1206="northeast"),$K$57+$K$58*$B2546+$K$59*$D2546+$K$60*$E2546,IF(AND(B1206="male",E1206="yes",F1206="northwest"),M1261+M1262*$B2546+M1263*$D2546+M1264*$E2546,IF(AND(B1206="male",E1206="yes",F1206="southeast"),O1261+O1262*$B2546+O1263*$D2546+O1264*$E2546,IF(AND(B1206="male",E1206="yes",F1206="southwest"),Q1261+Q1262*$B2546+Q1263*$D2546+Q1264*$E2546,IF(AND(B1206="female",E1206="no",F1206="southwest"),S1261+S1262*$B2546+S1263*$D2546+S1264*$E2546,IF(AND(B1206="female",E1206="no",F1206="southeast"),U1261+U1262*$B2546+U1263*$D2546+U1264*$E2546,IF(AND(B1206="female",E1206="no",F1206="northwest"),W1261+W1262*$B2546+W1263*$D2546+W1264*$E2546,IF(AND(B1206="female",E1206="no",F1206="northeast"),Y1261+Y1262*$B2546+Y1263*$D2546+Y1264*$E2546,IF(AND(B1206="male",E1206="no",F1206="northeast"),AA1261+AA1262*$B2546+AA1263*$D2546+AA1264*$E2546,IF(AND(B1206="male",E1206="no",F1206="northwest"),AC1261+AC1262*$B2546+AC1263*$D2546+AC1264*$E2546,IF(AND(B1206="male",E1206="no",F1206="southeast"),AE1261+AE1262*$B2546+AE1263*$D2546+AE1264*$E2546,IF(AND(B1206="male",E1206="no",F1206="southwest"),AG1261+AG1262*$B2546+AG1263*$D2546+AG1264*$E2546,IF(AND(B1206="male",E1206="yes",F1206="southwest"),AI1261+AI1262*$B2546+AI1263*$D2546+AI1264*$E2546,IF(AND(B1206="male",E1206="yes",F1206="southeast"),AK1261+AK1262*$B2546+AK1263*$D2546+AK1264*$E2546,IF(AND(B1206="male",E1206="yes",F1206="northwest"),AM1261+AM1262*$B2546+AM1263*$D2546+AM1264*$E2546,IF(AND(B1206="male",E1206="yes",F1206="northeast"),AO1261+AO1262*$B2546+AO1263*$D2546+AO1264*$E2546,"Conditions not met"))))))))))))))))</f>
        <v>Conditions not met</v>
      </c>
    </row>
    <row r="2547" spans="2:9" x14ac:dyDescent="0.45">
      <c r="B2547" s="2">
        <v>35</v>
      </c>
      <c r="D2547" s="2">
        <v>17.86</v>
      </c>
      <c r="E2547" s="2">
        <v>1</v>
      </c>
      <c r="H2547" s="2">
        <v>5116.5003999999999</v>
      </c>
      <c r="I2547" s="1">
        <f>IF(AND(B1207="male",E1207="yes",F1207="northeast"),$K$57+$K$58*$B2547+$K$59*$D2547+$K$60*$E2547,IF(AND(B1207="male",E1207="yes",F1207="northwest"),M1262+M1263*$B2547+M1264*$D2547+M1265*$E2547,IF(AND(B1207="male",E1207="yes",F1207="southeast"),O1262+O1263*$B2547+O1264*$D2547+O1265*$E2547,IF(AND(B1207="male",E1207="yes",F1207="southwest"),Q1262+Q1263*$B2547+Q1264*$D2547+Q1265*$E2547,IF(AND(B1207="female",E1207="no",F1207="southwest"),S1262+S1263*$B2547+S1264*$D2547+S1265*$E2547,IF(AND(B1207="female",E1207="no",F1207="southeast"),U1262+U1263*$B2547+U1264*$D2547+U1265*$E2547,IF(AND(B1207="female",E1207="no",F1207="northwest"),W1262+W1263*$B2547+W1264*$D2547+W1265*$E2547,IF(AND(B1207="female",E1207="no",F1207="northeast"),Y1262+Y1263*$B2547+Y1264*$D2547+Y1265*$E2547,IF(AND(B1207="male",E1207="no",F1207="northeast"),AA1262+AA1263*$B2547+AA1264*$D2547+AA1265*$E2547,IF(AND(B1207="male",E1207="no",F1207="northwest"),AC1262+AC1263*$B2547+AC1264*$D2547+AC1265*$E2547,IF(AND(B1207="male",E1207="no",F1207="southeast"),AE1262+AE1263*$B2547+AE1264*$D2547+AE1265*$E2547,IF(AND(B1207="male",E1207="no",F1207="southwest"),AG1262+AG1263*$B2547+AG1264*$D2547+AG1265*$E2547,IF(AND(B1207="male",E1207="yes",F1207="southwest"),AI1262+AI1263*$B2547+AI1264*$D2547+AI1265*$E2547,IF(AND(B1207="male",E1207="yes",F1207="southeast"),AK1262+AK1263*$B2547+AK1264*$D2547+AK1265*$E2547,IF(AND(B1207="male",E1207="yes",F1207="northwest"),AM1262+AM1263*$B2547+AM1264*$D2547+AM1265*$E2547,IF(AND(B1207="male",E1207="yes",F1207="northeast"),AO1262+AO1263*$B2547+AO1264*$D2547+AO1265*$E2547,"Conditions not met"))))))))))))))))</f>
        <v>0</v>
      </c>
    </row>
    <row r="2548" spans="2:9" x14ac:dyDescent="0.45">
      <c r="B2548" s="2">
        <v>59</v>
      </c>
      <c r="D2548" s="2">
        <v>34.799999999999997</v>
      </c>
      <c r="E2548" s="2">
        <v>2</v>
      </c>
      <c r="H2548" s="2">
        <v>36910.608030000003</v>
      </c>
      <c r="I2548" s="1">
        <f>IF(AND(B1208="male",E1208="yes",F1208="northeast"),$K$57+$K$58*$B2548+$K$59*$D2548+$K$60*$E2548,IF(AND(B1208="male",E1208="yes",F1208="northwest"),M1263+M1264*$B2548+M1265*$D2548+M1266*$E2548,IF(AND(B1208="male",E1208="yes",F1208="southeast"),O1263+O1264*$B2548+O1265*$D2548+O1266*$E2548,IF(AND(B1208="male",E1208="yes",F1208="southwest"),Q1263+Q1264*$B2548+Q1265*$D2548+Q1266*$E2548,IF(AND(B1208="female",E1208="no",F1208="southwest"),S1263+S1264*$B2548+S1265*$D2548+S1266*$E2548,IF(AND(B1208="female",E1208="no",F1208="southeast"),U1263+U1264*$B2548+U1265*$D2548+U1266*$E2548,IF(AND(B1208="female",E1208="no",F1208="northwest"),W1263+W1264*$B2548+W1265*$D2548+W1266*$E2548,IF(AND(B1208="female",E1208="no",F1208="northeast"),Y1263+Y1264*$B2548+Y1265*$D2548+Y1266*$E2548,IF(AND(B1208="male",E1208="no",F1208="northeast"),AA1263+AA1264*$B2548+AA1265*$D2548+AA1266*$E2548,IF(AND(B1208="male",E1208="no",F1208="northwest"),AC1263+AC1264*$B2548+AC1265*$D2548+AC1266*$E2548,IF(AND(B1208="male",E1208="no",F1208="southeast"),AE1263+AE1264*$B2548+AE1265*$D2548+AE1266*$E2548,IF(AND(B1208="male",E1208="no",F1208="southwest"),AG1263+AG1264*$B2548+AG1265*$D2548+AG1266*$E2548,IF(AND(B1208="male",E1208="yes",F1208="southwest"),AI1263+AI1264*$B2548+AI1265*$D2548+AI1266*$E2548,IF(AND(B1208="male",E1208="yes",F1208="southeast"),AK1263+AK1264*$B2548+AK1265*$D2548+AK1266*$E2548,IF(AND(B1208="male",E1208="yes",F1208="northwest"),AM1263+AM1264*$B2548+AM1265*$D2548+AM1266*$E2548,IF(AND(B1208="male",E1208="yes",F1208="northeast"),AO1263+AO1264*$B2548+AO1265*$D2548+AO1266*$E2548,"Conditions not met"))))))))))))))))</f>
        <v>0</v>
      </c>
    </row>
    <row r="2549" spans="2:9" x14ac:dyDescent="0.45">
      <c r="B2549" s="2">
        <v>36</v>
      </c>
      <c r="D2549" s="2">
        <v>33.4</v>
      </c>
      <c r="E2549" s="2">
        <v>2</v>
      </c>
      <c r="H2549" s="2">
        <v>38415.474000000002</v>
      </c>
      <c r="I2549" s="1">
        <f>IF(AND(B1209="male",E1209="yes",F1209="northeast"),$K$57+$K$58*$B2549+$K$59*$D2549+$K$60*$E2549,IF(AND(B1209="male",E1209="yes",F1209="northwest"),M1264+M1265*$B2549+M1266*$D2549+M1267*$E2549,IF(AND(B1209="male",E1209="yes",F1209="southeast"),O1264+O1265*$B2549+O1266*$D2549+O1267*$E2549,IF(AND(B1209="male",E1209="yes",F1209="southwest"),Q1264+Q1265*$B2549+Q1266*$D2549+Q1267*$E2549,IF(AND(B1209="female",E1209="no",F1209="southwest"),S1264+S1265*$B2549+S1266*$D2549+S1267*$E2549,IF(AND(B1209="female",E1209="no",F1209="southeast"),U1264+U1265*$B2549+U1266*$D2549+U1267*$E2549,IF(AND(B1209="female",E1209="no",F1209="northwest"),W1264+W1265*$B2549+W1266*$D2549+W1267*$E2549,IF(AND(B1209="female",E1209="no",F1209="northeast"),Y1264+Y1265*$B2549+Y1266*$D2549+Y1267*$E2549,IF(AND(B1209="male",E1209="no",F1209="northeast"),AA1264+AA1265*$B2549+AA1266*$D2549+AA1267*$E2549,IF(AND(B1209="male",E1209="no",F1209="northwest"),AC1264+AC1265*$B2549+AC1266*$D2549+AC1267*$E2549,IF(AND(B1209="male",E1209="no",F1209="southeast"),AE1264+AE1265*$B2549+AE1266*$D2549+AE1267*$E2549,IF(AND(B1209="male",E1209="no",F1209="southwest"),AG1264+AG1265*$B2549+AG1266*$D2549+AG1267*$E2549,IF(AND(B1209="male",E1209="yes",F1209="southwest"),AI1264+AI1265*$B2549+AI1266*$D2549+AI1267*$E2549,IF(AND(B1209="male",E1209="yes",F1209="southeast"),AK1264+AK1265*$B2549+AK1266*$D2549+AK1267*$E2549,IF(AND(B1209="male",E1209="yes",F1209="northwest"),AM1264+AM1265*$B2549+AM1266*$D2549+AM1267*$E2549,IF(AND(B1209="male",E1209="yes",F1209="northeast"),AO1264+AO1265*$B2549+AO1266*$D2549+AO1267*$E2549,"Conditions not met"))))))))))))))))</f>
        <v>0</v>
      </c>
    </row>
    <row r="2550" spans="2:9" x14ac:dyDescent="0.45">
      <c r="B2550" s="2">
        <v>37</v>
      </c>
      <c r="D2550" s="2">
        <v>25.555</v>
      </c>
      <c r="E2550" s="2">
        <v>1</v>
      </c>
      <c r="H2550" s="2">
        <v>20296.863450000001</v>
      </c>
      <c r="I2550" s="1" t="str">
        <f>IF(AND(B1210="male",E1210="yes",F1210="northeast"),$K$57+$K$58*$B2550+$K$59*$D2550+$K$60*$E2550,IF(AND(B1210="male",E1210="yes",F1210="northwest"),M1265+M1266*$B2550+M1267*$D2550+M1268*$E2550,IF(AND(B1210="male",E1210="yes",F1210="southeast"),O1265+O1266*$B2550+O1267*$D2550+O1268*$E2550,IF(AND(B1210="male",E1210="yes",F1210="southwest"),Q1265+Q1266*$B2550+Q1267*$D2550+Q1268*$E2550,IF(AND(B1210="female",E1210="no",F1210="southwest"),S1265+S1266*$B2550+S1267*$D2550+S1268*$E2550,IF(AND(B1210="female",E1210="no",F1210="southeast"),U1265+U1266*$B2550+U1267*$D2550+U1268*$E2550,IF(AND(B1210="female",E1210="no",F1210="northwest"),W1265+W1266*$B2550+W1267*$D2550+W1268*$E2550,IF(AND(B1210="female",E1210="no",F1210="northeast"),Y1265+Y1266*$B2550+Y1267*$D2550+Y1268*$E2550,IF(AND(B1210="male",E1210="no",F1210="northeast"),AA1265+AA1266*$B2550+AA1267*$D2550+AA1268*$E2550,IF(AND(B1210="male",E1210="no",F1210="northwest"),AC1265+AC1266*$B2550+AC1267*$D2550+AC1268*$E2550,IF(AND(B1210="male",E1210="no",F1210="southeast"),AE1265+AE1266*$B2550+AE1267*$D2550+AE1268*$E2550,IF(AND(B1210="male",E1210="no",F1210="southwest"),AG1265+AG1266*$B2550+AG1267*$D2550+AG1268*$E2550,IF(AND(B1210="male",E1210="yes",F1210="southwest"),AI1265+AI1266*$B2550+AI1267*$D2550+AI1268*$E2550,IF(AND(B1210="male",E1210="yes",F1210="southeast"),AK1265+AK1266*$B2550+AK1267*$D2550+AK1268*$E2550,IF(AND(B1210="male",E1210="yes",F1210="northwest"),AM1265+AM1266*$B2550+AM1267*$D2550+AM1268*$E2550,IF(AND(B1210="male",E1210="yes",F1210="northeast"),AO1265+AO1266*$B2550+AO1267*$D2550+AO1268*$E2550,"Conditions not met"))))))))))))))))</f>
        <v>Conditions not met</v>
      </c>
    </row>
    <row r="2551" spans="2:9" x14ac:dyDescent="0.45">
      <c r="B2551" s="2">
        <v>59</v>
      </c>
      <c r="D2551" s="2">
        <v>37.1</v>
      </c>
      <c r="E2551" s="2">
        <v>1</v>
      </c>
      <c r="H2551" s="2">
        <v>12347.172</v>
      </c>
      <c r="I2551" s="1">
        <f>IF(AND(B1211="male",E1211="yes",F1211="northeast"),$K$57+$K$58*$B2551+$K$59*$D2551+$K$60*$E2551,IF(AND(B1211="male",E1211="yes",F1211="northwest"),M1266+M1267*$B2551+M1268*$D2551+M1269*$E2551,IF(AND(B1211="male",E1211="yes",F1211="southeast"),O1266+O1267*$B2551+O1268*$D2551+O1269*$E2551,IF(AND(B1211="male",E1211="yes",F1211="southwest"),Q1266+Q1267*$B2551+Q1268*$D2551+Q1269*$E2551,IF(AND(B1211="female",E1211="no",F1211="southwest"),S1266+S1267*$B2551+S1268*$D2551+S1269*$E2551,IF(AND(B1211="female",E1211="no",F1211="southeast"),U1266+U1267*$B2551+U1268*$D2551+U1269*$E2551,IF(AND(B1211="female",E1211="no",F1211="northwest"),W1266+W1267*$B2551+W1268*$D2551+W1269*$E2551,IF(AND(B1211="female",E1211="no",F1211="northeast"),Y1266+Y1267*$B2551+Y1268*$D2551+Y1269*$E2551,IF(AND(B1211="male",E1211="no",F1211="northeast"),AA1266+AA1267*$B2551+AA1268*$D2551+AA1269*$E2551,IF(AND(B1211="male",E1211="no",F1211="northwest"),AC1266+AC1267*$B2551+AC1268*$D2551+AC1269*$E2551,IF(AND(B1211="male",E1211="no",F1211="southeast"),AE1266+AE1267*$B2551+AE1268*$D2551+AE1269*$E2551,IF(AND(B1211="male",E1211="no",F1211="southwest"),AG1266+AG1267*$B2551+AG1268*$D2551+AG1269*$E2551,IF(AND(B1211="male",E1211="yes",F1211="southwest"),AI1266+AI1267*$B2551+AI1268*$D2551+AI1269*$E2551,IF(AND(B1211="male",E1211="yes",F1211="southeast"),AK1266+AK1267*$B2551+AK1268*$D2551+AK1269*$E2551,IF(AND(B1211="male",E1211="yes",F1211="northwest"),AM1266+AM1267*$B2551+AM1268*$D2551+AM1269*$E2551,IF(AND(B1211="male",E1211="yes",F1211="northeast"),AO1266+AO1267*$B2551+AO1268*$D2551+AO1269*$E2551,"Conditions not met"))))))))))))))))</f>
        <v>0</v>
      </c>
    </row>
    <row r="2552" spans="2:9" x14ac:dyDescent="0.45">
      <c r="B2552" s="2">
        <v>36</v>
      </c>
      <c r="D2552" s="2">
        <v>30.875</v>
      </c>
      <c r="E2552" s="2">
        <v>1</v>
      </c>
      <c r="H2552" s="2">
        <v>5373.3642499999996</v>
      </c>
      <c r="I2552" s="1">
        <f>IF(AND(B1212="male",E1212="yes",F1212="northeast"),$K$57+$K$58*$B2552+$K$59*$D2552+$K$60*$E2552,IF(AND(B1212="male",E1212="yes",F1212="northwest"),M1267+M1268*$B2552+M1269*$D2552+M1270*$E2552,IF(AND(B1212="male",E1212="yes",F1212="southeast"),O1267+O1268*$B2552+O1269*$D2552+O1270*$E2552,IF(AND(B1212="male",E1212="yes",F1212="southwest"),Q1267+Q1268*$B2552+Q1269*$D2552+Q1270*$E2552,IF(AND(B1212="female",E1212="no",F1212="southwest"),S1267+S1268*$B2552+S1269*$D2552+S1270*$E2552,IF(AND(B1212="female",E1212="no",F1212="southeast"),U1267+U1268*$B2552+U1269*$D2552+U1270*$E2552,IF(AND(B1212="female",E1212="no",F1212="northwest"),W1267+W1268*$B2552+W1269*$D2552+W1270*$E2552,IF(AND(B1212="female",E1212="no",F1212="northeast"),Y1267+Y1268*$B2552+Y1269*$D2552+Y1270*$E2552,IF(AND(B1212="male",E1212="no",F1212="northeast"),AA1267+AA1268*$B2552+AA1269*$D2552+AA1270*$E2552,IF(AND(B1212="male",E1212="no",F1212="northwest"),AC1267+AC1268*$B2552+AC1269*$D2552+AC1270*$E2552,IF(AND(B1212="male",E1212="no",F1212="southeast"),AE1267+AE1268*$B2552+AE1269*$D2552+AE1270*$E2552,IF(AND(B1212="male",E1212="no",F1212="southwest"),AG1267+AG1268*$B2552+AG1269*$D2552+AG1270*$E2552,IF(AND(B1212="male",E1212="yes",F1212="southwest"),AI1267+AI1268*$B2552+AI1269*$D2552+AI1270*$E2552,IF(AND(B1212="male",E1212="yes",F1212="southeast"),AK1267+AK1268*$B2552+AK1269*$D2552+AK1270*$E2552,IF(AND(B1212="male",E1212="yes",F1212="northwest"),AM1267+AM1268*$B2552+AM1269*$D2552+AM1270*$E2552,IF(AND(B1212="male",E1212="yes",F1212="northeast"),AO1267+AO1268*$B2552+AO1269*$D2552+AO1270*$E2552,"Conditions not met"))))))))))))))))</f>
        <v>0</v>
      </c>
    </row>
    <row r="2553" spans="2:9" x14ac:dyDescent="0.45">
      <c r="B2553" s="2">
        <v>39</v>
      </c>
      <c r="D2553" s="2">
        <v>34.1</v>
      </c>
      <c r="E2553" s="2">
        <v>2</v>
      </c>
      <c r="H2553" s="2">
        <v>23563.016179999999</v>
      </c>
      <c r="I2553" s="1">
        <f>IF(AND(B1213="male",E1213="yes",F1213="northeast"),$K$57+$K$58*$B2553+$K$59*$D2553+$K$60*$E2553,IF(AND(B1213="male",E1213="yes",F1213="northwest"),M1268+M1269*$B2553+M1270*$D2553+M1271*$E2553,IF(AND(B1213="male",E1213="yes",F1213="southeast"),O1268+O1269*$B2553+O1270*$D2553+O1271*$E2553,IF(AND(B1213="male",E1213="yes",F1213="southwest"),Q1268+Q1269*$B2553+Q1270*$D2553+Q1271*$E2553,IF(AND(B1213="female",E1213="no",F1213="southwest"),S1268+S1269*$B2553+S1270*$D2553+S1271*$E2553,IF(AND(B1213="female",E1213="no",F1213="southeast"),U1268+U1269*$B2553+U1270*$D2553+U1271*$E2553,IF(AND(B1213="female",E1213="no",F1213="northwest"),W1268+W1269*$B2553+W1270*$D2553+W1271*$E2553,IF(AND(B1213="female",E1213="no",F1213="northeast"),Y1268+Y1269*$B2553+Y1270*$D2553+Y1271*$E2553,IF(AND(B1213="male",E1213="no",F1213="northeast"),AA1268+AA1269*$B2553+AA1270*$D2553+AA1271*$E2553,IF(AND(B1213="male",E1213="no",F1213="northwest"),AC1268+AC1269*$B2553+AC1270*$D2553+AC1271*$E2553,IF(AND(B1213="male",E1213="no",F1213="southeast"),AE1268+AE1269*$B2553+AE1270*$D2553+AE1271*$E2553,IF(AND(B1213="male",E1213="no",F1213="southwest"),AG1268+AG1269*$B2553+AG1270*$D2553+AG1271*$E2553,IF(AND(B1213="male",E1213="yes",F1213="southwest"),AI1268+AI1269*$B2553+AI1270*$D2553+AI1271*$E2553,IF(AND(B1213="male",E1213="yes",F1213="southeast"),AK1268+AK1269*$B2553+AK1270*$D2553+AK1271*$E2553,IF(AND(B1213="male",E1213="yes",F1213="northwest"),AM1268+AM1269*$B2553+AM1270*$D2553+AM1271*$E2553,IF(AND(B1213="male",E1213="yes",F1213="northeast"),AO1268+AO1269*$B2553+AO1270*$D2553+AO1271*$E2553,"Conditions not met"))))))))))))))))</f>
        <v>0</v>
      </c>
    </row>
    <row r="2554" spans="2:9" x14ac:dyDescent="0.45">
      <c r="B2554" s="2">
        <v>18</v>
      </c>
      <c r="D2554" s="2">
        <v>21.47</v>
      </c>
      <c r="E2554" s="2">
        <v>0</v>
      </c>
      <c r="H2554" s="2">
        <v>1702.4553000000001</v>
      </c>
      <c r="I2554" s="1">
        <f>IF(AND(B1214="male",E1214="yes",F1214="northeast"),$K$57+$K$58*$B2554+$K$59*$D2554+$K$60*$E2554,IF(AND(B1214="male",E1214="yes",F1214="northwest"),M1269+M1270*$B2554+M1271*$D2554+M1272*$E2554,IF(AND(B1214="male",E1214="yes",F1214="southeast"),O1269+O1270*$B2554+O1271*$D2554+O1272*$E2554,IF(AND(B1214="male",E1214="yes",F1214="southwest"),Q1269+Q1270*$B2554+Q1271*$D2554+Q1272*$E2554,IF(AND(B1214="female",E1214="no",F1214="southwest"),S1269+S1270*$B2554+S1271*$D2554+S1272*$E2554,IF(AND(B1214="female",E1214="no",F1214="southeast"),U1269+U1270*$B2554+U1271*$D2554+U1272*$E2554,IF(AND(B1214="female",E1214="no",F1214="northwest"),W1269+W1270*$B2554+W1271*$D2554+W1272*$E2554,IF(AND(B1214="female",E1214="no",F1214="northeast"),Y1269+Y1270*$B2554+Y1271*$D2554+Y1272*$E2554,IF(AND(B1214="male",E1214="no",F1214="northeast"),AA1269+AA1270*$B2554+AA1271*$D2554+AA1272*$E2554,IF(AND(B1214="male",E1214="no",F1214="northwest"),AC1269+AC1270*$B2554+AC1271*$D2554+AC1272*$E2554,IF(AND(B1214="male",E1214="no",F1214="southeast"),AE1269+AE1270*$B2554+AE1271*$D2554+AE1272*$E2554,IF(AND(B1214="male",E1214="no",F1214="southwest"),AG1269+AG1270*$B2554+AG1271*$D2554+AG1272*$E2554,IF(AND(B1214="male",E1214="yes",F1214="southwest"),AI1269+AI1270*$B2554+AI1271*$D2554+AI1272*$E2554,IF(AND(B1214="male",E1214="yes",F1214="southeast"),AK1269+AK1270*$B2554+AK1271*$D2554+AK1272*$E2554,IF(AND(B1214="male",E1214="yes",F1214="northwest"),AM1269+AM1270*$B2554+AM1271*$D2554+AM1272*$E2554,IF(AND(B1214="male",E1214="yes",F1214="northeast"),AO1269+AO1270*$B2554+AO1271*$D2554+AO1272*$E2554,"Conditions not met"))))))))))))))))</f>
        <v>0</v>
      </c>
    </row>
    <row r="2555" spans="2:9" x14ac:dyDescent="0.45">
      <c r="B2555" s="2">
        <v>52</v>
      </c>
      <c r="D2555" s="2">
        <v>33.299999999999997</v>
      </c>
      <c r="E2555" s="2">
        <v>2</v>
      </c>
      <c r="H2555" s="2">
        <v>10806.839</v>
      </c>
      <c r="I2555" s="1">
        <f>IF(AND(B1215="male",E1215="yes",F1215="northeast"),$K$57+$K$58*$B2555+$K$59*$D2555+$K$60*$E2555,IF(AND(B1215="male",E1215="yes",F1215="northwest"),M1270+M1271*$B2555+M1272*$D2555+M1273*$E2555,IF(AND(B1215="male",E1215="yes",F1215="southeast"),O1270+O1271*$B2555+O1272*$D2555+O1273*$E2555,IF(AND(B1215="male",E1215="yes",F1215="southwest"),Q1270+Q1271*$B2555+Q1272*$D2555+Q1273*$E2555,IF(AND(B1215="female",E1215="no",F1215="southwest"),S1270+S1271*$B2555+S1272*$D2555+S1273*$E2555,IF(AND(B1215="female",E1215="no",F1215="southeast"),U1270+U1271*$B2555+U1272*$D2555+U1273*$E2555,IF(AND(B1215="female",E1215="no",F1215="northwest"),W1270+W1271*$B2555+W1272*$D2555+W1273*$E2555,IF(AND(B1215="female",E1215="no",F1215="northeast"),Y1270+Y1271*$B2555+Y1272*$D2555+Y1273*$E2555,IF(AND(B1215="male",E1215="no",F1215="northeast"),AA1270+AA1271*$B2555+AA1272*$D2555+AA1273*$E2555,IF(AND(B1215="male",E1215="no",F1215="northwest"),AC1270+AC1271*$B2555+AC1272*$D2555+AC1273*$E2555,IF(AND(B1215="male",E1215="no",F1215="southeast"),AE1270+AE1271*$B2555+AE1272*$D2555+AE1273*$E2555,IF(AND(B1215="male",E1215="no",F1215="southwest"),AG1270+AG1271*$B2555+AG1272*$D2555+AG1273*$E2555,IF(AND(B1215="male",E1215="yes",F1215="southwest"),AI1270+AI1271*$B2555+AI1272*$D2555+AI1273*$E2555,IF(AND(B1215="male",E1215="yes",F1215="southeast"),AK1270+AK1271*$B2555+AK1272*$D2555+AK1273*$E2555,IF(AND(B1215="male",E1215="yes",F1215="northwest"),AM1270+AM1271*$B2555+AM1272*$D2555+AM1273*$E2555,IF(AND(B1215="male",E1215="yes",F1215="northeast"),AO1270+AO1271*$B2555+AO1272*$D2555+AO1273*$E2555,"Conditions not met"))))))))))))))))</f>
        <v>0</v>
      </c>
    </row>
    <row r="2556" spans="2:9" x14ac:dyDescent="0.45">
      <c r="B2556" s="2">
        <v>27</v>
      </c>
      <c r="D2556" s="2">
        <v>31.254999999999999</v>
      </c>
      <c r="E2556" s="2">
        <v>1</v>
      </c>
      <c r="H2556" s="2">
        <v>3956.0714499999999</v>
      </c>
      <c r="I2556" s="1">
        <f>IF(AND(B1216="male",E1216="yes",F1216="northeast"),$K$57+$K$58*$B2556+$K$59*$D2556+$K$60*$E2556,IF(AND(B1216="male",E1216="yes",F1216="northwest"),M1271+M1272*$B2556+M1273*$D2556+M1274*$E2556,IF(AND(B1216="male",E1216="yes",F1216="southeast"),O1271+O1272*$B2556+O1273*$D2556+O1274*$E2556,IF(AND(B1216="male",E1216="yes",F1216="southwest"),Q1271+Q1272*$B2556+Q1273*$D2556+Q1274*$E2556,IF(AND(B1216="female",E1216="no",F1216="southwest"),S1271+S1272*$B2556+S1273*$D2556+S1274*$E2556,IF(AND(B1216="female",E1216="no",F1216="southeast"),U1271+U1272*$B2556+U1273*$D2556+U1274*$E2556,IF(AND(B1216="female",E1216="no",F1216="northwest"),W1271+W1272*$B2556+W1273*$D2556+W1274*$E2556,IF(AND(B1216="female",E1216="no",F1216="northeast"),Y1271+Y1272*$B2556+Y1273*$D2556+Y1274*$E2556,IF(AND(B1216="male",E1216="no",F1216="northeast"),AA1271+AA1272*$B2556+AA1273*$D2556+AA1274*$E2556,IF(AND(B1216="male",E1216="no",F1216="northwest"),AC1271+AC1272*$B2556+AC1273*$D2556+AC1274*$E2556,IF(AND(B1216="male",E1216="no",F1216="southeast"),AE1271+AE1272*$B2556+AE1273*$D2556+AE1274*$E2556,IF(AND(B1216="male",E1216="no",F1216="southwest"),AG1271+AG1272*$B2556+AG1273*$D2556+AG1274*$E2556,IF(AND(B1216="male",E1216="yes",F1216="southwest"),AI1271+AI1272*$B2556+AI1273*$D2556+AI1274*$E2556,IF(AND(B1216="male",E1216="yes",F1216="southeast"),AK1271+AK1272*$B2556+AK1273*$D2556+AK1274*$E2556,IF(AND(B1216="male",E1216="yes",F1216="northwest"),AM1271+AM1272*$B2556+AM1273*$D2556+AM1274*$E2556,IF(AND(B1216="male",E1216="yes",F1216="northeast"),AO1271+AO1272*$B2556+AO1273*$D2556+AO1274*$E2556,"Conditions not met"))))))))))))))))</f>
        <v>0</v>
      </c>
    </row>
    <row r="2557" spans="2:9" x14ac:dyDescent="0.45">
      <c r="B2557" s="2">
        <v>18</v>
      </c>
      <c r="D2557" s="2">
        <v>39.14</v>
      </c>
      <c r="E2557" s="2">
        <v>0</v>
      </c>
      <c r="H2557" s="2">
        <v>12890.057650000001</v>
      </c>
      <c r="I2557" s="1">
        <f>IF(AND(B1217="male",E1217="yes",F1217="northeast"),$K$57+$K$58*$B2557+$K$59*$D2557+$K$60*$E2557,IF(AND(B1217="male",E1217="yes",F1217="northwest"),M1272+M1273*$B2557+M1274*$D2557+M1275*$E2557,IF(AND(B1217="male",E1217="yes",F1217="southeast"),O1272+O1273*$B2557+O1274*$D2557+O1275*$E2557,IF(AND(B1217="male",E1217="yes",F1217="southwest"),Q1272+Q1273*$B2557+Q1274*$D2557+Q1275*$E2557,IF(AND(B1217="female",E1217="no",F1217="southwest"),S1272+S1273*$B2557+S1274*$D2557+S1275*$E2557,IF(AND(B1217="female",E1217="no",F1217="southeast"),U1272+U1273*$B2557+U1274*$D2557+U1275*$E2557,IF(AND(B1217="female",E1217="no",F1217="northwest"),W1272+W1273*$B2557+W1274*$D2557+W1275*$E2557,IF(AND(B1217="female",E1217="no",F1217="northeast"),Y1272+Y1273*$B2557+Y1274*$D2557+Y1275*$E2557,IF(AND(B1217="male",E1217="no",F1217="northeast"),AA1272+AA1273*$B2557+AA1274*$D2557+AA1275*$E2557,IF(AND(B1217="male",E1217="no",F1217="northwest"),AC1272+AC1273*$B2557+AC1274*$D2557+AC1275*$E2557,IF(AND(B1217="male",E1217="no",F1217="southeast"),AE1272+AE1273*$B2557+AE1274*$D2557+AE1275*$E2557,IF(AND(B1217="male",E1217="no",F1217="southwest"),AG1272+AG1273*$B2557+AG1274*$D2557+AG1275*$E2557,IF(AND(B1217="male",E1217="yes",F1217="southwest"),AI1272+AI1273*$B2557+AI1274*$D2557+AI1275*$E2557,IF(AND(B1217="male",E1217="yes",F1217="southeast"),AK1272+AK1273*$B2557+AK1274*$D2557+AK1275*$E2557,IF(AND(B1217="male",E1217="yes",F1217="northwest"),AM1272+AM1273*$B2557+AM1274*$D2557+AM1275*$E2557,IF(AND(B1217="male",E1217="yes",F1217="northeast"),AO1272+AO1273*$B2557+AO1274*$D2557+AO1275*$E2557,"Conditions not met"))))))))))))))))</f>
        <v>0</v>
      </c>
    </row>
    <row r="2558" spans="2:9" x14ac:dyDescent="0.45">
      <c r="B2558" s="2">
        <v>40</v>
      </c>
      <c r="D2558" s="2">
        <v>25.08</v>
      </c>
      <c r="E2558" s="2">
        <v>0</v>
      </c>
      <c r="H2558" s="2">
        <v>5415.6611999999996</v>
      </c>
      <c r="I2558" s="1">
        <f>IF(AND(B1218="male",E1218="yes",F1218="northeast"),$K$57+$K$58*$B2558+$K$59*$D2558+$K$60*$E2558,IF(AND(B1218="male",E1218="yes",F1218="northwest"),M1273+M1274*$B2558+M1275*$D2558+M1276*$E2558,IF(AND(B1218="male",E1218="yes",F1218="southeast"),O1273+O1274*$B2558+O1275*$D2558+O1276*$E2558,IF(AND(B1218="male",E1218="yes",F1218="southwest"),Q1273+Q1274*$B2558+Q1275*$D2558+Q1276*$E2558,IF(AND(B1218="female",E1218="no",F1218="southwest"),S1273+S1274*$B2558+S1275*$D2558+S1276*$E2558,IF(AND(B1218="female",E1218="no",F1218="southeast"),U1273+U1274*$B2558+U1275*$D2558+U1276*$E2558,IF(AND(B1218="female",E1218="no",F1218="northwest"),W1273+W1274*$B2558+W1275*$D2558+W1276*$E2558,IF(AND(B1218="female",E1218="no",F1218="northeast"),Y1273+Y1274*$B2558+Y1275*$D2558+Y1276*$E2558,IF(AND(B1218="male",E1218="no",F1218="northeast"),AA1273+AA1274*$B2558+AA1275*$D2558+AA1276*$E2558,IF(AND(B1218="male",E1218="no",F1218="northwest"),AC1273+AC1274*$B2558+AC1275*$D2558+AC1276*$E2558,IF(AND(B1218="male",E1218="no",F1218="southeast"),AE1273+AE1274*$B2558+AE1275*$D2558+AE1276*$E2558,IF(AND(B1218="male",E1218="no",F1218="southwest"),AG1273+AG1274*$B2558+AG1275*$D2558+AG1276*$E2558,IF(AND(B1218="male",E1218="yes",F1218="southwest"),AI1273+AI1274*$B2558+AI1275*$D2558+AI1276*$E2558,IF(AND(B1218="male",E1218="yes",F1218="southeast"),AK1273+AK1274*$B2558+AK1275*$D2558+AK1276*$E2558,IF(AND(B1218="male",E1218="yes",F1218="northwest"),AM1273+AM1274*$B2558+AM1275*$D2558+AM1276*$E2558,IF(AND(B1218="male",E1218="yes",F1218="northeast"),AO1273+AO1274*$B2558+AO1275*$D2558+AO1276*$E2558,"Conditions not met"))))))))))))))))</f>
        <v>0</v>
      </c>
    </row>
    <row r="2559" spans="2:9" x14ac:dyDescent="0.45">
      <c r="B2559" s="2">
        <v>29</v>
      </c>
      <c r="D2559" s="2">
        <v>37.29</v>
      </c>
      <c r="E2559" s="2">
        <v>2</v>
      </c>
      <c r="H2559" s="2">
        <v>4058.1161000000002</v>
      </c>
      <c r="I2559" s="1">
        <f>IF(AND(B1219="male",E1219="yes",F1219="northeast"),$K$57+$K$58*$B2559+$K$59*$D2559+$K$60*$E2559,IF(AND(B1219="male",E1219="yes",F1219="northwest"),M1274+M1275*$B2559+M1276*$D2559+M1277*$E2559,IF(AND(B1219="male",E1219="yes",F1219="southeast"),O1274+O1275*$B2559+O1276*$D2559+O1277*$E2559,IF(AND(B1219="male",E1219="yes",F1219="southwest"),Q1274+Q1275*$B2559+Q1276*$D2559+Q1277*$E2559,IF(AND(B1219="female",E1219="no",F1219="southwest"),S1274+S1275*$B2559+S1276*$D2559+S1277*$E2559,IF(AND(B1219="female",E1219="no",F1219="southeast"),U1274+U1275*$B2559+U1276*$D2559+U1277*$E2559,IF(AND(B1219="female",E1219="no",F1219="northwest"),W1274+W1275*$B2559+W1276*$D2559+W1277*$E2559,IF(AND(B1219="female",E1219="no",F1219="northeast"),Y1274+Y1275*$B2559+Y1276*$D2559+Y1277*$E2559,IF(AND(B1219="male",E1219="no",F1219="northeast"),AA1274+AA1275*$B2559+AA1276*$D2559+AA1277*$E2559,IF(AND(B1219="male",E1219="no",F1219="northwest"),AC1274+AC1275*$B2559+AC1276*$D2559+AC1277*$E2559,IF(AND(B1219="male",E1219="no",F1219="southeast"),AE1274+AE1275*$B2559+AE1276*$D2559+AE1277*$E2559,IF(AND(B1219="male",E1219="no",F1219="southwest"),AG1274+AG1275*$B2559+AG1276*$D2559+AG1277*$E2559,IF(AND(B1219="male",E1219="yes",F1219="southwest"),AI1274+AI1275*$B2559+AI1276*$D2559+AI1277*$E2559,IF(AND(B1219="male",E1219="yes",F1219="southeast"),AK1274+AK1275*$B2559+AK1276*$D2559+AK1277*$E2559,IF(AND(B1219="male",E1219="yes",F1219="northwest"),AM1274+AM1275*$B2559+AM1276*$D2559+AM1277*$E2559,IF(AND(B1219="male",E1219="yes",F1219="northeast"),AO1274+AO1275*$B2559+AO1276*$D2559+AO1277*$E2559,"Conditions not met"))))))))))))))))</f>
        <v>0</v>
      </c>
    </row>
    <row r="2560" spans="2:9" x14ac:dyDescent="0.45">
      <c r="B2560" s="2">
        <v>46</v>
      </c>
      <c r="D2560" s="2">
        <v>34.6</v>
      </c>
      <c r="E2560" s="2">
        <v>1</v>
      </c>
      <c r="H2560" s="2">
        <v>41661.601999999999</v>
      </c>
      <c r="I2560" s="1" t="str">
        <f>IF(AND(B1220="male",E1220="yes",F1220="northeast"),$K$57+$K$58*$B2560+$K$59*$D2560+$K$60*$E2560,IF(AND(B1220="male",E1220="yes",F1220="northwest"),M1275+M1276*$B2560+M1277*$D2560+M1278*$E2560,IF(AND(B1220="male",E1220="yes",F1220="southeast"),O1275+O1276*$B2560+O1277*$D2560+O1278*$E2560,IF(AND(B1220="male",E1220="yes",F1220="southwest"),Q1275+Q1276*$B2560+Q1277*$D2560+Q1278*$E2560,IF(AND(B1220="female",E1220="no",F1220="southwest"),S1275+S1276*$B2560+S1277*$D2560+S1278*$E2560,IF(AND(B1220="female",E1220="no",F1220="southeast"),U1275+U1276*$B2560+U1277*$D2560+U1278*$E2560,IF(AND(B1220="female",E1220="no",F1220="northwest"),W1275+W1276*$B2560+W1277*$D2560+W1278*$E2560,IF(AND(B1220="female",E1220="no",F1220="northeast"),Y1275+Y1276*$B2560+Y1277*$D2560+Y1278*$E2560,IF(AND(B1220="male",E1220="no",F1220="northeast"),AA1275+AA1276*$B2560+AA1277*$D2560+AA1278*$E2560,IF(AND(B1220="male",E1220="no",F1220="northwest"),AC1275+AC1276*$B2560+AC1277*$D2560+AC1278*$E2560,IF(AND(B1220="male",E1220="no",F1220="southeast"),AE1275+AE1276*$B2560+AE1277*$D2560+AE1278*$E2560,IF(AND(B1220="male",E1220="no",F1220="southwest"),AG1275+AG1276*$B2560+AG1277*$D2560+AG1278*$E2560,IF(AND(B1220="male",E1220="yes",F1220="southwest"),AI1275+AI1276*$B2560+AI1277*$D2560+AI1278*$E2560,IF(AND(B1220="male",E1220="yes",F1220="southeast"),AK1275+AK1276*$B2560+AK1277*$D2560+AK1278*$E2560,IF(AND(B1220="male",E1220="yes",F1220="northwest"),AM1275+AM1276*$B2560+AM1277*$D2560+AM1278*$E2560,IF(AND(B1220="male",E1220="yes",F1220="northeast"),AO1275+AO1276*$B2560+AO1277*$D2560+AO1278*$E2560,"Conditions not met"))))))))))))))))</f>
        <v>Conditions not met</v>
      </c>
    </row>
    <row r="2561" spans="2:9" x14ac:dyDescent="0.45">
      <c r="B2561" s="2">
        <v>38</v>
      </c>
      <c r="D2561" s="2">
        <v>30.21</v>
      </c>
      <c r="E2561" s="2">
        <v>3</v>
      </c>
      <c r="H2561" s="2">
        <v>7537.1638999999996</v>
      </c>
      <c r="I2561" s="1">
        <f>IF(AND(B1221="male",E1221="yes",F1221="northeast"),$K$57+$K$58*$B2561+$K$59*$D2561+$K$60*$E2561,IF(AND(B1221="male",E1221="yes",F1221="northwest"),M1276+M1277*$B2561+M1278*$D2561+M1279*$E2561,IF(AND(B1221="male",E1221="yes",F1221="southeast"),O1276+O1277*$B2561+O1278*$D2561+O1279*$E2561,IF(AND(B1221="male",E1221="yes",F1221="southwest"),Q1276+Q1277*$B2561+Q1278*$D2561+Q1279*$E2561,IF(AND(B1221="female",E1221="no",F1221="southwest"),S1276+S1277*$B2561+S1278*$D2561+S1279*$E2561,IF(AND(B1221="female",E1221="no",F1221="southeast"),U1276+U1277*$B2561+U1278*$D2561+U1279*$E2561,IF(AND(B1221="female",E1221="no",F1221="northwest"),W1276+W1277*$B2561+W1278*$D2561+W1279*$E2561,IF(AND(B1221="female",E1221="no",F1221="northeast"),Y1276+Y1277*$B2561+Y1278*$D2561+Y1279*$E2561,IF(AND(B1221="male",E1221="no",F1221="northeast"),AA1276+AA1277*$B2561+AA1278*$D2561+AA1279*$E2561,IF(AND(B1221="male",E1221="no",F1221="northwest"),AC1276+AC1277*$B2561+AC1278*$D2561+AC1279*$E2561,IF(AND(B1221="male",E1221="no",F1221="southeast"),AE1276+AE1277*$B2561+AE1278*$D2561+AE1279*$E2561,IF(AND(B1221="male",E1221="no",F1221="southwest"),AG1276+AG1277*$B2561+AG1278*$D2561+AG1279*$E2561,IF(AND(B1221="male",E1221="yes",F1221="southwest"),AI1276+AI1277*$B2561+AI1278*$D2561+AI1279*$E2561,IF(AND(B1221="male",E1221="yes",F1221="southeast"),AK1276+AK1277*$B2561+AK1278*$D2561+AK1279*$E2561,IF(AND(B1221="male",E1221="yes",F1221="northwest"),AM1276+AM1277*$B2561+AM1278*$D2561+AM1279*$E2561,IF(AND(B1221="male",E1221="yes",F1221="northeast"),AO1276+AO1277*$B2561+AO1278*$D2561+AO1279*$E2561,"Conditions not met"))))))))))))))))</f>
        <v>0</v>
      </c>
    </row>
    <row r="2562" spans="2:9" x14ac:dyDescent="0.45">
      <c r="B2562" s="2">
        <v>30</v>
      </c>
      <c r="D2562" s="2">
        <v>21.945</v>
      </c>
      <c r="E2562" s="2">
        <v>1</v>
      </c>
      <c r="H2562" s="2">
        <v>4718.2035500000002</v>
      </c>
      <c r="I2562" s="1">
        <f>IF(AND(B1222="male",E1222="yes",F1222="northeast"),$K$57+$K$58*$B2562+$K$59*$D2562+$K$60*$E2562,IF(AND(B1222="male",E1222="yes",F1222="northwest"),M1277+M1278*$B2562+M1279*$D2562+M1280*$E2562,IF(AND(B1222="male",E1222="yes",F1222="southeast"),O1277+O1278*$B2562+O1279*$D2562+O1280*$E2562,IF(AND(B1222="male",E1222="yes",F1222="southwest"),Q1277+Q1278*$B2562+Q1279*$D2562+Q1280*$E2562,IF(AND(B1222="female",E1222="no",F1222="southwest"),S1277+S1278*$B2562+S1279*$D2562+S1280*$E2562,IF(AND(B1222="female",E1222="no",F1222="southeast"),U1277+U1278*$B2562+U1279*$D2562+U1280*$E2562,IF(AND(B1222="female",E1222="no",F1222="northwest"),W1277+W1278*$B2562+W1279*$D2562+W1280*$E2562,IF(AND(B1222="female",E1222="no",F1222="northeast"),Y1277+Y1278*$B2562+Y1279*$D2562+Y1280*$E2562,IF(AND(B1222="male",E1222="no",F1222="northeast"),AA1277+AA1278*$B2562+AA1279*$D2562+AA1280*$E2562,IF(AND(B1222="male",E1222="no",F1222="northwest"),AC1277+AC1278*$B2562+AC1279*$D2562+AC1280*$E2562,IF(AND(B1222="male",E1222="no",F1222="southeast"),AE1277+AE1278*$B2562+AE1279*$D2562+AE1280*$E2562,IF(AND(B1222="male",E1222="no",F1222="southwest"),AG1277+AG1278*$B2562+AG1279*$D2562+AG1280*$E2562,IF(AND(B1222="male",E1222="yes",F1222="southwest"),AI1277+AI1278*$B2562+AI1279*$D2562+AI1280*$E2562,IF(AND(B1222="male",E1222="yes",F1222="southeast"),AK1277+AK1278*$B2562+AK1279*$D2562+AK1280*$E2562,IF(AND(B1222="male",E1222="yes",F1222="northwest"),AM1277+AM1278*$B2562+AM1279*$D2562+AM1280*$E2562,IF(AND(B1222="male",E1222="yes",F1222="northeast"),AO1277+AO1278*$B2562+AO1279*$D2562+AO1280*$E2562,"Conditions not met"))))))))))))))))</f>
        <v>0</v>
      </c>
    </row>
    <row r="2563" spans="2:9" x14ac:dyDescent="0.45">
      <c r="B2563" s="2">
        <v>40</v>
      </c>
      <c r="D2563" s="2">
        <v>24.97</v>
      </c>
      <c r="E2563" s="2">
        <v>2</v>
      </c>
      <c r="H2563" s="2">
        <v>6593.5083000000004</v>
      </c>
      <c r="I2563" s="1">
        <f>IF(AND(B1223="male",E1223="yes",F1223="northeast"),$K$57+$K$58*$B2563+$K$59*$D2563+$K$60*$E2563,IF(AND(B1223="male",E1223="yes",F1223="northwest"),M1278+M1279*$B2563+M1280*$D2563+M1281*$E2563,IF(AND(B1223="male",E1223="yes",F1223="southeast"),O1278+O1279*$B2563+O1280*$D2563+O1281*$E2563,IF(AND(B1223="male",E1223="yes",F1223="southwest"),Q1278+Q1279*$B2563+Q1280*$D2563+Q1281*$E2563,IF(AND(B1223="female",E1223="no",F1223="southwest"),S1278+S1279*$B2563+S1280*$D2563+S1281*$E2563,IF(AND(B1223="female",E1223="no",F1223="southeast"),U1278+U1279*$B2563+U1280*$D2563+U1281*$E2563,IF(AND(B1223="female",E1223="no",F1223="northwest"),W1278+W1279*$B2563+W1280*$D2563+W1281*$E2563,IF(AND(B1223="female",E1223="no",F1223="northeast"),Y1278+Y1279*$B2563+Y1280*$D2563+Y1281*$E2563,IF(AND(B1223="male",E1223="no",F1223="northeast"),AA1278+AA1279*$B2563+AA1280*$D2563+AA1281*$E2563,IF(AND(B1223="male",E1223="no",F1223="northwest"),AC1278+AC1279*$B2563+AC1280*$D2563+AC1281*$E2563,IF(AND(B1223="male",E1223="no",F1223="southeast"),AE1278+AE1279*$B2563+AE1280*$D2563+AE1281*$E2563,IF(AND(B1223="male",E1223="no",F1223="southwest"),AG1278+AG1279*$B2563+AG1280*$D2563+AG1281*$E2563,IF(AND(B1223="male",E1223="yes",F1223="southwest"),AI1278+AI1279*$B2563+AI1280*$D2563+AI1281*$E2563,IF(AND(B1223="male",E1223="yes",F1223="southeast"),AK1278+AK1279*$B2563+AK1280*$D2563+AK1281*$E2563,IF(AND(B1223="male",E1223="yes",F1223="northwest"),AM1278+AM1279*$B2563+AM1280*$D2563+AM1281*$E2563,IF(AND(B1223="male",E1223="yes",F1223="northeast"),AO1278+AO1279*$B2563+AO1280*$D2563+AO1281*$E2563,"Conditions not met"))))))))))))))))</f>
        <v>0</v>
      </c>
    </row>
    <row r="2564" spans="2:9" x14ac:dyDescent="0.45">
      <c r="B2564" s="2">
        <v>50</v>
      </c>
      <c r="D2564" s="2">
        <v>25.3</v>
      </c>
      <c r="E2564" s="2">
        <v>0</v>
      </c>
      <c r="H2564" s="2">
        <v>8442.6669999999995</v>
      </c>
      <c r="I2564" s="1">
        <f>IF(AND(B1224="male",E1224="yes",F1224="northeast"),$K$57+$K$58*$B2564+$K$59*$D2564+$K$60*$E2564,IF(AND(B1224="male",E1224="yes",F1224="northwest"),M1279+M1280*$B2564+M1281*$D2564+M1282*$E2564,IF(AND(B1224="male",E1224="yes",F1224="southeast"),O1279+O1280*$B2564+O1281*$D2564+O1282*$E2564,IF(AND(B1224="male",E1224="yes",F1224="southwest"),Q1279+Q1280*$B2564+Q1281*$D2564+Q1282*$E2564,IF(AND(B1224="female",E1224="no",F1224="southwest"),S1279+S1280*$B2564+S1281*$D2564+S1282*$E2564,IF(AND(B1224="female",E1224="no",F1224="southeast"),U1279+U1280*$B2564+U1281*$D2564+U1282*$E2564,IF(AND(B1224="female",E1224="no",F1224="northwest"),W1279+W1280*$B2564+W1281*$D2564+W1282*$E2564,IF(AND(B1224="female",E1224="no",F1224="northeast"),Y1279+Y1280*$B2564+Y1281*$D2564+Y1282*$E2564,IF(AND(B1224="male",E1224="no",F1224="northeast"),AA1279+AA1280*$B2564+AA1281*$D2564+AA1282*$E2564,IF(AND(B1224="male",E1224="no",F1224="northwest"),AC1279+AC1280*$B2564+AC1281*$D2564+AC1282*$E2564,IF(AND(B1224="male",E1224="no",F1224="southeast"),AE1279+AE1280*$B2564+AE1281*$D2564+AE1282*$E2564,IF(AND(B1224="male",E1224="no",F1224="southwest"),AG1279+AG1280*$B2564+AG1281*$D2564+AG1282*$E2564,IF(AND(B1224="male",E1224="yes",F1224="southwest"),AI1279+AI1280*$B2564+AI1281*$D2564+AI1282*$E2564,IF(AND(B1224="male",E1224="yes",F1224="southeast"),AK1279+AK1280*$B2564+AK1281*$D2564+AK1282*$E2564,IF(AND(B1224="male",E1224="yes",F1224="northwest"),AM1279+AM1280*$B2564+AM1281*$D2564+AM1282*$E2564,IF(AND(B1224="male",E1224="yes",F1224="northeast"),AO1279+AO1280*$B2564+AO1281*$D2564+AO1282*$E2564,"Conditions not met"))))))))))))))))</f>
        <v>0</v>
      </c>
    </row>
    <row r="2565" spans="2:9" x14ac:dyDescent="0.45">
      <c r="B2565" s="2">
        <v>20</v>
      </c>
      <c r="D2565" s="2">
        <v>24.42</v>
      </c>
      <c r="E2565" s="2">
        <v>0</v>
      </c>
      <c r="H2565" s="2">
        <v>26125.674770000001</v>
      </c>
      <c r="I2565" s="1" t="str">
        <f>IF(AND(B1225="male",E1225="yes",F1225="northeast"),$K$57+$K$58*$B2565+$K$59*$D2565+$K$60*$E2565,IF(AND(B1225="male",E1225="yes",F1225="northwest"),M1280+M1281*$B2565+M1282*$D2565+M1283*$E2565,IF(AND(B1225="male",E1225="yes",F1225="southeast"),O1280+O1281*$B2565+O1282*$D2565+O1283*$E2565,IF(AND(B1225="male",E1225="yes",F1225="southwest"),Q1280+Q1281*$B2565+Q1282*$D2565+Q1283*$E2565,IF(AND(B1225="female",E1225="no",F1225="southwest"),S1280+S1281*$B2565+S1282*$D2565+S1283*$E2565,IF(AND(B1225="female",E1225="no",F1225="southeast"),U1280+U1281*$B2565+U1282*$D2565+U1283*$E2565,IF(AND(B1225="female",E1225="no",F1225="northwest"),W1280+W1281*$B2565+W1282*$D2565+W1283*$E2565,IF(AND(B1225="female",E1225="no",F1225="northeast"),Y1280+Y1281*$B2565+Y1282*$D2565+Y1283*$E2565,IF(AND(B1225="male",E1225="no",F1225="northeast"),AA1280+AA1281*$B2565+AA1282*$D2565+AA1283*$E2565,IF(AND(B1225="male",E1225="no",F1225="northwest"),AC1280+AC1281*$B2565+AC1282*$D2565+AC1283*$E2565,IF(AND(B1225="male",E1225="no",F1225="southeast"),AE1280+AE1281*$B2565+AE1282*$D2565+AE1283*$E2565,IF(AND(B1225="male",E1225="no",F1225="southwest"),AG1280+AG1281*$B2565+AG1282*$D2565+AG1283*$E2565,IF(AND(B1225="male",E1225="yes",F1225="southwest"),AI1280+AI1281*$B2565+AI1282*$D2565+AI1283*$E2565,IF(AND(B1225="male",E1225="yes",F1225="southeast"),AK1280+AK1281*$B2565+AK1282*$D2565+AK1283*$E2565,IF(AND(B1225="male",E1225="yes",F1225="northwest"),AM1280+AM1281*$B2565+AM1282*$D2565+AM1283*$E2565,IF(AND(B1225="male",E1225="yes",F1225="northeast"),AO1280+AO1281*$B2565+AO1282*$D2565+AO1283*$E2565,"Conditions not met"))))))))))))))))</f>
        <v>Conditions not met</v>
      </c>
    </row>
    <row r="2566" spans="2:9" x14ac:dyDescent="0.45">
      <c r="B2566" s="2">
        <v>41</v>
      </c>
      <c r="D2566" s="2">
        <v>23.94</v>
      </c>
      <c r="E2566" s="2">
        <v>1</v>
      </c>
      <c r="H2566" s="2">
        <v>6858.4795999999997</v>
      </c>
      <c r="I2566" s="1">
        <f>IF(AND(B1226="male",E1226="yes",F1226="northeast"),$K$57+$K$58*$B2566+$K$59*$D2566+$K$60*$E2566,IF(AND(B1226="male",E1226="yes",F1226="northwest"),M1281+M1282*$B2566+M1283*$D2566+M1284*$E2566,IF(AND(B1226="male",E1226="yes",F1226="southeast"),O1281+O1282*$B2566+O1283*$D2566+O1284*$E2566,IF(AND(B1226="male",E1226="yes",F1226="southwest"),Q1281+Q1282*$B2566+Q1283*$D2566+Q1284*$E2566,IF(AND(B1226="female",E1226="no",F1226="southwest"),S1281+S1282*$B2566+S1283*$D2566+S1284*$E2566,IF(AND(B1226="female",E1226="no",F1226="southeast"),U1281+U1282*$B2566+U1283*$D2566+U1284*$E2566,IF(AND(B1226="female",E1226="no",F1226="northwest"),W1281+W1282*$B2566+W1283*$D2566+W1284*$E2566,IF(AND(B1226="female",E1226="no",F1226="northeast"),Y1281+Y1282*$B2566+Y1283*$D2566+Y1284*$E2566,IF(AND(B1226="male",E1226="no",F1226="northeast"),AA1281+AA1282*$B2566+AA1283*$D2566+AA1284*$E2566,IF(AND(B1226="male",E1226="no",F1226="northwest"),AC1281+AC1282*$B2566+AC1283*$D2566+AC1284*$E2566,IF(AND(B1226="male",E1226="no",F1226="southeast"),AE1281+AE1282*$B2566+AE1283*$D2566+AE1284*$E2566,IF(AND(B1226="male",E1226="no",F1226="southwest"),AG1281+AG1282*$B2566+AG1283*$D2566+AG1284*$E2566,IF(AND(B1226="male",E1226="yes",F1226="southwest"),AI1281+AI1282*$B2566+AI1283*$D2566+AI1284*$E2566,IF(AND(B1226="male",E1226="yes",F1226="southeast"),AK1281+AK1282*$B2566+AK1283*$D2566+AK1284*$E2566,IF(AND(B1226="male",E1226="yes",F1226="northwest"),AM1281+AM1282*$B2566+AM1283*$D2566+AM1284*$E2566,IF(AND(B1226="male",E1226="yes",F1226="northeast"),AO1281+AO1282*$B2566+AO1283*$D2566+AO1284*$E2566,"Conditions not met"))))))))))))))))</f>
        <v>0</v>
      </c>
    </row>
    <row r="2567" spans="2:9" x14ac:dyDescent="0.45">
      <c r="B2567" s="2">
        <v>33</v>
      </c>
      <c r="D2567" s="2">
        <v>39.82</v>
      </c>
      <c r="E2567" s="2">
        <v>1</v>
      </c>
      <c r="H2567" s="2">
        <v>4795.6567999999997</v>
      </c>
      <c r="I2567" s="1">
        <f>IF(AND(B1227="male",E1227="yes",F1227="northeast"),$K$57+$K$58*$B2567+$K$59*$D2567+$K$60*$E2567,IF(AND(B1227="male",E1227="yes",F1227="northwest"),M1282+M1283*$B2567+M1284*$D2567+M1285*$E2567,IF(AND(B1227="male",E1227="yes",F1227="southeast"),O1282+O1283*$B2567+O1284*$D2567+O1285*$E2567,IF(AND(B1227="male",E1227="yes",F1227="southwest"),Q1282+Q1283*$B2567+Q1284*$D2567+Q1285*$E2567,IF(AND(B1227="female",E1227="no",F1227="southwest"),S1282+S1283*$B2567+S1284*$D2567+S1285*$E2567,IF(AND(B1227="female",E1227="no",F1227="southeast"),U1282+U1283*$B2567+U1284*$D2567+U1285*$E2567,IF(AND(B1227="female",E1227="no",F1227="northwest"),W1282+W1283*$B2567+W1284*$D2567+W1285*$E2567,IF(AND(B1227="female",E1227="no",F1227="northeast"),Y1282+Y1283*$B2567+Y1284*$D2567+Y1285*$E2567,IF(AND(B1227="male",E1227="no",F1227="northeast"),AA1282+AA1283*$B2567+AA1284*$D2567+AA1285*$E2567,IF(AND(B1227="male",E1227="no",F1227="northwest"),AC1282+AC1283*$B2567+AC1284*$D2567+AC1285*$E2567,IF(AND(B1227="male",E1227="no",F1227="southeast"),AE1282+AE1283*$B2567+AE1284*$D2567+AE1285*$E2567,IF(AND(B1227="male",E1227="no",F1227="southwest"),AG1282+AG1283*$B2567+AG1284*$D2567+AG1285*$E2567,IF(AND(B1227="male",E1227="yes",F1227="southwest"),AI1282+AI1283*$B2567+AI1284*$D2567+AI1285*$E2567,IF(AND(B1227="male",E1227="yes",F1227="southeast"),AK1282+AK1283*$B2567+AK1284*$D2567+AK1285*$E2567,IF(AND(B1227="male",E1227="yes",F1227="northwest"),AM1282+AM1283*$B2567+AM1284*$D2567+AM1285*$E2567,IF(AND(B1227="male",E1227="yes",F1227="northeast"),AO1282+AO1283*$B2567+AO1284*$D2567+AO1285*$E2567,"Conditions not met"))))))))))))))))</f>
        <v>0</v>
      </c>
    </row>
    <row r="2568" spans="2:9" x14ac:dyDescent="0.45">
      <c r="B2568" s="2">
        <v>38</v>
      </c>
      <c r="D2568" s="2">
        <v>16.815000000000001</v>
      </c>
      <c r="E2568" s="2">
        <v>2</v>
      </c>
      <c r="H2568" s="2">
        <v>6640.5448500000002</v>
      </c>
      <c r="I2568" s="1">
        <f>IF(AND(B1228="male",E1228="yes",F1228="northeast"),$K$57+$K$58*$B2568+$K$59*$D2568+$K$60*$E2568,IF(AND(B1228="male",E1228="yes",F1228="northwest"),M1283+M1284*$B2568+M1285*$D2568+M1286*$E2568,IF(AND(B1228="male",E1228="yes",F1228="southeast"),O1283+O1284*$B2568+O1285*$D2568+O1286*$E2568,IF(AND(B1228="male",E1228="yes",F1228="southwest"),Q1283+Q1284*$B2568+Q1285*$D2568+Q1286*$E2568,IF(AND(B1228="female",E1228="no",F1228="southwest"),S1283+S1284*$B2568+S1285*$D2568+S1286*$E2568,IF(AND(B1228="female",E1228="no",F1228="southeast"),U1283+U1284*$B2568+U1285*$D2568+U1286*$E2568,IF(AND(B1228="female",E1228="no",F1228="northwest"),W1283+W1284*$B2568+W1285*$D2568+W1286*$E2568,IF(AND(B1228="female",E1228="no",F1228="northeast"),Y1283+Y1284*$B2568+Y1285*$D2568+Y1286*$E2568,IF(AND(B1228="male",E1228="no",F1228="northeast"),AA1283+AA1284*$B2568+AA1285*$D2568+AA1286*$E2568,IF(AND(B1228="male",E1228="no",F1228="northwest"),AC1283+AC1284*$B2568+AC1285*$D2568+AC1286*$E2568,IF(AND(B1228="male",E1228="no",F1228="southeast"),AE1283+AE1284*$B2568+AE1285*$D2568+AE1286*$E2568,IF(AND(B1228="male",E1228="no",F1228="southwest"),AG1283+AG1284*$B2568+AG1285*$D2568+AG1286*$E2568,IF(AND(B1228="male",E1228="yes",F1228="southwest"),AI1283+AI1284*$B2568+AI1285*$D2568+AI1286*$E2568,IF(AND(B1228="male",E1228="yes",F1228="southeast"),AK1283+AK1284*$B2568+AK1285*$D2568+AK1286*$E2568,IF(AND(B1228="male",E1228="yes",F1228="northwest"),AM1283+AM1284*$B2568+AM1285*$D2568+AM1286*$E2568,IF(AND(B1228="male",E1228="yes",F1228="northeast"),AO1283+AO1284*$B2568+AO1285*$D2568+AO1286*$E2568,"Conditions not met"))))))))))))))))</f>
        <v>0</v>
      </c>
    </row>
    <row r="2569" spans="2:9" x14ac:dyDescent="0.45">
      <c r="B2569" s="2">
        <v>42</v>
      </c>
      <c r="D2569" s="2">
        <v>37.18</v>
      </c>
      <c r="E2569" s="2">
        <v>2</v>
      </c>
      <c r="H2569" s="2">
        <v>7162.0122000000001</v>
      </c>
      <c r="I2569" s="1">
        <f>IF(AND(B1229="male",E1229="yes",F1229="northeast"),$K$57+$K$58*$B2569+$K$59*$D2569+$K$60*$E2569,IF(AND(B1229="male",E1229="yes",F1229="northwest"),M1284+M1285*$B2569+M1286*$D2569+M1287*$E2569,IF(AND(B1229="male",E1229="yes",F1229="southeast"),O1284+O1285*$B2569+O1286*$D2569+O1287*$E2569,IF(AND(B1229="male",E1229="yes",F1229="southwest"),Q1284+Q1285*$B2569+Q1286*$D2569+Q1287*$E2569,IF(AND(B1229="female",E1229="no",F1229="southwest"),S1284+S1285*$B2569+S1286*$D2569+S1287*$E2569,IF(AND(B1229="female",E1229="no",F1229="southeast"),U1284+U1285*$B2569+U1286*$D2569+U1287*$E2569,IF(AND(B1229="female",E1229="no",F1229="northwest"),W1284+W1285*$B2569+W1286*$D2569+W1287*$E2569,IF(AND(B1229="female",E1229="no",F1229="northeast"),Y1284+Y1285*$B2569+Y1286*$D2569+Y1287*$E2569,IF(AND(B1229="male",E1229="no",F1229="northeast"),AA1284+AA1285*$B2569+AA1286*$D2569+AA1287*$E2569,IF(AND(B1229="male",E1229="no",F1229="northwest"),AC1284+AC1285*$B2569+AC1286*$D2569+AC1287*$E2569,IF(AND(B1229="male",E1229="no",F1229="southeast"),AE1284+AE1285*$B2569+AE1286*$D2569+AE1287*$E2569,IF(AND(B1229="male",E1229="no",F1229="southwest"),AG1284+AG1285*$B2569+AG1286*$D2569+AG1287*$E2569,IF(AND(B1229="male",E1229="yes",F1229="southwest"),AI1284+AI1285*$B2569+AI1286*$D2569+AI1287*$E2569,IF(AND(B1229="male",E1229="yes",F1229="southeast"),AK1284+AK1285*$B2569+AK1286*$D2569+AK1287*$E2569,IF(AND(B1229="male",E1229="yes",F1229="northwest"),AM1284+AM1285*$B2569+AM1286*$D2569+AM1287*$E2569,IF(AND(B1229="male",E1229="yes",F1229="northeast"),AO1284+AO1285*$B2569+AO1286*$D2569+AO1287*$E2569,"Conditions not met"))))))))))))))))</f>
        <v>0</v>
      </c>
    </row>
    <row r="2570" spans="2:9" x14ac:dyDescent="0.45">
      <c r="B2570" s="2">
        <v>56</v>
      </c>
      <c r="D2570" s="2">
        <v>34.43</v>
      </c>
      <c r="E2570" s="2">
        <v>0</v>
      </c>
      <c r="H2570" s="2">
        <v>10594.225700000001</v>
      </c>
      <c r="I2570" s="1">
        <f>IF(AND(B1230="male",E1230="yes",F1230="northeast"),$K$57+$K$58*$B2570+$K$59*$D2570+$K$60*$E2570,IF(AND(B1230="male",E1230="yes",F1230="northwest"),M1285+M1286*$B2570+M1287*$D2570+M1288*$E2570,IF(AND(B1230="male",E1230="yes",F1230="southeast"),O1285+O1286*$B2570+O1287*$D2570+O1288*$E2570,IF(AND(B1230="male",E1230="yes",F1230="southwest"),Q1285+Q1286*$B2570+Q1287*$D2570+Q1288*$E2570,IF(AND(B1230="female",E1230="no",F1230="southwest"),S1285+S1286*$B2570+S1287*$D2570+S1288*$E2570,IF(AND(B1230="female",E1230="no",F1230="southeast"),U1285+U1286*$B2570+U1287*$D2570+U1288*$E2570,IF(AND(B1230="female",E1230="no",F1230="northwest"),W1285+W1286*$B2570+W1287*$D2570+W1288*$E2570,IF(AND(B1230="female",E1230="no",F1230="northeast"),Y1285+Y1286*$B2570+Y1287*$D2570+Y1288*$E2570,IF(AND(B1230="male",E1230="no",F1230="northeast"),AA1285+AA1286*$B2570+AA1287*$D2570+AA1288*$E2570,IF(AND(B1230="male",E1230="no",F1230="northwest"),AC1285+AC1286*$B2570+AC1287*$D2570+AC1288*$E2570,IF(AND(B1230="male",E1230="no",F1230="southeast"),AE1285+AE1286*$B2570+AE1287*$D2570+AE1288*$E2570,IF(AND(B1230="male",E1230="no",F1230="southwest"),AG1285+AG1286*$B2570+AG1287*$D2570+AG1288*$E2570,IF(AND(B1230="male",E1230="yes",F1230="southwest"),AI1285+AI1286*$B2570+AI1287*$D2570+AI1288*$E2570,IF(AND(B1230="male",E1230="yes",F1230="southeast"),AK1285+AK1286*$B2570+AK1287*$D2570+AK1288*$E2570,IF(AND(B1230="male",E1230="yes",F1230="northwest"),AM1285+AM1286*$B2570+AM1287*$D2570+AM1288*$E2570,IF(AND(B1230="male",E1230="yes",F1230="northeast"),AO1285+AO1286*$B2570+AO1287*$D2570+AO1288*$E2570,"Conditions not met"))))))))))))))))</f>
        <v>0</v>
      </c>
    </row>
    <row r="2571" spans="2:9" x14ac:dyDescent="0.45">
      <c r="B2571" s="2">
        <v>58</v>
      </c>
      <c r="D2571" s="2">
        <v>30.305</v>
      </c>
      <c r="E2571" s="2">
        <v>0</v>
      </c>
      <c r="H2571" s="2">
        <v>11938.255950000001</v>
      </c>
      <c r="I2571" s="1">
        <f>IF(AND(B1231="male",E1231="yes",F1231="northeast"),$K$57+$K$58*$B2571+$K$59*$D2571+$K$60*$E2571,IF(AND(B1231="male",E1231="yes",F1231="northwest"),M1286+M1287*$B2571+M1288*$D2571+M1289*$E2571,IF(AND(B1231="male",E1231="yes",F1231="southeast"),O1286+O1287*$B2571+O1288*$D2571+O1289*$E2571,IF(AND(B1231="male",E1231="yes",F1231="southwest"),Q1286+Q1287*$B2571+Q1288*$D2571+Q1289*$E2571,IF(AND(B1231="female",E1231="no",F1231="southwest"),S1286+S1287*$B2571+S1288*$D2571+S1289*$E2571,IF(AND(B1231="female",E1231="no",F1231="southeast"),U1286+U1287*$B2571+U1288*$D2571+U1289*$E2571,IF(AND(B1231="female",E1231="no",F1231="northwest"),W1286+W1287*$B2571+W1288*$D2571+W1289*$E2571,IF(AND(B1231="female",E1231="no",F1231="northeast"),Y1286+Y1287*$B2571+Y1288*$D2571+Y1289*$E2571,IF(AND(B1231="male",E1231="no",F1231="northeast"),AA1286+AA1287*$B2571+AA1288*$D2571+AA1289*$E2571,IF(AND(B1231="male",E1231="no",F1231="northwest"),AC1286+AC1287*$B2571+AC1288*$D2571+AC1289*$E2571,IF(AND(B1231="male",E1231="no",F1231="southeast"),AE1286+AE1287*$B2571+AE1288*$D2571+AE1289*$E2571,IF(AND(B1231="male",E1231="no",F1231="southwest"),AG1286+AG1287*$B2571+AG1288*$D2571+AG1289*$E2571,IF(AND(B1231="male",E1231="yes",F1231="southwest"),AI1286+AI1287*$B2571+AI1288*$D2571+AI1289*$E2571,IF(AND(B1231="male",E1231="yes",F1231="southeast"),AK1286+AK1287*$B2571+AK1288*$D2571+AK1289*$E2571,IF(AND(B1231="male",E1231="yes",F1231="northwest"),AM1286+AM1287*$B2571+AM1288*$D2571+AM1289*$E2571,IF(AND(B1231="male",E1231="yes",F1231="northeast"),AO1286+AO1287*$B2571+AO1288*$D2571+AO1289*$E2571,"Conditions not met"))))))))))))))))</f>
        <v>0</v>
      </c>
    </row>
    <row r="2572" spans="2:9" x14ac:dyDescent="0.45">
      <c r="B2572" s="2">
        <v>52</v>
      </c>
      <c r="D2572" s="2">
        <v>34.484999999999999</v>
      </c>
      <c r="E2572" s="2">
        <v>3</v>
      </c>
      <c r="H2572" s="2">
        <v>60021.398970000002</v>
      </c>
      <c r="I2572" s="1">
        <f>IF(AND(B1232="male",E1232="yes",F1232="northeast"),$K$57+$K$58*$B2572+$K$59*$D2572+$K$60*$E2572,IF(AND(B1232="male",E1232="yes",F1232="northwest"),M1287+M1288*$B2572+M1289*$D2572+M1290*$E2572,IF(AND(B1232="male",E1232="yes",F1232="southeast"),O1287+O1288*$B2572+O1289*$D2572+O1290*$E2572,IF(AND(B1232="male",E1232="yes",F1232="southwest"),Q1287+Q1288*$B2572+Q1289*$D2572+Q1290*$E2572,IF(AND(B1232="female",E1232="no",F1232="southwest"),S1287+S1288*$B2572+S1289*$D2572+S1290*$E2572,IF(AND(B1232="female",E1232="no",F1232="southeast"),U1287+U1288*$B2572+U1289*$D2572+U1290*$E2572,IF(AND(B1232="female",E1232="no",F1232="northwest"),W1287+W1288*$B2572+W1289*$D2572+W1290*$E2572,IF(AND(B1232="female",E1232="no",F1232="northeast"),Y1287+Y1288*$B2572+Y1289*$D2572+Y1290*$E2572,IF(AND(B1232="male",E1232="no",F1232="northeast"),AA1287+AA1288*$B2572+AA1289*$D2572+AA1290*$E2572,IF(AND(B1232="male",E1232="no",F1232="northwest"),AC1287+AC1288*$B2572+AC1289*$D2572+AC1290*$E2572,IF(AND(B1232="male",E1232="no",F1232="southeast"),AE1287+AE1288*$B2572+AE1289*$D2572+AE1290*$E2572,IF(AND(B1232="male",E1232="no",F1232="southwest"),AG1287+AG1288*$B2572+AG1289*$D2572+AG1290*$E2572,IF(AND(B1232="male",E1232="yes",F1232="southwest"),AI1287+AI1288*$B2572+AI1289*$D2572+AI1290*$E2572,IF(AND(B1232="male",E1232="yes",F1232="southeast"),AK1287+AK1288*$B2572+AK1289*$D2572+AK1290*$E2572,IF(AND(B1232="male",E1232="yes",F1232="northwest"),AM1287+AM1288*$B2572+AM1289*$D2572+AM1290*$E2572,IF(AND(B1232="male",E1232="yes",F1232="northeast"),AO1287+AO1288*$B2572+AO1289*$D2572+AO1290*$E2572,"Conditions not met"))))))))))))))))</f>
        <v>0</v>
      </c>
    </row>
    <row r="2573" spans="2:9" x14ac:dyDescent="0.45">
      <c r="B2573" s="2">
        <v>20</v>
      </c>
      <c r="D2573" s="2">
        <v>21.8</v>
      </c>
      <c r="E2573" s="2">
        <v>0</v>
      </c>
      <c r="H2573" s="2">
        <v>20167.336029999999</v>
      </c>
      <c r="I2573" s="1" t="str">
        <f>IF(AND(B1233="male",E1233="yes",F1233="northeast"),$K$57+$K$58*$B2573+$K$59*$D2573+$K$60*$E2573,IF(AND(B1233="male",E1233="yes",F1233="northwest"),M1288+M1289*$B2573+M1290*$D2573+M1291*$E2573,IF(AND(B1233="male",E1233="yes",F1233="southeast"),O1288+O1289*$B2573+O1290*$D2573+O1291*$E2573,IF(AND(B1233="male",E1233="yes",F1233="southwest"),Q1288+Q1289*$B2573+Q1290*$D2573+Q1291*$E2573,IF(AND(B1233="female",E1233="no",F1233="southwest"),S1288+S1289*$B2573+S1290*$D2573+S1291*$E2573,IF(AND(B1233="female",E1233="no",F1233="southeast"),U1288+U1289*$B2573+U1290*$D2573+U1291*$E2573,IF(AND(B1233="female",E1233="no",F1233="northwest"),W1288+W1289*$B2573+W1290*$D2573+W1291*$E2573,IF(AND(B1233="female",E1233="no",F1233="northeast"),Y1288+Y1289*$B2573+Y1290*$D2573+Y1291*$E2573,IF(AND(B1233="male",E1233="no",F1233="northeast"),AA1288+AA1289*$B2573+AA1290*$D2573+AA1291*$E2573,IF(AND(B1233="male",E1233="no",F1233="northwest"),AC1288+AC1289*$B2573+AC1290*$D2573+AC1291*$E2573,IF(AND(B1233="male",E1233="no",F1233="southeast"),AE1288+AE1289*$B2573+AE1290*$D2573+AE1291*$E2573,IF(AND(B1233="male",E1233="no",F1233="southwest"),AG1288+AG1289*$B2573+AG1290*$D2573+AG1291*$E2573,IF(AND(B1233="male",E1233="yes",F1233="southwest"),AI1288+AI1289*$B2573+AI1290*$D2573+AI1291*$E2573,IF(AND(B1233="male",E1233="yes",F1233="southeast"),AK1288+AK1289*$B2573+AK1290*$D2573+AK1291*$E2573,IF(AND(B1233="male",E1233="yes",F1233="northwest"),AM1288+AM1289*$B2573+AM1290*$D2573+AM1291*$E2573,IF(AND(B1233="male",E1233="yes",F1233="northeast"),AO1288+AO1289*$B2573+AO1290*$D2573+AO1291*$E2573,"Conditions not met"))))))))))))))))</f>
        <v>Conditions not met</v>
      </c>
    </row>
    <row r="2574" spans="2:9" x14ac:dyDescent="0.45">
      <c r="B2574" s="2">
        <v>54</v>
      </c>
      <c r="D2574" s="2">
        <v>24.605</v>
      </c>
      <c r="E2574" s="2">
        <v>3</v>
      </c>
      <c r="H2574" s="2">
        <v>12479.70895</v>
      </c>
      <c r="I2574" s="1">
        <f>IF(AND(B1234="male",E1234="yes",F1234="northeast"),$K$57+$K$58*$B2574+$K$59*$D2574+$K$60*$E2574,IF(AND(B1234="male",E1234="yes",F1234="northwest"),M1289+M1290*$B2574+M1291*$D2574+M1292*$E2574,IF(AND(B1234="male",E1234="yes",F1234="southeast"),O1289+O1290*$B2574+O1291*$D2574+O1292*$E2574,IF(AND(B1234="male",E1234="yes",F1234="southwest"),Q1289+Q1290*$B2574+Q1291*$D2574+Q1292*$E2574,IF(AND(B1234="female",E1234="no",F1234="southwest"),S1289+S1290*$B2574+S1291*$D2574+S1292*$E2574,IF(AND(B1234="female",E1234="no",F1234="southeast"),U1289+U1290*$B2574+U1291*$D2574+U1292*$E2574,IF(AND(B1234="female",E1234="no",F1234="northwest"),W1289+W1290*$B2574+W1291*$D2574+W1292*$E2574,IF(AND(B1234="female",E1234="no",F1234="northeast"),Y1289+Y1290*$B2574+Y1291*$D2574+Y1292*$E2574,IF(AND(B1234="male",E1234="no",F1234="northeast"),AA1289+AA1290*$B2574+AA1291*$D2574+AA1292*$E2574,IF(AND(B1234="male",E1234="no",F1234="northwest"),AC1289+AC1290*$B2574+AC1291*$D2574+AC1292*$E2574,IF(AND(B1234="male",E1234="no",F1234="southeast"),AE1289+AE1290*$B2574+AE1291*$D2574+AE1292*$E2574,IF(AND(B1234="male",E1234="no",F1234="southwest"),AG1289+AG1290*$B2574+AG1291*$D2574+AG1292*$E2574,IF(AND(B1234="male",E1234="yes",F1234="southwest"),AI1289+AI1290*$B2574+AI1291*$D2574+AI1292*$E2574,IF(AND(B1234="male",E1234="yes",F1234="southeast"),AK1289+AK1290*$B2574+AK1291*$D2574+AK1292*$E2574,IF(AND(B1234="male",E1234="yes",F1234="northwest"),AM1289+AM1290*$B2574+AM1291*$D2574+AM1292*$E2574,IF(AND(B1234="male",E1234="yes",F1234="northeast"),AO1289+AO1290*$B2574+AO1291*$D2574+AO1292*$E2574,"Conditions not met"))))))))))))))))</f>
        <v>0</v>
      </c>
    </row>
    <row r="2575" spans="2:9" x14ac:dyDescent="0.45">
      <c r="B2575" s="2">
        <v>58</v>
      </c>
      <c r="D2575" s="2">
        <v>23.3</v>
      </c>
      <c r="E2575" s="2">
        <v>0</v>
      </c>
      <c r="H2575" s="2">
        <v>11345.519</v>
      </c>
      <c r="I2575" s="1">
        <f>IF(AND(B1235="male",E1235="yes",F1235="northeast"),$K$57+$K$58*$B2575+$K$59*$D2575+$K$60*$E2575,IF(AND(B1235="male",E1235="yes",F1235="northwest"),M1290+M1291*$B2575+M1292*$D2575+M1293*$E2575,IF(AND(B1235="male",E1235="yes",F1235="southeast"),O1290+O1291*$B2575+O1292*$D2575+O1293*$E2575,IF(AND(B1235="male",E1235="yes",F1235="southwest"),Q1290+Q1291*$B2575+Q1292*$D2575+Q1293*$E2575,IF(AND(B1235="female",E1235="no",F1235="southwest"),S1290+S1291*$B2575+S1292*$D2575+S1293*$E2575,IF(AND(B1235="female",E1235="no",F1235="southeast"),U1290+U1291*$B2575+U1292*$D2575+U1293*$E2575,IF(AND(B1235="female",E1235="no",F1235="northwest"),W1290+W1291*$B2575+W1292*$D2575+W1293*$E2575,IF(AND(B1235="female",E1235="no",F1235="northeast"),Y1290+Y1291*$B2575+Y1292*$D2575+Y1293*$E2575,IF(AND(B1235="male",E1235="no",F1235="northeast"),AA1290+AA1291*$B2575+AA1292*$D2575+AA1293*$E2575,IF(AND(B1235="male",E1235="no",F1235="northwest"),AC1290+AC1291*$B2575+AC1292*$D2575+AC1293*$E2575,IF(AND(B1235="male",E1235="no",F1235="southeast"),AE1290+AE1291*$B2575+AE1292*$D2575+AE1293*$E2575,IF(AND(B1235="male",E1235="no",F1235="southwest"),AG1290+AG1291*$B2575+AG1292*$D2575+AG1293*$E2575,IF(AND(B1235="male",E1235="yes",F1235="southwest"),AI1290+AI1291*$B2575+AI1292*$D2575+AI1293*$E2575,IF(AND(B1235="male",E1235="yes",F1235="southeast"),AK1290+AK1291*$B2575+AK1292*$D2575+AK1293*$E2575,IF(AND(B1235="male",E1235="yes",F1235="northwest"),AM1290+AM1291*$B2575+AM1292*$D2575+AM1293*$E2575,IF(AND(B1235="male",E1235="yes",F1235="northeast"),AO1290+AO1291*$B2575+AO1292*$D2575+AO1293*$E2575,"Conditions not met"))))))))))))))))</f>
        <v>0</v>
      </c>
    </row>
    <row r="2576" spans="2:9" x14ac:dyDescent="0.45">
      <c r="B2576" s="2">
        <v>45</v>
      </c>
      <c r="D2576" s="2">
        <v>27.83</v>
      </c>
      <c r="E2576" s="2">
        <v>2</v>
      </c>
      <c r="H2576" s="2">
        <v>8515.7587000000003</v>
      </c>
      <c r="I2576" s="1">
        <f>IF(AND(B1236="male",E1236="yes",F1236="northeast"),$K$57+$K$58*$B2576+$K$59*$D2576+$K$60*$E2576,IF(AND(B1236="male",E1236="yes",F1236="northwest"),M1291+M1292*$B2576+M1293*$D2576+M1294*$E2576,IF(AND(B1236="male",E1236="yes",F1236="southeast"),O1291+O1292*$B2576+O1293*$D2576+O1294*$E2576,IF(AND(B1236="male",E1236="yes",F1236="southwest"),Q1291+Q1292*$B2576+Q1293*$D2576+Q1294*$E2576,IF(AND(B1236="female",E1236="no",F1236="southwest"),S1291+S1292*$B2576+S1293*$D2576+S1294*$E2576,IF(AND(B1236="female",E1236="no",F1236="southeast"),U1291+U1292*$B2576+U1293*$D2576+U1294*$E2576,IF(AND(B1236="female",E1236="no",F1236="northwest"),W1291+W1292*$B2576+W1293*$D2576+W1294*$E2576,IF(AND(B1236="female",E1236="no",F1236="northeast"),Y1291+Y1292*$B2576+Y1293*$D2576+Y1294*$E2576,IF(AND(B1236="male",E1236="no",F1236="northeast"),AA1291+AA1292*$B2576+AA1293*$D2576+AA1294*$E2576,IF(AND(B1236="male",E1236="no",F1236="northwest"),AC1291+AC1292*$B2576+AC1293*$D2576+AC1294*$E2576,IF(AND(B1236="male",E1236="no",F1236="southeast"),AE1291+AE1292*$B2576+AE1293*$D2576+AE1294*$E2576,IF(AND(B1236="male",E1236="no",F1236="southwest"),AG1291+AG1292*$B2576+AG1293*$D2576+AG1294*$E2576,IF(AND(B1236="male",E1236="yes",F1236="southwest"),AI1291+AI1292*$B2576+AI1293*$D2576+AI1294*$E2576,IF(AND(B1236="male",E1236="yes",F1236="southeast"),AK1291+AK1292*$B2576+AK1293*$D2576+AK1294*$E2576,IF(AND(B1236="male",E1236="yes",F1236="northwest"),AM1291+AM1292*$B2576+AM1293*$D2576+AM1294*$E2576,IF(AND(B1236="male",E1236="yes",F1236="northeast"),AO1291+AO1292*$B2576+AO1293*$D2576+AO1294*$E2576,"Conditions not met"))))))))))))))))</f>
        <v>0</v>
      </c>
    </row>
    <row r="2577" spans="2:9" x14ac:dyDescent="0.45">
      <c r="B2577" s="2">
        <v>26</v>
      </c>
      <c r="D2577" s="2">
        <v>31.065000000000001</v>
      </c>
      <c r="E2577" s="2">
        <v>0</v>
      </c>
      <c r="H2577" s="2">
        <v>2699.56835</v>
      </c>
      <c r="I2577" s="1">
        <f>IF(AND(B1237="male",E1237="yes",F1237="northeast"),$K$57+$K$58*$B2577+$K$59*$D2577+$K$60*$E2577,IF(AND(B1237="male",E1237="yes",F1237="northwest"),M1292+M1293*$B2577+M1294*$D2577+M1295*$E2577,IF(AND(B1237="male",E1237="yes",F1237="southeast"),O1292+O1293*$B2577+O1294*$D2577+O1295*$E2577,IF(AND(B1237="male",E1237="yes",F1237="southwest"),Q1292+Q1293*$B2577+Q1294*$D2577+Q1295*$E2577,IF(AND(B1237="female",E1237="no",F1237="southwest"),S1292+S1293*$B2577+S1294*$D2577+S1295*$E2577,IF(AND(B1237="female",E1237="no",F1237="southeast"),U1292+U1293*$B2577+U1294*$D2577+U1295*$E2577,IF(AND(B1237="female",E1237="no",F1237="northwest"),W1292+W1293*$B2577+W1294*$D2577+W1295*$E2577,IF(AND(B1237="female",E1237="no",F1237="northeast"),Y1292+Y1293*$B2577+Y1294*$D2577+Y1295*$E2577,IF(AND(B1237="male",E1237="no",F1237="northeast"),AA1292+AA1293*$B2577+AA1294*$D2577+AA1295*$E2577,IF(AND(B1237="male",E1237="no",F1237="northwest"),AC1292+AC1293*$B2577+AC1294*$D2577+AC1295*$E2577,IF(AND(B1237="male",E1237="no",F1237="southeast"),AE1292+AE1293*$B2577+AE1294*$D2577+AE1295*$E2577,IF(AND(B1237="male",E1237="no",F1237="southwest"),AG1292+AG1293*$B2577+AG1294*$D2577+AG1295*$E2577,IF(AND(B1237="male",E1237="yes",F1237="southwest"),AI1292+AI1293*$B2577+AI1294*$D2577+AI1295*$E2577,IF(AND(B1237="male",E1237="yes",F1237="southeast"),AK1292+AK1293*$B2577+AK1294*$D2577+AK1295*$E2577,IF(AND(B1237="male",E1237="yes",F1237="northwest"),AM1292+AM1293*$B2577+AM1294*$D2577+AM1295*$E2577,IF(AND(B1237="male",E1237="yes",F1237="northeast"),AO1292+AO1293*$B2577+AO1294*$D2577+AO1295*$E2577,"Conditions not met"))))))))))))))))</f>
        <v>0</v>
      </c>
    </row>
    <row r="2578" spans="2:9" x14ac:dyDescent="0.45">
      <c r="B2578" s="2">
        <v>63</v>
      </c>
      <c r="D2578" s="2">
        <v>21.66</v>
      </c>
      <c r="E2578" s="2">
        <v>0</v>
      </c>
      <c r="H2578" s="2">
        <v>14449.8544</v>
      </c>
      <c r="I2578" s="1">
        <f>IF(AND(B1238="male",E1238="yes",F1238="northeast"),$K$57+$K$58*$B2578+$K$59*$D2578+$K$60*$E2578,IF(AND(B1238="male",E1238="yes",F1238="northwest"),M1293+M1294*$B2578+M1295*$D2578+M1296*$E2578,IF(AND(B1238="male",E1238="yes",F1238="southeast"),O1293+O1294*$B2578+O1295*$D2578+O1296*$E2578,IF(AND(B1238="male",E1238="yes",F1238="southwest"),Q1293+Q1294*$B2578+Q1295*$D2578+Q1296*$E2578,IF(AND(B1238="female",E1238="no",F1238="southwest"),S1293+S1294*$B2578+S1295*$D2578+S1296*$E2578,IF(AND(B1238="female",E1238="no",F1238="southeast"),U1293+U1294*$B2578+U1295*$D2578+U1296*$E2578,IF(AND(B1238="female",E1238="no",F1238="northwest"),W1293+W1294*$B2578+W1295*$D2578+W1296*$E2578,IF(AND(B1238="female",E1238="no",F1238="northeast"),Y1293+Y1294*$B2578+Y1295*$D2578+Y1296*$E2578,IF(AND(B1238="male",E1238="no",F1238="northeast"),AA1293+AA1294*$B2578+AA1295*$D2578+AA1296*$E2578,IF(AND(B1238="male",E1238="no",F1238="northwest"),AC1293+AC1294*$B2578+AC1295*$D2578+AC1296*$E2578,IF(AND(B1238="male",E1238="no",F1238="southeast"),AE1293+AE1294*$B2578+AE1295*$D2578+AE1296*$E2578,IF(AND(B1238="male",E1238="no",F1238="southwest"),AG1293+AG1294*$B2578+AG1295*$D2578+AG1296*$E2578,IF(AND(B1238="male",E1238="yes",F1238="southwest"),AI1293+AI1294*$B2578+AI1295*$D2578+AI1296*$E2578,IF(AND(B1238="male",E1238="yes",F1238="southeast"),AK1293+AK1294*$B2578+AK1295*$D2578+AK1296*$E2578,IF(AND(B1238="male",E1238="yes",F1238="northwest"),AM1293+AM1294*$B2578+AM1295*$D2578+AM1296*$E2578,IF(AND(B1238="male",E1238="yes",F1238="northeast"),AO1293+AO1294*$B2578+AO1295*$D2578+AO1296*$E2578,"Conditions not met"))))))))))))))))</f>
        <v>0</v>
      </c>
    </row>
    <row r="2579" spans="2:9" x14ac:dyDescent="0.45">
      <c r="B2579" s="2">
        <v>58</v>
      </c>
      <c r="D2579" s="2">
        <v>28.215</v>
      </c>
      <c r="E2579" s="2">
        <v>0</v>
      </c>
      <c r="H2579" s="2">
        <v>12224.350850000001</v>
      </c>
      <c r="I2579" s="1">
        <f>IF(AND(B1239="male",E1239="yes",F1239="northeast"),$K$57+$K$58*$B2579+$K$59*$D2579+$K$60*$E2579,IF(AND(B1239="male",E1239="yes",F1239="northwest"),M1294+M1295*$B2579+M1296*$D2579+M1297*$E2579,IF(AND(B1239="male",E1239="yes",F1239="southeast"),O1294+O1295*$B2579+O1296*$D2579+O1297*$E2579,IF(AND(B1239="male",E1239="yes",F1239="southwest"),Q1294+Q1295*$B2579+Q1296*$D2579+Q1297*$E2579,IF(AND(B1239="female",E1239="no",F1239="southwest"),S1294+S1295*$B2579+S1296*$D2579+S1297*$E2579,IF(AND(B1239="female",E1239="no",F1239="southeast"),U1294+U1295*$B2579+U1296*$D2579+U1297*$E2579,IF(AND(B1239="female",E1239="no",F1239="northwest"),W1294+W1295*$B2579+W1296*$D2579+W1297*$E2579,IF(AND(B1239="female",E1239="no",F1239="northeast"),Y1294+Y1295*$B2579+Y1296*$D2579+Y1297*$E2579,IF(AND(B1239="male",E1239="no",F1239="northeast"),AA1294+AA1295*$B2579+AA1296*$D2579+AA1297*$E2579,IF(AND(B1239="male",E1239="no",F1239="northwest"),AC1294+AC1295*$B2579+AC1296*$D2579+AC1297*$E2579,IF(AND(B1239="male",E1239="no",F1239="southeast"),AE1294+AE1295*$B2579+AE1296*$D2579+AE1297*$E2579,IF(AND(B1239="male",E1239="no",F1239="southwest"),AG1294+AG1295*$B2579+AG1296*$D2579+AG1297*$E2579,IF(AND(B1239="male",E1239="yes",F1239="southwest"),AI1294+AI1295*$B2579+AI1296*$D2579+AI1297*$E2579,IF(AND(B1239="male",E1239="yes",F1239="southeast"),AK1294+AK1295*$B2579+AK1296*$D2579+AK1297*$E2579,IF(AND(B1239="male",E1239="yes",F1239="northwest"),AM1294+AM1295*$B2579+AM1296*$D2579+AM1297*$E2579,IF(AND(B1239="male",E1239="yes",F1239="northeast"),AO1294+AO1295*$B2579+AO1296*$D2579+AO1297*$E2579,"Conditions not met"))))))))))))))))</f>
        <v>0</v>
      </c>
    </row>
    <row r="2580" spans="2:9" x14ac:dyDescent="0.45">
      <c r="B2580" s="2">
        <v>37</v>
      </c>
      <c r="D2580" s="2">
        <v>22.704999999999998</v>
      </c>
      <c r="E2580" s="2">
        <v>3</v>
      </c>
      <c r="H2580" s="2">
        <v>6985.50695</v>
      </c>
      <c r="I2580" s="1">
        <f>IF(AND(B1240="male",E1240="yes",F1240="northeast"),$K$57+$K$58*$B2580+$K$59*$D2580+$K$60*$E2580,IF(AND(B1240="male",E1240="yes",F1240="northwest"),M1295+M1296*$B2580+M1297*$D2580+M1298*$E2580,IF(AND(B1240="male",E1240="yes",F1240="southeast"),O1295+O1296*$B2580+O1297*$D2580+O1298*$E2580,IF(AND(B1240="male",E1240="yes",F1240="southwest"),Q1295+Q1296*$B2580+Q1297*$D2580+Q1298*$E2580,IF(AND(B1240="female",E1240="no",F1240="southwest"),S1295+S1296*$B2580+S1297*$D2580+S1298*$E2580,IF(AND(B1240="female",E1240="no",F1240="southeast"),U1295+U1296*$B2580+U1297*$D2580+U1298*$E2580,IF(AND(B1240="female",E1240="no",F1240="northwest"),W1295+W1296*$B2580+W1297*$D2580+W1298*$E2580,IF(AND(B1240="female",E1240="no",F1240="northeast"),Y1295+Y1296*$B2580+Y1297*$D2580+Y1298*$E2580,IF(AND(B1240="male",E1240="no",F1240="northeast"),AA1295+AA1296*$B2580+AA1297*$D2580+AA1298*$E2580,IF(AND(B1240="male",E1240="no",F1240="northwest"),AC1295+AC1296*$B2580+AC1297*$D2580+AC1298*$E2580,IF(AND(B1240="male",E1240="no",F1240="southeast"),AE1295+AE1296*$B2580+AE1297*$D2580+AE1298*$E2580,IF(AND(B1240="male",E1240="no",F1240="southwest"),AG1295+AG1296*$B2580+AG1297*$D2580+AG1298*$E2580,IF(AND(B1240="male",E1240="yes",F1240="southwest"),AI1295+AI1296*$B2580+AI1297*$D2580+AI1298*$E2580,IF(AND(B1240="male",E1240="yes",F1240="southeast"),AK1295+AK1296*$B2580+AK1297*$D2580+AK1298*$E2580,IF(AND(B1240="male",E1240="yes",F1240="northwest"),AM1295+AM1296*$B2580+AM1297*$D2580+AM1298*$E2580,IF(AND(B1240="male",E1240="yes",F1240="northeast"),AO1295+AO1296*$B2580+AO1297*$D2580+AO1298*$E2580,"Conditions not met"))))))))))))))))</f>
        <v>0</v>
      </c>
    </row>
    <row r="2581" spans="2:9" x14ac:dyDescent="0.45">
      <c r="B2581" s="2">
        <v>25</v>
      </c>
      <c r="D2581" s="2">
        <v>42.13</v>
      </c>
      <c r="E2581" s="2">
        <v>1</v>
      </c>
      <c r="H2581" s="2">
        <v>3238.4357</v>
      </c>
      <c r="I2581" s="1">
        <f>IF(AND(B1241="male",E1241="yes",F1241="northeast"),$K$57+$K$58*$B2581+$K$59*$D2581+$K$60*$E2581,IF(AND(B1241="male",E1241="yes",F1241="northwest"),M1296+M1297*$B2581+M1298*$D2581+M1299*$E2581,IF(AND(B1241="male",E1241="yes",F1241="southeast"),O1296+O1297*$B2581+O1298*$D2581+O1299*$E2581,IF(AND(B1241="male",E1241="yes",F1241="southwest"),Q1296+Q1297*$B2581+Q1298*$D2581+Q1299*$E2581,IF(AND(B1241="female",E1241="no",F1241="southwest"),S1296+S1297*$B2581+S1298*$D2581+S1299*$E2581,IF(AND(B1241="female",E1241="no",F1241="southeast"),U1296+U1297*$B2581+U1298*$D2581+U1299*$E2581,IF(AND(B1241="female",E1241="no",F1241="northwest"),W1296+W1297*$B2581+W1298*$D2581+W1299*$E2581,IF(AND(B1241="female",E1241="no",F1241="northeast"),Y1296+Y1297*$B2581+Y1298*$D2581+Y1299*$E2581,IF(AND(B1241="male",E1241="no",F1241="northeast"),AA1296+AA1297*$B2581+AA1298*$D2581+AA1299*$E2581,IF(AND(B1241="male",E1241="no",F1241="northwest"),AC1296+AC1297*$B2581+AC1298*$D2581+AC1299*$E2581,IF(AND(B1241="male",E1241="no",F1241="southeast"),AE1296+AE1297*$B2581+AE1298*$D2581+AE1299*$E2581,IF(AND(B1241="male",E1241="no",F1241="southwest"),AG1296+AG1297*$B2581+AG1298*$D2581+AG1299*$E2581,IF(AND(B1241="male",E1241="yes",F1241="southwest"),AI1296+AI1297*$B2581+AI1298*$D2581+AI1299*$E2581,IF(AND(B1241="male",E1241="yes",F1241="southeast"),AK1296+AK1297*$B2581+AK1298*$D2581+AK1299*$E2581,IF(AND(B1241="male",E1241="yes",F1241="northwest"),AM1296+AM1297*$B2581+AM1298*$D2581+AM1299*$E2581,IF(AND(B1241="male",E1241="yes",F1241="northeast"),AO1296+AO1297*$B2581+AO1298*$D2581+AO1299*$E2581,"Conditions not met"))))))))))))))))</f>
        <v>0</v>
      </c>
    </row>
    <row r="2582" spans="2:9" x14ac:dyDescent="0.45">
      <c r="B2582" s="2">
        <v>52</v>
      </c>
      <c r="D2582" s="2">
        <v>41.8</v>
      </c>
      <c r="E2582" s="2">
        <v>2</v>
      </c>
      <c r="H2582" s="2">
        <v>47269.853999999999</v>
      </c>
      <c r="I2582" s="1">
        <f>IF(AND(B1242="male",E1242="yes",F1242="northeast"),$K$57+$K$58*$B2582+$K$59*$D2582+$K$60*$E2582,IF(AND(B1242="male",E1242="yes",F1242="northwest"),M1297+M1298*$B2582+M1299*$D2582+M1300*$E2582,IF(AND(B1242="male",E1242="yes",F1242="southeast"),O1297+O1298*$B2582+O1299*$D2582+O1300*$E2582,IF(AND(B1242="male",E1242="yes",F1242="southwest"),Q1297+Q1298*$B2582+Q1299*$D2582+Q1300*$E2582,IF(AND(B1242="female",E1242="no",F1242="southwest"),S1297+S1298*$B2582+S1299*$D2582+S1300*$E2582,IF(AND(B1242="female",E1242="no",F1242="southeast"),U1297+U1298*$B2582+U1299*$D2582+U1300*$E2582,IF(AND(B1242="female",E1242="no",F1242="northwest"),W1297+W1298*$B2582+W1299*$D2582+W1300*$E2582,IF(AND(B1242="female",E1242="no",F1242="northeast"),Y1297+Y1298*$B2582+Y1299*$D2582+Y1300*$E2582,IF(AND(B1242="male",E1242="no",F1242="northeast"),AA1297+AA1298*$B2582+AA1299*$D2582+AA1300*$E2582,IF(AND(B1242="male",E1242="no",F1242="northwest"),AC1297+AC1298*$B2582+AC1299*$D2582+AC1300*$E2582,IF(AND(B1242="male",E1242="no",F1242="southeast"),AE1297+AE1298*$B2582+AE1299*$D2582+AE1300*$E2582,IF(AND(B1242="male",E1242="no",F1242="southwest"),AG1297+AG1298*$B2582+AG1299*$D2582+AG1300*$E2582,IF(AND(B1242="male",E1242="yes",F1242="southwest"),AI1297+AI1298*$B2582+AI1299*$D2582+AI1300*$E2582,IF(AND(B1242="male",E1242="yes",F1242="southeast"),AK1297+AK1298*$B2582+AK1299*$D2582+AK1300*$E2582,IF(AND(B1242="male",E1242="yes",F1242="northwest"),AM1297+AM1298*$B2582+AM1299*$D2582+AM1300*$E2582,IF(AND(B1242="male",E1242="yes",F1242="northeast"),AO1297+AO1298*$B2582+AO1299*$D2582+AO1300*$E2582,"Conditions not met"))))))))))))))))</f>
        <v>0</v>
      </c>
    </row>
    <row r="2583" spans="2:9" x14ac:dyDescent="0.45">
      <c r="B2583" s="2">
        <v>64</v>
      </c>
      <c r="D2583" s="2">
        <v>36.96</v>
      </c>
      <c r="E2583" s="2">
        <v>2</v>
      </c>
      <c r="H2583" s="2">
        <v>49577.662400000001</v>
      </c>
      <c r="I2583" s="1">
        <f>IF(AND(B1243="male",E1243="yes",F1243="northeast"),$K$57+$K$58*$B2583+$K$59*$D2583+$K$60*$E2583,IF(AND(B1243="male",E1243="yes",F1243="northwest"),M1298+M1299*$B2583+M1300*$D2583+M1301*$E2583,IF(AND(B1243="male",E1243="yes",F1243="southeast"),O1298+O1299*$B2583+O1300*$D2583+O1301*$E2583,IF(AND(B1243="male",E1243="yes",F1243="southwest"),Q1298+Q1299*$B2583+Q1300*$D2583+Q1301*$E2583,IF(AND(B1243="female",E1243="no",F1243="southwest"),S1298+S1299*$B2583+S1300*$D2583+S1301*$E2583,IF(AND(B1243="female",E1243="no",F1243="southeast"),U1298+U1299*$B2583+U1300*$D2583+U1301*$E2583,IF(AND(B1243="female",E1243="no",F1243="northwest"),W1298+W1299*$B2583+W1300*$D2583+W1301*$E2583,IF(AND(B1243="female",E1243="no",F1243="northeast"),Y1298+Y1299*$B2583+Y1300*$D2583+Y1301*$E2583,IF(AND(B1243="male",E1243="no",F1243="northeast"),AA1298+AA1299*$B2583+AA1300*$D2583+AA1301*$E2583,IF(AND(B1243="male",E1243="no",F1243="northwest"),AC1298+AC1299*$B2583+AC1300*$D2583+AC1301*$E2583,IF(AND(B1243="male",E1243="no",F1243="southeast"),AE1298+AE1299*$B2583+AE1300*$D2583+AE1301*$E2583,IF(AND(B1243="male",E1243="no",F1243="southwest"),AG1298+AG1299*$B2583+AG1300*$D2583+AG1301*$E2583,IF(AND(B1243="male",E1243="yes",F1243="southwest"),AI1298+AI1299*$B2583+AI1300*$D2583+AI1301*$E2583,IF(AND(B1243="male",E1243="yes",F1243="southeast"),AK1298+AK1299*$B2583+AK1300*$D2583+AK1301*$E2583,IF(AND(B1243="male",E1243="yes",F1243="northwest"),AM1298+AM1299*$B2583+AM1300*$D2583+AM1301*$E2583,IF(AND(B1243="male",E1243="yes",F1243="northeast"),AO1298+AO1299*$B2583+AO1300*$D2583+AO1301*$E2583,"Conditions not met"))))))))))))))))</f>
        <v>0</v>
      </c>
    </row>
    <row r="2584" spans="2:9" x14ac:dyDescent="0.45">
      <c r="B2584" s="2">
        <v>22</v>
      </c>
      <c r="D2584" s="2">
        <v>21.28</v>
      </c>
      <c r="E2584" s="2">
        <v>3</v>
      </c>
      <c r="H2584" s="2">
        <v>4296.2712000000001</v>
      </c>
      <c r="I2584" s="1">
        <f>IF(AND(B1244="male",E1244="yes",F1244="northeast"),$K$57+$K$58*$B2584+$K$59*$D2584+$K$60*$E2584,IF(AND(B1244="male",E1244="yes",F1244="northwest"),M1299+M1300*$B2584+M1301*$D2584+M1302*$E2584,IF(AND(B1244="male",E1244="yes",F1244="southeast"),O1299+O1300*$B2584+O1301*$D2584+O1302*$E2584,IF(AND(B1244="male",E1244="yes",F1244="southwest"),Q1299+Q1300*$B2584+Q1301*$D2584+Q1302*$E2584,IF(AND(B1244="female",E1244="no",F1244="southwest"),S1299+S1300*$B2584+S1301*$D2584+S1302*$E2584,IF(AND(B1244="female",E1244="no",F1244="southeast"),U1299+U1300*$B2584+U1301*$D2584+U1302*$E2584,IF(AND(B1244="female",E1244="no",F1244="northwest"),W1299+W1300*$B2584+W1301*$D2584+W1302*$E2584,IF(AND(B1244="female",E1244="no",F1244="northeast"),Y1299+Y1300*$B2584+Y1301*$D2584+Y1302*$E2584,IF(AND(B1244="male",E1244="no",F1244="northeast"),AA1299+AA1300*$B2584+AA1301*$D2584+AA1302*$E2584,IF(AND(B1244="male",E1244="no",F1244="northwest"),AC1299+AC1300*$B2584+AC1301*$D2584+AC1302*$E2584,IF(AND(B1244="male",E1244="no",F1244="southeast"),AE1299+AE1300*$B2584+AE1301*$D2584+AE1302*$E2584,IF(AND(B1244="male",E1244="no",F1244="southwest"),AG1299+AG1300*$B2584+AG1301*$D2584+AG1302*$E2584,IF(AND(B1244="male",E1244="yes",F1244="southwest"),AI1299+AI1300*$B2584+AI1301*$D2584+AI1302*$E2584,IF(AND(B1244="male",E1244="yes",F1244="southeast"),AK1299+AK1300*$B2584+AK1301*$D2584+AK1302*$E2584,IF(AND(B1244="male",E1244="yes",F1244="northwest"),AM1299+AM1300*$B2584+AM1301*$D2584+AM1302*$E2584,IF(AND(B1244="male",E1244="yes",F1244="northeast"),AO1299+AO1300*$B2584+AO1301*$D2584+AO1302*$E2584,"Conditions not met"))))))))))))))))</f>
        <v>0</v>
      </c>
    </row>
    <row r="2585" spans="2:9" x14ac:dyDescent="0.45">
      <c r="B2585" s="2">
        <v>28</v>
      </c>
      <c r="D2585" s="2">
        <v>33.11</v>
      </c>
      <c r="E2585" s="2">
        <v>0</v>
      </c>
      <c r="H2585" s="2">
        <v>3171.6149</v>
      </c>
      <c r="I2585" s="1">
        <f>IF(AND(B1245="male",E1245="yes",F1245="northeast"),$K$57+$K$58*$B2585+$K$59*$D2585+$K$60*$E2585,IF(AND(B1245="male",E1245="yes",F1245="northwest"),M1300+M1301*$B2585+M1302*$D2585+M1303*$E2585,IF(AND(B1245="male",E1245="yes",F1245="southeast"),O1300+O1301*$B2585+O1302*$D2585+O1303*$E2585,IF(AND(B1245="male",E1245="yes",F1245="southwest"),Q1300+Q1301*$B2585+Q1302*$D2585+Q1303*$E2585,IF(AND(B1245="female",E1245="no",F1245="southwest"),S1300+S1301*$B2585+S1302*$D2585+S1303*$E2585,IF(AND(B1245="female",E1245="no",F1245="southeast"),U1300+U1301*$B2585+U1302*$D2585+U1303*$E2585,IF(AND(B1245="female",E1245="no",F1245="northwest"),W1300+W1301*$B2585+W1302*$D2585+W1303*$E2585,IF(AND(B1245="female",E1245="no",F1245="northeast"),Y1300+Y1301*$B2585+Y1302*$D2585+Y1303*$E2585,IF(AND(B1245="male",E1245="no",F1245="northeast"),AA1300+AA1301*$B2585+AA1302*$D2585+AA1303*$E2585,IF(AND(B1245="male",E1245="no",F1245="northwest"),AC1300+AC1301*$B2585+AC1302*$D2585+AC1303*$E2585,IF(AND(B1245="male",E1245="no",F1245="southeast"),AE1300+AE1301*$B2585+AE1302*$D2585+AE1303*$E2585,IF(AND(B1245="male",E1245="no",F1245="southwest"),AG1300+AG1301*$B2585+AG1302*$D2585+AG1303*$E2585,IF(AND(B1245="male",E1245="yes",F1245="southwest"),AI1300+AI1301*$B2585+AI1302*$D2585+AI1303*$E2585,IF(AND(B1245="male",E1245="yes",F1245="southeast"),AK1300+AK1301*$B2585+AK1302*$D2585+AK1303*$E2585,IF(AND(B1245="male",E1245="yes",F1245="northwest"),AM1300+AM1301*$B2585+AM1302*$D2585+AM1303*$E2585,IF(AND(B1245="male",E1245="yes",F1245="northeast"),AO1300+AO1301*$B2585+AO1302*$D2585+AO1303*$E2585,"Conditions not met"))))))))))))))))</f>
        <v>0</v>
      </c>
    </row>
    <row r="2586" spans="2:9" x14ac:dyDescent="0.45">
      <c r="B2586" s="2">
        <v>18</v>
      </c>
      <c r="D2586" s="2">
        <v>33.33</v>
      </c>
      <c r="E2586" s="2">
        <v>0</v>
      </c>
      <c r="H2586" s="2">
        <v>1135.9407000000001</v>
      </c>
      <c r="I2586" s="1">
        <f>IF(AND(B1246="male",E1246="yes",F1246="northeast"),$K$57+$K$58*$B2586+$K$59*$D2586+$K$60*$E2586,IF(AND(B1246="male",E1246="yes",F1246="northwest"),M1301+M1302*$B2586+M1303*$D2586+M1304*$E2586,IF(AND(B1246="male",E1246="yes",F1246="southeast"),O1301+O1302*$B2586+O1303*$D2586+O1304*$E2586,IF(AND(B1246="male",E1246="yes",F1246="southwest"),Q1301+Q1302*$B2586+Q1303*$D2586+Q1304*$E2586,IF(AND(B1246="female",E1246="no",F1246="southwest"),S1301+S1302*$B2586+S1303*$D2586+S1304*$E2586,IF(AND(B1246="female",E1246="no",F1246="southeast"),U1301+U1302*$B2586+U1303*$D2586+U1304*$E2586,IF(AND(B1246="female",E1246="no",F1246="northwest"),W1301+W1302*$B2586+W1303*$D2586+W1304*$E2586,IF(AND(B1246="female",E1246="no",F1246="northeast"),Y1301+Y1302*$B2586+Y1303*$D2586+Y1304*$E2586,IF(AND(B1246="male",E1246="no",F1246="northeast"),AA1301+AA1302*$B2586+AA1303*$D2586+AA1304*$E2586,IF(AND(B1246="male",E1246="no",F1246="northwest"),AC1301+AC1302*$B2586+AC1303*$D2586+AC1304*$E2586,IF(AND(B1246="male",E1246="no",F1246="southeast"),AE1301+AE1302*$B2586+AE1303*$D2586+AE1304*$E2586,IF(AND(B1246="male",E1246="no",F1246="southwest"),AG1301+AG1302*$B2586+AG1303*$D2586+AG1304*$E2586,IF(AND(B1246="male",E1246="yes",F1246="southwest"),AI1301+AI1302*$B2586+AI1303*$D2586+AI1304*$E2586,IF(AND(B1246="male",E1246="yes",F1246="southeast"),AK1301+AK1302*$B2586+AK1303*$D2586+AK1304*$E2586,IF(AND(B1246="male",E1246="yes",F1246="northwest"),AM1301+AM1302*$B2586+AM1303*$D2586+AM1304*$E2586,IF(AND(B1246="male",E1246="yes",F1246="northeast"),AO1301+AO1302*$B2586+AO1303*$D2586+AO1304*$E2586,"Conditions not met"))))))))))))))))</f>
        <v>0</v>
      </c>
    </row>
    <row r="2587" spans="2:9" x14ac:dyDescent="0.45">
      <c r="B2587" s="2">
        <v>28</v>
      </c>
      <c r="D2587" s="2">
        <v>24.3</v>
      </c>
      <c r="E2587" s="2">
        <v>5</v>
      </c>
      <c r="H2587" s="2">
        <v>5615.3689999999997</v>
      </c>
      <c r="I2587" s="1">
        <f>IF(AND(B1247="male",E1247="yes",F1247="northeast"),$K$57+$K$58*$B2587+$K$59*$D2587+$K$60*$E2587,IF(AND(B1247="male",E1247="yes",F1247="northwest"),M1302+M1303*$B2587+M1304*$D2587+M1305*$E2587,IF(AND(B1247="male",E1247="yes",F1247="southeast"),O1302+O1303*$B2587+O1304*$D2587+O1305*$E2587,IF(AND(B1247="male",E1247="yes",F1247="southwest"),Q1302+Q1303*$B2587+Q1304*$D2587+Q1305*$E2587,IF(AND(B1247="female",E1247="no",F1247="southwest"),S1302+S1303*$B2587+S1304*$D2587+S1305*$E2587,IF(AND(B1247="female",E1247="no",F1247="southeast"),U1302+U1303*$B2587+U1304*$D2587+U1305*$E2587,IF(AND(B1247="female",E1247="no",F1247="northwest"),W1302+W1303*$B2587+W1304*$D2587+W1305*$E2587,IF(AND(B1247="female",E1247="no",F1247="northeast"),Y1302+Y1303*$B2587+Y1304*$D2587+Y1305*$E2587,IF(AND(B1247="male",E1247="no",F1247="northeast"),AA1302+AA1303*$B2587+AA1304*$D2587+AA1305*$E2587,IF(AND(B1247="male",E1247="no",F1247="northwest"),AC1302+AC1303*$B2587+AC1304*$D2587+AC1305*$E2587,IF(AND(B1247="male",E1247="no",F1247="southeast"),AE1302+AE1303*$B2587+AE1304*$D2587+AE1305*$E2587,IF(AND(B1247="male",E1247="no",F1247="southwest"),AG1302+AG1303*$B2587+AG1304*$D2587+AG1305*$E2587,IF(AND(B1247="male",E1247="yes",F1247="southwest"),AI1302+AI1303*$B2587+AI1304*$D2587+AI1305*$E2587,IF(AND(B1247="male",E1247="yes",F1247="southeast"),AK1302+AK1303*$B2587+AK1304*$D2587+AK1305*$E2587,IF(AND(B1247="male",E1247="yes",F1247="northwest"),AM1302+AM1303*$B2587+AM1304*$D2587+AM1305*$E2587,IF(AND(B1247="male",E1247="yes",F1247="northeast"),AO1302+AO1303*$B2587+AO1304*$D2587+AO1305*$E2587,"Conditions not met"))))))))))))))))</f>
        <v>0</v>
      </c>
    </row>
    <row r="2588" spans="2:9" x14ac:dyDescent="0.45">
      <c r="B2588" s="2">
        <v>45</v>
      </c>
      <c r="D2588" s="2">
        <v>25.7</v>
      </c>
      <c r="E2588" s="2">
        <v>3</v>
      </c>
      <c r="H2588" s="2">
        <v>9101.7980000000007</v>
      </c>
      <c r="I2588" s="1">
        <f>IF(AND(B1248="male",E1248="yes",F1248="northeast"),$K$57+$K$58*$B2588+$K$59*$D2588+$K$60*$E2588,IF(AND(B1248="male",E1248="yes",F1248="northwest"),M1303+M1304*$B2588+M1305*$D2588+M1306*$E2588,IF(AND(B1248="male",E1248="yes",F1248="southeast"),O1303+O1304*$B2588+O1305*$D2588+O1306*$E2588,IF(AND(B1248="male",E1248="yes",F1248="southwest"),Q1303+Q1304*$B2588+Q1305*$D2588+Q1306*$E2588,IF(AND(B1248="female",E1248="no",F1248="southwest"),S1303+S1304*$B2588+S1305*$D2588+S1306*$E2588,IF(AND(B1248="female",E1248="no",F1248="southeast"),U1303+U1304*$B2588+U1305*$D2588+U1306*$E2588,IF(AND(B1248="female",E1248="no",F1248="northwest"),W1303+W1304*$B2588+W1305*$D2588+W1306*$E2588,IF(AND(B1248="female",E1248="no",F1248="northeast"),Y1303+Y1304*$B2588+Y1305*$D2588+Y1306*$E2588,IF(AND(B1248="male",E1248="no",F1248="northeast"),AA1303+AA1304*$B2588+AA1305*$D2588+AA1306*$E2588,IF(AND(B1248="male",E1248="no",F1248="northwest"),AC1303+AC1304*$B2588+AC1305*$D2588+AC1306*$E2588,IF(AND(B1248="male",E1248="no",F1248="southeast"),AE1303+AE1304*$B2588+AE1305*$D2588+AE1306*$E2588,IF(AND(B1248="male",E1248="no",F1248="southwest"),AG1303+AG1304*$B2588+AG1305*$D2588+AG1306*$E2588,IF(AND(B1248="male",E1248="yes",F1248="southwest"),AI1303+AI1304*$B2588+AI1305*$D2588+AI1306*$E2588,IF(AND(B1248="male",E1248="yes",F1248="southeast"),AK1303+AK1304*$B2588+AK1305*$D2588+AK1306*$E2588,IF(AND(B1248="male",E1248="yes",F1248="northwest"),AM1303+AM1304*$B2588+AM1305*$D2588+AM1306*$E2588,IF(AND(B1248="male",E1248="yes",F1248="northeast"),AO1303+AO1304*$B2588+AO1305*$D2588+AO1306*$E2588,"Conditions not met"))))))))))))))))</f>
        <v>0</v>
      </c>
    </row>
    <row r="2589" spans="2:9" x14ac:dyDescent="0.45">
      <c r="B2589" s="2">
        <v>33</v>
      </c>
      <c r="D2589" s="2">
        <v>29.4</v>
      </c>
      <c r="E2589" s="2">
        <v>4</v>
      </c>
      <c r="H2589" s="2">
        <v>6059.1729999999998</v>
      </c>
      <c r="I2589" s="1">
        <f>IF(AND(B1249="male",E1249="yes",F1249="northeast"),$K$57+$K$58*$B2589+$K$59*$D2589+$K$60*$E2589,IF(AND(B1249="male",E1249="yes",F1249="northwest"),M1304+M1305*$B2589+M1306*$D2589+M1307*$E2589,IF(AND(B1249="male",E1249="yes",F1249="southeast"),O1304+O1305*$B2589+O1306*$D2589+O1307*$E2589,IF(AND(B1249="male",E1249="yes",F1249="southwest"),Q1304+Q1305*$B2589+Q1306*$D2589+Q1307*$E2589,IF(AND(B1249="female",E1249="no",F1249="southwest"),S1304+S1305*$B2589+S1306*$D2589+S1307*$E2589,IF(AND(B1249="female",E1249="no",F1249="southeast"),U1304+U1305*$B2589+U1306*$D2589+U1307*$E2589,IF(AND(B1249="female",E1249="no",F1249="northwest"),W1304+W1305*$B2589+W1306*$D2589+W1307*$E2589,IF(AND(B1249="female",E1249="no",F1249="northeast"),Y1304+Y1305*$B2589+Y1306*$D2589+Y1307*$E2589,IF(AND(B1249="male",E1249="no",F1249="northeast"),AA1304+AA1305*$B2589+AA1306*$D2589+AA1307*$E2589,IF(AND(B1249="male",E1249="no",F1249="northwest"),AC1304+AC1305*$B2589+AC1306*$D2589+AC1307*$E2589,IF(AND(B1249="male",E1249="no",F1249="southeast"),AE1304+AE1305*$B2589+AE1306*$D2589+AE1307*$E2589,IF(AND(B1249="male",E1249="no",F1249="southwest"),AG1304+AG1305*$B2589+AG1306*$D2589+AG1307*$E2589,IF(AND(B1249="male",E1249="yes",F1249="southwest"),AI1304+AI1305*$B2589+AI1306*$D2589+AI1307*$E2589,IF(AND(B1249="male",E1249="yes",F1249="southeast"),AK1304+AK1305*$B2589+AK1306*$D2589+AK1307*$E2589,IF(AND(B1249="male",E1249="yes",F1249="northwest"),AM1304+AM1305*$B2589+AM1306*$D2589+AM1307*$E2589,IF(AND(B1249="male",E1249="yes",F1249="northeast"),AO1304+AO1305*$B2589+AO1306*$D2589+AO1307*$E2589,"Conditions not met"))))))))))))))))</f>
        <v>0</v>
      </c>
    </row>
    <row r="2590" spans="2:9" x14ac:dyDescent="0.45">
      <c r="B2590" s="2">
        <v>18</v>
      </c>
      <c r="D2590" s="2">
        <v>39.82</v>
      </c>
      <c r="E2590" s="2">
        <v>0</v>
      </c>
      <c r="H2590" s="2">
        <v>1633.9618</v>
      </c>
      <c r="I2590" s="1">
        <f>IF(AND(B1250="male",E1250="yes",F1250="northeast"),$K$57+$K$58*$B2590+$K$59*$D2590+$K$60*$E2590,IF(AND(B1250="male",E1250="yes",F1250="northwest"),M1305+M1306*$B2590+M1307*$D2590+M1308*$E2590,IF(AND(B1250="male",E1250="yes",F1250="southeast"),O1305+O1306*$B2590+O1307*$D2590+O1308*$E2590,IF(AND(B1250="male",E1250="yes",F1250="southwest"),Q1305+Q1306*$B2590+Q1307*$D2590+Q1308*$E2590,IF(AND(B1250="female",E1250="no",F1250="southwest"),S1305+S1306*$B2590+S1307*$D2590+S1308*$E2590,IF(AND(B1250="female",E1250="no",F1250="southeast"),U1305+U1306*$B2590+U1307*$D2590+U1308*$E2590,IF(AND(B1250="female",E1250="no",F1250="northwest"),W1305+W1306*$B2590+W1307*$D2590+W1308*$E2590,IF(AND(B1250="female",E1250="no",F1250="northeast"),Y1305+Y1306*$B2590+Y1307*$D2590+Y1308*$E2590,IF(AND(B1250="male",E1250="no",F1250="northeast"),AA1305+AA1306*$B2590+AA1307*$D2590+AA1308*$E2590,IF(AND(B1250="male",E1250="no",F1250="northwest"),AC1305+AC1306*$B2590+AC1307*$D2590+AC1308*$E2590,IF(AND(B1250="male",E1250="no",F1250="southeast"),AE1305+AE1306*$B2590+AE1307*$D2590+AE1308*$E2590,IF(AND(B1250="male",E1250="no",F1250="southwest"),AG1305+AG1306*$B2590+AG1307*$D2590+AG1308*$E2590,IF(AND(B1250="male",E1250="yes",F1250="southwest"),AI1305+AI1306*$B2590+AI1307*$D2590+AI1308*$E2590,IF(AND(B1250="male",E1250="yes",F1250="southeast"),AK1305+AK1306*$B2590+AK1307*$D2590+AK1308*$E2590,IF(AND(B1250="male",E1250="yes",F1250="northwest"),AM1305+AM1306*$B2590+AM1307*$D2590+AM1308*$E2590,IF(AND(B1250="male",E1250="yes",F1250="northeast"),AO1305+AO1306*$B2590+AO1307*$D2590+AO1308*$E2590,"Conditions not met"))))))))))))))))</f>
        <v>0</v>
      </c>
    </row>
    <row r="2591" spans="2:9" x14ac:dyDescent="0.45">
      <c r="B2591" s="2">
        <v>32</v>
      </c>
      <c r="D2591" s="2">
        <v>33.630000000000003</v>
      </c>
      <c r="E2591" s="2">
        <v>1</v>
      </c>
      <c r="H2591" s="2">
        <v>37607.527699999999</v>
      </c>
      <c r="I2591" s="1">
        <f>IF(AND(B1251="male",E1251="yes",F1251="northeast"),$K$57+$K$58*$B2591+$K$59*$D2591+$K$60*$E2591,IF(AND(B1251="male",E1251="yes",F1251="northwest"),M1306+M1307*$B2591+M1308*$D2591+M1309*$E2591,IF(AND(B1251="male",E1251="yes",F1251="southeast"),O1306+O1307*$B2591+O1308*$D2591+O1309*$E2591,IF(AND(B1251="male",E1251="yes",F1251="southwest"),Q1306+Q1307*$B2591+Q1308*$D2591+Q1309*$E2591,IF(AND(B1251="female",E1251="no",F1251="southwest"),S1306+S1307*$B2591+S1308*$D2591+S1309*$E2591,IF(AND(B1251="female",E1251="no",F1251="southeast"),U1306+U1307*$B2591+U1308*$D2591+U1309*$E2591,IF(AND(B1251="female",E1251="no",F1251="northwest"),W1306+W1307*$B2591+W1308*$D2591+W1309*$E2591,IF(AND(B1251="female",E1251="no",F1251="northeast"),Y1306+Y1307*$B2591+Y1308*$D2591+Y1309*$E2591,IF(AND(B1251="male",E1251="no",F1251="northeast"),AA1306+AA1307*$B2591+AA1308*$D2591+AA1309*$E2591,IF(AND(B1251="male",E1251="no",F1251="northwest"),AC1306+AC1307*$B2591+AC1308*$D2591+AC1309*$E2591,IF(AND(B1251="male",E1251="no",F1251="southeast"),AE1306+AE1307*$B2591+AE1308*$D2591+AE1309*$E2591,IF(AND(B1251="male",E1251="no",F1251="southwest"),AG1306+AG1307*$B2591+AG1308*$D2591+AG1309*$E2591,IF(AND(B1251="male",E1251="yes",F1251="southwest"),AI1306+AI1307*$B2591+AI1308*$D2591+AI1309*$E2591,IF(AND(B1251="male",E1251="yes",F1251="southeast"),AK1306+AK1307*$B2591+AK1308*$D2591+AK1309*$E2591,IF(AND(B1251="male",E1251="yes",F1251="northwest"),AM1306+AM1307*$B2591+AM1308*$D2591+AM1309*$E2591,IF(AND(B1251="male",E1251="yes",F1251="northeast"),AO1306+AO1307*$B2591+AO1308*$D2591+AO1309*$E2591,"Conditions not met"))))))))))))))))</f>
        <v>36957.990283544772</v>
      </c>
    </row>
    <row r="2592" spans="2:9" x14ac:dyDescent="0.45">
      <c r="B2592" s="2">
        <v>24</v>
      </c>
      <c r="D2592" s="2">
        <v>29.83</v>
      </c>
      <c r="E2592" s="2">
        <v>0</v>
      </c>
      <c r="H2592" s="2">
        <v>18648.421699999999</v>
      </c>
      <c r="I2592" s="1">
        <f>IF(AND(B1252="male",E1252="yes",F1252="northeast"),$K$57+$K$58*$B2592+$K$59*$D2592+$K$60*$E2592,IF(AND(B1252="male",E1252="yes",F1252="northwest"),M1307+M1308*$B2592+M1309*$D2592+M1310*$E2592,IF(AND(B1252="male",E1252="yes",F1252="southeast"),O1307+O1308*$B2592+O1309*$D2592+O1310*$E2592,IF(AND(B1252="male",E1252="yes",F1252="southwest"),Q1307+Q1308*$B2592+Q1309*$D2592+Q1310*$E2592,IF(AND(B1252="female",E1252="no",F1252="southwest"),S1307+S1308*$B2592+S1309*$D2592+S1310*$E2592,IF(AND(B1252="female",E1252="no",F1252="southeast"),U1307+U1308*$B2592+U1309*$D2592+U1310*$E2592,IF(AND(B1252="female",E1252="no",F1252="northwest"),W1307+W1308*$B2592+W1309*$D2592+W1310*$E2592,IF(AND(B1252="female",E1252="no",F1252="northeast"),Y1307+Y1308*$B2592+Y1309*$D2592+Y1310*$E2592,IF(AND(B1252="male",E1252="no",F1252="northeast"),AA1307+AA1308*$B2592+AA1309*$D2592+AA1310*$E2592,IF(AND(B1252="male",E1252="no",F1252="northwest"),AC1307+AC1308*$B2592+AC1309*$D2592+AC1310*$E2592,IF(AND(B1252="male",E1252="no",F1252="southeast"),AE1307+AE1308*$B2592+AE1309*$D2592+AE1310*$E2592,IF(AND(B1252="male",E1252="no",F1252="southwest"),AG1307+AG1308*$B2592+AG1309*$D2592+AG1310*$E2592,IF(AND(B1252="male",E1252="yes",F1252="southwest"),AI1307+AI1308*$B2592+AI1309*$D2592+AI1310*$E2592,IF(AND(B1252="male",E1252="yes",F1252="southeast"),AK1307+AK1308*$B2592+AK1309*$D2592+AK1310*$E2592,IF(AND(B1252="male",E1252="yes",F1252="northwest"),AM1307+AM1308*$B2592+AM1309*$D2592+AM1310*$E2592,IF(AND(B1252="male",E1252="yes",F1252="northeast"),AO1307+AO1308*$B2592+AO1309*$D2592+AO1310*$E2592,"Conditions not met"))))))))))))))))</f>
        <v>28907.187776086226</v>
      </c>
    </row>
    <row r="2593" spans="2:9" x14ac:dyDescent="0.45">
      <c r="B2593" s="2">
        <v>19</v>
      </c>
      <c r="D2593" s="2">
        <v>19.8</v>
      </c>
      <c r="E2593" s="2">
        <v>0</v>
      </c>
      <c r="H2593" s="2">
        <v>1241.5650000000001</v>
      </c>
      <c r="I2593" s="1">
        <f>IF(AND(B1253="male",E1253="yes",F1253="northeast"),$K$57+$K$58*$B2593+$K$59*$D2593+$K$60*$E2593,IF(AND(B1253="male",E1253="yes",F1253="northwest"),M1308+M1309*$B2593+M1310*$D2593+M1311*$E2593,IF(AND(B1253="male",E1253="yes",F1253="southeast"),O1308+O1309*$B2593+O1310*$D2593+O1311*$E2593,IF(AND(B1253="male",E1253="yes",F1253="southwest"),Q1308+Q1309*$B2593+Q1310*$D2593+Q1311*$E2593,IF(AND(B1253="female",E1253="no",F1253="southwest"),S1308+S1309*$B2593+S1310*$D2593+S1311*$E2593,IF(AND(B1253="female",E1253="no",F1253="southeast"),U1308+U1309*$B2593+U1310*$D2593+U1311*$E2593,IF(AND(B1253="female",E1253="no",F1253="northwest"),W1308+W1309*$B2593+W1310*$D2593+W1311*$E2593,IF(AND(B1253="female",E1253="no",F1253="northeast"),Y1308+Y1309*$B2593+Y1310*$D2593+Y1311*$E2593,IF(AND(B1253="male",E1253="no",F1253="northeast"),AA1308+AA1309*$B2593+AA1310*$D2593+AA1311*$E2593,IF(AND(B1253="male",E1253="no",F1253="northwest"),AC1308+AC1309*$B2593+AC1310*$D2593+AC1311*$E2593,IF(AND(B1253="male",E1253="no",F1253="southeast"),AE1308+AE1309*$B2593+AE1310*$D2593+AE1311*$E2593,IF(AND(B1253="male",E1253="no",F1253="southwest"),AG1308+AG1309*$B2593+AG1310*$D2593+AG1311*$E2593,IF(AND(B1253="male",E1253="yes",F1253="southwest"),AI1308+AI1309*$B2593+AI1310*$D2593+AI1311*$E2593,IF(AND(B1253="male",E1253="yes",F1253="southeast"),AK1308+AK1309*$B2593+AK1310*$D2593+AK1311*$E2593,IF(AND(B1253="male",E1253="yes",F1253="northwest"),AM1308+AM1309*$B2593+AM1310*$D2593+AM1311*$E2593,IF(AND(B1253="male",E1253="yes",F1253="northeast"),AO1308+AO1309*$B2593+AO1310*$D2593+AO1311*$E2593,"Conditions not met"))))))))))))))))</f>
        <v>0</v>
      </c>
    </row>
    <row r="2594" spans="2:9" x14ac:dyDescent="0.45">
      <c r="B2594" s="2">
        <v>20</v>
      </c>
      <c r="D2594" s="2">
        <v>27.3</v>
      </c>
      <c r="E2594" s="2">
        <v>0</v>
      </c>
      <c r="H2594" s="2">
        <v>16232.847</v>
      </c>
      <c r="I2594" s="1">
        <f>IF(AND(B1254="male",E1254="yes",F1254="northeast"),$K$57+$K$58*$B2594+$K$59*$D2594+$K$60*$E2594,IF(AND(B1254="male",E1254="yes",F1254="northwest"),M1309+M1310*$B2594+M1311*$D2594+M1312*$E2594,IF(AND(B1254="male",E1254="yes",F1254="southeast"),O1309+O1310*$B2594+O1311*$D2594+O1312*$E2594,IF(AND(B1254="male",E1254="yes",F1254="southwest"),Q1309+Q1310*$B2594+Q1311*$D2594+Q1312*$E2594,IF(AND(B1254="female",E1254="no",F1254="southwest"),S1309+S1310*$B2594+S1311*$D2594+S1312*$E2594,IF(AND(B1254="female",E1254="no",F1254="southeast"),U1309+U1310*$B2594+U1311*$D2594+U1312*$E2594,IF(AND(B1254="female",E1254="no",F1254="northwest"),W1309+W1310*$B2594+W1311*$D2594+W1312*$E2594,IF(AND(B1254="female",E1254="no",F1254="northeast"),Y1309+Y1310*$B2594+Y1311*$D2594+Y1312*$E2594,IF(AND(B1254="male",E1254="no",F1254="northeast"),AA1309+AA1310*$B2594+AA1311*$D2594+AA1312*$E2594,IF(AND(B1254="male",E1254="no",F1254="northwest"),AC1309+AC1310*$B2594+AC1311*$D2594+AC1312*$E2594,IF(AND(B1254="male",E1254="no",F1254="southeast"),AE1309+AE1310*$B2594+AE1311*$D2594+AE1312*$E2594,IF(AND(B1254="male",E1254="no",F1254="southwest"),AG1309+AG1310*$B2594+AG1311*$D2594+AG1312*$E2594,IF(AND(B1254="male",E1254="yes",F1254="southwest"),AI1309+AI1310*$B2594+AI1311*$D2594+AI1312*$E2594,IF(AND(B1254="male",E1254="yes",F1254="southeast"),AK1309+AK1310*$B2594+AK1311*$D2594+AK1312*$E2594,IF(AND(B1254="male",E1254="yes",F1254="northwest"),AM1309+AM1310*$B2594+AM1311*$D2594+AM1312*$E2594,IF(AND(B1254="male",E1254="yes",F1254="northeast"),AO1309+AO1310*$B2594+AO1311*$D2594+AO1312*$E2594,"Conditions not met"))))))))))))))))</f>
        <v>0</v>
      </c>
    </row>
    <row r="2595" spans="2:9" x14ac:dyDescent="0.45">
      <c r="B2595" s="2">
        <v>40</v>
      </c>
      <c r="D2595" s="2">
        <v>29.3</v>
      </c>
      <c r="E2595" s="2">
        <v>4</v>
      </c>
      <c r="H2595" s="2">
        <v>15828.82173</v>
      </c>
      <c r="I2595" s="1">
        <f>IF(AND(B1255="male",E1255="yes",F1255="northeast"),$K$57+$K$58*$B2595+$K$59*$D2595+$K$60*$E2595,IF(AND(B1255="male",E1255="yes",F1255="northwest"),M1310+M1311*$B2595+M1312*$D2595+M1313*$E2595,IF(AND(B1255="male",E1255="yes",F1255="southeast"),O1310+O1311*$B2595+O1312*$D2595+O1313*$E2595,IF(AND(B1255="male",E1255="yes",F1255="southwest"),Q1310+Q1311*$B2595+Q1312*$D2595+Q1313*$E2595,IF(AND(B1255="female",E1255="no",F1255="southwest"),S1310+S1311*$B2595+S1312*$D2595+S1313*$E2595,IF(AND(B1255="female",E1255="no",F1255="southeast"),U1310+U1311*$B2595+U1312*$D2595+U1313*$E2595,IF(AND(B1255="female",E1255="no",F1255="northwest"),W1310+W1311*$B2595+W1312*$D2595+W1313*$E2595,IF(AND(B1255="female",E1255="no",F1255="northeast"),Y1310+Y1311*$B2595+Y1312*$D2595+Y1313*$E2595,IF(AND(B1255="male",E1255="no",F1255="northeast"),AA1310+AA1311*$B2595+AA1312*$D2595+AA1313*$E2595,IF(AND(B1255="male",E1255="no",F1255="northwest"),AC1310+AC1311*$B2595+AC1312*$D2595+AC1313*$E2595,IF(AND(B1255="male",E1255="no",F1255="southeast"),AE1310+AE1311*$B2595+AE1312*$D2595+AE1313*$E2595,IF(AND(B1255="male",E1255="no",F1255="southwest"),AG1310+AG1311*$B2595+AG1312*$D2595+AG1313*$E2595,IF(AND(B1255="male",E1255="yes",F1255="southwest"),AI1310+AI1311*$B2595+AI1312*$D2595+AI1313*$E2595,IF(AND(B1255="male",E1255="yes",F1255="southeast"),AK1310+AK1311*$B2595+AK1312*$D2595+AK1313*$E2595,IF(AND(B1255="male",E1255="yes",F1255="northwest"),AM1310+AM1311*$B2595+AM1312*$D2595+AM1313*$E2595,IF(AND(B1255="male",E1255="yes",F1255="northeast"),AO1310+AO1311*$B2595+AO1312*$D2595+AO1313*$E2595,"Conditions not met"))))))))))))))))</f>
        <v>0</v>
      </c>
    </row>
    <row r="2596" spans="2:9" x14ac:dyDescent="0.45">
      <c r="B2596" s="2">
        <v>34</v>
      </c>
      <c r="D2596" s="2">
        <v>27.72</v>
      </c>
      <c r="E2596" s="2">
        <v>0</v>
      </c>
      <c r="H2596" s="2">
        <v>4415.1588000000002</v>
      </c>
      <c r="I2596" s="1">
        <f>IF(AND(B1256="male",E1256="yes",F1256="northeast"),$K$57+$K$58*$B2596+$K$59*$D2596+$K$60*$E2596,IF(AND(B1256="male",E1256="yes",F1256="northwest"),M1311+M1312*$B2596+M1313*$D2596+M1314*$E2596,IF(AND(B1256="male",E1256="yes",F1256="southeast"),O1311+O1312*$B2596+O1313*$D2596+O1314*$E2596,IF(AND(B1256="male",E1256="yes",F1256="southwest"),Q1311+Q1312*$B2596+Q1313*$D2596+Q1314*$E2596,IF(AND(B1256="female",E1256="no",F1256="southwest"),S1311+S1312*$B2596+S1313*$D2596+S1314*$E2596,IF(AND(B1256="female",E1256="no",F1256="southeast"),U1311+U1312*$B2596+U1313*$D2596+U1314*$E2596,IF(AND(B1256="female",E1256="no",F1256="northwest"),W1311+W1312*$B2596+W1313*$D2596+W1314*$E2596,IF(AND(B1256="female",E1256="no",F1256="northeast"),Y1311+Y1312*$B2596+Y1313*$D2596+Y1314*$E2596,IF(AND(B1256="male",E1256="no",F1256="northeast"),AA1311+AA1312*$B2596+AA1313*$D2596+AA1314*$E2596,IF(AND(B1256="male",E1256="no",F1256="northwest"),AC1311+AC1312*$B2596+AC1313*$D2596+AC1314*$E2596,IF(AND(B1256="male",E1256="no",F1256="southeast"),AE1311+AE1312*$B2596+AE1313*$D2596+AE1314*$E2596,IF(AND(B1256="male",E1256="no",F1256="southwest"),AG1311+AG1312*$B2596+AG1313*$D2596+AG1314*$E2596,IF(AND(B1256="male",E1256="yes",F1256="southwest"),AI1311+AI1312*$B2596+AI1313*$D2596+AI1314*$E2596,IF(AND(B1256="male",E1256="yes",F1256="southeast"),AK1311+AK1312*$B2596+AK1313*$D2596+AK1314*$E2596,IF(AND(B1256="male",E1256="yes",F1256="northwest"),AM1311+AM1312*$B2596+AM1313*$D2596+AM1314*$E2596,IF(AND(B1256="male",E1256="yes",F1256="northeast"),AO1311+AO1312*$B2596+AO1313*$D2596+AO1314*$E2596,"Conditions not met"))))))))))))))))</f>
        <v>0</v>
      </c>
    </row>
    <row r="2597" spans="2:9" x14ac:dyDescent="0.45">
      <c r="B2597" s="2">
        <v>42</v>
      </c>
      <c r="D2597" s="2">
        <v>37.9</v>
      </c>
      <c r="E2597" s="2">
        <v>0</v>
      </c>
      <c r="H2597" s="2">
        <v>6474.0129999999999</v>
      </c>
      <c r="I2597" s="1">
        <f>IF(AND(B1257="male",E1257="yes",F1257="northeast"),$K$57+$K$58*$B2597+$K$59*$D2597+$K$60*$E2597,IF(AND(B1257="male",E1257="yes",F1257="northwest"),M1312+M1313*$B2597+M1314*$D2597+M1315*$E2597,IF(AND(B1257="male",E1257="yes",F1257="southeast"),O1312+O1313*$B2597+O1314*$D2597+O1315*$E2597,IF(AND(B1257="male",E1257="yes",F1257="southwest"),Q1312+Q1313*$B2597+Q1314*$D2597+Q1315*$E2597,IF(AND(B1257="female",E1257="no",F1257="southwest"),S1312+S1313*$B2597+S1314*$D2597+S1315*$E2597,IF(AND(B1257="female",E1257="no",F1257="southeast"),U1312+U1313*$B2597+U1314*$D2597+U1315*$E2597,IF(AND(B1257="female",E1257="no",F1257="northwest"),W1312+W1313*$B2597+W1314*$D2597+W1315*$E2597,IF(AND(B1257="female",E1257="no",F1257="northeast"),Y1312+Y1313*$B2597+Y1314*$D2597+Y1315*$E2597,IF(AND(B1257="male",E1257="no",F1257="northeast"),AA1312+AA1313*$B2597+AA1314*$D2597+AA1315*$E2597,IF(AND(B1257="male",E1257="no",F1257="northwest"),AC1312+AC1313*$B2597+AC1314*$D2597+AC1315*$E2597,IF(AND(B1257="male",E1257="no",F1257="southeast"),AE1312+AE1313*$B2597+AE1314*$D2597+AE1315*$E2597,IF(AND(B1257="male",E1257="no",F1257="southwest"),AG1312+AG1313*$B2597+AG1314*$D2597+AG1315*$E2597,IF(AND(B1257="male",E1257="yes",F1257="southwest"),AI1312+AI1313*$B2597+AI1314*$D2597+AI1315*$E2597,IF(AND(B1257="male",E1257="yes",F1257="southeast"),AK1312+AK1313*$B2597+AK1314*$D2597+AK1315*$E2597,IF(AND(B1257="male",E1257="yes",F1257="northwest"),AM1312+AM1313*$B2597+AM1314*$D2597+AM1315*$E2597,IF(AND(B1257="male",E1257="yes",F1257="northeast"),AO1312+AO1313*$B2597+AO1314*$D2597+AO1315*$E2597,"Conditions not met"))))))))))))))))</f>
        <v>0</v>
      </c>
    </row>
    <row r="2598" spans="2:9" x14ac:dyDescent="0.45">
      <c r="B2598" s="2">
        <v>51</v>
      </c>
      <c r="D2598" s="2">
        <v>36.384999999999998</v>
      </c>
      <c r="E2598" s="2">
        <v>3</v>
      </c>
      <c r="H2598" s="2">
        <v>11436.738149999999</v>
      </c>
      <c r="I2598" s="1">
        <f>IF(AND(B1258="male",E1258="yes",F1258="northeast"),$K$57+$K$58*$B2598+$K$59*$D2598+$K$60*$E2598,IF(AND(B1258="male",E1258="yes",F1258="northwest"),M1313+M1314*$B2598+M1315*$D2598+M1316*$E2598,IF(AND(B1258="male",E1258="yes",F1258="southeast"),O1313+O1314*$B2598+O1315*$D2598+O1316*$E2598,IF(AND(B1258="male",E1258="yes",F1258="southwest"),Q1313+Q1314*$B2598+Q1315*$D2598+Q1316*$E2598,IF(AND(B1258="female",E1258="no",F1258="southwest"),S1313+S1314*$B2598+S1315*$D2598+S1316*$E2598,IF(AND(B1258="female",E1258="no",F1258="southeast"),U1313+U1314*$B2598+U1315*$D2598+U1316*$E2598,IF(AND(B1258="female",E1258="no",F1258="northwest"),W1313+W1314*$B2598+W1315*$D2598+W1316*$E2598,IF(AND(B1258="female",E1258="no",F1258="northeast"),Y1313+Y1314*$B2598+Y1315*$D2598+Y1316*$E2598,IF(AND(B1258="male",E1258="no",F1258="northeast"),AA1313+AA1314*$B2598+AA1315*$D2598+AA1316*$E2598,IF(AND(B1258="male",E1258="no",F1258="northwest"),AC1313+AC1314*$B2598+AC1315*$D2598+AC1316*$E2598,IF(AND(B1258="male",E1258="no",F1258="southeast"),AE1313+AE1314*$B2598+AE1315*$D2598+AE1316*$E2598,IF(AND(B1258="male",E1258="no",F1258="southwest"),AG1313+AG1314*$B2598+AG1315*$D2598+AG1316*$E2598,IF(AND(B1258="male",E1258="yes",F1258="southwest"),AI1313+AI1314*$B2598+AI1315*$D2598+AI1316*$E2598,IF(AND(B1258="male",E1258="yes",F1258="southeast"),AK1313+AK1314*$B2598+AK1315*$D2598+AK1316*$E2598,IF(AND(B1258="male",E1258="yes",F1258="northwest"),AM1313+AM1314*$B2598+AM1315*$D2598+AM1316*$E2598,IF(AND(B1258="male",E1258="yes",F1258="northeast"),AO1313+AO1314*$B2598+AO1315*$D2598+AO1316*$E2598,"Conditions not met"))))))))))))))))</f>
        <v>0</v>
      </c>
    </row>
    <row r="2599" spans="2:9" x14ac:dyDescent="0.45">
      <c r="B2599" s="2">
        <v>54</v>
      </c>
      <c r="D2599" s="2">
        <v>27.645</v>
      </c>
      <c r="E2599" s="2">
        <v>1</v>
      </c>
      <c r="H2599" s="2">
        <v>11305.93455</v>
      </c>
      <c r="I2599" s="1">
        <f>IF(AND(B1259="male",E1259="yes",F1259="northeast"),$K$57+$K$58*$B2599+$K$59*$D2599+$K$60*$E2599,IF(AND(B1259="male",E1259="yes",F1259="northwest"),M1314+M1315*$B2599+M1316*$D2599+M1317*$E2599,IF(AND(B1259="male",E1259="yes",F1259="southeast"),O1314+O1315*$B2599+O1316*$D2599+O1317*$E2599,IF(AND(B1259="male",E1259="yes",F1259="southwest"),Q1314+Q1315*$B2599+Q1316*$D2599+Q1317*$E2599,IF(AND(B1259="female",E1259="no",F1259="southwest"),S1314+S1315*$B2599+S1316*$D2599+S1317*$E2599,IF(AND(B1259="female",E1259="no",F1259="southeast"),U1314+U1315*$B2599+U1316*$D2599+U1317*$E2599,IF(AND(B1259="female",E1259="no",F1259="northwest"),W1314+W1315*$B2599+W1316*$D2599+W1317*$E2599,IF(AND(B1259="female",E1259="no",F1259="northeast"),Y1314+Y1315*$B2599+Y1316*$D2599+Y1317*$E2599,IF(AND(B1259="male",E1259="no",F1259="northeast"),AA1314+AA1315*$B2599+AA1316*$D2599+AA1317*$E2599,IF(AND(B1259="male",E1259="no",F1259="northwest"),AC1314+AC1315*$B2599+AC1316*$D2599+AC1317*$E2599,IF(AND(B1259="male",E1259="no",F1259="southeast"),AE1314+AE1315*$B2599+AE1316*$D2599+AE1317*$E2599,IF(AND(B1259="male",E1259="no",F1259="southwest"),AG1314+AG1315*$B2599+AG1316*$D2599+AG1317*$E2599,IF(AND(B1259="male",E1259="yes",F1259="southwest"),AI1314+AI1315*$B2599+AI1316*$D2599+AI1317*$E2599,IF(AND(B1259="male",E1259="yes",F1259="southeast"),AK1314+AK1315*$B2599+AK1316*$D2599+AK1317*$E2599,IF(AND(B1259="male",E1259="yes",F1259="northwest"),AM1314+AM1315*$B2599+AM1316*$D2599+AM1317*$E2599,IF(AND(B1259="male",E1259="yes",F1259="northeast"),AO1314+AO1315*$B2599+AO1316*$D2599+AO1317*$E2599,"Conditions not met"))))))))))))))))</f>
        <v>0</v>
      </c>
    </row>
    <row r="2600" spans="2:9" x14ac:dyDescent="0.45">
      <c r="B2600" s="2">
        <v>55</v>
      </c>
      <c r="D2600" s="2">
        <v>37.715000000000003</v>
      </c>
      <c r="E2600" s="2">
        <v>3</v>
      </c>
      <c r="H2600" s="2">
        <v>30063.580549999999</v>
      </c>
      <c r="I2600" s="1">
        <f>IF(AND(B1260="male",E1260="yes",F1260="northeast"),$K$57+$K$58*$B2600+$K$59*$D2600+$K$60*$E2600,IF(AND(B1260="male",E1260="yes",F1260="northwest"),M1315+M1316*$B2600+M1317*$D2600+M1318*$E2600,IF(AND(B1260="male",E1260="yes",F1260="southeast"),O1315+O1316*$B2600+O1317*$D2600+O1318*$E2600,IF(AND(B1260="male",E1260="yes",F1260="southwest"),Q1315+Q1316*$B2600+Q1317*$D2600+Q1318*$E2600,IF(AND(B1260="female",E1260="no",F1260="southwest"),S1315+S1316*$B2600+S1317*$D2600+S1318*$E2600,IF(AND(B1260="female",E1260="no",F1260="southeast"),U1315+U1316*$B2600+U1317*$D2600+U1318*$E2600,IF(AND(B1260="female",E1260="no",F1260="northwest"),W1315+W1316*$B2600+W1317*$D2600+W1318*$E2600,IF(AND(B1260="female",E1260="no",F1260="northeast"),Y1315+Y1316*$B2600+Y1317*$D2600+Y1318*$E2600,IF(AND(B1260="male",E1260="no",F1260="northeast"),AA1315+AA1316*$B2600+AA1317*$D2600+AA1318*$E2600,IF(AND(B1260="male",E1260="no",F1260="northwest"),AC1315+AC1316*$B2600+AC1317*$D2600+AC1318*$E2600,IF(AND(B1260="male",E1260="no",F1260="southeast"),AE1315+AE1316*$B2600+AE1317*$D2600+AE1318*$E2600,IF(AND(B1260="male",E1260="no",F1260="southwest"),AG1315+AG1316*$B2600+AG1317*$D2600+AG1318*$E2600,IF(AND(B1260="male",E1260="yes",F1260="southwest"),AI1315+AI1316*$B2600+AI1317*$D2600+AI1318*$E2600,IF(AND(B1260="male",E1260="yes",F1260="southeast"),AK1315+AK1316*$B2600+AK1317*$D2600+AK1318*$E2600,IF(AND(B1260="male",E1260="yes",F1260="northwest"),AM1315+AM1316*$B2600+AM1317*$D2600+AM1318*$E2600,IF(AND(B1260="male",E1260="yes",F1260="northeast"),AO1315+AO1316*$B2600+AO1317*$D2600+AO1318*$E2600,"Conditions not met"))))))))))))))))</f>
        <v>0</v>
      </c>
    </row>
    <row r="2601" spans="2:9" x14ac:dyDescent="0.45">
      <c r="B2601" s="2">
        <v>52</v>
      </c>
      <c r="D2601" s="2">
        <v>23.18</v>
      </c>
      <c r="E2601" s="2">
        <v>0</v>
      </c>
      <c r="H2601" s="2">
        <v>10197.772199999999</v>
      </c>
      <c r="I2601" s="1">
        <f>IF(AND(B1261="male",E1261="yes",F1261="northeast"),$K$57+$K$58*$B2601+$K$59*$D2601+$K$60*$E2601,IF(AND(B1261="male",E1261="yes",F1261="northwest"),M1316+M1317*$B2601+M1318*$D2601+M1319*$E2601,IF(AND(B1261="male",E1261="yes",F1261="southeast"),O1316+O1317*$B2601+O1318*$D2601+O1319*$E2601,IF(AND(B1261="male",E1261="yes",F1261="southwest"),Q1316+Q1317*$B2601+Q1318*$D2601+Q1319*$E2601,IF(AND(B1261="female",E1261="no",F1261="southwest"),S1316+S1317*$B2601+S1318*$D2601+S1319*$E2601,IF(AND(B1261="female",E1261="no",F1261="southeast"),U1316+U1317*$B2601+U1318*$D2601+U1319*$E2601,IF(AND(B1261="female",E1261="no",F1261="northwest"),W1316+W1317*$B2601+W1318*$D2601+W1319*$E2601,IF(AND(B1261="female",E1261="no",F1261="northeast"),Y1316+Y1317*$B2601+Y1318*$D2601+Y1319*$E2601,IF(AND(B1261="male",E1261="no",F1261="northeast"),AA1316+AA1317*$B2601+AA1318*$D2601+AA1319*$E2601,IF(AND(B1261="male",E1261="no",F1261="northwest"),AC1316+AC1317*$B2601+AC1318*$D2601+AC1319*$E2601,IF(AND(B1261="male",E1261="no",F1261="southeast"),AE1316+AE1317*$B2601+AE1318*$D2601+AE1319*$E2601,IF(AND(B1261="male",E1261="no",F1261="southwest"),AG1316+AG1317*$B2601+AG1318*$D2601+AG1319*$E2601,IF(AND(B1261="male",E1261="yes",F1261="southwest"),AI1316+AI1317*$B2601+AI1318*$D2601+AI1319*$E2601,IF(AND(B1261="male",E1261="yes",F1261="southeast"),AK1316+AK1317*$B2601+AK1318*$D2601+AK1319*$E2601,IF(AND(B1261="male",E1261="yes",F1261="northwest"),AM1316+AM1317*$B2601+AM1318*$D2601+AM1319*$E2601,IF(AND(B1261="male",E1261="yes",F1261="northeast"),AO1316+AO1317*$B2601+AO1318*$D2601+AO1319*$E2601,"Conditions not met"))))))))))))))))</f>
        <v>0</v>
      </c>
    </row>
    <row r="2602" spans="2:9" x14ac:dyDescent="0.45">
      <c r="B2602" s="2">
        <v>32</v>
      </c>
      <c r="D2602" s="2">
        <v>20.52</v>
      </c>
      <c r="E2602" s="2">
        <v>0</v>
      </c>
      <c r="H2602" s="2">
        <v>4544.2348000000002</v>
      </c>
      <c r="I2602" s="1">
        <f>IF(AND(B1262="male",E1262="yes",F1262="northeast"),$K$57+$K$58*$B2602+$K$59*$D2602+$K$60*$E2602,IF(AND(B1262="male",E1262="yes",F1262="northwest"),M1317+M1318*$B2602+M1319*$D2602+M1320*$E2602,IF(AND(B1262="male",E1262="yes",F1262="southeast"),O1317+O1318*$B2602+O1319*$D2602+O1320*$E2602,IF(AND(B1262="male",E1262="yes",F1262="southwest"),Q1317+Q1318*$B2602+Q1319*$D2602+Q1320*$E2602,IF(AND(B1262="female",E1262="no",F1262="southwest"),S1317+S1318*$B2602+S1319*$D2602+S1320*$E2602,IF(AND(B1262="female",E1262="no",F1262="southeast"),U1317+U1318*$B2602+U1319*$D2602+U1320*$E2602,IF(AND(B1262="female",E1262="no",F1262="northwest"),W1317+W1318*$B2602+W1319*$D2602+W1320*$E2602,IF(AND(B1262="female",E1262="no",F1262="northeast"),Y1317+Y1318*$B2602+Y1319*$D2602+Y1320*$E2602,IF(AND(B1262="male",E1262="no",F1262="northeast"),AA1317+AA1318*$B2602+AA1319*$D2602+AA1320*$E2602,IF(AND(B1262="male",E1262="no",F1262="northwest"),AC1317+AC1318*$B2602+AC1319*$D2602+AC1320*$E2602,IF(AND(B1262="male",E1262="no",F1262="southeast"),AE1317+AE1318*$B2602+AE1319*$D2602+AE1320*$E2602,IF(AND(B1262="male",E1262="no",F1262="southwest"),AG1317+AG1318*$B2602+AG1319*$D2602+AG1320*$E2602,IF(AND(B1262="male",E1262="yes",F1262="southwest"),AI1317+AI1318*$B2602+AI1319*$D2602+AI1320*$E2602,IF(AND(B1262="male",E1262="yes",F1262="southeast"),AK1317+AK1318*$B2602+AK1319*$D2602+AK1320*$E2602,IF(AND(B1262="male",E1262="yes",F1262="northwest"),AM1317+AM1318*$B2602+AM1319*$D2602+AM1320*$E2602,IF(AND(B1262="male",E1262="yes",F1262="northeast"),AO1317+AO1318*$B2602+AO1319*$D2602+AO1320*$E2602,"Conditions not met"))))))))))))))))</f>
        <v>0</v>
      </c>
    </row>
    <row r="2603" spans="2:9" x14ac:dyDescent="0.45">
      <c r="B2603" s="2">
        <v>28</v>
      </c>
      <c r="D2603" s="2">
        <v>37.1</v>
      </c>
      <c r="E2603" s="2">
        <v>1</v>
      </c>
      <c r="H2603" s="2">
        <v>3277.1610000000001</v>
      </c>
      <c r="I2603" s="1">
        <f>IF(AND(B1263="male",E1263="yes",F1263="northeast"),$K$57+$K$58*$B2603+$K$59*$D2603+$K$60*$E2603,IF(AND(B1263="male",E1263="yes",F1263="northwest"),M1318+M1319*$B2603+M1320*$D2603+M1321*$E2603,IF(AND(B1263="male",E1263="yes",F1263="southeast"),O1318+O1319*$B2603+O1320*$D2603+O1321*$E2603,IF(AND(B1263="male",E1263="yes",F1263="southwest"),Q1318+Q1319*$B2603+Q1320*$D2603+Q1321*$E2603,IF(AND(B1263="female",E1263="no",F1263="southwest"),S1318+S1319*$B2603+S1320*$D2603+S1321*$E2603,IF(AND(B1263="female",E1263="no",F1263="southeast"),U1318+U1319*$B2603+U1320*$D2603+U1321*$E2603,IF(AND(B1263="female",E1263="no",F1263="northwest"),W1318+W1319*$B2603+W1320*$D2603+W1321*$E2603,IF(AND(B1263="female",E1263="no",F1263="northeast"),Y1318+Y1319*$B2603+Y1320*$D2603+Y1321*$E2603,IF(AND(B1263="male",E1263="no",F1263="northeast"),AA1318+AA1319*$B2603+AA1320*$D2603+AA1321*$E2603,IF(AND(B1263="male",E1263="no",F1263="northwest"),AC1318+AC1319*$B2603+AC1320*$D2603+AC1321*$E2603,IF(AND(B1263="male",E1263="no",F1263="southeast"),AE1318+AE1319*$B2603+AE1320*$D2603+AE1321*$E2603,IF(AND(B1263="male",E1263="no",F1263="southwest"),AG1318+AG1319*$B2603+AG1320*$D2603+AG1321*$E2603,IF(AND(B1263="male",E1263="yes",F1263="southwest"),AI1318+AI1319*$B2603+AI1320*$D2603+AI1321*$E2603,IF(AND(B1263="male",E1263="yes",F1263="southeast"),AK1318+AK1319*$B2603+AK1320*$D2603+AK1321*$E2603,IF(AND(B1263="male",E1263="yes",F1263="northwest"),AM1318+AM1319*$B2603+AM1320*$D2603+AM1321*$E2603,IF(AND(B1263="male",E1263="yes",F1263="northeast"),AO1318+AO1319*$B2603+AO1320*$D2603+AO1321*$E2603,"Conditions not met"))))))))))))))))</f>
        <v>0</v>
      </c>
    </row>
    <row r="2604" spans="2:9" x14ac:dyDescent="0.45">
      <c r="B2604" s="2">
        <v>41</v>
      </c>
      <c r="D2604" s="2">
        <v>28.05</v>
      </c>
      <c r="E2604" s="2">
        <v>1</v>
      </c>
      <c r="H2604" s="2">
        <v>6770.1925000000001</v>
      </c>
      <c r="I2604" s="1">
        <f>IF(AND(B1264="male",E1264="yes",F1264="northeast"),$K$57+$K$58*$B2604+$K$59*$D2604+$K$60*$E2604,IF(AND(B1264="male",E1264="yes",F1264="northwest"),M1319+M1320*$B2604+M1321*$D2604+M1322*$E2604,IF(AND(B1264="male",E1264="yes",F1264="southeast"),O1319+O1320*$B2604+O1321*$D2604+O1322*$E2604,IF(AND(B1264="male",E1264="yes",F1264="southwest"),Q1319+Q1320*$B2604+Q1321*$D2604+Q1322*$E2604,IF(AND(B1264="female",E1264="no",F1264="southwest"),S1319+S1320*$B2604+S1321*$D2604+S1322*$E2604,IF(AND(B1264="female",E1264="no",F1264="southeast"),U1319+U1320*$B2604+U1321*$D2604+U1322*$E2604,IF(AND(B1264="female",E1264="no",F1264="northwest"),W1319+W1320*$B2604+W1321*$D2604+W1322*$E2604,IF(AND(B1264="female",E1264="no",F1264="northeast"),Y1319+Y1320*$B2604+Y1321*$D2604+Y1322*$E2604,IF(AND(B1264="male",E1264="no",F1264="northeast"),AA1319+AA1320*$B2604+AA1321*$D2604+AA1322*$E2604,IF(AND(B1264="male",E1264="no",F1264="northwest"),AC1319+AC1320*$B2604+AC1321*$D2604+AC1322*$E2604,IF(AND(B1264="male",E1264="no",F1264="southeast"),AE1319+AE1320*$B2604+AE1321*$D2604+AE1322*$E2604,IF(AND(B1264="male",E1264="no",F1264="southwest"),AG1319+AG1320*$B2604+AG1321*$D2604+AG1322*$E2604,IF(AND(B1264="male",E1264="yes",F1264="southwest"),AI1319+AI1320*$B2604+AI1321*$D2604+AI1322*$E2604,IF(AND(B1264="male",E1264="yes",F1264="southeast"),AK1319+AK1320*$B2604+AK1321*$D2604+AK1322*$E2604,IF(AND(B1264="male",E1264="yes",F1264="northwest"),AM1319+AM1320*$B2604+AM1321*$D2604+AM1322*$E2604,IF(AND(B1264="male",E1264="yes",F1264="northeast"),AO1319+AO1320*$B2604+AO1321*$D2604+AO1322*$E2604,"Conditions not met"))))))))))))))))</f>
        <v>0</v>
      </c>
    </row>
    <row r="2605" spans="2:9" x14ac:dyDescent="0.45">
      <c r="B2605" s="2">
        <v>43</v>
      </c>
      <c r="D2605" s="2">
        <v>29.9</v>
      </c>
      <c r="E2605" s="2">
        <v>1</v>
      </c>
      <c r="H2605" s="2">
        <v>7337.7479999999996</v>
      </c>
      <c r="I2605" s="1">
        <f>IF(AND(B1265="male",E1265="yes",F1265="northeast"),$K$57+$K$58*$B2605+$K$59*$D2605+$K$60*$E2605,IF(AND(B1265="male",E1265="yes",F1265="northwest"),M1320+M1321*$B2605+M1322*$D2605+M1323*$E2605,IF(AND(B1265="male",E1265="yes",F1265="southeast"),O1320+O1321*$B2605+O1322*$D2605+O1323*$E2605,IF(AND(B1265="male",E1265="yes",F1265="southwest"),Q1320+Q1321*$B2605+Q1322*$D2605+Q1323*$E2605,IF(AND(B1265="female",E1265="no",F1265="southwest"),S1320+S1321*$B2605+S1322*$D2605+S1323*$E2605,IF(AND(B1265="female",E1265="no",F1265="southeast"),U1320+U1321*$B2605+U1322*$D2605+U1323*$E2605,IF(AND(B1265="female",E1265="no",F1265="northwest"),W1320+W1321*$B2605+W1322*$D2605+W1323*$E2605,IF(AND(B1265="female",E1265="no",F1265="northeast"),Y1320+Y1321*$B2605+Y1322*$D2605+Y1323*$E2605,IF(AND(B1265="male",E1265="no",F1265="northeast"),AA1320+AA1321*$B2605+AA1322*$D2605+AA1323*$E2605,IF(AND(B1265="male",E1265="no",F1265="northwest"),AC1320+AC1321*$B2605+AC1322*$D2605+AC1323*$E2605,IF(AND(B1265="male",E1265="no",F1265="southeast"),AE1320+AE1321*$B2605+AE1322*$D2605+AE1323*$E2605,IF(AND(B1265="male",E1265="no",F1265="southwest"),AG1320+AG1321*$B2605+AG1322*$D2605+AG1323*$E2605,IF(AND(B1265="male",E1265="yes",F1265="southwest"),AI1320+AI1321*$B2605+AI1322*$D2605+AI1323*$E2605,IF(AND(B1265="male",E1265="yes",F1265="southeast"),AK1320+AK1321*$B2605+AK1322*$D2605+AK1323*$E2605,IF(AND(B1265="male",E1265="yes",F1265="northwest"),AM1320+AM1321*$B2605+AM1322*$D2605+AM1323*$E2605,IF(AND(B1265="male",E1265="yes",F1265="northeast"),AO1320+AO1321*$B2605+AO1322*$D2605+AO1323*$E2605,"Conditions not met"))))))))))))))))</f>
        <v>0</v>
      </c>
    </row>
    <row r="2606" spans="2:9" x14ac:dyDescent="0.45">
      <c r="B2606" s="2">
        <v>49</v>
      </c>
      <c r="D2606" s="2">
        <v>33.344999999999999</v>
      </c>
      <c r="E2606" s="2">
        <v>2</v>
      </c>
      <c r="H2606" s="2">
        <v>10370.912549999999</v>
      </c>
      <c r="I2606" s="1">
        <f>IF(AND(B1266="male",E1266="yes",F1266="northeast"),$K$57+$K$58*$B2606+$K$59*$D2606+$K$60*$E2606,IF(AND(B1266="male",E1266="yes",F1266="northwest"),M1321+M1322*$B2606+M1323*$D2606+M1324*$E2606,IF(AND(B1266="male",E1266="yes",F1266="southeast"),O1321+O1322*$B2606+O1323*$D2606+O1324*$E2606,IF(AND(B1266="male",E1266="yes",F1266="southwest"),Q1321+Q1322*$B2606+Q1323*$D2606+Q1324*$E2606,IF(AND(B1266="female",E1266="no",F1266="southwest"),S1321+S1322*$B2606+S1323*$D2606+S1324*$E2606,IF(AND(B1266="female",E1266="no",F1266="southeast"),U1321+U1322*$B2606+U1323*$D2606+U1324*$E2606,IF(AND(B1266="female",E1266="no",F1266="northwest"),W1321+W1322*$B2606+W1323*$D2606+W1324*$E2606,IF(AND(B1266="female",E1266="no",F1266="northeast"),Y1321+Y1322*$B2606+Y1323*$D2606+Y1324*$E2606,IF(AND(B1266="male",E1266="no",F1266="northeast"),AA1321+AA1322*$B2606+AA1323*$D2606+AA1324*$E2606,IF(AND(B1266="male",E1266="no",F1266="northwest"),AC1321+AC1322*$B2606+AC1323*$D2606+AC1324*$E2606,IF(AND(B1266="male",E1266="no",F1266="southeast"),AE1321+AE1322*$B2606+AE1323*$D2606+AE1324*$E2606,IF(AND(B1266="male",E1266="no",F1266="southwest"),AG1321+AG1322*$B2606+AG1323*$D2606+AG1324*$E2606,IF(AND(B1266="male",E1266="yes",F1266="southwest"),AI1321+AI1322*$B2606+AI1323*$D2606+AI1324*$E2606,IF(AND(B1266="male",E1266="yes",F1266="southeast"),AK1321+AK1322*$B2606+AK1323*$D2606+AK1324*$E2606,IF(AND(B1266="male",E1266="yes",F1266="northwest"),AM1321+AM1322*$B2606+AM1323*$D2606+AM1324*$E2606,IF(AND(B1266="male",E1266="yes",F1266="northeast"),AO1321+AO1322*$B2606+AO1323*$D2606+AO1324*$E2606,"Conditions not met"))))))))))))))))</f>
        <v>0</v>
      </c>
    </row>
    <row r="2607" spans="2:9" x14ac:dyDescent="0.45">
      <c r="B2607" s="2">
        <v>64</v>
      </c>
      <c r="D2607" s="2">
        <v>23.76</v>
      </c>
      <c r="E2607" s="2">
        <v>0</v>
      </c>
      <c r="H2607" s="2">
        <v>26926.5144</v>
      </c>
      <c r="I2607" s="1">
        <f>IF(AND(B1267="male",E1267="yes",F1267="northeast"),$K$57+$K$58*$B2607+$K$59*$D2607+$K$60*$E2607,IF(AND(B1267="male",E1267="yes",F1267="northwest"),M1322+M1323*$B2607+M1324*$D2607+M1325*$E2607,IF(AND(B1267="male",E1267="yes",F1267="southeast"),O1322+O1323*$B2607+O1324*$D2607+O1325*$E2607,IF(AND(B1267="male",E1267="yes",F1267="southwest"),Q1322+Q1323*$B2607+Q1324*$D2607+Q1325*$E2607,IF(AND(B1267="female",E1267="no",F1267="southwest"),S1322+S1323*$B2607+S1324*$D2607+S1325*$E2607,IF(AND(B1267="female",E1267="no",F1267="southeast"),U1322+U1323*$B2607+U1324*$D2607+U1325*$E2607,IF(AND(B1267="female",E1267="no",F1267="northwest"),W1322+W1323*$B2607+W1324*$D2607+W1325*$E2607,IF(AND(B1267="female",E1267="no",F1267="northeast"),Y1322+Y1323*$B2607+Y1324*$D2607+Y1325*$E2607,IF(AND(B1267="male",E1267="no",F1267="northeast"),AA1322+AA1323*$B2607+AA1324*$D2607+AA1325*$E2607,IF(AND(B1267="male",E1267="no",F1267="northwest"),AC1322+AC1323*$B2607+AC1324*$D2607+AC1325*$E2607,IF(AND(B1267="male",E1267="no",F1267="southeast"),AE1322+AE1323*$B2607+AE1324*$D2607+AE1325*$E2607,IF(AND(B1267="male",E1267="no",F1267="southwest"),AG1322+AG1323*$B2607+AG1324*$D2607+AG1325*$E2607,IF(AND(B1267="male",E1267="yes",F1267="southwest"),AI1322+AI1323*$B2607+AI1324*$D2607+AI1325*$E2607,IF(AND(B1267="male",E1267="yes",F1267="southeast"),AK1322+AK1323*$B2607+AK1324*$D2607+AK1325*$E2607,IF(AND(B1267="male",E1267="yes",F1267="northwest"),AM1322+AM1323*$B2607+AM1324*$D2607+AM1325*$E2607,IF(AND(B1267="male",E1267="yes",F1267="northeast"),AO1322+AO1323*$B2607+AO1324*$D2607+AO1325*$E2607,"Conditions not met"))))))))))))))))</f>
        <v>0</v>
      </c>
    </row>
    <row r="2608" spans="2:9" x14ac:dyDescent="0.45">
      <c r="B2608" s="2">
        <v>55</v>
      </c>
      <c r="D2608" s="2">
        <v>30.5</v>
      </c>
      <c r="E2608" s="2">
        <v>0</v>
      </c>
      <c r="H2608" s="2">
        <v>10704.47</v>
      </c>
      <c r="I2608" s="1">
        <f>IF(AND(B1268="male",E1268="yes",F1268="northeast"),$K$57+$K$58*$B2608+$K$59*$D2608+$K$60*$E2608,IF(AND(B1268="male",E1268="yes",F1268="northwest"),M1323+M1324*$B2608+M1325*$D2608+M1326*$E2608,IF(AND(B1268="male",E1268="yes",F1268="southeast"),O1323+O1324*$B2608+O1325*$D2608+O1326*$E2608,IF(AND(B1268="male",E1268="yes",F1268="southwest"),Q1323+Q1324*$B2608+Q1325*$D2608+Q1326*$E2608,IF(AND(B1268="female",E1268="no",F1268="southwest"),S1323+S1324*$B2608+S1325*$D2608+S1326*$E2608,IF(AND(B1268="female",E1268="no",F1268="southeast"),U1323+U1324*$B2608+U1325*$D2608+U1326*$E2608,IF(AND(B1268="female",E1268="no",F1268="northwest"),W1323+W1324*$B2608+W1325*$D2608+W1326*$E2608,IF(AND(B1268="female",E1268="no",F1268="northeast"),Y1323+Y1324*$B2608+Y1325*$D2608+Y1326*$E2608,IF(AND(B1268="male",E1268="no",F1268="northeast"),AA1323+AA1324*$B2608+AA1325*$D2608+AA1326*$E2608,IF(AND(B1268="male",E1268="no",F1268="northwest"),AC1323+AC1324*$B2608+AC1325*$D2608+AC1326*$E2608,IF(AND(B1268="male",E1268="no",F1268="southeast"),AE1323+AE1324*$B2608+AE1325*$D2608+AE1326*$E2608,IF(AND(B1268="male",E1268="no",F1268="southwest"),AG1323+AG1324*$B2608+AG1325*$D2608+AG1326*$E2608,IF(AND(B1268="male",E1268="yes",F1268="southwest"),AI1323+AI1324*$B2608+AI1325*$D2608+AI1326*$E2608,IF(AND(B1268="male",E1268="yes",F1268="southeast"),AK1323+AK1324*$B2608+AK1325*$D2608+AK1326*$E2608,IF(AND(B1268="male",E1268="yes",F1268="northwest"),AM1323+AM1324*$B2608+AM1325*$D2608+AM1326*$E2608,IF(AND(B1268="male",E1268="yes",F1268="northeast"),AO1323+AO1324*$B2608+AO1325*$D2608+AO1326*$E2608,"Conditions not met"))))))))))))))))</f>
        <v>0</v>
      </c>
    </row>
    <row r="2609" spans="2:9" x14ac:dyDescent="0.45">
      <c r="B2609" s="2">
        <v>24</v>
      </c>
      <c r="D2609" s="2">
        <v>31.065000000000001</v>
      </c>
      <c r="E2609" s="2">
        <v>0</v>
      </c>
      <c r="H2609" s="2">
        <v>34254.053350000002</v>
      </c>
      <c r="I2609" s="1">
        <f>IF(AND(B1269="male",E1269="yes",F1269="northeast"),$K$57+$K$58*$B2609+$K$59*$D2609+$K$60*$E2609,IF(AND(B1269="male",E1269="yes",F1269="northwest"),M1324+M1325*$B2609+M1326*$D2609+M1327*$E2609,IF(AND(B1269="male",E1269="yes",F1269="southeast"),O1324+O1325*$B2609+O1326*$D2609+O1327*$E2609,IF(AND(B1269="male",E1269="yes",F1269="southwest"),Q1324+Q1325*$B2609+Q1326*$D2609+Q1327*$E2609,IF(AND(B1269="female",E1269="no",F1269="southwest"),S1324+S1325*$B2609+S1326*$D2609+S1327*$E2609,IF(AND(B1269="female",E1269="no",F1269="southeast"),U1324+U1325*$B2609+U1326*$D2609+U1327*$E2609,IF(AND(B1269="female",E1269="no",F1269="northwest"),W1324+W1325*$B2609+W1326*$D2609+W1327*$E2609,IF(AND(B1269="female",E1269="no",F1269="northeast"),Y1324+Y1325*$B2609+Y1326*$D2609+Y1327*$E2609,IF(AND(B1269="male",E1269="no",F1269="northeast"),AA1324+AA1325*$B2609+AA1326*$D2609+AA1327*$E2609,IF(AND(B1269="male",E1269="no",F1269="northwest"),AC1324+AC1325*$B2609+AC1326*$D2609+AC1327*$E2609,IF(AND(B1269="male",E1269="no",F1269="southeast"),AE1324+AE1325*$B2609+AE1326*$D2609+AE1327*$E2609,IF(AND(B1269="male",E1269="no",F1269="southwest"),AG1324+AG1325*$B2609+AG1326*$D2609+AG1327*$E2609,IF(AND(B1269="male",E1269="yes",F1269="southwest"),AI1324+AI1325*$B2609+AI1326*$D2609+AI1327*$E2609,IF(AND(B1269="male",E1269="yes",F1269="southeast"),AK1324+AK1325*$B2609+AK1326*$D2609+AK1327*$E2609,IF(AND(B1269="male",E1269="yes",F1269="northwest"),AM1324+AM1325*$B2609+AM1326*$D2609+AM1327*$E2609,IF(AND(B1269="male",E1269="yes",F1269="northeast"),AO1324+AO1325*$B2609+AO1326*$D2609+AO1327*$E2609,"Conditions not met"))))))))))))))))</f>
        <v>30879.908432603515</v>
      </c>
    </row>
    <row r="2610" spans="2:9" x14ac:dyDescent="0.45">
      <c r="B2610" s="2">
        <v>20</v>
      </c>
      <c r="D2610" s="2">
        <v>33.299999999999997</v>
      </c>
      <c r="E2610" s="2">
        <v>0</v>
      </c>
      <c r="H2610" s="2">
        <v>1880.4870000000001</v>
      </c>
      <c r="I2610" s="1">
        <f>IF(AND(B1270="male",E1270="yes",F1270="northeast"),$K$57+$K$58*$B2610+$K$59*$D2610+$K$60*$E2610,IF(AND(B1270="male",E1270="yes",F1270="northwest"),M1325+M1326*$B2610+M1327*$D2610+M1328*$E2610,IF(AND(B1270="male",E1270="yes",F1270="southeast"),O1325+O1326*$B2610+O1327*$D2610+O1328*$E2610,IF(AND(B1270="male",E1270="yes",F1270="southwest"),Q1325+Q1326*$B2610+Q1327*$D2610+Q1328*$E2610,IF(AND(B1270="female",E1270="no",F1270="southwest"),S1325+S1326*$B2610+S1327*$D2610+S1328*$E2610,IF(AND(B1270="female",E1270="no",F1270="southeast"),U1325+U1326*$B2610+U1327*$D2610+U1328*$E2610,IF(AND(B1270="female",E1270="no",F1270="northwest"),W1325+W1326*$B2610+W1327*$D2610+W1328*$E2610,IF(AND(B1270="female",E1270="no",F1270="northeast"),Y1325+Y1326*$B2610+Y1327*$D2610+Y1328*$E2610,IF(AND(B1270="male",E1270="no",F1270="northeast"),AA1325+AA1326*$B2610+AA1327*$D2610+AA1328*$E2610,IF(AND(B1270="male",E1270="no",F1270="northwest"),AC1325+AC1326*$B2610+AC1327*$D2610+AC1328*$E2610,IF(AND(B1270="male",E1270="no",F1270="southeast"),AE1325+AE1326*$B2610+AE1327*$D2610+AE1328*$E2610,IF(AND(B1270="male",E1270="no",F1270="southwest"),AG1325+AG1326*$B2610+AG1327*$D2610+AG1328*$E2610,IF(AND(B1270="male",E1270="yes",F1270="southwest"),AI1325+AI1326*$B2610+AI1327*$D2610+AI1328*$E2610,IF(AND(B1270="male",E1270="yes",F1270="southeast"),AK1325+AK1326*$B2610+AK1327*$D2610+AK1328*$E2610,IF(AND(B1270="male",E1270="yes",F1270="northwest"),AM1325+AM1326*$B2610+AM1327*$D2610+AM1328*$E2610,IF(AND(B1270="male",E1270="yes",F1270="northeast"),AO1325+AO1326*$B2610+AO1327*$D2610+AO1328*$E2610,"Conditions not met"))))))))))))))))</f>
        <v>0</v>
      </c>
    </row>
    <row r="2611" spans="2:9" x14ac:dyDescent="0.45">
      <c r="B2611" s="2">
        <v>45</v>
      </c>
      <c r="D2611" s="2">
        <v>27.5</v>
      </c>
      <c r="E2611" s="2">
        <v>3</v>
      </c>
      <c r="H2611" s="2">
        <v>8615.2999999999993</v>
      </c>
      <c r="I2611" s="1">
        <f>IF(AND(B1271="male",E1271="yes",F1271="northeast"),$K$57+$K$58*$B2611+$K$59*$D2611+$K$60*$E2611,IF(AND(B1271="male",E1271="yes",F1271="northwest"),M1326+M1327*$B2611+M1328*$D2611+M1329*$E2611,IF(AND(B1271="male",E1271="yes",F1271="southeast"),O1326+O1327*$B2611+O1328*$D2611+O1329*$E2611,IF(AND(B1271="male",E1271="yes",F1271="southwest"),Q1326+Q1327*$B2611+Q1328*$D2611+Q1329*$E2611,IF(AND(B1271="female",E1271="no",F1271="southwest"),S1326+S1327*$B2611+S1328*$D2611+S1329*$E2611,IF(AND(B1271="female",E1271="no",F1271="southeast"),U1326+U1327*$B2611+U1328*$D2611+U1329*$E2611,IF(AND(B1271="female",E1271="no",F1271="northwest"),W1326+W1327*$B2611+W1328*$D2611+W1329*$E2611,IF(AND(B1271="female",E1271="no",F1271="northeast"),Y1326+Y1327*$B2611+Y1328*$D2611+Y1329*$E2611,IF(AND(B1271="male",E1271="no",F1271="northeast"),AA1326+AA1327*$B2611+AA1328*$D2611+AA1329*$E2611,IF(AND(B1271="male",E1271="no",F1271="northwest"),AC1326+AC1327*$B2611+AC1328*$D2611+AC1329*$E2611,IF(AND(B1271="male",E1271="no",F1271="southeast"),AE1326+AE1327*$B2611+AE1328*$D2611+AE1329*$E2611,IF(AND(B1271="male",E1271="no",F1271="southwest"),AG1326+AG1327*$B2611+AG1328*$D2611+AG1329*$E2611,IF(AND(B1271="male",E1271="yes",F1271="southwest"),AI1326+AI1327*$B2611+AI1328*$D2611+AI1329*$E2611,IF(AND(B1271="male",E1271="yes",F1271="southeast"),AK1326+AK1327*$B2611+AK1328*$D2611+AK1329*$E2611,IF(AND(B1271="male",E1271="yes",F1271="northwest"),AM1326+AM1327*$B2611+AM1328*$D2611+AM1329*$E2611,IF(AND(B1271="male",E1271="yes",F1271="northeast"),AO1326+AO1327*$B2611+AO1328*$D2611+AO1329*$E2611,"Conditions not met"))))))))))))))))</f>
        <v>0</v>
      </c>
    </row>
    <row r="2612" spans="2:9" x14ac:dyDescent="0.45">
      <c r="B2612" s="2">
        <v>26</v>
      </c>
      <c r="D2612" s="2">
        <v>33.914999999999999</v>
      </c>
      <c r="E2612" s="2">
        <v>1</v>
      </c>
      <c r="H2612" s="2">
        <v>3292.5298499999999</v>
      </c>
      <c r="I2612" s="1">
        <f>IF(AND(B1272="male",E1272="yes",F1272="northeast"),$K$57+$K$58*$B2612+$K$59*$D2612+$K$60*$E2612,IF(AND(B1272="male",E1272="yes",F1272="northwest"),M1327+M1328*$B2612+M1329*$D2612+M1330*$E2612,IF(AND(B1272="male",E1272="yes",F1272="southeast"),O1327+O1328*$B2612+O1329*$D2612+O1330*$E2612,IF(AND(B1272="male",E1272="yes",F1272="southwest"),Q1327+Q1328*$B2612+Q1329*$D2612+Q1330*$E2612,IF(AND(B1272="female",E1272="no",F1272="southwest"),S1327+S1328*$B2612+S1329*$D2612+S1330*$E2612,IF(AND(B1272="female",E1272="no",F1272="southeast"),U1327+U1328*$B2612+U1329*$D2612+U1330*$E2612,IF(AND(B1272="female",E1272="no",F1272="northwest"),W1327+W1328*$B2612+W1329*$D2612+W1330*$E2612,IF(AND(B1272="female",E1272="no",F1272="northeast"),Y1327+Y1328*$B2612+Y1329*$D2612+Y1330*$E2612,IF(AND(B1272="male",E1272="no",F1272="northeast"),AA1327+AA1328*$B2612+AA1329*$D2612+AA1330*$E2612,IF(AND(B1272="male",E1272="no",F1272="northwest"),AC1327+AC1328*$B2612+AC1329*$D2612+AC1330*$E2612,IF(AND(B1272="male",E1272="no",F1272="southeast"),AE1327+AE1328*$B2612+AE1329*$D2612+AE1330*$E2612,IF(AND(B1272="male",E1272="no",F1272="southwest"),AG1327+AG1328*$B2612+AG1329*$D2612+AG1330*$E2612,IF(AND(B1272="male",E1272="yes",F1272="southwest"),AI1327+AI1328*$B2612+AI1329*$D2612+AI1330*$E2612,IF(AND(B1272="male",E1272="yes",F1272="southeast"),AK1327+AK1328*$B2612+AK1329*$D2612+AK1330*$E2612,IF(AND(B1272="male",E1272="yes",F1272="northwest"),AM1327+AM1328*$B2612+AM1329*$D2612+AM1330*$E2612,IF(AND(B1272="male",E1272="yes",F1272="northeast"),AO1327+AO1328*$B2612+AO1329*$D2612+AO1330*$E2612,"Conditions not met"))))))))))))))))</f>
        <v>0</v>
      </c>
    </row>
    <row r="2613" spans="2:9" x14ac:dyDescent="0.45">
      <c r="B2613" s="2">
        <v>25</v>
      </c>
      <c r="D2613" s="2">
        <v>34.484999999999999</v>
      </c>
      <c r="E2613" s="2">
        <v>0</v>
      </c>
      <c r="H2613" s="2">
        <v>3021.80915</v>
      </c>
      <c r="I2613" s="1">
        <f>IF(AND(B1273="male",E1273="yes",F1273="northeast"),$K$57+$K$58*$B2613+$K$59*$D2613+$K$60*$E2613,IF(AND(B1273="male",E1273="yes",F1273="northwest"),M1328+M1329*$B2613+M1330*$D2613+M1331*$E2613,IF(AND(B1273="male",E1273="yes",F1273="southeast"),O1328+O1329*$B2613+O1330*$D2613+O1331*$E2613,IF(AND(B1273="male",E1273="yes",F1273="southwest"),Q1328+Q1329*$B2613+Q1330*$D2613+Q1331*$E2613,IF(AND(B1273="female",E1273="no",F1273="southwest"),S1328+S1329*$B2613+S1330*$D2613+S1331*$E2613,IF(AND(B1273="female",E1273="no",F1273="southeast"),U1328+U1329*$B2613+U1330*$D2613+U1331*$E2613,IF(AND(B1273="female",E1273="no",F1273="northwest"),W1328+W1329*$B2613+W1330*$D2613+W1331*$E2613,IF(AND(B1273="female",E1273="no",F1273="northeast"),Y1328+Y1329*$B2613+Y1330*$D2613+Y1331*$E2613,IF(AND(B1273="male",E1273="no",F1273="northeast"),AA1328+AA1329*$B2613+AA1330*$D2613+AA1331*$E2613,IF(AND(B1273="male",E1273="no",F1273="northwest"),AC1328+AC1329*$B2613+AC1330*$D2613+AC1331*$E2613,IF(AND(B1273="male",E1273="no",F1273="southeast"),AE1328+AE1329*$B2613+AE1330*$D2613+AE1331*$E2613,IF(AND(B1273="male",E1273="no",F1273="southwest"),AG1328+AG1329*$B2613+AG1330*$D2613+AG1331*$E2613,IF(AND(B1273="male",E1273="yes",F1273="southwest"),AI1328+AI1329*$B2613+AI1330*$D2613+AI1331*$E2613,IF(AND(B1273="male",E1273="yes",F1273="southeast"),AK1328+AK1329*$B2613+AK1330*$D2613+AK1331*$E2613,IF(AND(B1273="male",E1273="yes",F1273="northwest"),AM1328+AM1329*$B2613+AM1330*$D2613+AM1331*$E2613,IF(AND(B1273="male",E1273="yes",F1273="northeast"),AO1328+AO1329*$B2613+AO1330*$D2613+AO1331*$E2613,"Conditions not met"))))))))))))))))</f>
        <v>0</v>
      </c>
    </row>
    <row r="2614" spans="2:9" x14ac:dyDescent="0.45">
      <c r="B2614" s="2">
        <v>43</v>
      </c>
      <c r="D2614" s="2">
        <v>25.52</v>
      </c>
      <c r="E2614" s="2">
        <v>5</v>
      </c>
      <c r="H2614" s="2">
        <v>14478.33015</v>
      </c>
      <c r="I2614" s="1">
        <f>IF(AND(B1274="male",E1274="yes",F1274="northeast"),$K$57+$K$58*$B2614+$K$59*$D2614+$K$60*$E2614,IF(AND(B1274="male",E1274="yes",F1274="northwest"),M1329+M1330*$B2614+M1331*$D2614+M1332*$E2614,IF(AND(B1274="male",E1274="yes",F1274="southeast"),O1329+O1330*$B2614+O1331*$D2614+O1332*$E2614,IF(AND(B1274="male",E1274="yes",F1274="southwest"),Q1329+Q1330*$B2614+Q1331*$D2614+Q1332*$E2614,IF(AND(B1274="female",E1274="no",F1274="southwest"),S1329+S1330*$B2614+S1331*$D2614+S1332*$E2614,IF(AND(B1274="female",E1274="no",F1274="southeast"),U1329+U1330*$B2614+U1331*$D2614+U1332*$E2614,IF(AND(B1274="female",E1274="no",F1274="northwest"),W1329+W1330*$B2614+W1331*$D2614+W1332*$E2614,IF(AND(B1274="female",E1274="no",F1274="northeast"),Y1329+Y1330*$B2614+Y1331*$D2614+Y1332*$E2614,IF(AND(B1274="male",E1274="no",F1274="northeast"),AA1329+AA1330*$B2614+AA1331*$D2614+AA1332*$E2614,IF(AND(B1274="male",E1274="no",F1274="northwest"),AC1329+AC1330*$B2614+AC1331*$D2614+AC1332*$E2614,IF(AND(B1274="male",E1274="no",F1274="southeast"),AE1329+AE1330*$B2614+AE1331*$D2614+AE1332*$E2614,IF(AND(B1274="male",E1274="no",F1274="southwest"),AG1329+AG1330*$B2614+AG1331*$D2614+AG1332*$E2614,IF(AND(B1274="male",E1274="yes",F1274="southwest"),AI1329+AI1330*$B2614+AI1331*$D2614+AI1332*$E2614,IF(AND(B1274="male",E1274="yes",F1274="southeast"),AK1329+AK1330*$B2614+AK1331*$D2614+AK1332*$E2614,IF(AND(B1274="male",E1274="yes",F1274="northwest"),AM1329+AM1330*$B2614+AM1331*$D2614+AM1332*$E2614,IF(AND(B1274="male",E1274="yes",F1274="northeast"),AO1329+AO1330*$B2614+AO1331*$D2614+AO1332*$E2614,"Conditions not met"))))))))))))))))</f>
        <v>0</v>
      </c>
    </row>
    <row r="2615" spans="2:9" x14ac:dyDescent="0.45">
      <c r="B2615" s="2">
        <v>35</v>
      </c>
      <c r="D2615" s="2">
        <v>27.61</v>
      </c>
      <c r="E2615" s="2">
        <v>1</v>
      </c>
      <c r="H2615" s="2">
        <v>4747.0528999999997</v>
      </c>
      <c r="I2615" s="1">
        <f>IF(AND(B1275="male",E1275="yes",F1275="northeast"),$K$57+$K$58*$B2615+$K$59*$D2615+$K$60*$E2615,IF(AND(B1275="male",E1275="yes",F1275="northwest"),M1330+M1331*$B2615+M1332*$D2615+M1333*$E2615,IF(AND(B1275="male",E1275="yes",F1275="southeast"),O1330+O1331*$B2615+O1332*$D2615+O1333*$E2615,IF(AND(B1275="male",E1275="yes",F1275="southwest"),Q1330+Q1331*$B2615+Q1332*$D2615+Q1333*$E2615,IF(AND(B1275="female",E1275="no",F1275="southwest"),S1330+S1331*$B2615+S1332*$D2615+S1333*$E2615,IF(AND(B1275="female",E1275="no",F1275="southeast"),U1330+U1331*$B2615+U1332*$D2615+U1333*$E2615,IF(AND(B1275="female",E1275="no",F1275="northwest"),W1330+W1331*$B2615+W1332*$D2615+W1333*$E2615,IF(AND(B1275="female",E1275="no",F1275="northeast"),Y1330+Y1331*$B2615+Y1332*$D2615+Y1333*$E2615,IF(AND(B1275="male",E1275="no",F1275="northeast"),AA1330+AA1331*$B2615+AA1332*$D2615+AA1333*$E2615,IF(AND(B1275="male",E1275="no",F1275="northwest"),AC1330+AC1331*$B2615+AC1332*$D2615+AC1333*$E2615,IF(AND(B1275="male",E1275="no",F1275="southeast"),AE1330+AE1331*$B2615+AE1332*$D2615+AE1333*$E2615,IF(AND(B1275="male",E1275="no",F1275="southwest"),AG1330+AG1331*$B2615+AG1332*$D2615+AG1333*$E2615,IF(AND(B1275="male",E1275="yes",F1275="southwest"),AI1330+AI1331*$B2615+AI1332*$D2615+AI1333*$E2615,IF(AND(B1275="male",E1275="yes",F1275="southeast"),AK1330+AK1331*$B2615+AK1332*$D2615+AK1333*$E2615,IF(AND(B1275="male",E1275="yes",F1275="northwest"),AM1330+AM1331*$B2615+AM1332*$D2615+AM1333*$E2615,IF(AND(B1275="male",E1275="yes",F1275="northeast"),AO1330+AO1331*$B2615+AO1332*$D2615+AO1333*$E2615,"Conditions not met"))))))))))))))))</f>
        <v>0</v>
      </c>
    </row>
    <row r="2616" spans="2:9" x14ac:dyDescent="0.45">
      <c r="B2616" s="2">
        <v>26</v>
      </c>
      <c r="D2616" s="2">
        <v>27.06</v>
      </c>
      <c r="E2616" s="2">
        <v>0</v>
      </c>
      <c r="H2616" s="2">
        <v>17043.341400000001</v>
      </c>
      <c r="I2616" s="1">
        <f>IF(AND(B1276="male",E1276="yes",F1276="northeast"),$K$57+$K$58*$B2616+$K$59*$D2616+$K$60*$E2616,IF(AND(B1276="male",E1276="yes",F1276="northwest"),M1331+M1332*$B2616+M1333*$D2616+M1334*$E2616,IF(AND(B1276="male",E1276="yes",F1276="southeast"),O1331+O1332*$B2616+O1333*$D2616+O1334*$E2616,IF(AND(B1276="male",E1276="yes",F1276="southwest"),Q1331+Q1332*$B2616+Q1333*$D2616+Q1334*$E2616,IF(AND(B1276="female",E1276="no",F1276="southwest"),S1331+S1332*$B2616+S1333*$D2616+S1334*$E2616,IF(AND(B1276="female",E1276="no",F1276="southeast"),U1331+U1332*$B2616+U1333*$D2616+U1334*$E2616,IF(AND(B1276="female",E1276="no",F1276="northwest"),W1331+W1332*$B2616+W1333*$D2616+W1334*$E2616,IF(AND(B1276="female",E1276="no",F1276="northeast"),Y1331+Y1332*$B2616+Y1333*$D2616+Y1334*$E2616,IF(AND(B1276="male",E1276="no",F1276="northeast"),AA1331+AA1332*$B2616+AA1333*$D2616+AA1334*$E2616,IF(AND(B1276="male",E1276="no",F1276="northwest"),AC1331+AC1332*$B2616+AC1333*$D2616+AC1334*$E2616,IF(AND(B1276="male",E1276="no",F1276="southeast"),AE1331+AE1332*$B2616+AE1333*$D2616+AE1334*$E2616,IF(AND(B1276="male",E1276="no",F1276="southwest"),AG1331+AG1332*$B2616+AG1333*$D2616+AG1334*$E2616,IF(AND(B1276="male",E1276="yes",F1276="southwest"),AI1331+AI1332*$B2616+AI1333*$D2616+AI1334*$E2616,IF(AND(B1276="male",E1276="yes",F1276="southeast"),AK1331+AK1332*$B2616+AK1333*$D2616+AK1334*$E2616,IF(AND(B1276="male",E1276="yes",F1276="northwest"),AM1331+AM1332*$B2616+AM1333*$D2616+AM1334*$E2616,IF(AND(B1276="male",E1276="yes",F1276="northeast"),AO1331+AO1332*$B2616+AO1333*$D2616+AO1334*$E2616,"Conditions not met"))))))))))))))))</f>
        <v>0</v>
      </c>
    </row>
    <row r="2617" spans="2:9" x14ac:dyDescent="0.45">
      <c r="B2617" s="2">
        <v>57</v>
      </c>
      <c r="D2617" s="2">
        <v>23.7</v>
      </c>
      <c r="E2617" s="2">
        <v>0</v>
      </c>
      <c r="H2617" s="2">
        <v>10959.33</v>
      </c>
      <c r="I2617" s="1">
        <f>IF(AND(B1277="male",E1277="yes",F1277="northeast"),$K$57+$K$58*$B2617+$K$59*$D2617+$K$60*$E2617,IF(AND(B1277="male",E1277="yes",F1277="northwest"),M1332+M1333*$B2617+M1334*$D2617+M1335*$E2617,IF(AND(B1277="male",E1277="yes",F1277="southeast"),O1332+O1333*$B2617+O1334*$D2617+O1335*$E2617,IF(AND(B1277="male",E1277="yes",F1277="southwest"),Q1332+Q1333*$B2617+Q1334*$D2617+Q1335*$E2617,IF(AND(B1277="female",E1277="no",F1277="southwest"),S1332+S1333*$B2617+S1334*$D2617+S1335*$E2617,IF(AND(B1277="female",E1277="no",F1277="southeast"),U1332+U1333*$B2617+U1334*$D2617+U1335*$E2617,IF(AND(B1277="female",E1277="no",F1277="northwest"),W1332+W1333*$B2617+W1334*$D2617+W1335*$E2617,IF(AND(B1277="female",E1277="no",F1277="northeast"),Y1332+Y1333*$B2617+Y1334*$D2617+Y1335*$E2617,IF(AND(B1277="male",E1277="no",F1277="northeast"),AA1332+AA1333*$B2617+AA1334*$D2617+AA1335*$E2617,IF(AND(B1277="male",E1277="no",F1277="northwest"),AC1332+AC1333*$B2617+AC1334*$D2617+AC1335*$E2617,IF(AND(B1277="male",E1277="no",F1277="southeast"),AE1332+AE1333*$B2617+AE1334*$D2617+AE1335*$E2617,IF(AND(B1277="male",E1277="no",F1277="southwest"),AG1332+AG1333*$B2617+AG1334*$D2617+AG1335*$E2617,IF(AND(B1277="male",E1277="yes",F1277="southwest"),AI1332+AI1333*$B2617+AI1334*$D2617+AI1335*$E2617,IF(AND(B1277="male",E1277="yes",F1277="southeast"),AK1332+AK1333*$B2617+AK1334*$D2617+AK1335*$E2617,IF(AND(B1277="male",E1277="yes",F1277="northwest"),AM1332+AM1333*$B2617+AM1334*$D2617+AM1335*$E2617,IF(AND(B1277="male",E1277="yes",F1277="northeast"),AO1332+AO1333*$B2617+AO1334*$D2617+AO1335*$E2617,"Conditions not met"))))))))))))))))</f>
        <v>0</v>
      </c>
    </row>
    <row r="2618" spans="2:9" x14ac:dyDescent="0.45">
      <c r="B2618" s="2">
        <v>22</v>
      </c>
      <c r="D2618" s="2">
        <v>30.4</v>
      </c>
      <c r="E2618" s="2">
        <v>0</v>
      </c>
      <c r="H2618" s="2">
        <v>2741.9479999999999</v>
      </c>
      <c r="I2618" s="1">
        <f>IF(AND(B1278="male",E1278="yes",F1278="northeast"),$K$57+$K$58*$B2618+$K$59*$D2618+$K$60*$E2618,IF(AND(B1278="male",E1278="yes",F1278="northwest"),M1333+M1334*$B2618+M1335*$D2618+M1336*$E2618,IF(AND(B1278="male",E1278="yes",F1278="southeast"),O1333+O1334*$B2618+O1335*$D2618+O1336*$E2618,IF(AND(B1278="male",E1278="yes",F1278="southwest"),Q1333+Q1334*$B2618+Q1335*$D2618+Q1336*$E2618,IF(AND(B1278="female",E1278="no",F1278="southwest"),S1333+S1334*$B2618+S1335*$D2618+S1336*$E2618,IF(AND(B1278="female",E1278="no",F1278="southeast"),U1333+U1334*$B2618+U1335*$D2618+U1336*$E2618,IF(AND(B1278="female",E1278="no",F1278="northwest"),W1333+W1334*$B2618+W1335*$D2618+W1336*$E2618,IF(AND(B1278="female",E1278="no",F1278="northeast"),Y1333+Y1334*$B2618+Y1335*$D2618+Y1336*$E2618,IF(AND(B1278="male",E1278="no",F1278="northeast"),AA1333+AA1334*$B2618+AA1335*$D2618+AA1336*$E2618,IF(AND(B1278="male",E1278="no",F1278="northwest"),AC1333+AC1334*$B2618+AC1335*$D2618+AC1336*$E2618,IF(AND(B1278="male",E1278="no",F1278="southeast"),AE1333+AE1334*$B2618+AE1335*$D2618+AE1336*$E2618,IF(AND(B1278="male",E1278="no",F1278="southwest"),AG1333+AG1334*$B2618+AG1335*$D2618+AG1336*$E2618,IF(AND(B1278="male",E1278="yes",F1278="southwest"),AI1333+AI1334*$B2618+AI1335*$D2618+AI1336*$E2618,IF(AND(B1278="male",E1278="yes",F1278="southeast"),AK1333+AK1334*$B2618+AK1335*$D2618+AK1336*$E2618,IF(AND(B1278="male",E1278="yes",F1278="northwest"),AM1333+AM1334*$B2618+AM1335*$D2618+AM1336*$E2618,IF(AND(B1278="male",E1278="yes",F1278="northeast"),AO1333+AO1334*$B2618+AO1335*$D2618+AO1336*$E2618,"Conditions not met"))))))))))))))))</f>
        <v>0</v>
      </c>
    </row>
    <row r="2619" spans="2:9" x14ac:dyDescent="0.45">
      <c r="B2619" s="2">
        <v>32</v>
      </c>
      <c r="D2619" s="2">
        <v>29.734999999999999</v>
      </c>
      <c r="E2619" s="2">
        <v>0</v>
      </c>
      <c r="H2619" s="2">
        <v>4357.0436499999996</v>
      </c>
      <c r="I2619" s="1">
        <f>IF(AND(B1279="male",E1279="yes",F1279="northeast"),$K$57+$K$58*$B2619+$K$59*$D2619+$K$60*$E2619,IF(AND(B1279="male",E1279="yes",F1279="northwest"),M1334+M1335*$B2619+M1336*$D2619+M1337*$E2619,IF(AND(B1279="male",E1279="yes",F1279="southeast"),O1334+O1335*$B2619+O1336*$D2619+O1337*$E2619,IF(AND(B1279="male",E1279="yes",F1279="southwest"),Q1334+Q1335*$B2619+Q1336*$D2619+Q1337*$E2619,IF(AND(B1279="female",E1279="no",F1279="southwest"),S1334+S1335*$B2619+S1336*$D2619+S1337*$E2619,IF(AND(B1279="female",E1279="no",F1279="southeast"),U1334+U1335*$B2619+U1336*$D2619+U1337*$E2619,IF(AND(B1279="female",E1279="no",F1279="northwest"),W1334+W1335*$B2619+W1336*$D2619+W1337*$E2619,IF(AND(B1279="female",E1279="no",F1279="northeast"),Y1334+Y1335*$B2619+Y1336*$D2619+Y1337*$E2619,IF(AND(B1279="male",E1279="no",F1279="northeast"),AA1334+AA1335*$B2619+AA1336*$D2619+AA1337*$E2619,IF(AND(B1279="male",E1279="no",F1279="northwest"),AC1334+AC1335*$B2619+AC1336*$D2619+AC1337*$E2619,IF(AND(B1279="male",E1279="no",F1279="southeast"),AE1334+AE1335*$B2619+AE1336*$D2619+AE1337*$E2619,IF(AND(B1279="male",E1279="no",F1279="southwest"),AG1334+AG1335*$B2619+AG1336*$D2619+AG1337*$E2619,IF(AND(B1279="male",E1279="yes",F1279="southwest"),AI1334+AI1335*$B2619+AI1336*$D2619+AI1337*$E2619,IF(AND(B1279="male",E1279="yes",F1279="southeast"),AK1334+AK1335*$B2619+AK1336*$D2619+AK1337*$E2619,IF(AND(B1279="male",E1279="yes",F1279="northwest"),AM1334+AM1335*$B2619+AM1336*$D2619+AM1337*$E2619,IF(AND(B1279="male",E1279="yes",F1279="northeast"),AO1334+AO1335*$B2619+AO1336*$D2619+AO1337*$E2619,"Conditions not met"))))))))))))))))</f>
        <v>0</v>
      </c>
    </row>
    <row r="2620" spans="2:9" x14ac:dyDescent="0.45">
      <c r="B2620" s="2">
        <v>39</v>
      </c>
      <c r="D2620" s="2">
        <v>29.925000000000001</v>
      </c>
      <c r="E2620" s="2">
        <v>1</v>
      </c>
      <c r="H2620" s="2">
        <v>22462.043750000001</v>
      </c>
      <c r="I2620" s="1">
        <f>IF(AND(B1280="male",E1280="yes",F1280="northeast"),$K$57+$K$58*$B2620+$K$59*$D2620+$K$60*$E2620,IF(AND(B1280="male",E1280="yes",F1280="northwest"),M1335+M1336*$B2620+M1337*$D2620+M1338*$E2620,IF(AND(B1280="male",E1280="yes",F1280="southeast"),O1335+O1336*$B2620+O1337*$D2620+O1338*$E2620,IF(AND(B1280="male",E1280="yes",F1280="southwest"),Q1335+Q1336*$B2620+Q1337*$D2620+Q1338*$E2620,IF(AND(B1280="female",E1280="no",F1280="southwest"),S1335+S1336*$B2620+S1337*$D2620+S1338*$E2620,IF(AND(B1280="female",E1280="no",F1280="southeast"),U1335+U1336*$B2620+U1337*$D2620+U1338*$E2620,IF(AND(B1280="female",E1280="no",F1280="northwest"),W1335+W1336*$B2620+W1337*$D2620+W1338*$E2620,IF(AND(B1280="female",E1280="no",F1280="northeast"),Y1335+Y1336*$B2620+Y1337*$D2620+Y1338*$E2620,IF(AND(B1280="male",E1280="no",F1280="northeast"),AA1335+AA1336*$B2620+AA1337*$D2620+AA1338*$E2620,IF(AND(B1280="male",E1280="no",F1280="northwest"),AC1335+AC1336*$B2620+AC1337*$D2620+AC1338*$E2620,IF(AND(B1280="male",E1280="no",F1280="southeast"),AE1335+AE1336*$B2620+AE1337*$D2620+AE1338*$E2620,IF(AND(B1280="male",E1280="no",F1280="southwest"),AG1335+AG1336*$B2620+AG1337*$D2620+AG1338*$E2620,IF(AND(B1280="male",E1280="yes",F1280="southwest"),AI1335+AI1336*$B2620+AI1337*$D2620+AI1338*$E2620,IF(AND(B1280="male",E1280="yes",F1280="southeast"),AK1335+AK1336*$B2620+AK1337*$D2620+AK1338*$E2620,IF(AND(B1280="male",E1280="yes",F1280="northwest"),AM1335+AM1336*$B2620+AM1337*$D2620+AM1338*$E2620,IF(AND(B1280="male",E1280="yes",F1280="northeast"),AO1335+AO1336*$B2620+AO1337*$D2620+AO1338*$E2620,"Conditions not met"))))))))))))))))</f>
        <v>32161.791827200108</v>
      </c>
    </row>
    <row r="2621" spans="2:9" x14ac:dyDescent="0.45">
      <c r="B2621" s="2">
        <v>25</v>
      </c>
      <c r="D2621" s="2">
        <v>26.79</v>
      </c>
      <c r="E2621" s="2">
        <v>2</v>
      </c>
      <c r="H2621" s="2">
        <v>4189.1130999999996</v>
      </c>
      <c r="I2621" s="1">
        <f>IF(AND(B1281="male",E1281="yes",F1281="northeast"),$K$57+$K$58*$B2621+$K$59*$D2621+$K$60*$E2621,IF(AND(B1281="male",E1281="yes",F1281="northwest"),M1336+M1337*$B2621+M1338*$D2621+M1339*$E2621,IF(AND(B1281="male",E1281="yes",F1281="southeast"),O1336+O1337*$B2621+O1338*$D2621+O1339*$E2621,IF(AND(B1281="male",E1281="yes",F1281="southwest"),Q1336+Q1337*$B2621+Q1338*$D2621+Q1339*$E2621,IF(AND(B1281="female",E1281="no",F1281="southwest"),S1336+S1337*$B2621+S1338*$D2621+S1339*$E2621,IF(AND(B1281="female",E1281="no",F1281="southeast"),U1336+U1337*$B2621+U1338*$D2621+U1339*$E2621,IF(AND(B1281="female",E1281="no",F1281="northwest"),W1336+W1337*$B2621+W1338*$D2621+W1339*$E2621,IF(AND(B1281="female",E1281="no",F1281="northeast"),Y1336+Y1337*$B2621+Y1338*$D2621+Y1339*$E2621,IF(AND(B1281="male",E1281="no",F1281="northeast"),AA1336+AA1337*$B2621+AA1338*$D2621+AA1339*$E2621,IF(AND(B1281="male",E1281="no",F1281="northwest"),AC1336+AC1337*$B2621+AC1338*$D2621+AC1339*$E2621,IF(AND(B1281="male",E1281="no",F1281="southeast"),AE1336+AE1337*$B2621+AE1338*$D2621+AE1339*$E2621,IF(AND(B1281="male",E1281="no",F1281="southwest"),AG1336+AG1337*$B2621+AG1338*$D2621+AG1339*$E2621,IF(AND(B1281="male",E1281="yes",F1281="southwest"),AI1336+AI1337*$B2621+AI1338*$D2621+AI1339*$E2621,IF(AND(B1281="male",E1281="yes",F1281="southeast"),AK1336+AK1337*$B2621+AK1338*$D2621+AK1339*$E2621,IF(AND(B1281="male",E1281="yes",F1281="northwest"),AM1336+AM1337*$B2621+AM1338*$D2621+AM1339*$E2621,IF(AND(B1281="male",E1281="yes",F1281="northeast"),AO1336+AO1337*$B2621+AO1338*$D2621+AO1339*$E2621,"Conditions not met"))))))))))))))))</f>
        <v>0</v>
      </c>
    </row>
    <row r="2622" spans="2:9" x14ac:dyDescent="0.45">
      <c r="B2622" s="2">
        <v>48</v>
      </c>
      <c r="D2622" s="2">
        <v>33.33</v>
      </c>
      <c r="E2622" s="2">
        <v>0</v>
      </c>
      <c r="H2622" s="2">
        <v>8283.6807000000008</v>
      </c>
      <c r="I2622" s="1">
        <f>IF(AND(B1282="male",E1282="yes",F1282="northeast"),$K$57+$K$58*$B2622+$K$59*$D2622+$K$60*$E2622,IF(AND(B1282="male",E1282="yes",F1282="northwest"),M1337+M1338*$B2622+M1339*$D2622+J1340*$E2622,IF(AND(B1282="male",E1282="yes",F1282="southeast"),O1337+O1338*$B2622+O1339*$D2622+L1340*$E2622,IF(AND(B1282="male",E1282="yes",F1282="southwest"),Q1337+Q1338*$B2622+Q1339*$D2622+N1340*$E2622,IF(AND(B1282="female",E1282="no",F1282="southwest"),S1337+S1338*$B2622+S1339*$D2622+P1340*$E2622,IF(AND(B1282="female",E1282="no",F1282="southeast"),U1337+U1338*$B2622+U1339*$D2622+R1340*$E2622,IF(AND(B1282="female",E1282="no",F1282="northwest"),W1337+W1338*$B2622+W1339*$D2622+T1340*$E2622,IF(AND(B1282="female",E1282="no",F1282="northeast"),Y1337+Y1338*$B2622+Y1339*$D2622+V1340*$E2622,IF(AND(B1282="male",E1282="no",F1282="northeast"),AA1337+AA1338*$B2622+AA1339*$D2622+X1340*$E2622,IF(AND(B1282="male",E1282="no",F1282="northwest"),AC1337+AC1338*$B2622+AC1339*$D2622+Z1340*$E2622,IF(AND(B1282="male",E1282="no",F1282="southeast"),AE1337+AE1338*$B2622+AE1339*$D2622+AB1340*$E2622,IF(AND(B1282="male",E1282="no",F1282="southwest"),AG1337+AG1338*$B2622+AG1339*$D2622+AD1340*$E2622,IF(AND(B1282="male",E1282="yes",F1282="southwest"),AI1337+AI1338*$B2622+AI1339*$D2622+AF1340*$E2622,IF(AND(B1282="male",E1282="yes",F1282="southeast"),AK1337+AK1338*$B2622+AK1339*$D2622+AH1340*$E2622,IF(AND(B1282="male",E1282="yes",F1282="northwest"),AM1337+AM1338*$B2622+AM1339*$D2622+AJ1340*$E2622,IF(AND(B1282="male",E1282="yes",F1282="northeast"),AO1337+AO1338*$B2622+AO1339*$D2622+AL1340*$E2622,"Conditions not met"))))))))))))))))</f>
        <v>0</v>
      </c>
    </row>
    <row r="2623" spans="2:9" x14ac:dyDescent="0.45">
      <c r="B2623" s="2">
        <v>47</v>
      </c>
      <c r="D2623" s="2">
        <v>27.645</v>
      </c>
      <c r="E2623" s="2">
        <v>2</v>
      </c>
      <c r="H2623" s="2">
        <v>24535.698550000001</v>
      </c>
      <c r="I2623" s="1" t="str">
        <f>IF(AND(B1283="male",E1283="yes",F1283="northeast"),$K$57+$K$58*$B2623+$K$59*$D2623+$K$60*$E2623,IF(AND(B1283="male",E1283="yes",F1283="northwest"),M1338+M1339*$B2623+J1340*$D2623+J1341*$E2623,IF(AND(B1283="male",E1283="yes",F1283="southeast"),O1338+O1339*$B2623+L1340*$D2623+L1341*$E2623,IF(AND(B1283="male",E1283="yes",F1283="southwest"),Q1338+Q1339*$B2623+N1340*$D2623+N1341*$E2623,IF(AND(B1283="female",E1283="no",F1283="southwest"),S1338+S1339*$B2623+P1340*$D2623+P1341*$E2623,IF(AND(B1283="female",E1283="no",F1283="southeast"),U1338+U1339*$B2623+R1340*$D2623+R1341*$E2623,IF(AND(B1283="female",E1283="no",F1283="northwest"),W1338+W1339*$B2623+T1340*$D2623+T1341*$E2623,IF(AND(B1283="female",E1283="no",F1283="northeast"),Y1338+Y1339*$B2623+V1340*$D2623+V1341*$E2623,IF(AND(B1283="male",E1283="no",F1283="northeast"),AA1338+AA1339*$B2623+X1340*$D2623+X1341*$E2623,IF(AND(B1283="male",E1283="no",F1283="northwest"),AC1338+AC1339*$B2623+Z1340*$D2623+Z1341*$E2623,IF(AND(B1283="male",E1283="no",F1283="southeast"),AE1338+AE1339*$B2623+AB1340*$D2623+AB1341*$E2623,IF(AND(B1283="male",E1283="no",F1283="southwest"),AG1338+AG1339*$B2623+AD1340*$D2623+AD1341*$E2623,IF(AND(B1283="male",E1283="yes",F1283="southwest"),AI1338+AI1339*$B2623+AF1340*$D2623+AF1341*$E2623,IF(AND(B1283="male",E1283="yes",F1283="southeast"),AK1338+AK1339*$B2623+AH1340*$D2623+AH1341*$E2623,IF(AND(B1283="male",E1283="yes",F1283="northwest"),AM1338+AM1339*$B2623+AJ1340*$D2623+AJ1341*$E2623,IF(AND(B1283="male",E1283="yes",F1283="northeast"),AO1338+AO1339*$B2623+AL1340*$D2623+AL1341*$E2623,"Conditions not met"))))))))))))))))</f>
        <v>Conditions not met</v>
      </c>
    </row>
    <row r="2624" spans="2:9" x14ac:dyDescent="0.45">
      <c r="B2624" s="2">
        <v>18</v>
      </c>
      <c r="D2624" s="2">
        <v>21.66</v>
      </c>
      <c r="E2624" s="2">
        <v>0</v>
      </c>
      <c r="H2624" s="2">
        <v>14283.4594</v>
      </c>
      <c r="I2624" s="1" t="str">
        <f>IF(AND(B1284="male",E1284="yes",F1284="northeast"),$K$57+$K$58*$B2624+$K$59*$D2624+$K$60*$E2624,IF(AND(B1284="male",E1284="yes",F1284="northwest"),M1339+J1340*$B2624+J1341*$D2624+J1342*$E2624,IF(AND(B1284="male",E1284="yes",F1284="southeast"),O1339+L1340*$B2624+L1341*$D2624+L1342*$E2624,IF(AND(B1284="male",E1284="yes",F1284="southwest"),Q1339+N1340*$B2624+N1341*$D2624+N1342*$E2624,IF(AND(B1284="female",E1284="no",F1284="southwest"),S1339+P1340*$B2624+P1341*$D2624+P1342*$E2624,IF(AND(B1284="female",E1284="no",F1284="southeast"),U1339+R1340*$B2624+R1341*$D2624+R1342*$E2624,IF(AND(B1284="female",E1284="no",F1284="northwest"),W1339+T1340*$B2624+T1341*$D2624+T1342*$E2624,IF(AND(B1284="female",E1284="no",F1284="northeast"),Y1339+V1340*$B2624+V1341*$D2624+V1342*$E2624,IF(AND(B1284="male",E1284="no",F1284="northeast"),AA1339+X1340*$B2624+X1341*$D2624+X1342*$E2624,IF(AND(B1284="male",E1284="no",F1284="northwest"),AC1339+Z1340*$B2624+Z1341*$D2624+Z1342*$E2624,IF(AND(B1284="male",E1284="no",F1284="southeast"),AE1339+AB1340*$B2624+AB1341*$D2624+AB1342*$E2624,IF(AND(B1284="male",E1284="no",F1284="southwest"),AG1339+AD1340*$B2624+AD1341*$D2624+AD1342*$E2624,IF(AND(B1284="male",E1284="yes",F1284="southwest"),AI1339+AF1340*$B2624+AF1341*$D2624+AF1342*$E2624,IF(AND(B1284="male",E1284="yes",F1284="southeast"),AK1339+AH1340*$B2624+AH1341*$D2624+AH1342*$E2624,IF(AND(B1284="male",E1284="yes",F1284="northwest"),AM1339+AJ1340*$B2624+AJ1341*$D2624+AJ1342*$E2624,IF(AND(B1284="male",E1284="yes",F1284="northeast"),AO1339+AL1340*$B2624+AL1341*$D2624+AL1342*$E2624,"Conditions not met"))))))))))))))))</f>
        <v>Conditions not met</v>
      </c>
    </row>
    <row r="2625" spans="2:9" x14ac:dyDescent="0.45">
      <c r="B2625" s="2">
        <v>18</v>
      </c>
      <c r="D2625" s="2">
        <v>30.03</v>
      </c>
      <c r="E2625" s="2">
        <v>1</v>
      </c>
      <c r="H2625" s="2">
        <v>1720.3536999999999</v>
      </c>
      <c r="I2625" s="1">
        <f>IF(AND(B1285="male",E1285="yes",F1285="northeast"),$K$57+$K$58*$B2625+$K$59*$D2625+$K$60*$E2625,IF(AND(B1285="male",E1285="yes",F1285="northwest"),J1340+J1341*$B2625+J1342*$D2625+J1343*$E2625,IF(AND(B1285="male",E1285="yes",F1285="southeast"),L1340+L1341*$B2625+L1342*$D2625+L1343*$E2625,IF(AND(B1285="male",E1285="yes",F1285="southwest"),N1340+N1341*$B2625+N1342*$D2625+N1343*$E2625,IF(AND(B1285="female",E1285="no",F1285="southwest"),P1340+P1341*$B2625+P1342*$D2625+P1343*$E2625,IF(AND(B1285="female",E1285="no",F1285="southeast"),R1340+R1341*$B2625+R1342*$D2625+R1343*$E2625,IF(AND(B1285="female",E1285="no",F1285="northwest"),T1340+T1341*$B2625+T1342*$D2625+T1343*$E2625,IF(AND(B1285="female",E1285="no",F1285="northeast"),V1340+V1341*$B2625+V1342*$D2625+V1343*$E2625,IF(AND(B1285="male",E1285="no",F1285="northeast"),X1340+X1341*$B2625+X1342*$D2625+X1343*$E2625,IF(AND(B1285="male",E1285="no",F1285="northwest"),Z1340+Z1341*$B2625+Z1342*$D2625+Z1343*$E2625,IF(AND(B1285="male",E1285="no",F1285="southeast"),AB1340+AB1341*$B2625+AB1342*$D2625+AB1343*$E2625,IF(AND(B1285="male",E1285="no",F1285="southwest"),AD1340+AD1341*$B2625+AD1342*$D2625+AD1343*$E2625,IF(AND(B1285="male",E1285="yes",F1285="southwest"),AF1340+AF1341*$B2625+AF1342*$D2625+AF1343*$E2625,IF(AND(B1285="male",E1285="yes",F1285="southeast"),AH1340+AH1341*$B2625+AH1342*$D2625+AH1343*$E2625,IF(AND(B1285="male",E1285="yes",F1285="northwest"),AJ1340+AJ1341*$B2625+AJ1342*$D2625+AJ1343*$E2625,IF(AND(B1285="male",E1285="yes",F1285="northeast"),AL1340+AL1341*$B2625+AL1342*$D2625+AL1343*$E2625,"Conditions not met"))))))))))))))))</f>
        <v>0</v>
      </c>
    </row>
    <row r="2626" spans="2:9" x14ac:dyDescent="0.45">
      <c r="B2626" s="2">
        <v>61</v>
      </c>
      <c r="D2626" s="2">
        <v>36.299999999999997</v>
      </c>
      <c r="E2626" s="2">
        <v>1</v>
      </c>
      <c r="H2626" s="2">
        <v>47403.88</v>
      </c>
      <c r="I2626" s="1">
        <f>IF(AND(B1286="male",E1286="yes",F1286="northeast"),$K$57+$K$58*$B2626+$K$59*$D2626+$K$60*$E2626,IF(AND(B1286="male",E1286="yes",F1286="northwest"),J1341+J1342*$B2626+J1343*$D2626+J1344*$E2626,IF(AND(B1286="male",E1286="yes",F1286="southeast"),L1341+L1342*$B2626+L1343*$D2626+L1344*$E2626,IF(AND(B1286="male",E1286="yes",F1286="southwest"),N1341+N1342*$B2626+N1343*$D2626+N1344*$E2626,IF(AND(B1286="female",E1286="no",F1286="southwest"),P1341+P1342*$B2626+P1343*$D2626+P1344*$E2626,IF(AND(B1286="female",E1286="no",F1286="southeast"),R1341+R1342*$B2626+R1343*$D2626+R1344*$E2626,IF(AND(B1286="female",E1286="no",F1286="northwest"),T1341+T1342*$B2626+T1343*$D2626+T1344*$E2626,IF(AND(B1286="female",E1286="no",F1286="northeast"),V1341+V1342*$B2626+V1343*$D2626+V1344*$E2626,IF(AND(B1286="male",E1286="no",F1286="northeast"),X1341+X1342*$B2626+X1343*$D2626+X1344*$E2626,IF(AND(B1286="male",E1286="no",F1286="northwest"),Z1341+Z1342*$B2626+Z1343*$D2626+Z1344*$E2626,IF(AND(B1286="male",E1286="no",F1286="southeast"),AB1341+AB1342*$B2626+AB1343*$D2626+AB1344*$E2626,IF(AND(B1286="male",E1286="no",F1286="southwest"),AD1341+AD1342*$B2626+AD1343*$D2626+AD1344*$E2626,IF(AND(B1286="male",E1286="yes",F1286="southwest"),AF1341+AF1342*$B2626+AF1343*$D2626+AF1344*$E2626,IF(AND(B1286="male",E1286="yes",F1286="southeast"),AH1341+AH1342*$B2626+AH1343*$D2626+AH1344*$E2626,IF(AND(B1286="male",E1286="yes",F1286="northwest"),AJ1341+AJ1342*$B2626+AJ1343*$D2626+AJ1344*$E2626,IF(AND(B1286="male",E1286="yes",F1286="northeast"),AL1341+AL1342*$B2626+AL1343*$D2626+AL1344*$E2626,"Conditions not met"))))))))))))))))</f>
        <v>0</v>
      </c>
    </row>
    <row r="2627" spans="2:9" x14ac:dyDescent="0.45">
      <c r="B2627" s="2">
        <v>47</v>
      </c>
      <c r="D2627" s="2">
        <v>24.32</v>
      </c>
      <c r="E2627" s="2">
        <v>0</v>
      </c>
      <c r="H2627" s="2">
        <v>8534.6718000000001</v>
      </c>
      <c r="I2627" s="1">
        <f>IF(AND(B1287="male",E1287="yes",F1287="northeast"),$K$57+$K$58*$B2627+$K$59*$D2627+$K$60*$E2627,IF(AND(B1287="male",E1287="yes",F1287="northwest"),J1342+J1343*$B2627+J1344*$D2627+J1345*$E2627,IF(AND(B1287="male",E1287="yes",F1287="southeast"),L1342+L1343*$B2627+L1344*$D2627+L1345*$E2627,IF(AND(B1287="male",E1287="yes",F1287="southwest"),N1342+N1343*$B2627+N1344*$D2627+N1345*$E2627,IF(AND(B1287="female",E1287="no",F1287="southwest"),P1342+P1343*$B2627+P1344*$D2627+P1345*$E2627,IF(AND(B1287="female",E1287="no",F1287="southeast"),R1342+R1343*$B2627+R1344*$D2627+R1345*$E2627,IF(AND(B1287="female",E1287="no",F1287="northwest"),T1342+T1343*$B2627+T1344*$D2627+T1345*$E2627,IF(AND(B1287="female",E1287="no",F1287="northeast"),V1342+V1343*$B2627+V1344*$D2627+V1345*$E2627,IF(AND(B1287="male",E1287="no",F1287="northeast"),X1342+X1343*$B2627+X1344*$D2627+X1345*$E2627,IF(AND(B1287="male",E1287="no",F1287="northwest"),Z1342+Z1343*$B2627+Z1344*$D2627+Z1345*$E2627,IF(AND(B1287="male",E1287="no",F1287="southeast"),AB1342+AB1343*$B2627+AB1344*$D2627+AB1345*$E2627,IF(AND(B1287="male",E1287="no",F1287="southwest"),AD1342+AD1343*$B2627+AD1344*$D2627+AD1345*$E2627,IF(AND(B1287="male",E1287="yes",F1287="southwest"),AF1342+AF1343*$B2627+AF1344*$D2627+AF1345*$E2627,IF(AND(B1287="male",E1287="yes",F1287="southeast"),AH1342+AH1343*$B2627+AH1344*$D2627+AH1345*$E2627,IF(AND(B1287="male",E1287="yes",F1287="northwest"),AJ1342+AJ1343*$B2627+AJ1344*$D2627+AJ1345*$E2627,IF(AND(B1287="male",E1287="yes",F1287="northeast"),AL1342+AL1343*$B2627+AL1344*$D2627+AL1345*$E2627,"Conditions not met"))))))))))))))))</f>
        <v>0</v>
      </c>
    </row>
    <row r="2628" spans="2:9" x14ac:dyDescent="0.45">
      <c r="B2628" s="2">
        <v>28</v>
      </c>
      <c r="D2628" s="2">
        <v>17.29</v>
      </c>
      <c r="E2628" s="2">
        <v>0</v>
      </c>
      <c r="H2628" s="2">
        <v>3732.6251000000002</v>
      </c>
      <c r="I2628" s="1">
        <f>IF(AND(B1288="male",E1288="yes",F1288="northeast"),$K$57+$K$58*$B2628+$K$59*$D2628+$K$60*$E2628,IF(AND(B1288="male",E1288="yes",F1288="northwest"),J1343+J1344*$B2628+J1345*$D2628+J1346*$E2628,IF(AND(B1288="male",E1288="yes",F1288="southeast"),L1343+L1344*$B2628+L1345*$D2628+L1346*$E2628,IF(AND(B1288="male",E1288="yes",F1288="southwest"),N1343+N1344*$B2628+N1345*$D2628+N1346*$E2628,IF(AND(B1288="female",E1288="no",F1288="southwest"),P1343+P1344*$B2628+P1345*$D2628+P1346*$E2628,IF(AND(B1288="female",E1288="no",F1288="southeast"),R1343+R1344*$B2628+R1345*$D2628+R1346*$E2628,IF(AND(B1288="female",E1288="no",F1288="northwest"),T1343+T1344*$B2628+T1345*$D2628+T1346*$E2628,IF(AND(B1288="female",E1288="no",F1288="northeast"),V1343+V1344*$B2628+V1345*$D2628+V1346*$E2628,IF(AND(B1288="male",E1288="no",F1288="northeast"),X1343+X1344*$B2628+X1345*$D2628+X1346*$E2628,IF(AND(B1288="male",E1288="no",F1288="northwest"),Z1343+Z1344*$B2628+Z1345*$D2628+Z1346*$E2628,IF(AND(B1288="male",E1288="no",F1288="southeast"),AB1343+AB1344*$B2628+AB1345*$D2628+AB1346*$E2628,IF(AND(B1288="male",E1288="no",F1288="southwest"),AD1343+AD1344*$B2628+AD1345*$D2628+AD1346*$E2628,IF(AND(B1288="male",E1288="yes",F1288="southwest"),AF1343+AF1344*$B2628+AF1345*$D2628+AF1346*$E2628,IF(AND(B1288="male",E1288="yes",F1288="southeast"),AH1343+AH1344*$B2628+AH1345*$D2628+AH1346*$E2628,IF(AND(B1288="male",E1288="yes",F1288="northwest"),AJ1343+AJ1344*$B2628+AJ1345*$D2628+AJ1346*$E2628,IF(AND(B1288="male",E1288="yes",F1288="northeast"),AL1343+AL1344*$B2628+AL1345*$D2628+AL1346*$E2628,"Conditions not met"))))))))))))))))</f>
        <v>0</v>
      </c>
    </row>
    <row r="2629" spans="2:9" x14ac:dyDescent="0.45">
      <c r="B2629" s="2">
        <v>36</v>
      </c>
      <c r="D2629" s="2">
        <v>25.9</v>
      </c>
      <c r="E2629" s="2">
        <v>1</v>
      </c>
      <c r="H2629" s="2">
        <v>5472.4489999999996</v>
      </c>
      <c r="I2629" s="1">
        <f>IF(AND(B1289="male",E1289="yes",F1289="northeast"),$K$57+$K$58*$B2629+$K$59*$D2629+$K$60*$E2629,IF(AND(B1289="male",E1289="yes",F1289="northwest"),J1344+J1345*$B2629+J1346*$D2629+J1347*$E2629,IF(AND(B1289="male",E1289="yes",F1289="southeast"),L1344+L1345*$B2629+L1346*$D2629+L1347*$E2629,IF(AND(B1289="male",E1289="yes",F1289="southwest"),N1344+N1345*$B2629+N1346*$D2629+N1347*$E2629,IF(AND(B1289="female",E1289="no",F1289="southwest"),P1344+P1345*$B2629+P1346*$D2629+P1347*$E2629,IF(AND(B1289="female",E1289="no",F1289="southeast"),R1344+R1345*$B2629+R1346*$D2629+R1347*$E2629,IF(AND(B1289="female",E1289="no",F1289="northwest"),T1344+T1345*$B2629+T1346*$D2629+T1347*$E2629,IF(AND(B1289="female",E1289="no",F1289="northeast"),V1344+V1345*$B2629+V1346*$D2629+V1347*$E2629,IF(AND(B1289="male",E1289="no",F1289="northeast"),X1344+X1345*$B2629+X1346*$D2629+X1347*$E2629,IF(AND(B1289="male",E1289="no",F1289="northwest"),Z1344+Z1345*$B2629+Z1346*$D2629+Z1347*$E2629,IF(AND(B1289="male",E1289="no",F1289="southeast"),AB1344+AB1345*$B2629+AB1346*$D2629+AB1347*$E2629,IF(AND(B1289="male",E1289="no",F1289="southwest"),AD1344+AD1345*$B2629+AD1346*$D2629+AD1347*$E2629,IF(AND(B1289="male",E1289="yes",F1289="southwest"),AF1344+AF1345*$B2629+AF1346*$D2629+AF1347*$E2629,IF(AND(B1289="male",E1289="yes",F1289="southeast"),AH1344+AH1345*$B2629+AH1346*$D2629+AH1347*$E2629,IF(AND(B1289="male",E1289="yes",F1289="northwest"),AJ1344+AJ1345*$B2629+AJ1346*$D2629+AJ1347*$E2629,IF(AND(B1289="male",E1289="yes",F1289="northeast"),AL1344+AL1345*$B2629+AL1346*$D2629+AL1347*$E2629,"Conditions not met"))))))))))))))))</f>
        <v>0</v>
      </c>
    </row>
    <row r="2630" spans="2:9" x14ac:dyDescent="0.45">
      <c r="B2630" s="2">
        <v>20</v>
      </c>
      <c r="D2630" s="2">
        <v>39.4</v>
      </c>
      <c r="E2630" s="2">
        <v>2</v>
      </c>
      <c r="H2630" s="2">
        <v>38344.565999999999</v>
      </c>
      <c r="I2630" s="1">
        <f>IF(AND(B1290="male",E1290="yes",F1290="northeast"),$K$57+$K$58*$B2630+$K$59*$D2630+$K$60*$E2630,IF(AND(B1290="male",E1290="yes",F1290="northwest"),J1345+J1346*$B2630+J1347*$D2630+J1348*$E2630,IF(AND(B1290="male",E1290="yes",F1290="southeast"),L1345+L1346*$B2630+L1347*$D2630+L1348*$E2630,IF(AND(B1290="male",E1290="yes",F1290="southwest"),N1345+N1346*$B2630+N1347*$D2630+N1348*$E2630,IF(AND(B1290="female",E1290="no",F1290="southwest"),P1345+P1346*$B2630+P1347*$D2630+P1348*$E2630,IF(AND(B1290="female",E1290="no",F1290="southeast"),R1345+R1346*$B2630+R1347*$D2630+R1348*$E2630,IF(AND(B1290="female",E1290="no",F1290="northwest"),T1345+T1346*$B2630+T1347*$D2630+T1348*$E2630,IF(AND(B1290="female",E1290="no",F1290="northeast"),V1345+V1346*$B2630+V1347*$D2630+V1348*$E2630,IF(AND(B1290="male",E1290="no",F1290="northeast"),X1345+X1346*$B2630+X1347*$D2630+X1348*$E2630,IF(AND(B1290="male",E1290="no",F1290="northwest"),Z1345+Z1346*$B2630+Z1347*$D2630+Z1348*$E2630,IF(AND(B1290="male",E1290="no",F1290="southeast"),AB1345+AB1346*$B2630+AB1347*$D2630+AB1348*$E2630,IF(AND(B1290="male",E1290="no",F1290="southwest"),AD1345+AD1346*$B2630+AD1347*$D2630+AD1348*$E2630,IF(AND(B1290="male",E1290="yes",F1290="southwest"),AF1345+AF1346*$B2630+AF1347*$D2630+AF1348*$E2630,IF(AND(B1290="male",E1290="yes",F1290="southeast"),AH1345+AH1346*$B2630+AH1347*$D2630+AH1348*$E2630,IF(AND(B1290="male",E1290="yes",F1290="northwest"),AJ1345+AJ1346*$B2630+AJ1347*$D2630+AJ1348*$E2630,IF(AND(B1290="male",E1290="yes",F1290="northeast"),AL1345+AL1346*$B2630+AL1347*$D2630+AL1348*$E2630,"Conditions not met"))))))))))))))))</f>
        <v>0</v>
      </c>
    </row>
    <row r="2631" spans="2:9" x14ac:dyDescent="0.45">
      <c r="B2631" s="2">
        <v>44</v>
      </c>
      <c r="D2631" s="2">
        <v>34.32</v>
      </c>
      <c r="E2631" s="2">
        <v>1</v>
      </c>
      <c r="H2631" s="2">
        <v>7147.4727999999996</v>
      </c>
      <c r="I2631" s="1">
        <f>IF(AND(B1291="male",E1291="yes",F1291="northeast"),$K$57+$K$58*$B2631+$K$59*$D2631+$K$60*$E2631,IF(AND(B1291="male",E1291="yes",F1291="northwest"),J1346+J1347*$B2631+J1348*$D2631+J1349*$E2631,IF(AND(B1291="male",E1291="yes",F1291="southeast"),L1346+L1347*$B2631+L1348*$D2631+L1349*$E2631,IF(AND(B1291="male",E1291="yes",F1291="southwest"),N1346+N1347*$B2631+N1348*$D2631+N1349*$E2631,IF(AND(B1291="female",E1291="no",F1291="southwest"),P1346+P1347*$B2631+P1348*$D2631+P1349*$E2631,IF(AND(B1291="female",E1291="no",F1291="southeast"),R1346+R1347*$B2631+R1348*$D2631+R1349*$E2631,IF(AND(B1291="female",E1291="no",F1291="northwest"),T1346+T1347*$B2631+T1348*$D2631+T1349*$E2631,IF(AND(B1291="female",E1291="no",F1291="northeast"),V1346+V1347*$B2631+V1348*$D2631+V1349*$E2631,IF(AND(B1291="male",E1291="no",F1291="northeast"),X1346+X1347*$B2631+X1348*$D2631+X1349*$E2631,IF(AND(B1291="male",E1291="no",F1291="northwest"),Z1346+Z1347*$B2631+Z1348*$D2631+Z1349*$E2631,IF(AND(B1291="male",E1291="no",F1291="southeast"),AB1346+AB1347*$B2631+AB1348*$D2631+AB1349*$E2631,IF(AND(B1291="male",E1291="no",F1291="southwest"),AD1346+AD1347*$B2631+AD1348*$D2631+AD1349*$E2631,IF(AND(B1291="male",E1291="yes",F1291="southwest"),AF1346+AF1347*$B2631+AF1348*$D2631+AF1349*$E2631,IF(AND(B1291="male",E1291="yes",F1291="southeast"),AH1346+AH1347*$B2631+AH1348*$D2631+AH1349*$E2631,IF(AND(B1291="male",E1291="yes",F1291="northwest"),AJ1346+AJ1347*$B2631+AJ1348*$D2631+AJ1349*$E2631,IF(AND(B1291="male",E1291="yes",F1291="northeast"),AL1346+AL1347*$B2631+AL1348*$D2631+AL1349*$E2631,"Conditions not met"))))))))))))))))</f>
        <v>0</v>
      </c>
    </row>
    <row r="2632" spans="2:9" x14ac:dyDescent="0.45">
      <c r="B2632" s="2">
        <v>38</v>
      </c>
      <c r="D2632" s="2">
        <v>19.95</v>
      </c>
      <c r="E2632" s="2">
        <v>2</v>
      </c>
      <c r="H2632" s="2">
        <v>7133.9025000000001</v>
      </c>
      <c r="I2632" s="1">
        <f>IF(AND(B1292="male",E1292="yes",F1292="northeast"),$K$57+$K$58*$B2632+$K$59*$D2632+$K$60*$E2632,IF(AND(B1292="male",E1292="yes",F1292="northwest"),J1347+J1348*$B2632+J1349*$D2632+J1350*$E2632,IF(AND(B1292="male",E1292="yes",F1292="southeast"),L1347+L1348*$B2632+L1349*$D2632+L1350*$E2632,IF(AND(B1292="male",E1292="yes",F1292="southwest"),N1347+N1348*$B2632+N1349*$D2632+N1350*$E2632,IF(AND(B1292="female",E1292="no",F1292="southwest"),P1347+P1348*$B2632+P1349*$D2632+P1350*$E2632,IF(AND(B1292="female",E1292="no",F1292="southeast"),R1347+R1348*$B2632+R1349*$D2632+R1350*$E2632,IF(AND(B1292="female",E1292="no",F1292="northwest"),T1347+T1348*$B2632+T1349*$D2632+T1350*$E2632,IF(AND(B1292="female",E1292="no",F1292="northeast"),V1347+V1348*$B2632+V1349*$D2632+V1350*$E2632,IF(AND(B1292="male",E1292="no",F1292="northeast"),X1347+X1348*$B2632+X1349*$D2632+X1350*$E2632,IF(AND(B1292="male",E1292="no",F1292="northwest"),Z1347+Z1348*$B2632+Z1349*$D2632+Z1350*$E2632,IF(AND(B1292="male",E1292="no",F1292="southeast"),AB1347+AB1348*$B2632+AB1349*$D2632+AB1350*$E2632,IF(AND(B1292="male",E1292="no",F1292="southwest"),AD1347+AD1348*$B2632+AD1349*$D2632+AD1350*$E2632,IF(AND(B1292="male",E1292="yes",F1292="southwest"),AF1347+AF1348*$B2632+AF1349*$D2632+AF1350*$E2632,IF(AND(B1292="male",E1292="yes",F1292="southeast"),AH1347+AH1348*$B2632+AH1349*$D2632+AH1350*$E2632,IF(AND(B1292="male",E1292="yes",F1292="northwest"),AJ1347+AJ1348*$B2632+AJ1349*$D2632+AJ1350*$E2632,IF(AND(B1292="male",E1292="yes",F1292="northeast"),AL1347+AL1348*$B2632+AL1349*$D2632+AL1350*$E2632,"Conditions not met"))))))))))))))))</f>
        <v>0</v>
      </c>
    </row>
    <row r="2633" spans="2:9" x14ac:dyDescent="0.45">
      <c r="B2633" s="2">
        <v>19</v>
      </c>
      <c r="D2633" s="2">
        <v>34.9</v>
      </c>
      <c r="E2633" s="2">
        <v>0</v>
      </c>
      <c r="H2633" s="2">
        <v>34828.654000000002</v>
      </c>
      <c r="I2633" s="1">
        <f>IF(AND(B1293="male",E1293="yes",F1293="northeast"),$K$57+$K$58*$B2633+$K$59*$D2633+$K$60*$E2633,IF(AND(B1293="male",E1293="yes",F1293="northwest"),J1348+J1349*$B2633+J1350*$D2633+J1351*$E2633,IF(AND(B1293="male",E1293="yes",F1293="southeast"),L1348+L1349*$B2633+L1350*$D2633+L1351*$E2633,IF(AND(B1293="male",E1293="yes",F1293="southwest"),N1348+N1349*$B2633+N1350*$D2633+N1351*$E2633,IF(AND(B1293="female",E1293="no",F1293="southwest"),P1348+P1349*$B2633+P1350*$D2633+P1351*$E2633,IF(AND(B1293="female",E1293="no",F1293="southeast"),R1348+R1349*$B2633+R1350*$D2633+R1351*$E2633,IF(AND(B1293="female",E1293="no",F1293="northwest"),T1348+T1349*$B2633+T1350*$D2633+T1351*$E2633,IF(AND(B1293="female",E1293="no",F1293="northeast"),V1348+V1349*$B2633+V1350*$D2633+V1351*$E2633,IF(AND(B1293="male",E1293="no",F1293="northeast"),X1348+X1349*$B2633+X1350*$D2633+X1351*$E2633,IF(AND(B1293="male",E1293="no",F1293="northwest"),Z1348+Z1349*$B2633+Z1350*$D2633+Z1351*$E2633,IF(AND(B1293="male",E1293="no",F1293="southeast"),AB1348+AB1349*$B2633+AB1350*$D2633+AB1351*$E2633,IF(AND(B1293="male",E1293="no",F1293="southwest"),AD1348+AD1349*$B2633+AD1350*$D2633+AD1351*$E2633,IF(AND(B1293="male",E1293="yes",F1293="southwest"),AF1348+AF1349*$B2633+AF1350*$D2633+AF1351*$E2633,IF(AND(B1293="male",E1293="yes",F1293="southeast"),AH1348+AH1349*$B2633+AH1350*$D2633+AH1351*$E2633,IF(AND(B1293="male",E1293="yes",F1293="northwest"),AJ1348+AJ1349*$B2633+AJ1350*$D2633+AJ1351*$E2633,IF(AND(B1293="male",E1293="yes",F1293="northeast"),AL1348+AL1349*$B2633+AL1350*$D2633+AL1351*$E2633,"Conditions not met"))))))))))))))))</f>
        <v>0</v>
      </c>
    </row>
    <row r="2634" spans="2:9" x14ac:dyDescent="0.45">
      <c r="B2634" s="2">
        <v>21</v>
      </c>
      <c r="D2634" s="2">
        <v>23.21</v>
      </c>
      <c r="E2634" s="2">
        <v>0</v>
      </c>
      <c r="H2634" s="2">
        <v>1515.3449000000001</v>
      </c>
      <c r="I2634" s="1">
        <f>IF(AND(B1294="male",E1294="yes",F1294="northeast"),$K$57+$K$58*$B2634+$K$59*$D2634+$K$60*$E2634,IF(AND(B1294="male",E1294="yes",F1294="northwest"),J1349+J1350*$B2634+J1351*$D2634+J1352*$E2634,IF(AND(B1294="male",E1294="yes",F1294="southeast"),L1349+L1350*$B2634+L1351*$D2634+L1352*$E2634,IF(AND(B1294="male",E1294="yes",F1294="southwest"),N1349+N1350*$B2634+N1351*$D2634+N1352*$E2634,IF(AND(B1294="female",E1294="no",F1294="southwest"),P1349+P1350*$B2634+P1351*$D2634+P1352*$E2634,IF(AND(B1294="female",E1294="no",F1294="southeast"),R1349+R1350*$B2634+R1351*$D2634+R1352*$E2634,IF(AND(B1294="female",E1294="no",F1294="northwest"),T1349+T1350*$B2634+T1351*$D2634+T1352*$E2634,IF(AND(B1294="female",E1294="no",F1294="northeast"),V1349+V1350*$B2634+V1351*$D2634+V1352*$E2634,IF(AND(B1294="male",E1294="no",F1294="northeast"),X1349+X1350*$B2634+X1351*$D2634+X1352*$E2634,IF(AND(B1294="male",E1294="no",F1294="northwest"),Z1349+Z1350*$B2634+Z1351*$D2634+Z1352*$E2634,IF(AND(B1294="male",E1294="no",F1294="southeast"),AB1349+AB1350*$B2634+AB1351*$D2634+AB1352*$E2634,IF(AND(B1294="male",E1294="no",F1294="southwest"),AD1349+AD1350*$B2634+AD1351*$D2634+AD1352*$E2634,IF(AND(B1294="male",E1294="yes",F1294="southwest"),AF1349+AF1350*$B2634+AF1351*$D2634+AF1352*$E2634,IF(AND(B1294="male",E1294="yes",F1294="southeast"),AH1349+AH1350*$B2634+AH1351*$D2634+AH1352*$E2634,IF(AND(B1294="male",E1294="yes",F1294="northwest"),AJ1349+AJ1350*$B2634+AJ1351*$D2634+AJ1352*$E2634,IF(AND(B1294="male",E1294="yes",F1294="northeast"),AL1349+AL1350*$B2634+AL1351*$D2634+AL1352*$E2634,"Conditions not met"))))))))))))))))</f>
        <v>0</v>
      </c>
    </row>
    <row r="2635" spans="2:9" x14ac:dyDescent="0.45">
      <c r="B2635" s="2">
        <v>46</v>
      </c>
      <c r="D2635" s="2">
        <v>25.745000000000001</v>
      </c>
      <c r="E2635" s="2">
        <v>3</v>
      </c>
      <c r="H2635" s="2">
        <v>9301.8935500000007</v>
      </c>
      <c r="I2635" s="1">
        <f>IF(AND(B1295="male",E1295="yes",F1295="northeast"),$K$57+$K$58*$B2635+$K$59*$D2635+$K$60*$E2635,IF(AND(B1295="male",E1295="yes",F1295="northwest"),J1350+J1351*$B2635+J1352*$D2635+J1353*$E2635,IF(AND(B1295="male",E1295="yes",F1295="southeast"),L1350+L1351*$B2635+L1352*$D2635+L1353*$E2635,IF(AND(B1295="male",E1295="yes",F1295="southwest"),N1350+N1351*$B2635+N1352*$D2635+N1353*$E2635,IF(AND(B1295="female",E1295="no",F1295="southwest"),P1350+P1351*$B2635+P1352*$D2635+P1353*$E2635,IF(AND(B1295="female",E1295="no",F1295="southeast"),R1350+R1351*$B2635+R1352*$D2635+R1353*$E2635,IF(AND(B1295="female",E1295="no",F1295="northwest"),T1350+T1351*$B2635+T1352*$D2635+T1353*$E2635,IF(AND(B1295="female",E1295="no",F1295="northeast"),V1350+V1351*$B2635+V1352*$D2635+V1353*$E2635,IF(AND(B1295="male",E1295="no",F1295="northeast"),X1350+X1351*$B2635+X1352*$D2635+X1353*$E2635,IF(AND(B1295="male",E1295="no",F1295="northwest"),Z1350+Z1351*$B2635+Z1352*$D2635+Z1353*$E2635,IF(AND(B1295="male",E1295="no",F1295="southeast"),AB1350+AB1351*$B2635+AB1352*$D2635+AB1353*$E2635,IF(AND(B1295="male",E1295="no",F1295="southwest"),AD1350+AD1351*$B2635+AD1352*$D2635+AD1353*$E2635,IF(AND(B1295="male",E1295="yes",F1295="southwest"),AF1350+AF1351*$B2635+AF1352*$D2635+AF1353*$E2635,IF(AND(B1295="male",E1295="yes",F1295="southeast"),AH1350+AH1351*$B2635+AH1352*$D2635+AH1353*$E2635,IF(AND(B1295="male",E1295="yes",F1295="northwest"),AJ1350+AJ1351*$B2635+AJ1352*$D2635+AJ1353*$E2635,IF(AND(B1295="male",E1295="yes",F1295="northeast"),AL1350+AL1351*$B2635+AL1352*$D2635+AL1353*$E2635,"Conditions not met"))))))))))))))))</f>
        <v>0</v>
      </c>
    </row>
    <row r="2636" spans="2:9" x14ac:dyDescent="0.45">
      <c r="B2636" s="2">
        <v>58</v>
      </c>
      <c r="D2636" s="2">
        <v>25.175000000000001</v>
      </c>
      <c r="E2636" s="2">
        <v>0</v>
      </c>
      <c r="H2636" s="2">
        <v>11931.125249999999</v>
      </c>
      <c r="I2636" s="1">
        <f>IF(AND(B1296="male",E1296="yes",F1296="northeast"),$K$57+$K$58*$B2636+$K$59*$D2636+$K$60*$E2636,IF(AND(B1296="male",E1296="yes",F1296="northwest"),J1351+J1352*$B2636+J1353*$D2636+J1354*$E2636,IF(AND(B1296="male",E1296="yes",F1296="southeast"),L1351+L1352*$B2636+L1353*$D2636+L1354*$E2636,IF(AND(B1296="male",E1296="yes",F1296="southwest"),N1351+N1352*$B2636+N1353*$D2636+N1354*$E2636,IF(AND(B1296="female",E1296="no",F1296="southwest"),P1351+P1352*$B2636+P1353*$D2636+P1354*$E2636,IF(AND(B1296="female",E1296="no",F1296="southeast"),R1351+R1352*$B2636+R1353*$D2636+R1354*$E2636,IF(AND(B1296="female",E1296="no",F1296="northwest"),T1351+T1352*$B2636+T1353*$D2636+T1354*$E2636,IF(AND(B1296="female",E1296="no",F1296="northeast"),V1351+V1352*$B2636+V1353*$D2636+V1354*$E2636,IF(AND(B1296="male",E1296="no",F1296="northeast"),X1351+X1352*$B2636+X1353*$D2636+X1354*$E2636,IF(AND(B1296="male",E1296="no",F1296="northwest"),Z1351+Z1352*$B2636+Z1353*$D2636+Z1354*$E2636,IF(AND(B1296="male",E1296="no",F1296="southeast"),AB1351+AB1352*$B2636+AB1353*$D2636+AB1354*$E2636,IF(AND(B1296="male",E1296="no",F1296="southwest"),AD1351+AD1352*$B2636+AD1353*$D2636+AD1354*$E2636,IF(AND(B1296="male",E1296="yes",F1296="southwest"),AF1351+AF1352*$B2636+AF1353*$D2636+AF1354*$E2636,IF(AND(B1296="male",E1296="yes",F1296="southeast"),AH1351+AH1352*$B2636+AH1353*$D2636+AH1354*$E2636,IF(AND(B1296="male",E1296="yes",F1296="northwest"),AJ1351+AJ1352*$B2636+AJ1353*$D2636+AJ1354*$E2636,IF(AND(B1296="male",E1296="yes",F1296="northeast"),AL1351+AL1352*$B2636+AL1353*$D2636+AL1354*$E2636,"Conditions not met"))))))))))))))))</f>
        <v>0</v>
      </c>
    </row>
    <row r="2637" spans="2:9" x14ac:dyDescent="0.45">
      <c r="B2637" s="2">
        <v>20</v>
      </c>
      <c r="D2637" s="2">
        <v>22</v>
      </c>
      <c r="E2637" s="2">
        <v>1</v>
      </c>
      <c r="H2637" s="2">
        <v>1964.78</v>
      </c>
      <c r="I2637" s="1">
        <f>IF(AND(B1297="male",E1297="yes",F1297="northeast"),$K$57+$K$58*$B2637+$K$59*$D2637+$K$60*$E2637,IF(AND(B1297="male",E1297="yes",F1297="northwest"),J1352+J1353*$B2637+J1354*$D2637+J1355*$E2637,IF(AND(B1297="male",E1297="yes",F1297="southeast"),L1352+L1353*$B2637+L1354*$D2637+L1355*$E2637,IF(AND(B1297="male",E1297="yes",F1297="southwest"),N1352+N1353*$B2637+N1354*$D2637+N1355*$E2637,IF(AND(B1297="female",E1297="no",F1297="southwest"),P1352+P1353*$B2637+P1354*$D2637+P1355*$E2637,IF(AND(B1297="female",E1297="no",F1297="southeast"),R1352+R1353*$B2637+R1354*$D2637+R1355*$E2637,IF(AND(B1297="female",E1297="no",F1297="northwest"),T1352+T1353*$B2637+T1354*$D2637+T1355*$E2637,IF(AND(B1297="female",E1297="no",F1297="northeast"),V1352+V1353*$B2637+V1354*$D2637+V1355*$E2637,IF(AND(B1297="male",E1297="no",F1297="northeast"),X1352+X1353*$B2637+X1354*$D2637+X1355*$E2637,IF(AND(B1297="male",E1297="no",F1297="northwest"),Z1352+Z1353*$B2637+Z1354*$D2637+Z1355*$E2637,IF(AND(B1297="male",E1297="no",F1297="southeast"),AB1352+AB1353*$B2637+AB1354*$D2637+AB1355*$E2637,IF(AND(B1297="male",E1297="no",F1297="southwest"),AD1352+AD1353*$B2637+AD1354*$D2637+AD1355*$E2637,IF(AND(B1297="male",E1297="yes",F1297="southwest"),AF1352+AF1353*$B2637+AF1354*$D2637+AF1355*$E2637,IF(AND(B1297="male",E1297="yes",F1297="southeast"),AH1352+AH1353*$B2637+AH1354*$D2637+AH1355*$E2637,IF(AND(B1297="male",E1297="yes",F1297="northwest"),AJ1352+AJ1353*$B2637+AJ1354*$D2637+AJ1355*$E2637,IF(AND(B1297="male",E1297="yes",F1297="northeast"),AL1352+AL1353*$B2637+AL1354*$D2637+AL1355*$E2637,"Conditions not met"))))))))))))))))</f>
        <v>0</v>
      </c>
    </row>
    <row r="2638" spans="2:9" x14ac:dyDescent="0.45">
      <c r="B2638" s="2">
        <v>18</v>
      </c>
      <c r="D2638" s="2">
        <v>26.125</v>
      </c>
      <c r="E2638" s="2">
        <v>0</v>
      </c>
      <c r="H2638" s="2">
        <v>1708.9257500000001</v>
      </c>
      <c r="I2638" s="1">
        <f>IF(AND(B1298="male",E1298="yes",F1298="northeast"),$K$57+$K$58*$B2638+$K$59*$D2638+$K$60*$E2638,IF(AND(B1298="male",E1298="yes",F1298="northwest"),J1353+J1354*$B2638+J1355*$D2638+J1356*$E2638,IF(AND(B1298="male",E1298="yes",F1298="southeast"),L1353+L1354*$B2638+L1355*$D2638+L1356*$E2638,IF(AND(B1298="male",E1298="yes",F1298="southwest"),N1353+N1354*$B2638+N1355*$D2638+N1356*$E2638,IF(AND(B1298="female",E1298="no",F1298="southwest"),P1353+P1354*$B2638+P1355*$D2638+P1356*$E2638,IF(AND(B1298="female",E1298="no",F1298="southeast"),R1353+R1354*$B2638+R1355*$D2638+R1356*$E2638,IF(AND(B1298="female",E1298="no",F1298="northwest"),T1353+T1354*$B2638+T1355*$D2638+T1356*$E2638,IF(AND(B1298="female",E1298="no",F1298="northeast"),V1353+V1354*$B2638+V1355*$D2638+V1356*$E2638,IF(AND(B1298="male",E1298="no",F1298="northeast"),X1353+X1354*$B2638+X1355*$D2638+X1356*$E2638,IF(AND(B1298="male",E1298="no",F1298="northwest"),Z1353+Z1354*$B2638+Z1355*$D2638+Z1356*$E2638,IF(AND(B1298="male",E1298="no",F1298="southeast"),AB1353+AB1354*$B2638+AB1355*$D2638+AB1356*$E2638,IF(AND(B1298="male",E1298="no",F1298="southwest"),AD1353+AD1354*$B2638+AD1355*$D2638+AD1356*$E2638,IF(AND(B1298="male",E1298="yes",F1298="southwest"),AF1353+AF1354*$B2638+AF1355*$D2638+AF1356*$E2638,IF(AND(B1298="male",E1298="yes",F1298="southeast"),AH1353+AH1354*$B2638+AH1355*$D2638+AH1356*$E2638,IF(AND(B1298="male",E1298="yes",F1298="northwest"),AJ1353+AJ1354*$B2638+AJ1355*$D2638+AJ1356*$E2638,IF(AND(B1298="male",E1298="yes",F1298="northeast"),AL1353+AL1354*$B2638+AL1355*$D2638+AL1356*$E2638,"Conditions not met"))))))))))))))))</f>
        <v>0</v>
      </c>
    </row>
    <row r="2639" spans="2:9" x14ac:dyDescent="0.45">
      <c r="B2639" s="2">
        <v>28</v>
      </c>
      <c r="D2639" s="2">
        <v>26.51</v>
      </c>
      <c r="E2639" s="2">
        <v>2</v>
      </c>
      <c r="H2639" s="2">
        <v>4340.4408999999996</v>
      </c>
      <c r="I2639" s="1">
        <f>IF(AND(B1299="male",E1299="yes",F1299="northeast"),$K$57+$K$58*$B2639+$K$59*$D2639+$K$60*$E2639,IF(AND(B1299="male",E1299="yes",F1299="northwest"),J1354+J1355*$B2639+J1356*$D2639+J1357*$E2639,IF(AND(B1299="male",E1299="yes",F1299="southeast"),L1354+L1355*$B2639+L1356*$D2639+L1357*$E2639,IF(AND(B1299="male",E1299="yes",F1299="southwest"),N1354+N1355*$B2639+N1356*$D2639+N1357*$E2639,IF(AND(B1299="female",E1299="no",F1299="southwest"),P1354+P1355*$B2639+P1356*$D2639+P1357*$E2639,IF(AND(B1299="female",E1299="no",F1299="southeast"),R1354+R1355*$B2639+R1356*$D2639+R1357*$E2639,IF(AND(B1299="female",E1299="no",F1299="northwest"),T1354+T1355*$B2639+T1356*$D2639+T1357*$E2639,IF(AND(B1299="female",E1299="no",F1299="northeast"),V1354+V1355*$B2639+V1356*$D2639+V1357*$E2639,IF(AND(B1299="male",E1299="no",F1299="northeast"),X1354+X1355*$B2639+X1356*$D2639+X1357*$E2639,IF(AND(B1299="male",E1299="no",F1299="northwest"),Z1354+Z1355*$B2639+Z1356*$D2639+Z1357*$E2639,IF(AND(B1299="male",E1299="no",F1299="southeast"),AB1354+AB1355*$B2639+AB1356*$D2639+AB1357*$E2639,IF(AND(B1299="male",E1299="no",F1299="southwest"),AD1354+AD1355*$B2639+AD1356*$D2639+AD1357*$E2639,IF(AND(B1299="male",E1299="yes",F1299="southwest"),AF1354+AF1355*$B2639+AF1356*$D2639+AF1357*$E2639,IF(AND(B1299="male",E1299="yes",F1299="southeast"),AH1354+AH1355*$B2639+AH1356*$D2639+AH1357*$E2639,IF(AND(B1299="male",E1299="yes",F1299="northwest"),AJ1354+AJ1355*$B2639+AJ1356*$D2639+AJ1357*$E2639,IF(AND(B1299="male",E1299="yes",F1299="northeast"),AL1354+AL1355*$B2639+AL1356*$D2639+AL1357*$E2639,"Conditions not met"))))))))))))))))</f>
        <v>0</v>
      </c>
    </row>
    <row r="2640" spans="2:9" x14ac:dyDescent="0.45">
      <c r="B2640" s="2">
        <v>33</v>
      </c>
      <c r="D2640" s="2">
        <v>27.454999999999998</v>
      </c>
      <c r="E2640" s="2">
        <v>2</v>
      </c>
      <c r="H2640" s="2">
        <v>5261.4694499999996</v>
      </c>
      <c r="I2640" s="1">
        <f>IF(AND(B1300="male",E1300="yes",F1300="northeast"),$K$57+$K$58*$B2640+$K$59*$D2640+$K$60*$E2640,IF(AND(B1300="male",E1300="yes",F1300="northwest"),J1355+J1356*$B2640+J1357*$D2640+J1358*$E2640,IF(AND(B1300="male",E1300="yes",F1300="southeast"),L1355+L1356*$B2640+L1357*$D2640+L1358*$E2640,IF(AND(B1300="male",E1300="yes",F1300="southwest"),N1355+N1356*$B2640+N1357*$D2640+N1358*$E2640,IF(AND(B1300="female",E1300="no",F1300="southwest"),P1355+P1356*$B2640+P1357*$D2640+P1358*$E2640,IF(AND(B1300="female",E1300="no",F1300="southeast"),R1355+R1356*$B2640+R1357*$D2640+R1358*$E2640,IF(AND(B1300="female",E1300="no",F1300="northwest"),T1355+T1356*$B2640+T1357*$D2640+T1358*$E2640,IF(AND(B1300="female",E1300="no",F1300="northeast"),V1355+V1356*$B2640+V1357*$D2640+V1358*$E2640,IF(AND(B1300="male",E1300="no",F1300="northeast"),X1355+X1356*$B2640+X1357*$D2640+X1358*$E2640,IF(AND(B1300="male",E1300="no",F1300="northwest"),Z1355+Z1356*$B2640+Z1357*$D2640+Z1358*$E2640,IF(AND(B1300="male",E1300="no",F1300="southeast"),AB1355+AB1356*$B2640+AB1357*$D2640+AB1358*$E2640,IF(AND(B1300="male",E1300="no",F1300="southwest"),AD1355+AD1356*$B2640+AD1357*$D2640+AD1358*$E2640,IF(AND(B1300="male",E1300="yes",F1300="southwest"),AF1355+AF1356*$B2640+AF1357*$D2640+AF1358*$E2640,IF(AND(B1300="male",E1300="yes",F1300="southeast"),AH1355+AH1356*$B2640+AH1357*$D2640+AH1358*$E2640,IF(AND(B1300="male",E1300="yes",F1300="northwest"),AJ1355+AJ1356*$B2640+AJ1357*$D2640+AJ1358*$E2640,IF(AND(B1300="male",E1300="yes",F1300="northeast"),AL1355+AL1356*$B2640+AL1357*$D2640+AL1358*$E2640,"Conditions not met"))))))))))))))))</f>
        <v>0</v>
      </c>
    </row>
    <row r="2641" spans="2:9" x14ac:dyDescent="0.45">
      <c r="B2641" s="2">
        <v>19</v>
      </c>
      <c r="D2641" s="2">
        <v>25.745000000000001</v>
      </c>
      <c r="E2641" s="2">
        <v>1</v>
      </c>
      <c r="H2641" s="2">
        <v>2710.8285500000002</v>
      </c>
      <c r="I2641" s="1">
        <f>IF(AND(B1301="male",E1301="yes",F1301="northeast"),$K$57+$K$58*$B2641+$K$59*$D2641+$K$60*$E2641,IF(AND(B1301="male",E1301="yes",F1301="northwest"),J1356+J1357*$B2641+J1358*$D2641+J1359*$E2641,IF(AND(B1301="male",E1301="yes",F1301="southeast"),L1356+L1357*$B2641+L1358*$D2641+L1359*$E2641,IF(AND(B1301="male",E1301="yes",F1301="southwest"),N1356+N1357*$B2641+N1358*$D2641+N1359*$E2641,IF(AND(B1301="female",E1301="no",F1301="southwest"),P1356+P1357*$B2641+P1358*$D2641+P1359*$E2641,IF(AND(B1301="female",E1301="no",F1301="southeast"),R1356+R1357*$B2641+R1358*$D2641+R1359*$E2641,IF(AND(B1301="female",E1301="no",F1301="northwest"),T1356+T1357*$B2641+T1358*$D2641+T1359*$E2641,IF(AND(B1301="female",E1301="no",F1301="northeast"),V1356+V1357*$B2641+V1358*$D2641+V1359*$E2641,IF(AND(B1301="male",E1301="no",F1301="northeast"),X1356+X1357*$B2641+X1358*$D2641+X1359*$E2641,IF(AND(B1301="male",E1301="no",F1301="northwest"),Z1356+Z1357*$B2641+Z1358*$D2641+Z1359*$E2641,IF(AND(B1301="male",E1301="no",F1301="southeast"),AB1356+AB1357*$B2641+AB1358*$D2641+AB1359*$E2641,IF(AND(B1301="male",E1301="no",F1301="southwest"),AD1356+AD1357*$B2641+AD1358*$D2641+AD1359*$E2641,IF(AND(B1301="male",E1301="yes",F1301="southwest"),AF1356+AF1357*$B2641+AF1358*$D2641+AF1359*$E2641,IF(AND(B1301="male",E1301="yes",F1301="southeast"),AH1356+AH1357*$B2641+AH1358*$D2641+AH1359*$E2641,IF(AND(B1301="male",E1301="yes",F1301="northwest"),AJ1356+AJ1357*$B2641+AJ1358*$D2641+AJ1359*$E2641,IF(AND(B1301="male",E1301="yes",F1301="northeast"),AL1356+AL1357*$B2641+AL1358*$D2641+AL1359*$E2641,"Conditions not met"))))))))))))))))</f>
        <v>0</v>
      </c>
    </row>
    <row r="2642" spans="2:9" x14ac:dyDescent="0.45">
      <c r="B2642" s="2">
        <v>45</v>
      </c>
      <c r="D2642" s="2">
        <v>30.36</v>
      </c>
      <c r="E2642" s="2">
        <v>0</v>
      </c>
      <c r="H2642" s="2">
        <v>62592.873090000001</v>
      </c>
      <c r="I2642" s="1">
        <f>IF(AND(B1302="male",E1302="yes",F1302="northeast"),$K$57+$K$58*$B2642+$K$59*$D2642+$K$60*$E2642,IF(AND(B1302="male",E1302="yes",F1302="northwest"),J1357+J1358*$B2642+J1359*$D2642+J1360*$E2642,IF(AND(B1302="male",E1302="yes",F1302="southeast"),L1357+L1358*$B2642+L1359*$D2642+L1360*$E2642,IF(AND(B1302="male",E1302="yes",F1302="southwest"),N1357+N1358*$B2642+N1359*$D2642+N1360*$E2642,IF(AND(B1302="female",E1302="no",F1302="southwest"),P1357+P1358*$B2642+P1359*$D2642+P1360*$E2642,IF(AND(B1302="female",E1302="no",F1302="southeast"),R1357+R1358*$B2642+R1359*$D2642+R1360*$E2642,IF(AND(B1302="female",E1302="no",F1302="northwest"),T1357+T1358*$B2642+T1359*$D2642+T1360*$E2642,IF(AND(B1302="female",E1302="no",F1302="northeast"),V1357+V1358*$B2642+V1359*$D2642+V1360*$E2642,IF(AND(B1302="male",E1302="no",F1302="northeast"),X1357+X1358*$B2642+X1359*$D2642+X1360*$E2642,IF(AND(B1302="male",E1302="no",F1302="northwest"),Z1357+Z1358*$B2642+Z1359*$D2642+Z1360*$E2642,IF(AND(B1302="male",E1302="no",F1302="southeast"),AB1357+AB1358*$B2642+AB1359*$D2642+AB1360*$E2642,IF(AND(B1302="male",E1302="no",F1302="southwest"),AD1357+AD1358*$B2642+AD1359*$D2642+AD1360*$E2642,IF(AND(B1302="male",E1302="yes",F1302="southwest"),AF1357+AF1358*$B2642+AF1359*$D2642+AF1360*$E2642,IF(AND(B1302="male",E1302="yes",F1302="southeast"),AH1357+AH1358*$B2642+AH1359*$D2642+AH1360*$E2642,IF(AND(B1302="male",E1302="yes",F1302="northwest"),AJ1357+AJ1358*$B2642+AJ1359*$D2642+AJ1360*$E2642,IF(AND(B1302="male",E1302="yes",F1302="northeast"),AL1357+AL1358*$B2642+AL1359*$D2642+AL1360*$E2642,"Conditions not met"))))))))))))))))</f>
        <v>0</v>
      </c>
    </row>
    <row r="2643" spans="2:9" x14ac:dyDescent="0.45">
      <c r="B2643" s="2">
        <v>62</v>
      </c>
      <c r="D2643" s="2">
        <v>30.875</v>
      </c>
      <c r="E2643" s="2">
        <v>3</v>
      </c>
      <c r="H2643" s="2">
        <v>46718.163249999998</v>
      </c>
      <c r="I2643" s="1">
        <f>IF(AND(B1303="male",E1303="yes",F1303="northeast"),$K$57+$K$58*$B2643+$K$59*$D2643+$K$60*$E2643,IF(AND(B1303="male",E1303="yes",F1303="northwest"),J1358+J1359*$B2643+J1360*$D2643+J1361*$E2643,IF(AND(B1303="male",E1303="yes",F1303="southeast"),L1358+L1359*$B2643+L1360*$D2643+L1361*$E2643,IF(AND(B1303="male",E1303="yes",F1303="southwest"),N1358+N1359*$B2643+N1360*$D2643+N1361*$E2643,IF(AND(B1303="female",E1303="no",F1303="southwest"),P1358+P1359*$B2643+P1360*$D2643+P1361*$E2643,IF(AND(B1303="female",E1303="no",F1303="southeast"),R1358+R1359*$B2643+R1360*$D2643+R1361*$E2643,IF(AND(B1303="female",E1303="no",F1303="northwest"),T1358+T1359*$B2643+T1360*$D2643+T1361*$E2643,IF(AND(B1303="female",E1303="no",F1303="northeast"),V1358+V1359*$B2643+V1360*$D2643+V1361*$E2643,IF(AND(B1303="male",E1303="no",F1303="northeast"),X1358+X1359*$B2643+X1360*$D2643+X1361*$E2643,IF(AND(B1303="male",E1303="no",F1303="northwest"),Z1358+Z1359*$B2643+Z1360*$D2643+Z1361*$E2643,IF(AND(B1303="male",E1303="no",F1303="southeast"),AB1358+AB1359*$B2643+AB1360*$D2643+AB1361*$E2643,IF(AND(B1303="male",E1303="no",F1303="southwest"),AD1358+AD1359*$B2643+AD1360*$D2643+AD1361*$E2643,IF(AND(B1303="male",E1303="yes",F1303="southwest"),AF1358+AF1359*$B2643+AF1360*$D2643+AF1361*$E2643,IF(AND(B1303="male",E1303="yes",F1303="southeast"),AH1358+AH1359*$B2643+AH1360*$D2643+AH1361*$E2643,IF(AND(B1303="male",E1303="yes",F1303="northwest"),AJ1358+AJ1359*$B2643+AJ1360*$D2643+AJ1361*$E2643,IF(AND(B1303="male",E1303="yes",F1303="northeast"),AL1358+AL1359*$B2643+AL1360*$D2643+AL1361*$E2643,"Conditions not met"))))))))))))))))</f>
        <v>0</v>
      </c>
    </row>
    <row r="2644" spans="2:9" x14ac:dyDescent="0.45">
      <c r="B2644" s="2">
        <v>25</v>
      </c>
      <c r="D2644" s="2">
        <v>20.8</v>
      </c>
      <c r="E2644" s="2">
        <v>1</v>
      </c>
      <c r="H2644" s="2">
        <v>3208.7869999999998</v>
      </c>
      <c r="I2644" s="1">
        <f>IF(AND(B1304="male",E1304="yes",F1304="northeast"),$K$57+$K$58*$B2644+$K$59*$D2644+$K$60*$E2644,IF(AND(B1304="male",E1304="yes",F1304="northwest"),J1359+J1360*$B2644+J1361*$D2644+J1362*$E2644,IF(AND(B1304="male",E1304="yes",F1304="southeast"),L1359+L1360*$B2644+L1361*$D2644+L1362*$E2644,IF(AND(B1304="male",E1304="yes",F1304="southwest"),N1359+N1360*$B2644+N1361*$D2644+N1362*$E2644,IF(AND(B1304="female",E1304="no",F1304="southwest"),P1359+P1360*$B2644+P1361*$D2644+P1362*$E2644,IF(AND(B1304="female",E1304="no",F1304="southeast"),R1359+R1360*$B2644+R1361*$D2644+R1362*$E2644,IF(AND(B1304="female",E1304="no",F1304="northwest"),T1359+T1360*$B2644+T1361*$D2644+T1362*$E2644,IF(AND(B1304="female",E1304="no",F1304="northeast"),V1359+V1360*$B2644+V1361*$D2644+V1362*$E2644,IF(AND(B1304="male",E1304="no",F1304="northeast"),X1359+X1360*$B2644+X1361*$D2644+X1362*$E2644,IF(AND(B1304="male",E1304="no",F1304="northwest"),Z1359+Z1360*$B2644+Z1361*$D2644+Z1362*$E2644,IF(AND(B1304="male",E1304="no",F1304="southeast"),AB1359+AB1360*$B2644+AB1361*$D2644+AB1362*$E2644,IF(AND(B1304="male",E1304="no",F1304="southwest"),AD1359+AD1360*$B2644+AD1361*$D2644+AD1362*$E2644,IF(AND(B1304="male",E1304="yes",F1304="southwest"),AF1359+AF1360*$B2644+AF1361*$D2644+AF1362*$E2644,IF(AND(B1304="male",E1304="yes",F1304="southeast"),AH1359+AH1360*$B2644+AH1361*$D2644+AH1362*$E2644,IF(AND(B1304="male",E1304="yes",F1304="northwest"),AJ1359+AJ1360*$B2644+AJ1361*$D2644+AJ1362*$E2644,IF(AND(B1304="male",E1304="yes",F1304="northeast"),AL1359+AL1360*$B2644+AL1361*$D2644+AL1362*$E2644,"Conditions not met"))))))))))))))))</f>
        <v>0</v>
      </c>
    </row>
    <row r="2645" spans="2:9" x14ac:dyDescent="0.45">
      <c r="B2645" s="2">
        <v>43</v>
      </c>
      <c r="D2645" s="2">
        <v>27.8</v>
      </c>
      <c r="E2645" s="2">
        <v>0</v>
      </c>
      <c r="H2645" s="2">
        <v>37829.724199999997</v>
      </c>
      <c r="I2645" s="1">
        <f>IF(AND(B1305="male",E1305="yes",F1305="northeast"),$K$57+$K$58*$B2645+$K$59*$D2645+$K$60*$E2645,IF(AND(B1305="male",E1305="yes",F1305="northwest"),J1360+J1361*$B2645+J1362*$D2645+J1363*$E2645,IF(AND(B1305="male",E1305="yes",F1305="southeast"),L1360+L1361*$B2645+L1362*$D2645+L1363*$E2645,IF(AND(B1305="male",E1305="yes",F1305="southwest"),N1360+N1361*$B2645+N1362*$D2645+N1363*$E2645,IF(AND(B1305="female",E1305="no",F1305="southwest"),P1360+P1361*$B2645+P1362*$D2645+P1363*$E2645,IF(AND(B1305="female",E1305="no",F1305="southeast"),R1360+R1361*$B2645+R1362*$D2645+R1363*$E2645,IF(AND(B1305="female",E1305="no",F1305="northwest"),T1360+T1361*$B2645+T1362*$D2645+T1363*$E2645,IF(AND(B1305="female",E1305="no",F1305="northeast"),V1360+V1361*$B2645+V1362*$D2645+V1363*$E2645,IF(AND(B1305="male",E1305="no",F1305="northeast"),X1360+X1361*$B2645+X1362*$D2645+X1363*$E2645,IF(AND(B1305="male",E1305="no",F1305="northwest"),Z1360+Z1361*$B2645+Z1362*$D2645+Z1363*$E2645,IF(AND(B1305="male",E1305="no",F1305="southeast"),AB1360+AB1361*$B2645+AB1362*$D2645+AB1363*$E2645,IF(AND(B1305="male",E1305="no",F1305="southwest"),AD1360+AD1361*$B2645+AD1362*$D2645+AD1363*$E2645,IF(AND(B1305="male",E1305="yes",F1305="southwest"),AF1360+AF1361*$B2645+AF1362*$D2645+AF1363*$E2645,IF(AND(B1305="male",E1305="yes",F1305="southeast"),AH1360+AH1361*$B2645+AH1362*$D2645+AH1363*$E2645,IF(AND(B1305="male",E1305="yes",F1305="northwest"),AJ1360+AJ1361*$B2645+AJ1362*$D2645+AJ1363*$E2645,IF(AND(B1305="male",E1305="yes",F1305="northeast"),AL1360+AL1361*$B2645+AL1362*$D2645+AL1363*$E2645,"Conditions not met"))))))))))))))))</f>
        <v>0</v>
      </c>
    </row>
    <row r="2646" spans="2:9" x14ac:dyDescent="0.45">
      <c r="B2646" s="2">
        <v>42</v>
      </c>
      <c r="D2646" s="2">
        <v>24.605</v>
      </c>
      <c r="E2646" s="2">
        <v>2</v>
      </c>
      <c r="H2646" s="2">
        <v>21259.377949999998</v>
      </c>
      <c r="I2646" s="1">
        <f>IF(AND(B1306="male",E1306="yes",F1306="northeast"),$K$57+$K$58*$B2646+$K$59*$D2646+$K$60*$E2646,IF(AND(B1306="male",E1306="yes",F1306="northwest"),J1361+J1362*$B2646+J1363*$D2646+J1364*$E2646,IF(AND(B1306="male",E1306="yes",F1306="southeast"),L1361+L1362*$B2646+L1363*$D2646+L1364*$E2646,IF(AND(B1306="male",E1306="yes",F1306="southwest"),N1361+N1362*$B2646+N1363*$D2646+N1364*$E2646,IF(AND(B1306="female",E1306="no",F1306="southwest"),P1361+P1362*$B2646+P1363*$D2646+P1364*$E2646,IF(AND(B1306="female",E1306="no",F1306="southeast"),R1361+R1362*$B2646+R1363*$D2646+R1364*$E2646,IF(AND(B1306="female",E1306="no",F1306="northwest"),T1361+T1362*$B2646+T1363*$D2646+T1364*$E2646,IF(AND(B1306="female",E1306="no",F1306="northeast"),V1361+V1362*$B2646+V1363*$D2646+V1364*$E2646,IF(AND(B1306="male",E1306="no",F1306="northeast"),X1361+X1362*$B2646+X1363*$D2646+X1364*$E2646,IF(AND(B1306="male",E1306="no",F1306="northwest"),Z1361+Z1362*$B2646+Z1363*$D2646+Z1364*$E2646,IF(AND(B1306="male",E1306="no",F1306="southeast"),AB1361+AB1362*$B2646+AB1363*$D2646+AB1364*$E2646,IF(AND(B1306="male",E1306="no",F1306="southwest"),AD1361+AD1362*$B2646+AD1363*$D2646+AD1364*$E2646,IF(AND(B1306="male",E1306="yes",F1306="southwest"),AF1361+AF1362*$B2646+AF1363*$D2646+AF1364*$E2646,IF(AND(B1306="male",E1306="yes",F1306="southeast"),AH1361+AH1362*$B2646+AH1363*$D2646+AH1364*$E2646,IF(AND(B1306="male",E1306="yes",F1306="northwest"),AJ1361+AJ1362*$B2646+AJ1363*$D2646+AJ1364*$E2646,IF(AND(B1306="male",E1306="yes",F1306="northeast"),AL1361+AL1362*$B2646+AL1363*$D2646+AL1364*$E2646,"Conditions not met"))))))))))))))))</f>
        <v>24843.408515558836</v>
      </c>
    </row>
    <row r="2647" spans="2:9" x14ac:dyDescent="0.45">
      <c r="B2647" s="2">
        <v>24</v>
      </c>
      <c r="D2647" s="2">
        <v>27.72</v>
      </c>
      <c r="E2647" s="2">
        <v>0</v>
      </c>
      <c r="H2647" s="2">
        <v>2464.6188000000002</v>
      </c>
      <c r="I2647" s="1">
        <f>IF(AND(B1307="male",E1307="yes",F1307="northeast"),$K$57+$K$58*$B2647+$K$59*$D2647+$K$60*$E2647,IF(AND(B1307="male",E1307="yes",F1307="northwest"),J1362+J1363*$B2647+J1364*$D2647+J1365*$E2647,IF(AND(B1307="male",E1307="yes",F1307="southeast"),L1362+L1363*$B2647+L1364*$D2647+L1365*$E2647,IF(AND(B1307="male",E1307="yes",F1307="southwest"),N1362+N1363*$B2647+N1364*$D2647+N1365*$E2647,IF(AND(B1307="female",E1307="no",F1307="southwest"),P1362+P1363*$B2647+P1364*$D2647+P1365*$E2647,IF(AND(B1307="female",E1307="no",F1307="southeast"),R1362+R1363*$B2647+R1364*$D2647+R1365*$E2647,IF(AND(B1307="female",E1307="no",F1307="northwest"),T1362+T1363*$B2647+T1364*$D2647+T1365*$E2647,IF(AND(B1307="female",E1307="no",F1307="northeast"),V1362+V1363*$B2647+V1364*$D2647+V1365*$E2647,IF(AND(B1307="male",E1307="no",F1307="northeast"),X1362+X1363*$B2647+X1364*$D2647+X1365*$E2647,IF(AND(B1307="male",E1307="no",F1307="northwest"),Z1362+Z1363*$B2647+Z1364*$D2647+Z1365*$E2647,IF(AND(B1307="male",E1307="no",F1307="southeast"),AB1362+AB1363*$B2647+AB1364*$D2647+AB1365*$E2647,IF(AND(B1307="male",E1307="no",F1307="southwest"),AD1362+AD1363*$B2647+AD1364*$D2647+AD1365*$E2647,IF(AND(B1307="male",E1307="yes",F1307="southwest"),AF1362+AF1363*$B2647+AF1364*$D2647+AF1365*$E2647,IF(AND(B1307="male",E1307="yes",F1307="southeast"),AH1362+AH1363*$B2647+AH1364*$D2647+AH1365*$E2647,IF(AND(B1307="male",E1307="yes",F1307="northwest"),AJ1362+AJ1363*$B2647+AJ1364*$D2647+AJ1365*$E2647,IF(AND(B1307="male",E1307="yes",F1307="northeast"),AL1362+AL1363*$B2647+AL1364*$D2647+AL1365*$E2647,"Conditions not met"))))))))))))))))</f>
        <v>0</v>
      </c>
    </row>
    <row r="2648" spans="2:9" x14ac:dyDescent="0.45">
      <c r="B2648" s="2">
        <v>29</v>
      </c>
      <c r="D2648" s="2">
        <v>21.85</v>
      </c>
      <c r="E2648" s="2">
        <v>0</v>
      </c>
      <c r="H2648" s="2">
        <v>16115.3045</v>
      </c>
      <c r="I2648" s="1" t="str">
        <f>IF(AND(B1308="male",E1308="yes",F1308="northeast"),$K$57+$K$58*$B2648+$K$59*$D2648+$K$60*$E2648,IF(AND(B1308="male",E1308="yes",F1308="northwest"),J1363+J1364*$B2648+J1365*$D2648+J1366*$E2648,IF(AND(B1308="male",E1308="yes",F1308="southeast"),L1363+L1364*$B2648+L1365*$D2648+L1366*$E2648,IF(AND(B1308="male",E1308="yes",F1308="southwest"),N1363+N1364*$B2648+N1365*$D2648+N1366*$E2648,IF(AND(B1308="female",E1308="no",F1308="southwest"),P1363+P1364*$B2648+P1365*$D2648+P1366*$E2648,IF(AND(B1308="female",E1308="no",F1308="southeast"),R1363+R1364*$B2648+R1365*$D2648+R1366*$E2648,IF(AND(B1308="female",E1308="no",F1308="northwest"),T1363+T1364*$B2648+T1365*$D2648+T1366*$E2648,IF(AND(B1308="female",E1308="no",F1308="northeast"),V1363+V1364*$B2648+V1365*$D2648+V1366*$E2648,IF(AND(B1308="male",E1308="no",F1308="northeast"),X1363+X1364*$B2648+X1365*$D2648+X1366*$E2648,IF(AND(B1308="male",E1308="no",F1308="northwest"),Z1363+Z1364*$B2648+Z1365*$D2648+Z1366*$E2648,IF(AND(B1308="male",E1308="no",F1308="southeast"),AB1363+AB1364*$B2648+AB1365*$D2648+AB1366*$E2648,IF(AND(B1308="male",E1308="no",F1308="southwest"),AD1363+AD1364*$B2648+AD1365*$D2648+AD1366*$E2648,IF(AND(B1308="male",E1308="yes",F1308="southwest"),AF1363+AF1364*$B2648+AF1365*$D2648+AF1366*$E2648,IF(AND(B1308="male",E1308="yes",F1308="southeast"),AH1363+AH1364*$B2648+AH1365*$D2648+AH1366*$E2648,IF(AND(B1308="male",E1308="yes",F1308="northwest"),AJ1363+AJ1364*$B2648+AJ1365*$D2648+AJ1366*$E2648,IF(AND(B1308="male",E1308="yes",F1308="northeast"),AL1363+AL1364*$B2648+AL1365*$D2648+AL1366*$E2648,"Conditions not met"))))))))))))))))</f>
        <v>Conditions not met</v>
      </c>
    </row>
    <row r="2649" spans="2:9" x14ac:dyDescent="0.45">
      <c r="B2649" s="2">
        <v>32</v>
      </c>
      <c r="D2649" s="2">
        <v>28.12</v>
      </c>
      <c r="E2649" s="2">
        <v>4</v>
      </c>
      <c r="H2649" s="2">
        <v>21472.478800000001</v>
      </c>
      <c r="I2649" s="1">
        <f>IF(AND(B1309="male",E1309="yes",F1309="northeast"),$K$57+$K$58*$B2649+$K$59*$D2649+$K$60*$E2649,IF(AND(B1309="male",E1309="yes",F1309="northwest"),J1364+J1365*$B2649+J1366*$D2649+J1367*$E2649,IF(AND(B1309="male",E1309="yes",F1309="southeast"),L1364+L1365*$B2649+L1366*$D2649+L1367*$E2649,IF(AND(B1309="male",E1309="yes",F1309="southwest"),N1364+N1365*$B2649+N1366*$D2649+N1367*$E2649,IF(AND(B1309="female",E1309="no",F1309="southwest"),P1364+P1365*$B2649+P1366*$D2649+P1367*$E2649,IF(AND(B1309="female",E1309="no",F1309="southeast"),R1364+R1365*$B2649+R1366*$D2649+R1367*$E2649,IF(AND(B1309="female",E1309="no",F1309="northwest"),T1364+T1365*$B2649+T1366*$D2649+T1367*$E2649,IF(AND(B1309="female",E1309="no",F1309="northeast"),V1364+V1365*$B2649+V1366*$D2649+V1367*$E2649,IF(AND(B1309="male",E1309="no",F1309="northeast"),X1364+X1365*$B2649+X1366*$D2649+X1367*$E2649,IF(AND(B1309="male",E1309="no",F1309="northwest"),Z1364+Z1365*$B2649+Z1366*$D2649+Z1367*$E2649,IF(AND(B1309="male",E1309="no",F1309="southeast"),AB1364+AB1365*$B2649+AB1366*$D2649+AB1367*$E2649,IF(AND(B1309="male",E1309="no",F1309="southwest"),AD1364+AD1365*$B2649+AD1366*$D2649+AD1367*$E2649,IF(AND(B1309="male",E1309="yes",F1309="southwest"),AF1364+AF1365*$B2649+AF1366*$D2649+AF1367*$E2649,IF(AND(B1309="male",E1309="yes",F1309="southeast"),AH1364+AH1365*$B2649+AH1366*$D2649+AH1367*$E2649,IF(AND(B1309="male",E1309="yes",F1309="northwest"),AJ1364+AJ1365*$B2649+AJ1366*$D2649+AJ1367*$E2649,IF(AND(B1309="male",E1309="yes",F1309="northeast"),AL1364+AL1365*$B2649+AL1366*$D2649+AL1367*$E2649,"Conditions not met"))))))))))))))))</f>
        <v>0</v>
      </c>
    </row>
    <row r="2650" spans="2:9" x14ac:dyDescent="0.45">
      <c r="B2650" s="2">
        <v>25</v>
      </c>
      <c r="D2650" s="2">
        <v>30.2</v>
      </c>
      <c r="E2650" s="2">
        <v>0</v>
      </c>
      <c r="H2650" s="2">
        <v>33900.652999999998</v>
      </c>
      <c r="I2650" s="1" t="str">
        <f>IF(AND(B1310="male",E1310="yes",F1310="northeast"),$K$57+$K$58*$B2650+$K$59*$D2650+$K$60*$E2650,IF(AND(B1310="male",E1310="yes",F1310="northwest"),J1365+J1366*$B2650+J1367*$D2650+J1368*$E2650,IF(AND(B1310="male",E1310="yes",F1310="southeast"),L1365+L1366*$B2650+L1367*$D2650+L1368*$E2650,IF(AND(B1310="male",E1310="yes",F1310="southwest"),N1365+N1366*$B2650+N1367*$D2650+N1368*$E2650,IF(AND(B1310="female",E1310="no",F1310="southwest"),P1365+P1366*$B2650+P1367*$D2650+P1368*$E2650,IF(AND(B1310="female",E1310="no",F1310="southeast"),R1365+R1366*$B2650+R1367*$D2650+R1368*$E2650,IF(AND(B1310="female",E1310="no",F1310="northwest"),T1365+T1366*$B2650+T1367*$D2650+T1368*$E2650,IF(AND(B1310="female",E1310="no",F1310="northeast"),V1365+V1366*$B2650+V1367*$D2650+V1368*$E2650,IF(AND(B1310="male",E1310="no",F1310="northeast"),X1365+X1366*$B2650+X1367*$D2650+X1368*$E2650,IF(AND(B1310="male",E1310="no",F1310="northwest"),Z1365+Z1366*$B2650+Z1367*$D2650+Z1368*$E2650,IF(AND(B1310="male",E1310="no",F1310="southeast"),AB1365+AB1366*$B2650+AB1367*$D2650+AB1368*$E2650,IF(AND(B1310="male",E1310="no",F1310="southwest"),AD1365+AD1366*$B2650+AD1367*$D2650+AD1368*$E2650,IF(AND(B1310="male",E1310="yes",F1310="southwest"),AF1365+AF1366*$B2650+AF1367*$D2650+AF1368*$E2650,IF(AND(B1310="male",E1310="yes",F1310="southeast"),AH1365+AH1366*$B2650+AH1367*$D2650+AH1368*$E2650,IF(AND(B1310="male",E1310="yes",F1310="northwest"),AJ1365+AJ1366*$B2650+AJ1367*$D2650+AJ1368*$E2650,IF(AND(B1310="male",E1310="yes",F1310="northeast"),AL1365+AL1366*$B2650+AL1367*$D2650+AL1368*$E2650,"Conditions not met"))))))))))))))))</f>
        <v>Conditions not met</v>
      </c>
    </row>
    <row r="2651" spans="2:9" x14ac:dyDescent="0.45">
      <c r="B2651" s="2">
        <v>41</v>
      </c>
      <c r="D2651" s="2">
        <v>32.200000000000003</v>
      </c>
      <c r="E2651" s="2">
        <v>2</v>
      </c>
      <c r="H2651" s="2">
        <v>6875.9610000000002</v>
      </c>
      <c r="I2651" s="1">
        <f>IF(AND(B1311="male",E1311="yes",F1311="northeast"),$K$57+$K$58*$B2651+$K$59*$D2651+$K$60*$E2651,IF(AND(B1311="male",E1311="yes",F1311="northwest"),J1366+J1367*$B2651+J1368*$D2651+J1369*$E2651,IF(AND(B1311="male",E1311="yes",F1311="southeast"),L1366+L1367*$B2651+L1368*$D2651+L1369*$E2651,IF(AND(B1311="male",E1311="yes",F1311="southwest"),N1366+N1367*$B2651+N1368*$D2651+N1369*$E2651,IF(AND(B1311="female",E1311="no",F1311="southwest"),P1366+P1367*$B2651+P1368*$D2651+P1369*$E2651,IF(AND(B1311="female",E1311="no",F1311="southeast"),R1366+R1367*$B2651+R1368*$D2651+R1369*$E2651,IF(AND(B1311="female",E1311="no",F1311="northwest"),T1366+T1367*$B2651+T1368*$D2651+T1369*$E2651,IF(AND(B1311="female",E1311="no",F1311="northeast"),V1366+V1367*$B2651+V1368*$D2651+V1369*$E2651,IF(AND(B1311="male",E1311="no",F1311="northeast"),X1366+X1367*$B2651+X1368*$D2651+X1369*$E2651,IF(AND(B1311="male",E1311="no",F1311="northwest"),Z1366+Z1367*$B2651+Z1368*$D2651+Z1369*$E2651,IF(AND(B1311="male",E1311="no",F1311="southeast"),AB1366+AB1367*$B2651+AB1368*$D2651+AB1369*$E2651,IF(AND(B1311="male",E1311="no",F1311="southwest"),AD1366+AD1367*$B2651+AD1368*$D2651+AD1369*$E2651,IF(AND(B1311="male",E1311="yes",F1311="southwest"),AF1366+AF1367*$B2651+AF1368*$D2651+AF1369*$E2651,IF(AND(B1311="male",E1311="yes",F1311="southeast"),AH1366+AH1367*$B2651+AH1368*$D2651+AH1369*$E2651,IF(AND(B1311="male",E1311="yes",F1311="northwest"),AJ1366+AJ1367*$B2651+AJ1368*$D2651+AJ1369*$E2651,IF(AND(B1311="male",E1311="yes",F1311="northeast"),AL1366+AL1367*$B2651+AL1368*$D2651+AL1369*$E2651,"Conditions not met"))))))))))))))))</f>
        <v>0</v>
      </c>
    </row>
    <row r="2652" spans="2:9" x14ac:dyDescent="0.45">
      <c r="B2652" s="2">
        <v>42</v>
      </c>
      <c r="D2652" s="2">
        <v>26.315000000000001</v>
      </c>
      <c r="E2652" s="2">
        <v>1</v>
      </c>
      <c r="H2652" s="2">
        <v>6940.90985</v>
      </c>
      <c r="I2652" s="1">
        <f>IF(AND(B1312="male",E1312="yes",F1312="northeast"),$K$57+$K$58*$B2652+$K$59*$D2652+$K$60*$E2652,IF(AND(B1312="male",E1312="yes",F1312="northwest"),J1367+J1368*$B2652+J1369*$D2652+J1370*$E2652,IF(AND(B1312="male",E1312="yes",F1312="southeast"),L1367+L1368*$B2652+L1369*$D2652+L1370*$E2652,IF(AND(B1312="male",E1312="yes",F1312="southwest"),N1367+N1368*$B2652+N1369*$D2652+N1370*$E2652,IF(AND(B1312="female",E1312="no",F1312="southwest"),P1367+P1368*$B2652+P1369*$D2652+P1370*$E2652,IF(AND(B1312="female",E1312="no",F1312="southeast"),R1367+R1368*$B2652+R1369*$D2652+R1370*$E2652,IF(AND(B1312="female",E1312="no",F1312="northwest"),T1367+T1368*$B2652+T1369*$D2652+T1370*$E2652,IF(AND(B1312="female",E1312="no",F1312="northeast"),V1367+V1368*$B2652+V1369*$D2652+V1370*$E2652,IF(AND(B1312="male",E1312="no",F1312="northeast"),X1367+X1368*$B2652+X1369*$D2652+X1370*$E2652,IF(AND(B1312="male",E1312="no",F1312="northwest"),Z1367+Z1368*$B2652+Z1369*$D2652+Z1370*$E2652,IF(AND(B1312="male",E1312="no",F1312="southeast"),AB1367+AB1368*$B2652+AB1369*$D2652+AB1370*$E2652,IF(AND(B1312="male",E1312="no",F1312="southwest"),AD1367+AD1368*$B2652+AD1369*$D2652+AD1370*$E2652,IF(AND(B1312="male",E1312="yes",F1312="southwest"),AF1367+AF1368*$B2652+AF1369*$D2652+AF1370*$E2652,IF(AND(B1312="male",E1312="yes",F1312="southeast"),AH1367+AH1368*$B2652+AH1369*$D2652+AH1370*$E2652,IF(AND(B1312="male",E1312="yes",F1312="northwest"),AJ1367+AJ1368*$B2652+AJ1369*$D2652+AJ1370*$E2652,IF(AND(B1312="male",E1312="yes",F1312="northeast"),AL1367+AL1368*$B2652+AL1369*$D2652+AL1370*$E2652,"Conditions not met"))))))))))))))))</f>
        <v>0</v>
      </c>
    </row>
    <row r="2653" spans="2:9" x14ac:dyDescent="0.45">
      <c r="B2653" s="2">
        <v>33</v>
      </c>
      <c r="D2653" s="2">
        <v>26.695</v>
      </c>
      <c r="E2653" s="2">
        <v>0</v>
      </c>
      <c r="H2653" s="2">
        <v>4571.4130500000001</v>
      </c>
      <c r="I2653" s="1">
        <f>IF(AND(B1313="male",E1313="yes",F1313="northeast"),$K$57+$K$58*$B2653+$K$59*$D2653+$K$60*$E2653,IF(AND(B1313="male",E1313="yes",F1313="northwest"),J1368+J1369*$B2653+J1370*$D2653+J1371*$E2653,IF(AND(B1313="male",E1313="yes",F1313="southeast"),L1368+L1369*$B2653+L1370*$D2653+L1371*$E2653,IF(AND(B1313="male",E1313="yes",F1313="southwest"),N1368+N1369*$B2653+N1370*$D2653+N1371*$E2653,IF(AND(B1313="female",E1313="no",F1313="southwest"),P1368+P1369*$B2653+P1370*$D2653+P1371*$E2653,IF(AND(B1313="female",E1313="no",F1313="southeast"),R1368+R1369*$B2653+R1370*$D2653+R1371*$E2653,IF(AND(B1313="female",E1313="no",F1313="northwest"),T1368+T1369*$B2653+T1370*$D2653+T1371*$E2653,IF(AND(B1313="female",E1313="no",F1313="northeast"),V1368+V1369*$B2653+V1370*$D2653+V1371*$E2653,IF(AND(B1313="male",E1313="no",F1313="northeast"),X1368+X1369*$B2653+X1370*$D2653+X1371*$E2653,IF(AND(B1313="male",E1313="no",F1313="northwest"),Z1368+Z1369*$B2653+Z1370*$D2653+Z1371*$E2653,IF(AND(B1313="male",E1313="no",F1313="southeast"),AB1368+AB1369*$B2653+AB1370*$D2653+AB1371*$E2653,IF(AND(B1313="male",E1313="no",F1313="southwest"),AD1368+AD1369*$B2653+AD1370*$D2653+AD1371*$E2653,IF(AND(B1313="male",E1313="yes",F1313="southwest"),AF1368+AF1369*$B2653+AF1370*$D2653+AF1371*$E2653,IF(AND(B1313="male",E1313="yes",F1313="southeast"),AH1368+AH1369*$B2653+AH1370*$D2653+AH1371*$E2653,IF(AND(B1313="male",E1313="yes",F1313="northwest"),AJ1368+AJ1369*$B2653+AJ1370*$D2653+AJ1371*$E2653,IF(AND(B1313="male",E1313="yes",F1313="northeast"),AL1368+AL1369*$B2653+AL1370*$D2653+AL1371*$E2653,"Conditions not met"))))))))))))))))</f>
        <v>0</v>
      </c>
    </row>
    <row r="2654" spans="2:9" x14ac:dyDescent="0.45">
      <c r="B2654" s="2">
        <v>34</v>
      </c>
      <c r="D2654" s="2">
        <v>42.9</v>
      </c>
      <c r="E2654" s="2">
        <v>1</v>
      </c>
      <c r="H2654" s="2">
        <v>4536.259</v>
      </c>
      <c r="I2654" s="1">
        <f>IF(AND(B1314="male",E1314="yes",F1314="northeast"),$K$57+$K$58*$B2654+$K$59*$D2654+$K$60*$E2654,IF(AND(B1314="male",E1314="yes",F1314="northwest"),J1369+J1370*$B2654+J1371*$D2654+J1372*$E2654,IF(AND(B1314="male",E1314="yes",F1314="southeast"),L1369+L1370*$B2654+L1371*$D2654+L1372*$E2654,IF(AND(B1314="male",E1314="yes",F1314="southwest"),N1369+N1370*$B2654+N1371*$D2654+N1372*$E2654,IF(AND(B1314="female",E1314="no",F1314="southwest"),P1369+P1370*$B2654+P1371*$D2654+P1372*$E2654,IF(AND(B1314="female",E1314="no",F1314="southeast"),R1369+R1370*$B2654+R1371*$D2654+R1372*$E2654,IF(AND(B1314="female",E1314="no",F1314="northwest"),T1369+T1370*$B2654+T1371*$D2654+T1372*$E2654,IF(AND(B1314="female",E1314="no",F1314="northeast"),V1369+V1370*$B2654+V1371*$D2654+V1372*$E2654,IF(AND(B1314="male",E1314="no",F1314="northeast"),X1369+X1370*$B2654+X1371*$D2654+X1372*$E2654,IF(AND(B1314="male",E1314="no",F1314="northwest"),Z1369+Z1370*$B2654+Z1371*$D2654+Z1372*$E2654,IF(AND(B1314="male",E1314="no",F1314="southeast"),AB1369+AB1370*$B2654+AB1371*$D2654+AB1372*$E2654,IF(AND(B1314="male",E1314="no",F1314="southwest"),AD1369+AD1370*$B2654+AD1371*$D2654+AD1372*$E2654,IF(AND(B1314="male",E1314="yes",F1314="southwest"),AF1369+AF1370*$B2654+AF1371*$D2654+AF1372*$E2654,IF(AND(B1314="male",E1314="yes",F1314="southeast"),AH1369+AH1370*$B2654+AH1371*$D2654+AH1372*$E2654,IF(AND(B1314="male",E1314="yes",F1314="northwest"),AJ1369+AJ1370*$B2654+AJ1371*$D2654+AJ1372*$E2654,IF(AND(B1314="male",E1314="yes",F1314="northeast"),AL1369+AL1370*$B2654+AL1371*$D2654+AL1372*$E2654,"Conditions not met"))))))))))))))))</f>
        <v>0</v>
      </c>
    </row>
    <row r="2655" spans="2:9" x14ac:dyDescent="0.45">
      <c r="B2655" s="2">
        <v>19</v>
      </c>
      <c r="D2655" s="2">
        <v>34.700000000000003</v>
      </c>
      <c r="E2655" s="2">
        <v>2</v>
      </c>
      <c r="H2655" s="2">
        <v>36397.576000000001</v>
      </c>
      <c r="I2655" s="1" t="str">
        <f>IF(AND(B1315="male",E1315="yes",F1315="northeast"),$K$57+$K$58*$B2655+$K$59*$D2655+$K$60*$E2655,IF(AND(B1315="male",E1315="yes",F1315="northwest"),J1370+J1371*$B2655+J1372*$D2655+J1373*$E2655,IF(AND(B1315="male",E1315="yes",F1315="southeast"),L1370+L1371*$B2655+L1372*$D2655+L1373*$E2655,IF(AND(B1315="male",E1315="yes",F1315="southwest"),N1370+N1371*$B2655+N1372*$D2655+N1373*$E2655,IF(AND(B1315="female",E1315="no",F1315="southwest"),P1370+P1371*$B2655+P1372*$D2655+P1373*$E2655,IF(AND(B1315="female",E1315="no",F1315="southeast"),R1370+R1371*$B2655+R1372*$D2655+R1373*$E2655,IF(AND(B1315="female",E1315="no",F1315="northwest"),T1370+T1371*$B2655+T1372*$D2655+T1373*$E2655,IF(AND(B1315="female",E1315="no",F1315="northeast"),V1370+V1371*$B2655+V1372*$D2655+V1373*$E2655,IF(AND(B1315="male",E1315="no",F1315="northeast"),X1370+X1371*$B2655+X1372*$D2655+X1373*$E2655,IF(AND(B1315="male",E1315="no",F1315="northwest"),Z1370+Z1371*$B2655+Z1372*$D2655+Z1373*$E2655,IF(AND(B1315="male",E1315="no",F1315="southeast"),AB1370+AB1371*$B2655+AB1372*$D2655+AB1373*$E2655,IF(AND(B1315="male",E1315="no",F1315="southwest"),AD1370+AD1371*$B2655+AD1372*$D2655+AD1373*$E2655,IF(AND(B1315="male",E1315="yes",F1315="southwest"),AF1370+AF1371*$B2655+AF1372*$D2655+AF1373*$E2655,IF(AND(B1315="male",E1315="yes",F1315="southeast"),AH1370+AH1371*$B2655+AH1372*$D2655+AH1373*$E2655,IF(AND(B1315="male",E1315="yes",F1315="northwest"),AJ1370+AJ1371*$B2655+AJ1372*$D2655+AJ1373*$E2655,IF(AND(B1315="male",E1315="yes",F1315="northeast"),AL1370+AL1371*$B2655+AL1372*$D2655+AL1373*$E2655,"Conditions not met"))))))))))))))))</f>
        <v>Conditions not met</v>
      </c>
    </row>
    <row r="2656" spans="2:9" x14ac:dyDescent="0.45">
      <c r="B2656" s="2">
        <v>30</v>
      </c>
      <c r="D2656" s="2">
        <v>23.655000000000001</v>
      </c>
      <c r="E2656" s="2">
        <v>3</v>
      </c>
      <c r="H2656" s="2">
        <v>18765.87545</v>
      </c>
      <c r="I2656" s="1" t="str">
        <f>IF(AND(B1316="male",E1316="yes",F1316="northeast"),$K$57+$K$58*$B2656+$K$59*$D2656+$K$60*$E2656,IF(AND(B1316="male",E1316="yes",F1316="northwest"),J1371+J1372*$B2656+J1373*$D2656+J1374*$E2656,IF(AND(B1316="male",E1316="yes",F1316="southeast"),L1371+L1372*$B2656+L1373*$D2656+L1374*$E2656,IF(AND(B1316="male",E1316="yes",F1316="southwest"),N1371+N1372*$B2656+N1373*$D2656+N1374*$E2656,IF(AND(B1316="female",E1316="no",F1316="southwest"),P1371+P1372*$B2656+P1373*$D2656+P1374*$E2656,IF(AND(B1316="female",E1316="no",F1316="southeast"),R1371+R1372*$B2656+R1373*$D2656+R1374*$E2656,IF(AND(B1316="female",E1316="no",F1316="northwest"),T1371+T1372*$B2656+T1373*$D2656+T1374*$E2656,IF(AND(B1316="female",E1316="no",F1316="northeast"),V1371+V1372*$B2656+V1373*$D2656+V1374*$E2656,IF(AND(B1316="male",E1316="no",F1316="northeast"),X1371+X1372*$B2656+X1373*$D2656+X1374*$E2656,IF(AND(B1316="male",E1316="no",F1316="northwest"),Z1371+Z1372*$B2656+Z1373*$D2656+Z1374*$E2656,IF(AND(B1316="male",E1316="no",F1316="southeast"),AB1371+AB1372*$B2656+AB1373*$D2656+AB1374*$E2656,IF(AND(B1316="male",E1316="no",F1316="southwest"),AD1371+AD1372*$B2656+AD1373*$D2656+AD1374*$E2656,IF(AND(B1316="male",E1316="yes",F1316="southwest"),AF1371+AF1372*$B2656+AF1373*$D2656+AF1374*$E2656,IF(AND(B1316="male",E1316="yes",F1316="southeast"),AH1371+AH1372*$B2656+AH1373*$D2656+AH1374*$E2656,IF(AND(B1316="male",E1316="yes",F1316="northwest"),AJ1371+AJ1372*$B2656+AJ1373*$D2656+AJ1374*$E2656,IF(AND(B1316="male",E1316="yes",F1316="northeast"),AL1371+AL1372*$B2656+AL1373*$D2656+AL1374*$E2656,"Conditions not met"))))))))))))))))</f>
        <v>Conditions not met</v>
      </c>
    </row>
    <row r="2657" spans="2:9" x14ac:dyDescent="0.45">
      <c r="B2657" s="2">
        <v>18</v>
      </c>
      <c r="D2657" s="2">
        <v>28.31</v>
      </c>
      <c r="E2657" s="2">
        <v>1</v>
      </c>
      <c r="H2657" s="2">
        <v>11272.331389999999</v>
      </c>
      <c r="I2657" s="1">
        <f>IF(AND(B1317="male",E1317="yes",F1317="northeast"),$K$57+$K$58*$B2657+$K$59*$D2657+$K$60*$E2657,IF(AND(B1317="male",E1317="yes",F1317="northwest"),J1372+J1373*$B2657+J1374*$D2657+J1375*$E2657,IF(AND(B1317="male",E1317="yes",F1317="southeast"),L1372+L1373*$B2657+L1374*$D2657+L1375*$E2657,IF(AND(B1317="male",E1317="yes",F1317="southwest"),N1372+N1373*$B2657+N1374*$D2657+N1375*$E2657,IF(AND(B1317="female",E1317="no",F1317="southwest"),P1372+P1373*$B2657+P1374*$D2657+P1375*$E2657,IF(AND(B1317="female",E1317="no",F1317="southeast"),R1372+R1373*$B2657+R1374*$D2657+R1375*$E2657,IF(AND(B1317="female",E1317="no",F1317="northwest"),T1372+T1373*$B2657+T1374*$D2657+T1375*$E2657,IF(AND(B1317="female",E1317="no",F1317="northeast"),V1372+V1373*$B2657+V1374*$D2657+V1375*$E2657,IF(AND(B1317="male",E1317="no",F1317="northeast"),X1372+X1373*$B2657+X1374*$D2657+X1375*$E2657,IF(AND(B1317="male",E1317="no",F1317="northwest"),Z1372+Z1373*$B2657+Z1374*$D2657+Z1375*$E2657,IF(AND(B1317="male",E1317="no",F1317="southeast"),AB1372+AB1373*$B2657+AB1374*$D2657+AB1375*$E2657,IF(AND(B1317="male",E1317="no",F1317="southwest"),AD1372+AD1373*$B2657+AD1374*$D2657+AD1375*$E2657,IF(AND(B1317="male",E1317="yes",F1317="southwest"),AF1372+AF1373*$B2657+AF1374*$D2657+AF1375*$E2657,IF(AND(B1317="male",E1317="yes",F1317="southeast"),AH1372+AH1373*$B2657+AH1374*$D2657+AH1375*$E2657,IF(AND(B1317="male",E1317="yes",F1317="northwest"),AJ1372+AJ1373*$B2657+AJ1374*$D2657+AJ1375*$E2657,IF(AND(B1317="male",E1317="yes",F1317="northeast"),AL1372+AL1373*$B2657+AL1374*$D2657+AL1375*$E2657,"Conditions not met"))))))))))))))))</f>
        <v>0</v>
      </c>
    </row>
    <row r="2658" spans="2:9" x14ac:dyDescent="0.45">
      <c r="B2658" s="2">
        <v>19</v>
      </c>
      <c r="D2658" s="2">
        <v>20.6</v>
      </c>
      <c r="E2658" s="2">
        <v>0</v>
      </c>
      <c r="H2658" s="2">
        <v>1731.6769999999999</v>
      </c>
      <c r="I2658" s="1">
        <f>IF(AND(B1318="male",E1318="yes",F1318="northeast"),$K$57+$K$58*$B2658+$K$59*$D2658+$K$60*$E2658,IF(AND(B1318="male",E1318="yes",F1318="northwest"),J1373+J1374*$B2658+J1375*$D2658+J1376*$E2658,IF(AND(B1318="male",E1318="yes",F1318="southeast"),L1373+L1374*$B2658+L1375*$D2658+L1376*$E2658,IF(AND(B1318="male",E1318="yes",F1318="southwest"),N1373+N1374*$B2658+N1375*$D2658+N1376*$E2658,IF(AND(B1318="female",E1318="no",F1318="southwest"),P1373+P1374*$B2658+P1375*$D2658+P1376*$E2658,IF(AND(B1318="female",E1318="no",F1318="southeast"),R1373+R1374*$B2658+R1375*$D2658+R1376*$E2658,IF(AND(B1318="female",E1318="no",F1318="northwest"),T1373+T1374*$B2658+T1375*$D2658+T1376*$E2658,IF(AND(B1318="female",E1318="no",F1318="northeast"),V1373+V1374*$B2658+V1375*$D2658+V1376*$E2658,IF(AND(B1318="male",E1318="no",F1318="northeast"),X1373+X1374*$B2658+X1375*$D2658+X1376*$E2658,IF(AND(B1318="male",E1318="no",F1318="northwest"),Z1373+Z1374*$B2658+Z1375*$D2658+Z1376*$E2658,IF(AND(B1318="male",E1318="no",F1318="southeast"),AB1373+AB1374*$B2658+AB1375*$D2658+AB1376*$E2658,IF(AND(B1318="male",E1318="no",F1318="southwest"),AD1373+AD1374*$B2658+AD1375*$D2658+AD1376*$E2658,IF(AND(B1318="male",E1318="yes",F1318="southwest"),AF1373+AF1374*$B2658+AF1375*$D2658+AF1376*$E2658,IF(AND(B1318="male",E1318="yes",F1318="southeast"),AH1373+AH1374*$B2658+AH1375*$D2658+AH1376*$E2658,IF(AND(B1318="male",E1318="yes",F1318="northwest"),AJ1373+AJ1374*$B2658+AJ1375*$D2658+AJ1376*$E2658,IF(AND(B1318="male",E1318="yes",F1318="northeast"),AL1373+AL1374*$B2658+AL1375*$D2658+AL1376*$E2658,"Conditions not met"))))))))))))))))</f>
        <v>0</v>
      </c>
    </row>
    <row r="2659" spans="2:9" x14ac:dyDescent="0.45">
      <c r="B2659" s="2">
        <v>18</v>
      </c>
      <c r="D2659" s="2">
        <v>53.13</v>
      </c>
      <c r="E2659" s="2">
        <v>0</v>
      </c>
      <c r="H2659" s="2">
        <v>1163.4627</v>
      </c>
      <c r="I2659" s="1">
        <f>IF(AND(B1319="male",E1319="yes",F1319="northeast"),$K$57+$K$58*$B2659+$K$59*$D2659+$K$60*$E2659,IF(AND(B1319="male",E1319="yes",F1319="northwest"),J1374+J1375*$B2659+J1376*$D2659+J1377*$E2659,IF(AND(B1319="male",E1319="yes",F1319="southeast"),L1374+L1375*$B2659+L1376*$D2659+L1377*$E2659,IF(AND(B1319="male",E1319="yes",F1319="southwest"),N1374+N1375*$B2659+N1376*$D2659+N1377*$E2659,IF(AND(B1319="female",E1319="no",F1319="southwest"),P1374+P1375*$B2659+P1376*$D2659+P1377*$E2659,IF(AND(B1319="female",E1319="no",F1319="southeast"),R1374+R1375*$B2659+R1376*$D2659+R1377*$E2659,IF(AND(B1319="female",E1319="no",F1319="northwest"),T1374+T1375*$B2659+T1376*$D2659+T1377*$E2659,IF(AND(B1319="female",E1319="no",F1319="northeast"),V1374+V1375*$B2659+V1376*$D2659+V1377*$E2659,IF(AND(B1319="male",E1319="no",F1319="northeast"),X1374+X1375*$B2659+X1376*$D2659+X1377*$E2659,IF(AND(B1319="male",E1319="no",F1319="northwest"),Z1374+Z1375*$B2659+Z1376*$D2659+Z1377*$E2659,IF(AND(B1319="male",E1319="no",F1319="southeast"),AB1374+AB1375*$B2659+AB1376*$D2659+AB1377*$E2659,IF(AND(B1319="male",E1319="no",F1319="southwest"),AD1374+AD1375*$B2659+AD1376*$D2659+AD1377*$E2659,IF(AND(B1319="male",E1319="yes",F1319="southwest"),AF1374+AF1375*$B2659+AF1376*$D2659+AF1377*$E2659,IF(AND(B1319="male",E1319="yes",F1319="southeast"),AH1374+AH1375*$B2659+AH1376*$D2659+AH1377*$E2659,IF(AND(B1319="male",E1319="yes",F1319="northwest"),AJ1374+AJ1375*$B2659+AJ1376*$D2659+AJ1377*$E2659,IF(AND(B1319="male",E1319="yes",F1319="northeast"),AL1374+AL1375*$B2659+AL1376*$D2659+AL1377*$E2659,"Conditions not met"))))))))))))))))</f>
        <v>0</v>
      </c>
    </row>
    <row r="2660" spans="2:9" x14ac:dyDescent="0.45">
      <c r="B2660" s="2">
        <v>35</v>
      </c>
      <c r="D2660" s="2">
        <v>39.71</v>
      </c>
      <c r="E2660" s="2">
        <v>4</v>
      </c>
      <c r="H2660" s="2">
        <v>19496.71917</v>
      </c>
      <c r="I2660" s="1">
        <f>IF(AND(B1320="male",E1320="yes",F1320="northeast"),$K$57+$K$58*$B2660+$K$59*$D2660+$K$60*$E2660,IF(AND(B1320="male",E1320="yes",F1320="northwest"),J1375+J1376*$B2660+J1377*$D2660+J1378*$E2660,IF(AND(B1320="male",E1320="yes",F1320="southeast"),L1375+L1376*$B2660+L1377*$D2660+L1378*$E2660,IF(AND(B1320="male",E1320="yes",F1320="southwest"),N1375+N1376*$B2660+N1377*$D2660+N1378*$E2660,IF(AND(B1320="female",E1320="no",F1320="southwest"),P1375+P1376*$B2660+P1377*$D2660+P1378*$E2660,IF(AND(B1320="female",E1320="no",F1320="southeast"),R1375+R1376*$B2660+R1377*$D2660+R1378*$E2660,IF(AND(B1320="female",E1320="no",F1320="northwest"),T1375+T1376*$B2660+T1377*$D2660+T1378*$E2660,IF(AND(B1320="female",E1320="no",F1320="northeast"),V1375+V1376*$B2660+V1377*$D2660+V1378*$E2660,IF(AND(B1320="male",E1320="no",F1320="northeast"),X1375+X1376*$B2660+X1377*$D2660+X1378*$E2660,IF(AND(B1320="male",E1320="no",F1320="northwest"),Z1375+Z1376*$B2660+Z1377*$D2660+Z1378*$E2660,IF(AND(B1320="male",E1320="no",F1320="southeast"),AB1375+AB1376*$B2660+AB1377*$D2660+AB1378*$E2660,IF(AND(B1320="male",E1320="no",F1320="southwest"),AD1375+AD1376*$B2660+AD1377*$D2660+AD1378*$E2660,IF(AND(B1320="male",E1320="yes",F1320="southwest"),AF1375+AF1376*$B2660+AF1377*$D2660+AF1378*$E2660,IF(AND(B1320="male",E1320="yes",F1320="southeast"),AH1375+AH1376*$B2660+AH1377*$D2660+AH1378*$E2660,IF(AND(B1320="male",E1320="yes",F1320="northwest"),AJ1375+AJ1376*$B2660+AJ1377*$D2660+AJ1378*$E2660,IF(AND(B1320="male",E1320="yes",F1320="northeast"),AL1375+AL1376*$B2660+AL1377*$D2660+AL1378*$E2660,"Conditions not met"))))))))))))))))</f>
        <v>0</v>
      </c>
    </row>
    <row r="2661" spans="2:9" x14ac:dyDescent="0.45">
      <c r="B2661" s="2">
        <v>39</v>
      </c>
      <c r="D2661" s="2">
        <v>26.315000000000001</v>
      </c>
      <c r="E2661" s="2">
        <v>2</v>
      </c>
      <c r="H2661" s="2">
        <v>7201.7008500000002</v>
      </c>
      <c r="I2661" s="1">
        <f>IF(AND(B1321="male",E1321="yes",F1321="northeast"),$K$57+$K$58*$B2661+$K$59*$D2661+$K$60*$E2661,IF(AND(B1321="male",E1321="yes",F1321="northwest"),J1376+J1377*$B2661+J1378*$D2661+J1379*$E2661,IF(AND(B1321="male",E1321="yes",F1321="southeast"),L1376+L1377*$B2661+L1378*$D2661+L1379*$E2661,IF(AND(B1321="male",E1321="yes",F1321="southwest"),N1376+N1377*$B2661+N1378*$D2661+N1379*$E2661,IF(AND(B1321="female",E1321="no",F1321="southwest"),P1376+P1377*$B2661+P1378*$D2661+P1379*$E2661,IF(AND(B1321="female",E1321="no",F1321="southeast"),R1376+R1377*$B2661+R1378*$D2661+R1379*$E2661,IF(AND(B1321="female",E1321="no",F1321="northwest"),T1376+T1377*$B2661+T1378*$D2661+T1379*$E2661,IF(AND(B1321="female",E1321="no",F1321="northeast"),V1376+V1377*$B2661+V1378*$D2661+V1379*$E2661,IF(AND(B1321="male",E1321="no",F1321="northeast"),X1376+X1377*$B2661+X1378*$D2661+X1379*$E2661,IF(AND(B1321="male",E1321="no",F1321="northwest"),Z1376+Z1377*$B2661+Z1378*$D2661+Z1379*$E2661,IF(AND(B1321="male",E1321="no",F1321="southeast"),AB1376+AB1377*$B2661+AB1378*$D2661+AB1379*$E2661,IF(AND(B1321="male",E1321="no",F1321="southwest"),AD1376+AD1377*$B2661+AD1378*$D2661+AD1379*$E2661,IF(AND(B1321="male",E1321="yes",F1321="southwest"),AF1376+AF1377*$B2661+AF1378*$D2661+AF1379*$E2661,IF(AND(B1321="male",E1321="yes",F1321="southeast"),AH1376+AH1377*$B2661+AH1378*$D2661+AH1379*$E2661,IF(AND(B1321="male",E1321="yes",F1321="northwest"),AJ1376+AJ1377*$B2661+AJ1378*$D2661+AJ1379*$E2661,IF(AND(B1321="male",E1321="yes",F1321="northeast"),AL1376+AL1377*$B2661+AL1378*$D2661+AL1379*$E2661,"Conditions not met"))))))))))))))))</f>
        <v>0</v>
      </c>
    </row>
    <row r="2662" spans="2:9" x14ac:dyDescent="0.45">
      <c r="B2662" s="2">
        <v>31</v>
      </c>
      <c r="D2662" s="2">
        <v>31.065000000000001</v>
      </c>
      <c r="E2662" s="2">
        <v>3</v>
      </c>
      <c r="H2662" s="2">
        <v>5425.0233500000004</v>
      </c>
      <c r="I2662" s="1">
        <f>IF(AND(B1322="male",E1322="yes",F1322="northeast"),$K$57+$K$58*$B2662+$K$59*$D2662+$K$60*$E2662,IF(AND(B1322="male",E1322="yes",F1322="northwest"),J1377+J1378*$B2662+J1379*$D2662+J1380*$E2662,IF(AND(B1322="male",E1322="yes",F1322="southeast"),L1377+L1378*$B2662+L1379*$D2662+L1380*$E2662,IF(AND(B1322="male",E1322="yes",F1322="southwest"),N1377+N1378*$B2662+N1379*$D2662+N1380*$E2662,IF(AND(B1322="female",E1322="no",F1322="southwest"),P1377+P1378*$B2662+P1379*$D2662+P1380*$E2662,IF(AND(B1322="female",E1322="no",F1322="southeast"),R1377+R1378*$B2662+R1379*$D2662+R1380*$E2662,IF(AND(B1322="female",E1322="no",F1322="northwest"),T1377+T1378*$B2662+T1379*$D2662+T1380*$E2662,IF(AND(B1322="female",E1322="no",F1322="northeast"),V1377+V1378*$B2662+V1379*$D2662+V1380*$E2662,IF(AND(B1322="male",E1322="no",F1322="northeast"),X1377+X1378*$B2662+X1379*$D2662+X1380*$E2662,IF(AND(B1322="male",E1322="no",F1322="northwest"),Z1377+Z1378*$B2662+Z1379*$D2662+Z1380*$E2662,IF(AND(B1322="male",E1322="no",F1322="southeast"),AB1377+AB1378*$B2662+AB1379*$D2662+AB1380*$E2662,IF(AND(B1322="male",E1322="no",F1322="southwest"),AD1377+AD1378*$B2662+AD1379*$D2662+AD1380*$E2662,IF(AND(B1322="male",E1322="yes",F1322="southwest"),AF1377+AF1378*$B2662+AF1379*$D2662+AF1380*$E2662,IF(AND(B1322="male",E1322="yes",F1322="southeast"),AH1377+AH1378*$B2662+AH1379*$D2662+AH1380*$E2662,IF(AND(B1322="male",E1322="yes",F1322="northwest"),AJ1377+AJ1378*$B2662+AJ1379*$D2662+AJ1380*$E2662,IF(AND(B1322="male",E1322="yes",F1322="northeast"),AL1377+AL1378*$B2662+AL1379*$D2662+AL1380*$E2662,"Conditions not met"))))))))))))))))</f>
        <v>0</v>
      </c>
    </row>
    <row r="2663" spans="2:9" x14ac:dyDescent="0.45">
      <c r="B2663" s="2">
        <v>62</v>
      </c>
      <c r="D2663" s="2">
        <v>26.695</v>
      </c>
      <c r="E2663" s="2">
        <v>0</v>
      </c>
      <c r="H2663" s="2">
        <v>28101.333050000001</v>
      </c>
      <c r="I2663" s="1">
        <f>IF(AND(B1323="male",E1323="yes",F1323="northeast"),$K$57+$K$58*$B2663+$K$59*$D2663+$K$60*$E2663,IF(AND(B1323="male",E1323="yes",F1323="northwest"),J1378+J1379*$B2663+J1380*$D2663+J1381*$E2663,IF(AND(B1323="male",E1323="yes",F1323="southeast"),L1378+L1379*$B2663+L1380*$D2663+L1381*$E2663,IF(AND(B1323="male",E1323="yes",F1323="southwest"),N1378+N1379*$B2663+N1380*$D2663+N1381*$E2663,IF(AND(B1323="female",E1323="no",F1323="southwest"),P1378+P1379*$B2663+P1380*$D2663+P1381*$E2663,IF(AND(B1323="female",E1323="no",F1323="southeast"),R1378+R1379*$B2663+R1380*$D2663+R1381*$E2663,IF(AND(B1323="female",E1323="no",F1323="northwest"),T1378+T1379*$B2663+T1380*$D2663+T1381*$E2663,IF(AND(B1323="female",E1323="no",F1323="northeast"),V1378+V1379*$B2663+V1380*$D2663+V1381*$E2663,IF(AND(B1323="male",E1323="no",F1323="northeast"),X1378+X1379*$B2663+X1380*$D2663+X1381*$E2663,IF(AND(B1323="male",E1323="no",F1323="northwest"),Z1378+Z1379*$B2663+Z1380*$D2663+Z1381*$E2663,IF(AND(B1323="male",E1323="no",F1323="southeast"),AB1378+AB1379*$B2663+AB1380*$D2663+AB1381*$E2663,IF(AND(B1323="male",E1323="no",F1323="southwest"),AD1378+AD1379*$B2663+AD1380*$D2663+AD1381*$E2663,IF(AND(B1323="male",E1323="yes",F1323="southwest"),AF1378+AF1379*$B2663+AF1380*$D2663+AF1381*$E2663,IF(AND(B1323="male",E1323="yes",F1323="southeast"),AH1378+AH1379*$B2663+AH1380*$D2663+AH1381*$E2663,IF(AND(B1323="male",E1323="yes",F1323="northwest"),AJ1378+AJ1379*$B2663+AJ1380*$D2663+AJ1381*$E2663,IF(AND(B1323="male",E1323="yes",F1323="northeast"),AL1378+AL1379*$B2663+AL1380*$D2663+AL1381*$E2663,"Conditions not met"))))))))))))))))</f>
        <v>29990.171335084713</v>
      </c>
    </row>
    <row r="2664" spans="2:9" x14ac:dyDescent="0.45">
      <c r="B2664" s="2">
        <v>62</v>
      </c>
      <c r="D2664" s="2">
        <v>38.83</v>
      </c>
      <c r="E2664" s="2">
        <v>0</v>
      </c>
      <c r="H2664" s="2">
        <v>12981.3457</v>
      </c>
      <c r="I2664" s="1">
        <f>IF(AND(B1324="male",E1324="yes",F1324="northeast"),$K$57+$K$58*$B2664+$K$59*$D2664+$K$60*$E2664,IF(AND(B1324="male",E1324="yes",F1324="northwest"),J1379+J1380*$B2664+J1381*$D2664+J1382*$E2664,IF(AND(B1324="male",E1324="yes",F1324="southeast"),L1379+L1380*$B2664+L1381*$D2664+L1382*$E2664,IF(AND(B1324="male",E1324="yes",F1324="southwest"),N1379+N1380*$B2664+N1381*$D2664+N1382*$E2664,IF(AND(B1324="female",E1324="no",F1324="southwest"),P1379+P1380*$B2664+P1381*$D2664+P1382*$E2664,IF(AND(B1324="female",E1324="no",F1324="southeast"),R1379+R1380*$B2664+R1381*$D2664+R1382*$E2664,IF(AND(B1324="female",E1324="no",F1324="northwest"),T1379+T1380*$B2664+T1381*$D2664+T1382*$E2664,IF(AND(B1324="female",E1324="no",F1324="northeast"),V1379+V1380*$B2664+V1381*$D2664+V1382*$E2664,IF(AND(B1324="male",E1324="no",F1324="northeast"),X1379+X1380*$B2664+X1381*$D2664+X1382*$E2664,IF(AND(B1324="male",E1324="no",F1324="northwest"),Z1379+Z1380*$B2664+Z1381*$D2664+Z1382*$E2664,IF(AND(B1324="male",E1324="no",F1324="southeast"),AB1379+AB1380*$B2664+AB1381*$D2664+AB1382*$E2664,IF(AND(B1324="male",E1324="no",F1324="southwest"),AD1379+AD1380*$B2664+AD1381*$D2664+AD1382*$E2664,IF(AND(B1324="male",E1324="yes",F1324="southwest"),AF1379+AF1380*$B2664+AF1381*$D2664+AF1382*$E2664,IF(AND(B1324="male",E1324="yes",F1324="southeast"),AH1379+AH1380*$B2664+AH1381*$D2664+AH1382*$E2664,IF(AND(B1324="male",E1324="yes",F1324="northwest"),AJ1379+AJ1380*$B2664+AJ1381*$D2664+AJ1382*$E2664,IF(AND(B1324="male",E1324="yes",F1324="northeast"),AL1379+AL1380*$B2664+AL1381*$D2664+AL1382*$E2664,"Conditions not met"))))))))))))))))</f>
        <v>0</v>
      </c>
    </row>
    <row r="2665" spans="2:9" x14ac:dyDescent="0.45">
      <c r="B2665" s="2">
        <v>42</v>
      </c>
      <c r="D2665" s="2">
        <v>40.369999999999997</v>
      </c>
      <c r="E2665" s="2">
        <v>2</v>
      </c>
      <c r="H2665" s="2">
        <v>43896.376300000004</v>
      </c>
      <c r="I2665" s="1" t="str">
        <f>IF(AND(B1325="male",E1325="yes",F1325="northeast"),$K$57+$K$58*$B2665+$K$59*$D2665+$K$60*$E2665,IF(AND(B1325="male",E1325="yes",F1325="northwest"),J1380+J1381*$B2665+J1382*$D2665+J1383*$E2665,IF(AND(B1325="male",E1325="yes",F1325="southeast"),L1380+L1381*$B2665+L1382*$D2665+L1383*$E2665,IF(AND(B1325="male",E1325="yes",F1325="southwest"),N1380+N1381*$B2665+N1382*$D2665+N1383*$E2665,IF(AND(B1325="female",E1325="no",F1325="southwest"),P1380+P1381*$B2665+P1382*$D2665+P1383*$E2665,IF(AND(B1325="female",E1325="no",F1325="southeast"),R1380+R1381*$B2665+R1382*$D2665+R1383*$E2665,IF(AND(B1325="female",E1325="no",F1325="northwest"),T1380+T1381*$B2665+T1382*$D2665+T1383*$E2665,IF(AND(B1325="female",E1325="no",F1325="northeast"),V1380+V1381*$B2665+V1382*$D2665+V1383*$E2665,IF(AND(B1325="male",E1325="no",F1325="northeast"),X1380+X1381*$B2665+X1382*$D2665+X1383*$E2665,IF(AND(B1325="male",E1325="no",F1325="northwest"),Z1380+Z1381*$B2665+Z1382*$D2665+Z1383*$E2665,IF(AND(B1325="male",E1325="no",F1325="southeast"),AB1380+AB1381*$B2665+AB1382*$D2665+AB1383*$E2665,IF(AND(B1325="male",E1325="no",F1325="southwest"),AD1380+AD1381*$B2665+AD1382*$D2665+AD1383*$E2665,IF(AND(B1325="male",E1325="yes",F1325="southwest"),AF1380+AF1381*$B2665+AF1382*$D2665+AF1383*$E2665,IF(AND(B1325="male",E1325="yes",F1325="southeast"),AH1380+AH1381*$B2665+AH1382*$D2665+AH1383*$E2665,IF(AND(B1325="male",E1325="yes",F1325="northwest"),AJ1380+AJ1381*$B2665+AJ1382*$D2665+AJ1383*$E2665,IF(AND(B1325="male",E1325="yes",F1325="northeast"),AL1380+AL1381*$B2665+AL1382*$D2665+AL1383*$E2665,"Conditions not met"))))))))))))))))</f>
        <v>Conditions not met</v>
      </c>
    </row>
    <row r="2666" spans="2:9" x14ac:dyDescent="0.45">
      <c r="B2666" s="2">
        <v>31</v>
      </c>
      <c r="D2666" s="2">
        <v>25.934999999999999</v>
      </c>
      <c r="E2666" s="2">
        <v>1</v>
      </c>
      <c r="H2666" s="2">
        <v>4239.8926499999998</v>
      </c>
      <c r="I2666" s="1">
        <f>IF(AND(B1326="male",E1326="yes",F1326="northeast"),$K$57+$K$58*$B2666+$K$59*$D2666+$K$60*$E2666,IF(AND(B1326="male",E1326="yes",F1326="northwest"),J1381+J1382*$B2666+J1383*$D2666+J1384*$E2666,IF(AND(B1326="male",E1326="yes",F1326="southeast"),L1381+L1382*$B2666+L1383*$D2666+L1384*$E2666,IF(AND(B1326="male",E1326="yes",F1326="southwest"),N1381+N1382*$B2666+N1383*$D2666+N1384*$E2666,IF(AND(B1326="female",E1326="no",F1326="southwest"),P1381+P1382*$B2666+P1383*$D2666+P1384*$E2666,IF(AND(B1326="female",E1326="no",F1326="southeast"),R1381+R1382*$B2666+R1383*$D2666+R1384*$E2666,IF(AND(B1326="female",E1326="no",F1326="northwest"),T1381+T1382*$B2666+T1383*$D2666+T1384*$E2666,IF(AND(B1326="female",E1326="no",F1326="northeast"),V1381+V1382*$B2666+V1383*$D2666+V1384*$E2666,IF(AND(B1326="male",E1326="no",F1326="northeast"),X1381+X1382*$B2666+X1383*$D2666+X1384*$E2666,IF(AND(B1326="male",E1326="no",F1326="northwest"),Z1381+Z1382*$B2666+Z1383*$D2666+Z1384*$E2666,IF(AND(B1326="male",E1326="no",F1326="southeast"),AB1381+AB1382*$B2666+AB1383*$D2666+AB1384*$E2666,IF(AND(B1326="male",E1326="no",F1326="southwest"),AD1381+AD1382*$B2666+AD1383*$D2666+AD1384*$E2666,IF(AND(B1326="male",E1326="yes",F1326="southwest"),AF1381+AF1382*$B2666+AF1383*$D2666+AF1384*$E2666,IF(AND(B1326="male",E1326="yes",F1326="southeast"),AH1381+AH1382*$B2666+AH1383*$D2666+AH1384*$E2666,IF(AND(B1326="male",E1326="yes",F1326="northwest"),AJ1381+AJ1382*$B2666+AJ1383*$D2666+AJ1384*$E2666,IF(AND(B1326="male",E1326="yes",F1326="northeast"),AL1381+AL1382*$B2666+AL1383*$D2666+AL1384*$E2666,"Conditions not met"))))))))))))))))</f>
        <v>0</v>
      </c>
    </row>
    <row r="2667" spans="2:9" x14ac:dyDescent="0.45">
      <c r="B2667" s="2">
        <v>61</v>
      </c>
      <c r="D2667" s="2">
        <v>33.534999999999997</v>
      </c>
      <c r="E2667" s="2">
        <v>0</v>
      </c>
      <c r="H2667" s="2">
        <v>13143.336649999999</v>
      </c>
      <c r="I2667" s="1">
        <f>IF(AND(B1327="male",E1327="yes",F1327="northeast"),$K$57+$K$58*$B2667+$K$59*$D2667+$K$60*$E2667,IF(AND(B1327="male",E1327="yes",F1327="northwest"),J1382+J1383*$B2667+J1384*$D2667+J1385*$E2667,IF(AND(B1327="male",E1327="yes",F1327="southeast"),L1382+L1383*$B2667+L1384*$D2667+L1385*$E2667,IF(AND(B1327="male",E1327="yes",F1327="southwest"),N1382+N1383*$B2667+N1384*$D2667+N1385*$E2667,IF(AND(B1327="female",E1327="no",F1327="southwest"),P1382+P1383*$B2667+P1384*$D2667+P1385*$E2667,IF(AND(B1327="female",E1327="no",F1327="southeast"),R1382+R1383*$B2667+R1384*$D2667+R1385*$E2667,IF(AND(B1327="female",E1327="no",F1327="northwest"),T1382+T1383*$B2667+T1384*$D2667+T1385*$E2667,IF(AND(B1327="female",E1327="no",F1327="northeast"),V1382+V1383*$B2667+V1384*$D2667+V1385*$E2667,IF(AND(B1327="male",E1327="no",F1327="northeast"),X1382+X1383*$B2667+X1384*$D2667+X1385*$E2667,IF(AND(B1327="male",E1327="no",F1327="northwest"),Z1382+Z1383*$B2667+Z1384*$D2667+Z1385*$E2667,IF(AND(B1327="male",E1327="no",F1327="southeast"),AB1382+AB1383*$B2667+AB1384*$D2667+AB1385*$E2667,IF(AND(B1327="male",E1327="no",F1327="southwest"),AD1382+AD1383*$B2667+AD1384*$D2667+AD1385*$E2667,IF(AND(B1327="male",E1327="yes",F1327="southwest"),AF1382+AF1383*$B2667+AF1384*$D2667+AF1385*$E2667,IF(AND(B1327="male",E1327="yes",F1327="southeast"),AH1382+AH1383*$B2667+AH1384*$D2667+AH1385*$E2667,IF(AND(B1327="male",E1327="yes",F1327="northwest"),AJ1382+AJ1383*$B2667+AJ1384*$D2667+AJ1385*$E2667,IF(AND(B1327="male",E1327="yes",F1327="northeast"),AL1382+AL1383*$B2667+AL1384*$D2667+AL1385*$E2667,"Conditions not met"))))))))))))))))</f>
        <v>0</v>
      </c>
    </row>
    <row r="2668" spans="2:9" x14ac:dyDescent="0.45">
      <c r="B2668" s="2">
        <v>42</v>
      </c>
      <c r="D2668" s="2">
        <v>32.869999999999997</v>
      </c>
      <c r="E2668" s="2">
        <v>0</v>
      </c>
      <c r="H2668" s="2">
        <v>7050.0213000000003</v>
      </c>
      <c r="I2668" s="1">
        <f>IF(AND(B1328="male",E1328="yes",F1328="northeast"),$K$57+$K$58*$B2668+$K$59*$D2668+$K$60*$E2668,IF(AND(B1328="male",E1328="yes",F1328="northwest"),J1383+J1384*$B2668+J1385*$D2668+J1386*$E2668,IF(AND(B1328="male",E1328="yes",F1328="southeast"),L1383+L1384*$B2668+L1385*$D2668+L1386*$E2668,IF(AND(B1328="male",E1328="yes",F1328="southwest"),N1383+N1384*$B2668+N1385*$D2668+N1386*$E2668,IF(AND(B1328="female",E1328="no",F1328="southwest"),P1383+P1384*$B2668+P1385*$D2668+P1386*$E2668,IF(AND(B1328="female",E1328="no",F1328="southeast"),R1383+R1384*$B2668+R1385*$D2668+R1386*$E2668,IF(AND(B1328="female",E1328="no",F1328="northwest"),T1383+T1384*$B2668+T1385*$D2668+T1386*$E2668,IF(AND(B1328="female",E1328="no",F1328="northeast"),V1383+V1384*$B2668+V1385*$D2668+V1386*$E2668,IF(AND(B1328="male",E1328="no",F1328="northeast"),X1383+X1384*$B2668+X1385*$D2668+X1386*$E2668,IF(AND(B1328="male",E1328="no",F1328="northwest"),Z1383+Z1384*$B2668+Z1385*$D2668+Z1386*$E2668,IF(AND(B1328="male",E1328="no",F1328="southeast"),AB1383+AB1384*$B2668+AB1385*$D2668+AB1386*$E2668,IF(AND(B1328="male",E1328="no",F1328="southwest"),AD1383+AD1384*$B2668+AD1385*$D2668+AD1386*$E2668,IF(AND(B1328="male",E1328="yes",F1328="southwest"),AF1383+AF1384*$B2668+AF1385*$D2668+AF1386*$E2668,IF(AND(B1328="male",E1328="yes",F1328="southeast"),AH1383+AH1384*$B2668+AH1385*$D2668+AH1386*$E2668,IF(AND(B1328="male",E1328="yes",F1328="northwest"),AJ1383+AJ1384*$B2668+AJ1385*$D2668+AJ1386*$E2668,IF(AND(B1328="male",E1328="yes",F1328="northeast"),AL1383+AL1384*$B2668+AL1385*$D2668+AL1386*$E2668,"Conditions not met"))))))))))))))))</f>
        <v>0</v>
      </c>
    </row>
    <row r="2669" spans="2:9" x14ac:dyDescent="0.45">
      <c r="B2669" s="2">
        <v>51</v>
      </c>
      <c r="D2669" s="2">
        <v>30.03</v>
      </c>
      <c r="E2669" s="2">
        <v>1</v>
      </c>
      <c r="H2669" s="2">
        <v>9377.9046999999991</v>
      </c>
      <c r="I2669" s="1">
        <f>IF(AND(B1329="male",E1329="yes",F1329="northeast"),$K$57+$K$58*$B2669+$K$59*$D2669+$K$60*$E2669,IF(AND(B1329="male",E1329="yes",F1329="northwest"),J1384+J1385*$B2669+J1386*$D2669+J1387*$E2669,IF(AND(B1329="male",E1329="yes",F1329="southeast"),L1384+L1385*$B2669+L1386*$D2669+L1387*$E2669,IF(AND(B1329="male",E1329="yes",F1329="southwest"),N1384+N1385*$B2669+N1386*$D2669+N1387*$E2669,IF(AND(B1329="female",E1329="no",F1329="southwest"),P1384+P1385*$B2669+P1386*$D2669+P1387*$E2669,IF(AND(B1329="female",E1329="no",F1329="southeast"),R1384+R1385*$B2669+R1386*$D2669+R1387*$E2669,IF(AND(B1329="female",E1329="no",F1329="northwest"),T1384+T1385*$B2669+T1386*$D2669+T1387*$E2669,IF(AND(B1329="female",E1329="no",F1329="northeast"),V1384+V1385*$B2669+V1386*$D2669+V1387*$E2669,IF(AND(B1329="male",E1329="no",F1329="northeast"),X1384+X1385*$B2669+X1386*$D2669+X1387*$E2669,IF(AND(B1329="male",E1329="no",F1329="northwest"),Z1384+Z1385*$B2669+Z1386*$D2669+Z1387*$E2669,IF(AND(B1329="male",E1329="no",F1329="southeast"),AB1384+AB1385*$B2669+AB1386*$D2669+AB1387*$E2669,IF(AND(B1329="male",E1329="no",F1329="southwest"),AD1384+AD1385*$B2669+AD1386*$D2669+AD1387*$E2669,IF(AND(B1329="male",E1329="yes",F1329="southwest"),AF1384+AF1385*$B2669+AF1386*$D2669+AF1387*$E2669,IF(AND(B1329="male",E1329="yes",F1329="southeast"),AH1384+AH1385*$B2669+AH1386*$D2669+AH1387*$E2669,IF(AND(B1329="male",E1329="yes",F1329="northwest"),AJ1384+AJ1385*$B2669+AJ1386*$D2669+AJ1387*$E2669,IF(AND(B1329="male",E1329="yes",F1329="northeast"),AL1384+AL1385*$B2669+AL1386*$D2669+AL1387*$E2669,"Conditions not met"))))))))))))))))</f>
        <v>0</v>
      </c>
    </row>
    <row r="2670" spans="2:9" x14ac:dyDescent="0.45">
      <c r="B2670" s="2">
        <v>23</v>
      </c>
      <c r="D2670" s="2">
        <v>24.225000000000001</v>
      </c>
      <c r="E2670" s="2">
        <v>2</v>
      </c>
      <c r="H2670" s="2">
        <v>22395.74424</v>
      </c>
      <c r="I2670" s="1">
        <f>IF(AND(B1330="male",E1330="yes",F1330="northeast"),$K$57+$K$58*$B2670+$K$59*$D2670+$K$60*$E2670,IF(AND(B1330="male",E1330="yes",F1330="northwest"),J1385+J1386*$B2670+J1387*$D2670+J1388*$E2670,IF(AND(B1330="male",E1330="yes",F1330="southeast"),L1385+L1386*$B2670+L1387*$D2670+L1388*$E2670,IF(AND(B1330="male",E1330="yes",F1330="southwest"),N1385+N1386*$B2670+N1387*$D2670+N1388*$E2670,IF(AND(B1330="female",E1330="no",F1330="southwest"),P1385+P1386*$B2670+P1387*$D2670+P1388*$E2670,IF(AND(B1330="female",E1330="no",F1330="southeast"),R1385+R1386*$B2670+R1387*$D2670+R1388*$E2670,IF(AND(B1330="female",E1330="no",F1330="northwest"),T1385+T1386*$B2670+T1387*$D2670+T1388*$E2670,IF(AND(B1330="female",E1330="no",F1330="northeast"),V1385+V1386*$B2670+V1387*$D2670+V1388*$E2670,IF(AND(B1330="male",E1330="no",F1330="northeast"),X1385+X1386*$B2670+X1387*$D2670+X1388*$E2670,IF(AND(B1330="male",E1330="no",F1330="northwest"),Z1385+Z1386*$B2670+Z1387*$D2670+Z1388*$E2670,IF(AND(B1330="male",E1330="no",F1330="southeast"),AB1385+AB1386*$B2670+AB1387*$D2670+AB1388*$E2670,IF(AND(B1330="male",E1330="no",F1330="southwest"),AD1385+AD1386*$B2670+AD1387*$D2670+AD1388*$E2670,IF(AND(B1330="male",E1330="yes",F1330="southwest"),AF1385+AF1386*$B2670+AF1387*$D2670+AF1388*$E2670,IF(AND(B1330="male",E1330="yes",F1330="southeast"),AH1385+AH1386*$B2670+AH1387*$D2670+AH1388*$E2670,IF(AND(B1330="male",E1330="yes",F1330="northwest"),AJ1385+AJ1386*$B2670+AJ1387*$D2670+AJ1388*$E2670,IF(AND(B1330="male",E1330="yes",F1330="northeast"),AL1385+AL1386*$B2670+AL1387*$D2670+AL1388*$E2670,"Conditions not met"))))))))))))))))</f>
        <v>0</v>
      </c>
    </row>
    <row r="2671" spans="2:9" x14ac:dyDescent="0.45">
      <c r="B2671" s="2">
        <v>52</v>
      </c>
      <c r="D2671" s="2">
        <v>38.6</v>
      </c>
      <c r="E2671" s="2">
        <v>2</v>
      </c>
      <c r="H2671" s="2">
        <v>10325.206</v>
      </c>
      <c r="I2671" s="1">
        <f>IF(AND(B1331="male",E1331="yes",F1331="northeast"),$K$57+$K$58*$B2671+$K$59*$D2671+$K$60*$E2671,IF(AND(B1331="male",E1331="yes",F1331="northwest"),J1386+J1387*$B2671+J1388*$D2671+J1389*$E2671,IF(AND(B1331="male",E1331="yes",F1331="southeast"),L1386+L1387*$B2671+L1388*$D2671+L1389*$E2671,IF(AND(B1331="male",E1331="yes",F1331="southwest"),N1386+N1387*$B2671+N1388*$D2671+N1389*$E2671,IF(AND(B1331="female",E1331="no",F1331="southwest"),P1386+P1387*$B2671+P1388*$D2671+P1389*$E2671,IF(AND(B1331="female",E1331="no",F1331="southeast"),R1386+R1387*$B2671+R1388*$D2671+R1389*$E2671,IF(AND(B1331="female",E1331="no",F1331="northwest"),T1386+T1387*$B2671+T1388*$D2671+T1389*$E2671,IF(AND(B1331="female",E1331="no",F1331="northeast"),V1386+V1387*$B2671+V1388*$D2671+V1389*$E2671,IF(AND(B1331="male",E1331="no",F1331="northeast"),X1386+X1387*$B2671+X1388*$D2671+X1389*$E2671,IF(AND(B1331="male",E1331="no",F1331="northwest"),Z1386+Z1387*$B2671+Z1388*$D2671+Z1389*$E2671,IF(AND(B1331="male",E1331="no",F1331="southeast"),AB1386+AB1387*$B2671+AB1388*$D2671+AB1389*$E2671,IF(AND(B1331="male",E1331="no",F1331="southwest"),AD1386+AD1387*$B2671+AD1388*$D2671+AD1389*$E2671,IF(AND(B1331="male",E1331="yes",F1331="southwest"),AF1386+AF1387*$B2671+AF1388*$D2671+AF1389*$E2671,IF(AND(B1331="male",E1331="yes",F1331="southeast"),AH1386+AH1387*$B2671+AH1388*$D2671+AH1389*$E2671,IF(AND(B1331="male",E1331="yes",F1331="northwest"),AJ1386+AJ1387*$B2671+AJ1388*$D2671+AJ1389*$E2671,IF(AND(B1331="male",E1331="yes",F1331="northeast"),AL1386+AL1387*$B2671+AL1388*$D2671+AL1389*$E2671,"Conditions not met"))))))))))))))))</f>
        <v>0</v>
      </c>
    </row>
    <row r="2672" spans="2:9" x14ac:dyDescent="0.45">
      <c r="B2672" s="2">
        <v>57</v>
      </c>
      <c r="D2672" s="2">
        <v>25.74</v>
      </c>
      <c r="E2672" s="2">
        <v>2</v>
      </c>
      <c r="H2672" s="2">
        <v>12629.1656</v>
      </c>
      <c r="I2672" s="1">
        <f>IF(AND(B1332="male",E1332="yes",F1332="northeast"),$K$57+$K$58*$B2672+$K$59*$D2672+$K$60*$E2672,IF(AND(B1332="male",E1332="yes",F1332="northwest"),J1387+J1388*$B2672+J1389*$D2672+J1390*$E2672,IF(AND(B1332="male",E1332="yes",F1332="southeast"),L1387+L1388*$B2672+L1389*$D2672+L1390*$E2672,IF(AND(B1332="male",E1332="yes",F1332="southwest"),N1387+N1388*$B2672+N1389*$D2672+N1390*$E2672,IF(AND(B1332="female",E1332="no",F1332="southwest"),P1387+P1388*$B2672+P1389*$D2672+P1390*$E2672,IF(AND(B1332="female",E1332="no",F1332="southeast"),R1387+R1388*$B2672+R1389*$D2672+R1390*$E2672,IF(AND(B1332="female",E1332="no",F1332="northwest"),T1387+T1388*$B2672+T1389*$D2672+T1390*$E2672,IF(AND(B1332="female",E1332="no",F1332="northeast"),V1387+V1388*$B2672+V1389*$D2672+V1390*$E2672,IF(AND(B1332="male",E1332="no",F1332="northeast"),X1387+X1388*$B2672+X1389*$D2672+X1390*$E2672,IF(AND(B1332="male",E1332="no",F1332="northwest"),Z1387+Z1388*$B2672+Z1389*$D2672+Z1390*$E2672,IF(AND(B1332="male",E1332="no",F1332="southeast"),AB1387+AB1388*$B2672+AB1389*$D2672+AB1390*$E2672,IF(AND(B1332="male",E1332="no",F1332="southwest"),AD1387+AD1388*$B2672+AD1389*$D2672+AD1390*$E2672,IF(AND(B1332="male",E1332="yes",F1332="southwest"),AF1387+AF1388*$B2672+AF1389*$D2672+AF1390*$E2672,IF(AND(B1332="male",E1332="yes",F1332="southeast"),AH1387+AH1388*$B2672+AH1389*$D2672+AH1390*$E2672,IF(AND(B1332="male",E1332="yes",F1332="northwest"),AJ1387+AJ1388*$B2672+AJ1389*$D2672+AJ1390*$E2672,IF(AND(B1332="male",E1332="yes",F1332="northeast"),AL1387+AL1388*$B2672+AL1389*$D2672+AL1390*$E2672,"Conditions not met"))))))))))))))))</f>
        <v>0</v>
      </c>
    </row>
    <row r="2673" spans="2:9" x14ac:dyDescent="0.45">
      <c r="B2673" s="2">
        <v>23</v>
      </c>
      <c r="D2673" s="2">
        <v>33.4</v>
      </c>
      <c r="E2673" s="2">
        <v>0</v>
      </c>
      <c r="H2673" s="2">
        <v>10795.937330000001</v>
      </c>
      <c r="I2673" s="1">
        <f>IF(AND(B1333="male",E1333="yes",F1333="northeast"),$K$57+$K$58*$B2673+$K$59*$D2673+$K$60*$E2673,IF(AND(B1333="male",E1333="yes",F1333="northwest"),J1388+J1389*$B2673+J1390*$D2673+J1391*$E2673,IF(AND(B1333="male",E1333="yes",F1333="southeast"),L1388+L1389*$B2673+L1390*$D2673+L1391*$E2673,IF(AND(B1333="male",E1333="yes",F1333="southwest"),N1388+N1389*$B2673+N1390*$D2673+N1391*$E2673,IF(AND(B1333="female",E1333="no",F1333="southwest"),P1388+P1389*$B2673+P1390*$D2673+P1391*$E2673,IF(AND(B1333="female",E1333="no",F1333="southeast"),R1388+R1389*$B2673+R1390*$D2673+R1391*$E2673,IF(AND(B1333="female",E1333="no",F1333="northwest"),T1388+T1389*$B2673+T1390*$D2673+T1391*$E2673,IF(AND(B1333="female",E1333="no",F1333="northeast"),V1388+V1389*$B2673+V1390*$D2673+V1391*$E2673,IF(AND(B1333="male",E1333="no",F1333="northeast"),X1388+X1389*$B2673+X1390*$D2673+X1391*$E2673,IF(AND(B1333="male",E1333="no",F1333="northwest"),Z1388+Z1389*$B2673+Z1390*$D2673+Z1391*$E2673,IF(AND(B1333="male",E1333="no",F1333="southeast"),AB1388+AB1389*$B2673+AB1390*$D2673+AB1391*$E2673,IF(AND(B1333="male",E1333="no",F1333="southwest"),AD1388+AD1389*$B2673+AD1390*$D2673+AD1391*$E2673,IF(AND(B1333="male",E1333="yes",F1333="southwest"),AF1388+AF1389*$B2673+AF1390*$D2673+AF1391*$E2673,IF(AND(B1333="male",E1333="yes",F1333="southeast"),AH1388+AH1389*$B2673+AH1390*$D2673+AH1391*$E2673,IF(AND(B1333="male",E1333="yes",F1333="northwest"),AJ1388+AJ1389*$B2673+AJ1390*$D2673+AJ1391*$E2673,IF(AND(B1333="male",E1333="yes",F1333="northeast"),AL1388+AL1389*$B2673+AL1390*$D2673+AL1391*$E2673,"Conditions not met"))))))))))))))))</f>
        <v>0</v>
      </c>
    </row>
    <row r="2674" spans="2:9" x14ac:dyDescent="0.45">
      <c r="B2674" s="2">
        <v>52</v>
      </c>
      <c r="D2674" s="2">
        <v>44.7</v>
      </c>
      <c r="E2674" s="2">
        <v>3</v>
      </c>
      <c r="H2674" s="2">
        <v>11411.684999999999</v>
      </c>
      <c r="I2674" s="1">
        <f>IF(AND(B1334="male",E1334="yes",F1334="northeast"),$K$57+$K$58*$B2674+$K$59*$D2674+$K$60*$E2674,IF(AND(B1334="male",E1334="yes",F1334="northwest"),J1389+J1390*$B2674+J1391*$D2674+J1392*$E2674,IF(AND(B1334="male",E1334="yes",F1334="southeast"),L1389+L1390*$B2674+L1391*$D2674+L1392*$E2674,IF(AND(B1334="male",E1334="yes",F1334="southwest"),N1389+N1390*$B2674+N1391*$D2674+N1392*$E2674,IF(AND(B1334="female",E1334="no",F1334="southwest"),P1389+P1390*$B2674+P1391*$D2674+P1392*$E2674,IF(AND(B1334="female",E1334="no",F1334="southeast"),R1389+R1390*$B2674+R1391*$D2674+R1392*$E2674,IF(AND(B1334="female",E1334="no",F1334="northwest"),T1389+T1390*$B2674+T1391*$D2674+T1392*$E2674,IF(AND(B1334="female",E1334="no",F1334="northeast"),V1389+V1390*$B2674+V1391*$D2674+V1392*$E2674,IF(AND(B1334="male",E1334="no",F1334="northeast"),X1389+X1390*$B2674+X1391*$D2674+X1392*$E2674,IF(AND(B1334="male",E1334="no",F1334="northwest"),Z1389+Z1390*$B2674+Z1391*$D2674+Z1392*$E2674,IF(AND(B1334="male",E1334="no",F1334="southeast"),AB1389+AB1390*$B2674+AB1391*$D2674+AB1392*$E2674,IF(AND(B1334="male",E1334="no",F1334="southwest"),AD1389+AD1390*$B2674+AD1391*$D2674+AD1392*$E2674,IF(AND(B1334="male",E1334="yes",F1334="southwest"),AF1389+AF1390*$B2674+AF1391*$D2674+AF1392*$E2674,IF(AND(B1334="male",E1334="yes",F1334="southeast"),AH1389+AH1390*$B2674+AH1391*$D2674+AH1392*$E2674,IF(AND(B1334="male",E1334="yes",F1334="northwest"),AJ1389+AJ1390*$B2674+AJ1391*$D2674+AJ1392*$E2674,IF(AND(B1334="male",E1334="yes",F1334="northeast"),AL1389+AL1390*$B2674+AL1391*$D2674+AL1392*$E2674,"Conditions not met"))))))))))))))))</f>
        <v>0</v>
      </c>
    </row>
    <row r="2675" spans="2:9" x14ac:dyDescent="0.45">
      <c r="B2675" s="2">
        <v>50</v>
      </c>
      <c r="D2675" s="2">
        <v>30.97</v>
      </c>
      <c r="E2675" s="2">
        <v>3</v>
      </c>
      <c r="H2675" s="2">
        <v>10600.5483</v>
      </c>
      <c r="I2675" s="1">
        <f>IF(AND(B1335="male",E1335="yes",F1335="northeast"),$K$57+$K$58*$B2675+$K$59*$D2675+$K$60*$E2675,IF(AND(B1335="male",E1335="yes",F1335="northwest"),J1390+J1391*$B2675+J1392*$D2675+J1393*$E2675,IF(AND(B1335="male",E1335="yes",F1335="southeast"),L1390+L1391*$B2675+L1392*$D2675+L1393*$E2675,IF(AND(B1335="male",E1335="yes",F1335="southwest"),N1390+N1391*$B2675+N1392*$D2675+N1393*$E2675,IF(AND(B1335="female",E1335="no",F1335="southwest"),P1390+P1391*$B2675+P1392*$D2675+P1393*$E2675,IF(AND(B1335="female",E1335="no",F1335="southeast"),R1390+R1391*$B2675+R1392*$D2675+R1393*$E2675,IF(AND(B1335="female",E1335="no",F1335="northwest"),T1390+T1391*$B2675+T1392*$D2675+T1393*$E2675,IF(AND(B1335="female",E1335="no",F1335="northeast"),V1390+V1391*$B2675+V1392*$D2675+V1393*$E2675,IF(AND(B1335="male",E1335="no",F1335="northeast"),X1390+X1391*$B2675+X1392*$D2675+X1393*$E2675,IF(AND(B1335="male",E1335="no",F1335="northwest"),Z1390+Z1391*$B2675+Z1392*$D2675+Z1393*$E2675,IF(AND(B1335="male",E1335="no",F1335="southeast"),AB1390+AB1391*$B2675+AB1392*$D2675+AB1393*$E2675,IF(AND(B1335="male",E1335="no",F1335="southwest"),AD1390+AD1391*$B2675+AD1392*$D2675+AD1393*$E2675,IF(AND(B1335="male",E1335="yes",F1335="southwest"),AF1390+AF1391*$B2675+AF1392*$D2675+AF1393*$E2675,IF(AND(B1335="male",E1335="yes",F1335="southeast"),AH1390+AH1391*$B2675+AH1392*$D2675+AH1393*$E2675,IF(AND(B1335="male",E1335="yes",F1335="northwest"),AJ1390+AJ1391*$B2675+AJ1392*$D2675+AJ1393*$E2675,IF(AND(B1335="male",E1335="yes",F1335="northeast"),AL1390+AL1391*$B2675+AL1392*$D2675+AL1393*$E2675,"Conditions not met"))))))))))))))))</f>
        <v>0</v>
      </c>
    </row>
    <row r="2676" spans="2:9" x14ac:dyDescent="0.45">
      <c r="B2676" s="2">
        <v>18</v>
      </c>
      <c r="D2676" s="2">
        <v>31.92</v>
      </c>
      <c r="E2676" s="2">
        <v>0</v>
      </c>
      <c r="H2676" s="2">
        <v>2205.9807999999998</v>
      </c>
      <c r="I2676" s="1">
        <f>IF(AND(B1336="male",E1336="yes",F1336="northeast"),$K$57+$K$58*$B2676+$K$59*$D2676+$K$60*$E2676,IF(AND(B1336="male",E1336="yes",F1336="northwest"),J1391+J1392*$B2676+J1393*$D2676+J1394*$E2676,IF(AND(B1336="male",E1336="yes",F1336="southeast"),L1391+L1392*$B2676+L1393*$D2676+L1394*$E2676,IF(AND(B1336="male",E1336="yes",F1336="southwest"),N1391+N1392*$B2676+N1393*$D2676+N1394*$E2676,IF(AND(B1336="female",E1336="no",F1336="southwest"),P1391+P1392*$B2676+P1393*$D2676+P1394*$E2676,IF(AND(B1336="female",E1336="no",F1336="southeast"),R1391+R1392*$B2676+R1393*$D2676+R1394*$E2676,IF(AND(B1336="female",E1336="no",F1336="northwest"),T1391+T1392*$B2676+T1393*$D2676+T1394*$E2676,IF(AND(B1336="female",E1336="no",F1336="northeast"),V1391+V1392*$B2676+V1393*$D2676+V1394*$E2676,IF(AND(B1336="male",E1336="no",F1336="northeast"),X1391+X1392*$B2676+X1393*$D2676+X1394*$E2676,IF(AND(B1336="male",E1336="no",F1336="northwest"),Z1391+Z1392*$B2676+Z1393*$D2676+Z1394*$E2676,IF(AND(B1336="male",E1336="no",F1336="southeast"),AB1391+AB1392*$B2676+AB1393*$D2676+AB1394*$E2676,IF(AND(B1336="male",E1336="no",F1336="southwest"),AD1391+AD1392*$B2676+AD1393*$D2676+AD1394*$E2676,IF(AND(B1336="male",E1336="yes",F1336="southwest"),AF1391+AF1392*$B2676+AF1393*$D2676+AF1394*$E2676,IF(AND(B1336="male",E1336="yes",F1336="southeast"),AH1391+AH1392*$B2676+AH1393*$D2676+AH1394*$E2676,IF(AND(B1336="male",E1336="yes",F1336="northwest"),AJ1391+AJ1392*$B2676+AJ1393*$D2676+AJ1394*$E2676,IF(AND(B1336="male",E1336="yes",F1336="northeast"),AL1391+AL1392*$B2676+AL1393*$D2676+AL1394*$E2676,"Conditions not met"))))))))))))))))</f>
        <v>0</v>
      </c>
    </row>
    <row r="2677" spans="2:9" x14ac:dyDescent="0.45">
      <c r="B2677" s="2">
        <v>18</v>
      </c>
      <c r="D2677" s="2">
        <v>36.85</v>
      </c>
      <c r="E2677" s="2">
        <v>0</v>
      </c>
      <c r="H2677" s="2">
        <v>1629.8335</v>
      </c>
      <c r="I2677" s="1">
        <f>IF(AND(B1337="male",E1337="yes",F1337="northeast"),$K$57+$K$58*$B2677+$K$59*$D2677+$K$60*$E2677,IF(AND(B1337="male",E1337="yes",F1337="northwest"),J1392+J1393*$B2677+J1394*$D2677+J1395*$E2677,IF(AND(B1337="male",E1337="yes",F1337="southeast"),L1392+L1393*$B2677+L1394*$D2677+L1395*$E2677,IF(AND(B1337="male",E1337="yes",F1337="southwest"),N1392+N1393*$B2677+N1394*$D2677+N1395*$E2677,IF(AND(B1337="female",E1337="no",F1337="southwest"),P1392+P1393*$B2677+P1394*$D2677+P1395*$E2677,IF(AND(B1337="female",E1337="no",F1337="southeast"),R1392+R1393*$B2677+R1394*$D2677+R1395*$E2677,IF(AND(B1337="female",E1337="no",F1337="northwest"),T1392+T1393*$B2677+T1394*$D2677+T1395*$E2677,IF(AND(B1337="female",E1337="no",F1337="northeast"),V1392+V1393*$B2677+V1394*$D2677+V1395*$E2677,IF(AND(B1337="male",E1337="no",F1337="northeast"),X1392+X1393*$B2677+X1394*$D2677+X1395*$E2677,IF(AND(B1337="male",E1337="no",F1337="northwest"),Z1392+Z1393*$B2677+Z1394*$D2677+Z1395*$E2677,IF(AND(B1337="male",E1337="no",F1337="southeast"),AB1392+AB1393*$B2677+AB1394*$D2677+AB1395*$E2677,IF(AND(B1337="male",E1337="no",F1337="southwest"),AD1392+AD1393*$B2677+AD1394*$D2677+AD1395*$E2677,IF(AND(B1337="male",E1337="yes",F1337="southwest"),AF1392+AF1393*$B2677+AF1394*$D2677+AF1395*$E2677,IF(AND(B1337="male",E1337="yes",F1337="southeast"),AH1392+AH1393*$B2677+AH1394*$D2677+AH1395*$E2677,IF(AND(B1337="male",E1337="yes",F1337="northwest"),AJ1392+AJ1393*$B2677+AJ1394*$D2677+AJ1395*$E2677,IF(AND(B1337="male",E1337="yes",F1337="northeast"),AL1392+AL1393*$B2677+AL1394*$D2677+AL1395*$E2677,"Conditions not met"))))))))))))))))</f>
        <v>0</v>
      </c>
    </row>
    <row r="2678" spans="2:9" x14ac:dyDescent="0.45">
      <c r="B2678" s="2">
        <v>21</v>
      </c>
      <c r="D2678" s="2">
        <v>25.8</v>
      </c>
      <c r="E2678" s="2">
        <v>0</v>
      </c>
      <c r="H2678" s="2">
        <v>2007.9449999999999</v>
      </c>
      <c r="I2678" s="1">
        <f>IF(AND(B1338="male",E1338="yes",F1338="northeast"),$K$57+$K$58*$B2678+$K$59*$D2678+$K$60*$E2678,IF(AND(B1338="male",E1338="yes",F1338="northwest"),J1393+J1394*$B2678+J1395*$D2678+J1396*$E2678,IF(AND(B1338="male",E1338="yes",F1338="southeast"),L1393+L1394*$B2678+L1395*$D2678+L1396*$E2678,IF(AND(B1338="male",E1338="yes",F1338="southwest"),N1393+N1394*$B2678+N1395*$D2678+N1396*$E2678,IF(AND(B1338="female",E1338="no",F1338="southwest"),P1393+P1394*$B2678+P1395*$D2678+P1396*$E2678,IF(AND(B1338="female",E1338="no",F1338="southeast"),R1393+R1394*$B2678+R1395*$D2678+R1396*$E2678,IF(AND(B1338="female",E1338="no",F1338="northwest"),T1393+T1394*$B2678+T1395*$D2678+T1396*$E2678,IF(AND(B1338="female",E1338="no",F1338="northeast"),V1393+V1394*$B2678+V1395*$D2678+V1396*$E2678,IF(AND(B1338="male",E1338="no",F1338="northeast"),X1393+X1394*$B2678+X1395*$D2678+X1396*$E2678,IF(AND(B1338="male",E1338="no",F1338="northwest"),Z1393+Z1394*$B2678+Z1395*$D2678+Z1396*$E2678,IF(AND(B1338="male",E1338="no",F1338="southeast"),AB1393+AB1394*$B2678+AB1395*$D2678+AB1396*$E2678,IF(AND(B1338="male",E1338="no",F1338="southwest"),AD1393+AD1394*$B2678+AD1395*$D2678+AD1396*$E2678,IF(AND(B1338="male",E1338="yes",F1338="southwest"),AF1393+AF1394*$B2678+AF1395*$D2678+AF1396*$E2678,IF(AND(B1338="male",E1338="yes",F1338="southeast"),AH1393+AH1394*$B2678+AH1395*$D2678+AH1396*$E2678,IF(AND(B1338="male",E1338="yes",F1338="northwest"),AJ1393+AJ1394*$B2678+AJ1395*$D2678+AJ1396*$E2678,IF(AND(B1338="male",E1338="yes",F1338="northeast"),AL1393+AL1394*$B2678+AL1395*$D2678+AL1396*$E2678,"Conditions not met"))))))))))))))))</f>
        <v>0</v>
      </c>
    </row>
    <row r="2679" spans="2:9" x14ac:dyDescent="0.45">
      <c r="B2679" s="2">
        <v>61</v>
      </c>
      <c r="D2679" s="2">
        <v>29.07</v>
      </c>
      <c r="E2679" s="2">
        <v>0</v>
      </c>
      <c r="H2679" s="2">
        <v>29141.3603</v>
      </c>
      <c r="I2679" s="1" t="str">
        <f>IF(AND(B1339="male",E1339="yes",F1339="northeast"),$K$57+$K$58*$B2679+$K$59*$D2679+$K$60*$E2679,IF(AND(B1339="male",E1339="yes",F1339="northwest"),J1394+J1395*$B2679+J1396*$D2679+J1397*$E2679,IF(AND(B1339="male",E1339="yes",F1339="southeast"),L1394+L1395*$B2679+L1396*$D2679+L1397*$E2679,IF(AND(B1339="male",E1339="yes",F1339="southwest"),N1394+N1395*$B2679+N1396*$D2679+N1397*$E2679,IF(AND(B1339="female",E1339="no",F1339="southwest"),P1394+P1395*$B2679+P1396*$D2679+P1397*$E2679,IF(AND(B1339="female",E1339="no",F1339="southeast"),R1394+R1395*$B2679+R1396*$D2679+R1397*$E2679,IF(AND(B1339="female",E1339="no",F1339="northwest"),T1394+T1395*$B2679+T1396*$D2679+T1397*$E2679,IF(AND(B1339="female",E1339="no",F1339="northeast"),V1394+V1395*$B2679+V1396*$D2679+V1397*$E2679,IF(AND(B1339="male",E1339="no",F1339="northeast"),X1394+X1395*$B2679+X1396*$D2679+X1397*$E2679,IF(AND(B1339="male",E1339="no",F1339="northwest"),Z1394+Z1395*$B2679+Z1396*$D2679+Z1397*$E2679,IF(AND(B1339="male",E1339="no",F1339="southeast"),AB1394+AB1395*$B2679+AB1396*$D2679+AB1397*$E2679,IF(AND(B1339="male",E1339="no",F1339="southwest"),AD1394+AD1395*$B2679+AD1396*$D2679+AD1397*$E2679,IF(AND(B1339="male",E1339="yes",F1339="southwest"),AF1394+AF1395*$B2679+AF1396*$D2679+AF1397*$E2679,IF(AND(B1339="male",E1339="yes",F1339="southeast"),AH1394+AH1395*$B2679+AH1396*$D2679+AH1397*$E2679,IF(AND(B1339="male",E1339="yes",F1339="northwest"),AJ1394+AJ1395*$B2679+AJ1396*$D2679+AJ1397*$E2679,IF(AND(B1339="male",E1339="yes",F1339="northeast"),AL1394+AL1395*$B2679+AL1396*$D2679+AL1397*$E2679,"Conditions not met"))))))))))))))))</f>
        <v>Conditions not met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15C2C-3B81-44A9-A2ED-CA6DCE8F4D03}">
  <dimension ref="B2:P31"/>
  <sheetViews>
    <sheetView workbookViewId="0">
      <selection activeCell="H17" sqref="H17:I21"/>
    </sheetView>
  </sheetViews>
  <sheetFormatPr defaultRowHeight="15.75" x14ac:dyDescent="0.5"/>
  <sheetData>
    <row r="2" spans="2:13" x14ac:dyDescent="0.5">
      <c r="B2" t="s">
        <v>0</v>
      </c>
      <c r="C2" t="s">
        <v>2</v>
      </c>
      <c r="D2" t="s">
        <v>3</v>
      </c>
      <c r="E2" t="s">
        <v>6</v>
      </c>
      <c r="H2" t="s">
        <v>26</v>
      </c>
    </row>
    <row r="3" spans="2:13" ht="16.149999999999999" thickBot="1" x14ac:dyDescent="0.55000000000000004">
      <c r="B3">
        <v>34</v>
      </c>
      <c r="C3">
        <v>31.92</v>
      </c>
      <c r="D3">
        <v>1</v>
      </c>
      <c r="E3">
        <v>37701.876799999998</v>
      </c>
    </row>
    <row r="4" spans="2:13" x14ac:dyDescent="0.5">
      <c r="B4">
        <v>42</v>
      </c>
      <c r="C4">
        <v>23.37</v>
      </c>
      <c r="D4">
        <v>0</v>
      </c>
      <c r="E4">
        <v>19964.746299999999</v>
      </c>
      <c r="H4" s="11" t="s">
        <v>27</v>
      </c>
      <c r="I4" s="11"/>
    </row>
    <row r="5" spans="2:13" x14ac:dyDescent="0.5">
      <c r="B5">
        <v>23</v>
      </c>
      <c r="C5">
        <v>36.67</v>
      </c>
      <c r="D5">
        <v>2</v>
      </c>
      <c r="E5">
        <v>38511.628299999997</v>
      </c>
      <c r="H5" s="8" t="s">
        <v>28</v>
      </c>
      <c r="I5" s="8">
        <v>0.94342798823738783</v>
      </c>
    </row>
    <row r="6" spans="2:13" x14ac:dyDescent="0.5">
      <c r="B6">
        <v>63</v>
      </c>
      <c r="C6">
        <v>27.74</v>
      </c>
      <c r="D6">
        <v>0</v>
      </c>
      <c r="E6">
        <v>29523.1656</v>
      </c>
      <c r="H6" s="8" t="s">
        <v>29</v>
      </c>
      <c r="I6" s="8">
        <v>0.8900563689896448</v>
      </c>
    </row>
    <row r="7" spans="2:13" x14ac:dyDescent="0.5">
      <c r="B7">
        <v>40</v>
      </c>
      <c r="C7">
        <v>28.12</v>
      </c>
      <c r="D7">
        <v>1</v>
      </c>
      <c r="E7">
        <v>22331.566800000001</v>
      </c>
      <c r="H7" s="8" t="s">
        <v>30</v>
      </c>
      <c r="I7" s="8">
        <v>0.87686313326840226</v>
      </c>
    </row>
    <row r="8" spans="2:13" x14ac:dyDescent="0.5">
      <c r="B8">
        <v>59</v>
      </c>
      <c r="C8">
        <v>36.765000000000001</v>
      </c>
      <c r="D8">
        <v>1</v>
      </c>
      <c r="E8">
        <v>47896.79135</v>
      </c>
      <c r="H8" s="8" t="s">
        <v>31</v>
      </c>
      <c r="I8" s="8">
        <v>4553.8739409761165</v>
      </c>
    </row>
    <row r="9" spans="2:13" ht="16.149999999999999" thickBot="1" x14ac:dyDescent="0.55000000000000004">
      <c r="B9">
        <v>53</v>
      </c>
      <c r="C9">
        <v>22.61</v>
      </c>
      <c r="D9">
        <v>3</v>
      </c>
      <c r="E9">
        <v>24873.384900000001</v>
      </c>
      <c r="H9" s="9" t="s">
        <v>32</v>
      </c>
      <c r="I9" s="9">
        <v>29</v>
      </c>
    </row>
    <row r="10" spans="2:13" x14ac:dyDescent="0.5">
      <c r="B10">
        <v>61</v>
      </c>
      <c r="C10">
        <v>36.384999999999998</v>
      </c>
      <c r="D10">
        <v>1</v>
      </c>
      <c r="E10">
        <v>48517.563150000002</v>
      </c>
    </row>
    <row r="11" spans="2:13" ht="16.149999999999999" thickBot="1" x14ac:dyDescent="0.55000000000000004">
      <c r="B11">
        <v>39</v>
      </c>
      <c r="C11">
        <v>24.89</v>
      </c>
      <c r="D11">
        <v>3</v>
      </c>
      <c r="E11">
        <v>21659.930100000001</v>
      </c>
      <c r="H11" t="s">
        <v>33</v>
      </c>
    </row>
    <row r="12" spans="2:13" x14ac:dyDescent="0.5">
      <c r="B12">
        <v>27</v>
      </c>
      <c r="C12">
        <v>17.954999999999998</v>
      </c>
      <c r="D12">
        <v>2</v>
      </c>
      <c r="E12">
        <v>15006.579449999999</v>
      </c>
      <c r="H12" s="10"/>
      <c r="I12" s="10" t="s">
        <v>38</v>
      </c>
      <c r="J12" s="10" t="s">
        <v>39</v>
      </c>
      <c r="K12" s="10" t="s">
        <v>40</v>
      </c>
      <c r="L12" s="10" t="s">
        <v>41</v>
      </c>
      <c r="M12" s="10" t="s">
        <v>42</v>
      </c>
    </row>
    <row r="13" spans="2:13" x14ac:dyDescent="0.5">
      <c r="B13">
        <v>44</v>
      </c>
      <c r="C13">
        <v>20.234999999999999</v>
      </c>
      <c r="D13">
        <v>1</v>
      </c>
      <c r="E13">
        <v>19594.809649999999</v>
      </c>
      <c r="H13" s="8" t="s">
        <v>34</v>
      </c>
      <c r="I13" s="8">
        <v>3</v>
      </c>
      <c r="J13" s="8">
        <v>4197101324.0985427</v>
      </c>
      <c r="K13" s="8">
        <v>1399033774.6995142</v>
      </c>
      <c r="L13" s="8">
        <v>67.46308394661304</v>
      </c>
      <c r="M13" s="8">
        <v>4.0263391244725765E-12</v>
      </c>
    </row>
    <row r="14" spans="2:13" x14ac:dyDescent="0.5">
      <c r="B14">
        <v>26</v>
      </c>
      <c r="C14">
        <v>17.195</v>
      </c>
      <c r="D14">
        <v>2</v>
      </c>
      <c r="E14">
        <v>14455.644050000001</v>
      </c>
      <c r="H14" s="8" t="s">
        <v>35</v>
      </c>
      <c r="I14" s="8">
        <v>25</v>
      </c>
      <c r="J14" s="8">
        <v>518444196.75753355</v>
      </c>
      <c r="K14" s="8">
        <v>20737767.870301344</v>
      </c>
      <c r="L14" s="8"/>
      <c r="M14" s="8"/>
    </row>
    <row r="15" spans="2:13" ht="16.149999999999999" thickBot="1" x14ac:dyDescent="0.55000000000000004">
      <c r="B15">
        <v>31</v>
      </c>
      <c r="C15">
        <v>38.094999999999999</v>
      </c>
      <c r="D15">
        <v>1</v>
      </c>
      <c r="E15">
        <v>58571.074480000003</v>
      </c>
      <c r="H15" s="9" t="s">
        <v>36</v>
      </c>
      <c r="I15" s="9">
        <v>28</v>
      </c>
      <c r="J15" s="9">
        <v>4715545520.8560762</v>
      </c>
      <c r="K15" s="9"/>
      <c r="L15" s="9"/>
      <c r="M15" s="9"/>
    </row>
    <row r="16" spans="2:13" ht="16.149999999999999" thickBot="1" x14ac:dyDescent="0.55000000000000004">
      <c r="B16">
        <v>21</v>
      </c>
      <c r="C16">
        <v>21.85</v>
      </c>
      <c r="D16">
        <v>1</v>
      </c>
      <c r="E16">
        <v>15359.104499999999</v>
      </c>
    </row>
    <row r="17" spans="2:16" x14ac:dyDescent="0.5">
      <c r="B17">
        <v>29</v>
      </c>
      <c r="C17">
        <v>21.754999999999999</v>
      </c>
      <c r="D17">
        <v>1</v>
      </c>
      <c r="E17">
        <v>16657.71745</v>
      </c>
      <c r="H17" s="10"/>
      <c r="I17" s="10" t="s">
        <v>43</v>
      </c>
      <c r="J17" s="10" t="s">
        <v>31</v>
      </c>
      <c r="K17" s="10" t="s">
        <v>44</v>
      </c>
      <c r="L17" s="10" t="s">
        <v>45</v>
      </c>
      <c r="M17" s="10" t="s">
        <v>46</v>
      </c>
      <c r="N17" s="10" t="s">
        <v>47</v>
      </c>
      <c r="O17" s="10" t="s">
        <v>49</v>
      </c>
      <c r="P17" s="10" t="s">
        <v>50</v>
      </c>
    </row>
    <row r="18" spans="2:16" x14ac:dyDescent="0.5">
      <c r="B18">
        <v>47</v>
      </c>
      <c r="C18">
        <v>26.125</v>
      </c>
      <c r="D18">
        <v>1</v>
      </c>
      <c r="E18">
        <v>23401.30575</v>
      </c>
      <c r="H18" s="8" t="s">
        <v>37</v>
      </c>
      <c r="I18" s="8">
        <v>-22588.335511228437</v>
      </c>
      <c r="J18" s="8">
        <v>3942.3007045847662</v>
      </c>
      <c r="K18" s="8">
        <v>-5.7297342856061046</v>
      </c>
      <c r="L18" s="8">
        <v>5.7197949090308531E-6</v>
      </c>
      <c r="M18" s="8">
        <v>-30707.65579886725</v>
      </c>
      <c r="N18" s="8">
        <v>-14469.015223589622</v>
      </c>
      <c r="O18" s="8">
        <v>-33577.245683471971</v>
      </c>
      <c r="P18" s="8">
        <v>-11599.425338984905</v>
      </c>
    </row>
    <row r="19" spans="2:16" x14ac:dyDescent="0.5">
      <c r="B19">
        <v>37</v>
      </c>
      <c r="C19">
        <v>30.78</v>
      </c>
      <c r="D19">
        <v>0</v>
      </c>
      <c r="E19">
        <v>37270.1512</v>
      </c>
      <c r="H19" s="8" t="s">
        <v>0</v>
      </c>
      <c r="I19" s="8">
        <v>160.28050188674214</v>
      </c>
      <c r="J19" s="8">
        <v>72.812497967779663</v>
      </c>
      <c r="K19" s="8">
        <v>2.2012773405695825</v>
      </c>
      <c r="L19" s="8">
        <v>3.7168238832249248E-2</v>
      </c>
      <c r="M19" s="8">
        <v>10.320355199828782</v>
      </c>
      <c r="N19" s="8">
        <v>310.24064857365551</v>
      </c>
      <c r="O19" s="8">
        <v>-42.679662631928522</v>
      </c>
      <c r="P19" s="8">
        <v>363.24066640541281</v>
      </c>
    </row>
    <row r="20" spans="2:16" x14ac:dyDescent="0.5">
      <c r="B20">
        <v>46</v>
      </c>
      <c r="C20">
        <v>35.53</v>
      </c>
      <c r="D20">
        <v>0</v>
      </c>
      <c r="E20">
        <v>42111.664700000001</v>
      </c>
      <c r="H20" s="8" t="s">
        <v>2</v>
      </c>
      <c r="I20" s="8">
        <v>1597.3446611475981</v>
      </c>
      <c r="J20" s="8">
        <v>124.30845537372889</v>
      </c>
      <c r="K20" s="8">
        <v>12.849847231592083</v>
      </c>
      <c r="L20" s="8">
        <v>1.6341091641538205E-12</v>
      </c>
      <c r="M20" s="8">
        <v>1341.3266048721907</v>
      </c>
      <c r="N20" s="8">
        <v>1853.3627174230055</v>
      </c>
      <c r="O20" s="8">
        <v>1250.8428206960007</v>
      </c>
      <c r="P20" s="8">
        <v>1943.8465015991956</v>
      </c>
    </row>
    <row r="21" spans="2:16" ht="16.149999999999999" thickBot="1" x14ac:dyDescent="0.55000000000000004">
      <c r="B21">
        <v>49</v>
      </c>
      <c r="C21">
        <v>23.844999999999999</v>
      </c>
      <c r="D21">
        <v>3</v>
      </c>
      <c r="E21">
        <v>24106.912550000001</v>
      </c>
      <c r="H21" s="9" t="s">
        <v>3</v>
      </c>
      <c r="I21" s="9">
        <v>698.64878000372562</v>
      </c>
      <c r="J21" s="9">
        <v>887.70057670535425</v>
      </c>
      <c r="K21" s="9">
        <v>0.78703202221262192</v>
      </c>
      <c r="L21" s="9">
        <v>0.43866101378019673</v>
      </c>
      <c r="M21" s="9">
        <v>-1129.6047810222872</v>
      </c>
      <c r="N21" s="9">
        <v>2526.9023410297386</v>
      </c>
      <c r="O21" s="9">
        <v>-1775.7595993264795</v>
      </c>
      <c r="P21" s="9">
        <v>3173.0571593339309</v>
      </c>
    </row>
    <row r="22" spans="2:16" x14ac:dyDescent="0.5">
      <c r="B22">
        <v>51</v>
      </c>
      <c r="C22">
        <v>37.049999999999997</v>
      </c>
      <c r="D22">
        <v>3</v>
      </c>
      <c r="E22">
        <v>46255.112500000003</v>
      </c>
    </row>
    <row r="23" spans="2:16" x14ac:dyDescent="0.5">
      <c r="B23">
        <v>43</v>
      </c>
      <c r="C23">
        <v>20.045000000000002</v>
      </c>
      <c r="D23">
        <v>2</v>
      </c>
      <c r="E23">
        <v>19798.054550000001</v>
      </c>
    </row>
    <row r="24" spans="2:16" x14ac:dyDescent="0.5">
      <c r="B24">
        <v>24</v>
      </c>
      <c r="C24">
        <v>20.52</v>
      </c>
      <c r="D24">
        <v>0</v>
      </c>
      <c r="E24">
        <v>14571.890799999999</v>
      </c>
    </row>
    <row r="25" spans="2:16" x14ac:dyDescent="0.5">
      <c r="B25">
        <v>51</v>
      </c>
      <c r="C25">
        <v>34.96</v>
      </c>
      <c r="D25">
        <v>2</v>
      </c>
      <c r="E25">
        <v>44641.197399999997</v>
      </c>
    </row>
    <row r="26" spans="2:16" x14ac:dyDescent="0.5">
      <c r="B26">
        <v>33</v>
      </c>
      <c r="C26">
        <v>19.094999999999999</v>
      </c>
      <c r="D26">
        <v>2</v>
      </c>
      <c r="E26">
        <v>16776.304049999999</v>
      </c>
    </row>
    <row r="27" spans="2:16" x14ac:dyDescent="0.5">
      <c r="B27">
        <v>23</v>
      </c>
      <c r="C27">
        <v>42.75</v>
      </c>
      <c r="D27">
        <v>1</v>
      </c>
      <c r="E27">
        <v>40904.199500000002</v>
      </c>
    </row>
    <row r="28" spans="2:16" x14ac:dyDescent="0.5">
      <c r="B28">
        <v>43</v>
      </c>
      <c r="C28">
        <v>25.27</v>
      </c>
      <c r="D28">
        <v>1</v>
      </c>
      <c r="E28">
        <v>21771.3423</v>
      </c>
    </row>
    <row r="29" spans="2:16" x14ac:dyDescent="0.5">
      <c r="B29">
        <v>37</v>
      </c>
      <c r="C29">
        <v>25.555</v>
      </c>
      <c r="D29">
        <v>1</v>
      </c>
      <c r="E29">
        <v>20296.863450000001</v>
      </c>
    </row>
    <row r="30" spans="2:16" x14ac:dyDescent="0.5">
      <c r="B30">
        <v>18</v>
      </c>
      <c r="C30">
        <v>21.66</v>
      </c>
      <c r="D30">
        <v>0</v>
      </c>
      <c r="E30">
        <v>14283.4594</v>
      </c>
    </row>
    <row r="31" spans="2:16" x14ac:dyDescent="0.5">
      <c r="B31">
        <v>29</v>
      </c>
      <c r="C31">
        <v>21.85</v>
      </c>
      <c r="D31">
        <v>0</v>
      </c>
      <c r="E31">
        <v>16115.3045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3CAD0-C8E5-4CD8-8691-AAEBDEC08322}">
  <dimension ref="B2:P31"/>
  <sheetViews>
    <sheetView workbookViewId="0">
      <selection activeCell="H17" sqref="H17:I21"/>
    </sheetView>
  </sheetViews>
  <sheetFormatPr defaultRowHeight="15.75" x14ac:dyDescent="0.5"/>
  <sheetData>
    <row r="2" spans="2:13" x14ac:dyDescent="0.5">
      <c r="B2" t="s">
        <v>0</v>
      </c>
      <c r="C2" t="s">
        <v>2</v>
      </c>
      <c r="D2" t="s">
        <v>3</v>
      </c>
      <c r="E2" t="s">
        <v>6</v>
      </c>
      <c r="H2" t="s">
        <v>26</v>
      </c>
    </row>
    <row r="3" spans="2:13" ht="16.149999999999999" thickBot="1" x14ac:dyDescent="0.55000000000000004">
      <c r="B3">
        <v>20</v>
      </c>
      <c r="C3">
        <v>22.42</v>
      </c>
      <c r="D3">
        <v>0</v>
      </c>
      <c r="E3">
        <v>14711.7438</v>
      </c>
    </row>
    <row r="4" spans="2:13" x14ac:dyDescent="0.5">
      <c r="B4">
        <v>57</v>
      </c>
      <c r="C4">
        <v>31.16</v>
      </c>
      <c r="D4">
        <v>0</v>
      </c>
      <c r="E4">
        <v>43578.939400000003</v>
      </c>
      <c r="H4" s="11" t="s">
        <v>27</v>
      </c>
      <c r="I4" s="11"/>
    </row>
    <row r="5" spans="2:13" x14ac:dyDescent="0.5">
      <c r="B5">
        <v>32</v>
      </c>
      <c r="C5">
        <v>17.765000000000001</v>
      </c>
      <c r="D5">
        <v>2</v>
      </c>
      <c r="E5">
        <v>32734.186300000001</v>
      </c>
      <c r="H5" s="8" t="s">
        <v>28</v>
      </c>
      <c r="I5" s="8">
        <v>0.76386064494758121</v>
      </c>
    </row>
    <row r="6" spans="2:13" x14ac:dyDescent="0.5">
      <c r="B6">
        <v>42</v>
      </c>
      <c r="C6">
        <v>26.6</v>
      </c>
      <c r="D6">
        <v>0</v>
      </c>
      <c r="E6">
        <v>21348.705999999998</v>
      </c>
      <c r="H6" s="8" t="s">
        <v>29</v>
      </c>
      <c r="I6" s="8">
        <v>0.58348308489973466</v>
      </c>
    </row>
    <row r="7" spans="2:13" x14ac:dyDescent="0.5">
      <c r="B7">
        <v>23</v>
      </c>
      <c r="C7">
        <v>28.31</v>
      </c>
      <c r="D7">
        <v>0</v>
      </c>
      <c r="E7">
        <v>18033.9679</v>
      </c>
      <c r="H7" s="8" t="s">
        <v>30</v>
      </c>
      <c r="I7" s="8">
        <v>0.53350105508770285</v>
      </c>
    </row>
    <row r="8" spans="2:13" x14ac:dyDescent="0.5">
      <c r="B8">
        <v>63</v>
      </c>
      <c r="C8">
        <v>26.98</v>
      </c>
      <c r="D8">
        <v>0</v>
      </c>
      <c r="E8">
        <v>28950.4692</v>
      </c>
      <c r="H8" s="8" t="s">
        <v>31</v>
      </c>
      <c r="I8" s="8">
        <v>7398.1298402868042</v>
      </c>
    </row>
    <row r="9" spans="2:13" ht="16.149999999999999" thickBot="1" x14ac:dyDescent="0.55000000000000004">
      <c r="B9">
        <v>35</v>
      </c>
      <c r="C9">
        <v>34.104999999999997</v>
      </c>
      <c r="D9">
        <v>3</v>
      </c>
      <c r="E9">
        <v>39983.425949999997</v>
      </c>
      <c r="H9" s="9" t="s">
        <v>32</v>
      </c>
      <c r="I9" s="9">
        <v>29</v>
      </c>
    </row>
    <row r="10" spans="2:13" x14ac:dyDescent="0.5">
      <c r="B10">
        <v>34</v>
      </c>
      <c r="C10">
        <v>30.21</v>
      </c>
      <c r="D10">
        <v>1</v>
      </c>
      <c r="E10">
        <v>43943.876100000001</v>
      </c>
    </row>
    <row r="11" spans="2:13" ht="16.149999999999999" thickBot="1" x14ac:dyDescent="0.55000000000000004">
      <c r="B11">
        <v>19</v>
      </c>
      <c r="C11">
        <v>28.31</v>
      </c>
      <c r="D11">
        <v>0</v>
      </c>
      <c r="E11">
        <v>17468.983899999999</v>
      </c>
      <c r="H11" t="s">
        <v>33</v>
      </c>
    </row>
    <row r="12" spans="2:13" x14ac:dyDescent="0.5">
      <c r="B12">
        <v>59</v>
      </c>
      <c r="C12">
        <v>23.655000000000001</v>
      </c>
      <c r="D12">
        <v>0</v>
      </c>
      <c r="E12">
        <v>25678.778450000002</v>
      </c>
      <c r="H12" s="10"/>
      <c r="I12" s="10" t="s">
        <v>38</v>
      </c>
      <c r="J12" s="10" t="s">
        <v>39</v>
      </c>
      <c r="K12" s="10" t="s">
        <v>40</v>
      </c>
      <c r="L12" s="10" t="s">
        <v>41</v>
      </c>
      <c r="M12" s="10" t="s">
        <v>42</v>
      </c>
    </row>
    <row r="13" spans="2:13" x14ac:dyDescent="0.5">
      <c r="B13">
        <v>44</v>
      </c>
      <c r="C13">
        <v>38.950000000000003</v>
      </c>
      <c r="D13">
        <v>0</v>
      </c>
      <c r="E13">
        <v>42983.458500000001</v>
      </c>
      <c r="H13" s="8" t="s">
        <v>34</v>
      </c>
      <c r="I13" s="8">
        <v>3</v>
      </c>
      <c r="J13" s="8">
        <v>1916812064.2281418</v>
      </c>
      <c r="K13" s="8">
        <v>638937354.74271393</v>
      </c>
      <c r="L13" s="8">
        <v>11.673857326203999</v>
      </c>
      <c r="M13" s="8">
        <v>5.6636786357249672E-5</v>
      </c>
    </row>
    <row r="14" spans="2:13" x14ac:dyDescent="0.5">
      <c r="B14">
        <v>40</v>
      </c>
      <c r="C14">
        <v>32.774999999999999</v>
      </c>
      <c r="D14">
        <v>2</v>
      </c>
      <c r="E14">
        <v>40003.332249999999</v>
      </c>
      <c r="H14" s="8" t="s">
        <v>35</v>
      </c>
      <c r="I14" s="8">
        <v>25</v>
      </c>
      <c r="J14" s="8">
        <v>1368308128.3435512</v>
      </c>
      <c r="K14" s="8">
        <v>54732325.133742049</v>
      </c>
      <c r="L14" s="8"/>
      <c r="M14" s="8"/>
    </row>
    <row r="15" spans="2:13" ht="16.149999999999999" thickBot="1" x14ac:dyDescent="0.55000000000000004">
      <c r="B15">
        <v>19</v>
      </c>
      <c r="C15">
        <v>28.88</v>
      </c>
      <c r="D15">
        <v>0</v>
      </c>
      <c r="E15">
        <v>17748.5062</v>
      </c>
      <c r="H15" s="9" t="s">
        <v>36</v>
      </c>
      <c r="I15" s="9">
        <v>28</v>
      </c>
      <c r="J15" s="9">
        <v>3285120192.5716929</v>
      </c>
      <c r="K15" s="9"/>
      <c r="L15" s="9"/>
      <c r="M15" s="9"/>
    </row>
    <row r="16" spans="2:13" ht="16.149999999999999" thickBot="1" x14ac:dyDescent="0.55000000000000004">
      <c r="B16">
        <v>33</v>
      </c>
      <c r="C16">
        <v>35.53</v>
      </c>
      <c r="D16">
        <v>0</v>
      </c>
      <c r="E16">
        <v>55135.402090000003</v>
      </c>
    </row>
    <row r="17" spans="2:16" x14ac:dyDescent="0.5">
      <c r="B17">
        <v>64</v>
      </c>
      <c r="C17">
        <v>26.885000000000002</v>
      </c>
      <c r="D17">
        <v>0</v>
      </c>
      <c r="E17">
        <v>29330.98315</v>
      </c>
      <c r="H17" s="10"/>
      <c r="I17" s="10" t="s">
        <v>43</v>
      </c>
      <c r="J17" s="10" t="s">
        <v>31</v>
      </c>
      <c r="K17" s="10" t="s">
        <v>44</v>
      </c>
      <c r="L17" s="10" t="s">
        <v>45</v>
      </c>
      <c r="M17" s="10" t="s">
        <v>46</v>
      </c>
      <c r="N17" s="10" t="s">
        <v>47</v>
      </c>
      <c r="O17" s="10" t="s">
        <v>49</v>
      </c>
      <c r="P17" s="10" t="s">
        <v>50</v>
      </c>
    </row>
    <row r="18" spans="2:16" x14ac:dyDescent="0.5">
      <c r="B18">
        <v>43</v>
      </c>
      <c r="C18">
        <v>26.885000000000002</v>
      </c>
      <c r="D18">
        <v>0</v>
      </c>
      <c r="E18">
        <v>21774.32215</v>
      </c>
      <c r="H18" s="8" t="s">
        <v>37</v>
      </c>
      <c r="I18" s="8">
        <v>-23829.121499680441</v>
      </c>
      <c r="J18" s="8">
        <v>9244.6416634196321</v>
      </c>
      <c r="K18" s="8">
        <v>-2.5776144027269901</v>
      </c>
      <c r="L18" s="8">
        <v>1.6231987337939933E-2</v>
      </c>
      <c r="M18" s="8">
        <v>-42868.817411882548</v>
      </c>
      <c r="N18" s="8">
        <v>-4789.4255874783339</v>
      </c>
      <c r="O18" s="8">
        <v>-49597.966756906564</v>
      </c>
      <c r="P18" s="8">
        <v>1939.7237575456857</v>
      </c>
    </row>
    <row r="19" spans="2:16" x14ac:dyDescent="0.5">
      <c r="B19">
        <v>27</v>
      </c>
      <c r="C19">
        <v>20.045000000000002</v>
      </c>
      <c r="D19">
        <v>3</v>
      </c>
      <c r="E19">
        <v>16420.494549999999</v>
      </c>
      <c r="H19" s="8" t="s">
        <v>0</v>
      </c>
      <c r="I19" s="8">
        <v>136.75001009274854</v>
      </c>
      <c r="J19" s="8">
        <v>96.692718121941184</v>
      </c>
      <c r="K19" s="8">
        <v>1.41427413303544</v>
      </c>
      <c r="L19" s="8">
        <v>0.16961532428583673</v>
      </c>
      <c r="M19" s="8">
        <v>-62.392370649896776</v>
      </c>
      <c r="N19" s="8">
        <v>335.89239083539383</v>
      </c>
      <c r="O19" s="8">
        <v>-132.77473532212252</v>
      </c>
      <c r="P19" s="8">
        <v>406.2747555076196</v>
      </c>
    </row>
    <row r="20" spans="2:16" x14ac:dyDescent="0.5">
      <c r="B20">
        <v>46</v>
      </c>
      <c r="C20">
        <v>23.655000000000001</v>
      </c>
      <c r="D20">
        <v>1</v>
      </c>
      <c r="E20">
        <v>21677.283449999999</v>
      </c>
      <c r="H20" s="8" t="s">
        <v>2</v>
      </c>
      <c r="I20" s="8">
        <v>1658.5239814080446</v>
      </c>
      <c r="J20" s="8">
        <v>292.38418500609674</v>
      </c>
      <c r="K20" s="8">
        <v>5.6724134425172874</v>
      </c>
      <c r="L20" s="8">
        <v>6.6185207755201959E-6</v>
      </c>
      <c r="M20" s="8">
        <v>1056.3474801726356</v>
      </c>
      <c r="N20" s="8">
        <v>2260.7004826434536</v>
      </c>
      <c r="O20" s="8">
        <v>843.52183276929748</v>
      </c>
      <c r="P20" s="8">
        <v>2473.5261300467919</v>
      </c>
    </row>
    <row r="21" spans="2:16" ht="16.149999999999999" thickBot="1" x14ac:dyDescent="0.55000000000000004">
      <c r="B21">
        <v>45</v>
      </c>
      <c r="C21">
        <v>30.495000000000001</v>
      </c>
      <c r="D21">
        <v>1</v>
      </c>
      <c r="E21">
        <v>39725.518049999999</v>
      </c>
      <c r="H21" s="9" t="s">
        <v>3</v>
      </c>
      <c r="I21" s="9">
        <v>1521.5237984600972</v>
      </c>
      <c r="J21" s="9">
        <v>1242.3003629687289</v>
      </c>
      <c r="K21" s="9">
        <v>1.2247632245909574</v>
      </c>
      <c r="L21" s="9">
        <v>0.23207997056304849</v>
      </c>
      <c r="M21" s="9">
        <v>-1037.0416931734153</v>
      </c>
      <c r="N21" s="9">
        <v>4080.0892900936096</v>
      </c>
      <c r="O21" s="9">
        <v>-1941.3087246228374</v>
      </c>
      <c r="P21" s="9">
        <v>4984.3563215430313</v>
      </c>
    </row>
    <row r="22" spans="2:16" x14ac:dyDescent="0.5">
      <c r="B22">
        <v>35</v>
      </c>
      <c r="C22">
        <v>28.024999999999999</v>
      </c>
      <c r="D22">
        <v>0</v>
      </c>
      <c r="E22">
        <v>20234.854749999999</v>
      </c>
    </row>
    <row r="23" spans="2:16" x14ac:dyDescent="0.5">
      <c r="B23">
        <v>43</v>
      </c>
      <c r="C23">
        <v>24.7</v>
      </c>
      <c r="D23">
        <v>2</v>
      </c>
      <c r="E23">
        <v>21880.82</v>
      </c>
    </row>
    <row r="24" spans="2:16" x14ac:dyDescent="0.5">
      <c r="B24">
        <v>22</v>
      </c>
      <c r="C24">
        <v>30.4</v>
      </c>
      <c r="D24">
        <v>0</v>
      </c>
      <c r="E24">
        <v>33907.548000000003</v>
      </c>
    </row>
    <row r="25" spans="2:16" x14ac:dyDescent="0.5">
      <c r="B25">
        <v>53</v>
      </c>
      <c r="C25">
        <v>36.86</v>
      </c>
      <c r="D25">
        <v>3</v>
      </c>
      <c r="E25">
        <v>46661.4424</v>
      </c>
    </row>
    <row r="26" spans="2:16" x14ac:dyDescent="0.5">
      <c r="B26">
        <v>19</v>
      </c>
      <c r="C26">
        <v>32.49</v>
      </c>
      <c r="D26">
        <v>0</v>
      </c>
      <c r="E26">
        <v>36898.733079999998</v>
      </c>
    </row>
    <row r="27" spans="2:16" x14ac:dyDescent="0.5">
      <c r="B27">
        <v>52</v>
      </c>
      <c r="C27">
        <v>24.13</v>
      </c>
      <c r="D27">
        <v>1</v>
      </c>
      <c r="E27">
        <v>23887.662700000001</v>
      </c>
    </row>
    <row r="28" spans="2:16" x14ac:dyDescent="0.5">
      <c r="B28">
        <v>19</v>
      </c>
      <c r="C28">
        <v>30.02</v>
      </c>
      <c r="D28">
        <v>0</v>
      </c>
      <c r="E28">
        <v>33307.550799999997</v>
      </c>
    </row>
    <row r="29" spans="2:16" x14ac:dyDescent="0.5">
      <c r="B29">
        <v>47</v>
      </c>
      <c r="C29">
        <v>27.645</v>
      </c>
      <c r="D29">
        <v>2</v>
      </c>
      <c r="E29">
        <v>24535.698550000001</v>
      </c>
    </row>
    <row r="30" spans="2:16" x14ac:dyDescent="0.5">
      <c r="B30">
        <v>30</v>
      </c>
      <c r="C30">
        <v>23.655000000000001</v>
      </c>
      <c r="D30">
        <v>3</v>
      </c>
      <c r="E30">
        <v>18765.87545</v>
      </c>
    </row>
    <row r="31" spans="2:16" x14ac:dyDescent="0.5">
      <c r="B31">
        <v>61</v>
      </c>
      <c r="C31">
        <v>29.07</v>
      </c>
      <c r="D31">
        <v>0</v>
      </c>
      <c r="E31">
        <v>29141.3603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F1CD3-F2CC-4F35-B5C6-68C6189D0EAB}">
  <dimension ref="B2:P38"/>
  <sheetViews>
    <sheetView workbookViewId="0">
      <selection activeCell="H17" sqref="H17:I21"/>
    </sheetView>
  </sheetViews>
  <sheetFormatPr defaultRowHeight="15.75" x14ac:dyDescent="0.5"/>
  <sheetData>
    <row r="2" spans="2:13" x14ac:dyDescent="0.5">
      <c r="B2" t="s">
        <v>0</v>
      </c>
      <c r="C2" t="s">
        <v>2</v>
      </c>
      <c r="D2" t="s">
        <v>3</v>
      </c>
      <c r="E2" t="s">
        <v>6</v>
      </c>
      <c r="H2" t="s">
        <v>26</v>
      </c>
    </row>
    <row r="3" spans="2:13" ht="16.149999999999999" thickBot="1" x14ac:dyDescent="0.55000000000000004">
      <c r="B3">
        <v>62</v>
      </c>
      <c r="C3">
        <v>26.29</v>
      </c>
      <c r="D3">
        <v>0</v>
      </c>
      <c r="E3">
        <v>27808.7251</v>
      </c>
    </row>
    <row r="4" spans="2:13" x14ac:dyDescent="0.5">
      <c r="B4">
        <v>53</v>
      </c>
      <c r="C4">
        <v>22.88</v>
      </c>
      <c r="D4">
        <v>1</v>
      </c>
      <c r="E4">
        <v>23244.790199999999</v>
      </c>
      <c r="H4" s="11" t="s">
        <v>27</v>
      </c>
      <c r="I4" s="11"/>
    </row>
    <row r="5" spans="2:13" x14ac:dyDescent="0.5">
      <c r="B5">
        <v>27</v>
      </c>
      <c r="C5">
        <v>24.75</v>
      </c>
      <c r="D5">
        <v>0</v>
      </c>
      <c r="E5">
        <v>16577.779500000001</v>
      </c>
      <c r="H5" s="8" t="s">
        <v>28</v>
      </c>
      <c r="I5" s="8">
        <v>0.91652925508578609</v>
      </c>
    </row>
    <row r="6" spans="2:13" x14ac:dyDescent="0.5">
      <c r="B6">
        <v>61</v>
      </c>
      <c r="C6">
        <v>29.92</v>
      </c>
      <c r="D6">
        <v>3</v>
      </c>
      <c r="E6">
        <v>30942.191800000001</v>
      </c>
      <c r="H6" s="8" t="s">
        <v>29</v>
      </c>
      <c r="I6" s="8">
        <v>0.84002587542810592</v>
      </c>
    </row>
    <row r="7" spans="2:13" x14ac:dyDescent="0.5">
      <c r="B7">
        <v>29</v>
      </c>
      <c r="C7">
        <v>27.94</v>
      </c>
      <c r="D7">
        <v>1</v>
      </c>
      <c r="E7">
        <v>19107.779600000002</v>
      </c>
      <c r="H7" s="8" t="s">
        <v>30</v>
      </c>
      <c r="I7" s="8">
        <v>0.82502830124949089</v>
      </c>
    </row>
    <row r="8" spans="2:13" x14ac:dyDescent="0.5">
      <c r="B8">
        <v>18</v>
      </c>
      <c r="C8">
        <v>36.85</v>
      </c>
      <c r="D8">
        <v>0</v>
      </c>
      <c r="E8">
        <v>36149.483500000002</v>
      </c>
      <c r="H8" s="8" t="s">
        <v>31</v>
      </c>
      <c r="I8" s="8">
        <v>4829.6629298222597</v>
      </c>
    </row>
    <row r="9" spans="2:13" ht="16.149999999999999" thickBot="1" x14ac:dyDescent="0.55000000000000004">
      <c r="B9">
        <v>27</v>
      </c>
      <c r="C9">
        <v>36.08</v>
      </c>
      <c r="D9">
        <v>0</v>
      </c>
      <c r="E9">
        <v>37133.898200000003</v>
      </c>
      <c r="H9" s="9" t="s">
        <v>32</v>
      </c>
      <c r="I9" s="9">
        <v>36</v>
      </c>
    </row>
    <row r="10" spans="2:13" x14ac:dyDescent="0.5">
      <c r="B10">
        <v>40</v>
      </c>
      <c r="C10">
        <v>22.22</v>
      </c>
      <c r="D10">
        <v>2</v>
      </c>
      <c r="E10">
        <v>19444.265800000001</v>
      </c>
    </row>
    <row r="11" spans="2:13" ht="16.149999999999999" thickBot="1" x14ac:dyDescent="0.55000000000000004">
      <c r="B11">
        <v>20</v>
      </c>
      <c r="C11">
        <v>26.84</v>
      </c>
      <c r="D11">
        <v>1</v>
      </c>
      <c r="E11">
        <v>17085.267599999999</v>
      </c>
      <c r="H11" t="s">
        <v>33</v>
      </c>
    </row>
    <row r="12" spans="2:13" x14ac:dyDescent="0.5">
      <c r="B12">
        <v>30</v>
      </c>
      <c r="C12">
        <v>28.38</v>
      </c>
      <c r="D12">
        <v>1</v>
      </c>
      <c r="E12">
        <v>19521.968199999999</v>
      </c>
      <c r="H12" s="10"/>
      <c r="I12" s="10" t="s">
        <v>38</v>
      </c>
      <c r="J12" s="10" t="s">
        <v>39</v>
      </c>
      <c r="K12" s="10" t="s">
        <v>40</v>
      </c>
      <c r="L12" s="10" t="s">
        <v>41</v>
      </c>
      <c r="M12" s="10" t="s">
        <v>42</v>
      </c>
    </row>
    <row r="13" spans="2:13" x14ac:dyDescent="0.5">
      <c r="B13">
        <v>44</v>
      </c>
      <c r="C13">
        <v>38.06</v>
      </c>
      <c r="D13">
        <v>0</v>
      </c>
      <c r="E13">
        <v>48885.135609999998</v>
      </c>
      <c r="H13" s="8" t="s">
        <v>34</v>
      </c>
      <c r="I13" s="8">
        <v>3</v>
      </c>
      <c r="J13" s="8">
        <v>3919462767.9490976</v>
      </c>
      <c r="K13" s="8">
        <v>1306487589.316366</v>
      </c>
      <c r="L13" s="8">
        <v>56.010783172247415</v>
      </c>
      <c r="M13" s="8">
        <v>7.8314468366321735E-13</v>
      </c>
    </row>
    <row r="14" spans="2:13" x14ac:dyDescent="0.5">
      <c r="B14">
        <v>54</v>
      </c>
      <c r="C14">
        <v>47.41</v>
      </c>
      <c r="D14">
        <v>0</v>
      </c>
      <c r="E14">
        <v>63770.428010000003</v>
      </c>
      <c r="H14" s="8" t="s">
        <v>35</v>
      </c>
      <c r="I14" s="8">
        <v>32</v>
      </c>
      <c r="J14" s="8">
        <v>746420608.5023787</v>
      </c>
      <c r="K14" s="8">
        <v>23325644.015699334</v>
      </c>
      <c r="L14" s="8"/>
      <c r="M14" s="8"/>
    </row>
    <row r="15" spans="2:13" ht="16.149999999999999" thickBot="1" x14ac:dyDescent="0.55000000000000004">
      <c r="B15">
        <v>43</v>
      </c>
      <c r="C15">
        <v>46.2</v>
      </c>
      <c r="D15">
        <v>0</v>
      </c>
      <c r="E15">
        <v>45863.205000000002</v>
      </c>
      <c r="H15" s="9" t="s">
        <v>36</v>
      </c>
      <c r="I15" s="9">
        <v>35</v>
      </c>
      <c r="J15" s="9">
        <v>4665883376.4514761</v>
      </c>
      <c r="K15" s="9"/>
      <c r="L15" s="9"/>
      <c r="M15" s="9"/>
    </row>
    <row r="16" spans="2:13" ht="16.149999999999999" thickBot="1" x14ac:dyDescent="0.55000000000000004">
      <c r="B16">
        <v>47</v>
      </c>
      <c r="C16">
        <v>36.630000000000003</v>
      </c>
      <c r="D16">
        <v>1</v>
      </c>
      <c r="E16">
        <v>42969.852700000003</v>
      </c>
    </row>
    <row r="17" spans="2:16" x14ac:dyDescent="0.5">
      <c r="B17">
        <v>19</v>
      </c>
      <c r="C17">
        <v>33.11</v>
      </c>
      <c r="D17">
        <v>0</v>
      </c>
      <c r="E17">
        <v>34439.855900000002</v>
      </c>
      <c r="H17" s="10"/>
      <c r="I17" s="10" t="s">
        <v>43</v>
      </c>
      <c r="J17" s="10" t="s">
        <v>31</v>
      </c>
      <c r="K17" s="10" t="s">
        <v>44</v>
      </c>
      <c r="L17" s="10" t="s">
        <v>45</v>
      </c>
      <c r="M17" s="10" t="s">
        <v>46</v>
      </c>
      <c r="N17" s="10" t="s">
        <v>47</v>
      </c>
      <c r="O17" s="10" t="s">
        <v>49</v>
      </c>
      <c r="P17" s="10" t="s">
        <v>50</v>
      </c>
    </row>
    <row r="18" spans="2:16" x14ac:dyDescent="0.5">
      <c r="B18">
        <v>52</v>
      </c>
      <c r="C18">
        <v>25.3</v>
      </c>
      <c r="D18">
        <v>2</v>
      </c>
      <c r="E18">
        <v>24667.419000000002</v>
      </c>
      <c r="H18" s="8" t="s">
        <v>37</v>
      </c>
      <c r="I18" s="8">
        <v>-23791.495297506459</v>
      </c>
      <c r="J18" s="8">
        <v>4772.1117445168975</v>
      </c>
      <c r="K18" s="8">
        <v>-4.9855277016181816</v>
      </c>
      <c r="L18" s="8">
        <v>2.0725282218359351E-5</v>
      </c>
      <c r="M18" s="8">
        <v>-33511.968828630481</v>
      </c>
      <c r="N18" s="8">
        <v>-14071.021766382439</v>
      </c>
      <c r="O18" s="8">
        <v>-36859.834939958862</v>
      </c>
      <c r="P18" s="8">
        <v>-10723.155655054055</v>
      </c>
    </row>
    <row r="19" spans="2:16" x14ac:dyDescent="0.5">
      <c r="B19">
        <v>64</v>
      </c>
      <c r="C19">
        <v>22.99</v>
      </c>
      <c r="D19">
        <v>0</v>
      </c>
      <c r="E19">
        <v>27037.914100000002</v>
      </c>
      <c r="H19" s="8" t="s">
        <v>0</v>
      </c>
      <c r="I19" s="8">
        <v>228.51543006348246</v>
      </c>
      <c r="J19" s="8">
        <v>55.837296469642659</v>
      </c>
      <c r="K19" s="8">
        <v>4.092523179157153</v>
      </c>
      <c r="L19" s="8">
        <v>2.6986633929063287E-4</v>
      </c>
      <c r="M19" s="8">
        <v>114.77857907580034</v>
      </c>
      <c r="N19" s="8">
        <v>342.25228105116457</v>
      </c>
      <c r="O19" s="8">
        <v>75.606027675741473</v>
      </c>
      <c r="P19" s="8">
        <v>381.42483245122344</v>
      </c>
    </row>
    <row r="20" spans="2:16" x14ac:dyDescent="0.5">
      <c r="B20">
        <v>44</v>
      </c>
      <c r="C20">
        <v>43.89</v>
      </c>
      <c r="D20">
        <v>2</v>
      </c>
      <c r="E20">
        <v>46200.985099999998</v>
      </c>
      <c r="H20" s="8" t="s">
        <v>2</v>
      </c>
      <c r="I20" s="8">
        <v>1482.1273995499832</v>
      </c>
      <c r="J20" s="8">
        <v>120.98424888621885</v>
      </c>
      <c r="K20" s="8">
        <v>12.250581486387278</v>
      </c>
      <c r="L20" s="8">
        <v>1.2693644814143016E-13</v>
      </c>
      <c r="M20" s="8">
        <v>1235.6905489601684</v>
      </c>
      <c r="N20" s="8">
        <v>1728.5642501397981</v>
      </c>
      <c r="O20" s="8">
        <v>1150.8142743599192</v>
      </c>
      <c r="P20" s="8">
        <v>1813.4405247400473</v>
      </c>
    </row>
    <row r="21" spans="2:16" ht="16.149999999999999" thickBot="1" x14ac:dyDescent="0.55000000000000004">
      <c r="B21">
        <v>51</v>
      </c>
      <c r="C21">
        <v>38.06</v>
      </c>
      <c r="D21">
        <v>0</v>
      </c>
      <c r="E21">
        <v>44400.4064</v>
      </c>
      <c r="H21" s="9" t="s">
        <v>3</v>
      </c>
      <c r="I21" s="9">
        <v>59.736958030104944</v>
      </c>
      <c r="J21" s="9">
        <v>709.26433232955867</v>
      </c>
      <c r="K21" s="9">
        <v>8.42238292653186E-2</v>
      </c>
      <c r="L21" s="9">
        <v>0.93340318455326277</v>
      </c>
      <c r="M21" s="9">
        <v>-1384.9872098189394</v>
      </c>
      <c r="N21" s="9">
        <v>1504.4611258791492</v>
      </c>
      <c r="O21" s="9">
        <v>-1882.5702819061303</v>
      </c>
      <c r="P21" s="9">
        <v>2002.0441979663401</v>
      </c>
    </row>
    <row r="22" spans="2:16" x14ac:dyDescent="0.5">
      <c r="B22">
        <v>30</v>
      </c>
      <c r="C22">
        <v>39.049999999999997</v>
      </c>
      <c r="D22">
        <v>3</v>
      </c>
      <c r="E22">
        <v>40932.429499999998</v>
      </c>
    </row>
    <row r="23" spans="2:16" x14ac:dyDescent="0.5">
      <c r="B23">
        <v>37</v>
      </c>
      <c r="C23">
        <v>38.39</v>
      </c>
      <c r="D23">
        <v>0</v>
      </c>
      <c r="E23">
        <v>40419.019099999998</v>
      </c>
    </row>
    <row r="24" spans="2:16" x14ac:dyDescent="0.5">
      <c r="B24">
        <v>37</v>
      </c>
      <c r="C24">
        <v>26.4</v>
      </c>
      <c r="D24">
        <v>0</v>
      </c>
      <c r="E24">
        <v>19539.242999999999</v>
      </c>
    </row>
    <row r="25" spans="2:16" x14ac:dyDescent="0.5">
      <c r="B25">
        <v>47</v>
      </c>
      <c r="C25">
        <v>27.83</v>
      </c>
      <c r="D25">
        <v>0</v>
      </c>
      <c r="E25">
        <v>23065.420699999999</v>
      </c>
    </row>
    <row r="26" spans="2:16" x14ac:dyDescent="0.5">
      <c r="B26">
        <v>18</v>
      </c>
      <c r="C26">
        <v>42.24</v>
      </c>
      <c r="D26">
        <v>0</v>
      </c>
      <c r="E26">
        <v>38792.685599999997</v>
      </c>
    </row>
    <row r="27" spans="2:16" x14ac:dyDescent="0.5">
      <c r="B27">
        <v>23</v>
      </c>
      <c r="C27">
        <v>32.78</v>
      </c>
      <c r="D27">
        <v>2</v>
      </c>
      <c r="E27">
        <v>36021.011200000001</v>
      </c>
    </row>
    <row r="28" spans="2:16" x14ac:dyDescent="0.5">
      <c r="B28">
        <v>57</v>
      </c>
      <c r="C28">
        <v>29.81</v>
      </c>
      <c r="D28">
        <v>0</v>
      </c>
      <c r="E28">
        <v>27533.912899999999</v>
      </c>
    </row>
    <row r="29" spans="2:16" x14ac:dyDescent="0.5">
      <c r="B29">
        <v>60</v>
      </c>
      <c r="C29">
        <v>32.450000000000003</v>
      </c>
      <c r="D29">
        <v>0</v>
      </c>
      <c r="E29">
        <v>45008.955499999996</v>
      </c>
    </row>
    <row r="30" spans="2:16" x14ac:dyDescent="0.5">
      <c r="B30">
        <v>48</v>
      </c>
      <c r="C30">
        <v>33.11</v>
      </c>
      <c r="D30">
        <v>0</v>
      </c>
      <c r="E30">
        <v>40974.164900000003</v>
      </c>
    </row>
    <row r="31" spans="2:16" x14ac:dyDescent="0.5">
      <c r="B31">
        <v>22</v>
      </c>
      <c r="C31">
        <v>31.02</v>
      </c>
      <c r="D31">
        <v>3</v>
      </c>
      <c r="E31">
        <v>35595.589800000002</v>
      </c>
    </row>
    <row r="32" spans="2:16" x14ac:dyDescent="0.5">
      <c r="B32">
        <v>55</v>
      </c>
      <c r="C32">
        <v>35.200000000000003</v>
      </c>
      <c r="D32">
        <v>0</v>
      </c>
      <c r="E32">
        <v>44423.803</v>
      </c>
    </row>
    <row r="33" spans="2:5" x14ac:dyDescent="0.5">
      <c r="B33">
        <v>48</v>
      </c>
      <c r="C33">
        <v>25.85</v>
      </c>
      <c r="D33">
        <v>3</v>
      </c>
      <c r="E33">
        <v>24180.933499999999</v>
      </c>
    </row>
    <row r="34" spans="2:5" x14ac:dyDescent="0.5">
      <c r="B34">
        <v>43</v>
      </c>
      <c r="C34">
        <v>32.56</v>
      </c>
      <c r="D34">
        <v>3</v>
      </c>
      <c r="E34">
        <v>40941.285400000001</v>
      </c>
    </row>
    <row r="35" spans="2:5" x14ac:dyDescent="0.5">
      <c r="B35">
        <v>23</v>
      </c>
      <c r="C35">
        <v>28.49</v>
      </c>
      <c r="D35">
        <v>1</v>
      </c>
      <c r="E35">
        <v>18328.238099999999</v>
      </c>
    </row>
    <row r="36" spans="2:5" x14ac:dyDescent="0.5">
      <c r="B36">
        <v>18</v>
      </c>
      <c r="C36">
        <v>27.28</v>
      </c>
      <c r="D36">
        <v>3</v>
      </c>
      <c r="E36">
        <v>18223.4512</v>
      </c>
    </row>
    <row r="37" spans="2:5" x14ac:dyDescent="0.5">
      <c r="B37">
        <v>20</v>
      </c>
      <c r="C37">
        <v>24.42</v>
      </c>
      <c r="D37">
        <v>0</v>
      </c>
      <c r="E37">
        <v>26125.674770000001</v>
      </c>
    </row>
    <row r="38" spans="2:5" x14ac:dyDescent="0.5">
      <c r="B38">
        <v>42</v>
      </c>
      <c r="C38">
        <v>40.369999999999997</v>
      </c>
      <c r="D38">
        <v>2</v>
      </c>
      <c r="E38">
        <v>43896.376300000004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D5DD9-BB8B-46C0-868A-BBF1ECF22C8B}">
  <dimension ref="B2:P23"/>
  <sheetViews>
    <sheetView workbookViewId="0">
      <selection activeCell="H17" sqref="H17:I21"/>
    </sheetView>
  </sheetViews>
  <sheetFormatPr defaultRowHeight="15.75" x14ac:dyDescent="0.5"/>
  <sheetData>
    <row r="2" spans="2:13" x14ac:dyDescent="0.5">
      <c r="B2" t="s">
        <v>0</v>
      </c>
      <c r="C2" t="s">
        <v>2</v>
      </c>
      <c r="D2" t="s">
        <v>3</v>
      </c>
      <c r="E2" t="s">
        <v>6</v>
      </c>
      <c r="H2" t="s">
        <v>26</v>
      </c>
    </row>
    <row r="3" spans="2:13" ht="16.149999999999999" thickBot="1" x14ac:dyDescent="0.55000000000000004">
      <c r="B3">
        <v>19</v>
      </c>
      <c r="C3">
        <v>27.9</v>
      </c>
      <c r="D3">
        <v>0</v>
      </c>
      <c r="E3">
        <v>16884.923999999999</v>
      </c>
    </row>
    <row r="4" spans="2:13" x14ac:dyDescent="0.5">
      <c r="B4">
        <v>37</v>
      </c>
      <c r="C4">
        <v>34.799999999999997</v>
      </c>
      <c r="D4">
        <v>2</v>
      </c>
      <c r="E4">
        <v>39836.519</v>
      </c>
      <c r="H4" s="11" t="s">
        <v>27</v>
      </c>
      <c r="I4" s="11"/>
    </row>
    <row r="5" spans="2:13" x14ac:dyDescent="0.5">
      <c r="B5">
        <v>64</v>
      </c>
      <c r="C5">
        <v>31.3</v>
      </c>
      <c r="D5">
        <v>2</v>
      </c>
      <c r="E5">
        <v>47291.055</v>
      </c>
      <c r="H5" s="8" t="s">
        <v>28</v>
      </c>
      <c r="I5" s="8">
        <v>0.9144297843354029</v>
      </c>
    </row>
    <row r="6" spans="2:13" x14ac:dyDescent="0.5">
      <c r="B6">
        <v>19</v>
      </c>
      <c r="C6">
        <v>28.3</v>
      </c>
      <c r="D6">
        <v>0</v>
      </c>
      <c r="E6">
        <v>17081.080000000002</v>
      </c>
      <c r="H6" s="8" t="s">
        <v>29</v>
      </c>
      <c r="I6" s="8">
        <v>0.83618183047969141</v>
      </c>
    </row>
    <row r="7" spans="2:13" x14ac:dyDescent="0.5">
      <c r="B7">
        <v>63</v>
      </c>
      <c r="C7">
        <v>37.700000000000003</v>
      </c>
      <c r="D7">
        <v>0</v>
      </c>
      <c r="E7">
        <v>48824.45</v>
      </c>
      <c r="H7" s="8" t="s">
        <v>30</v>
      </c>
      <c r="I7" s="8">
        <v>0.80727274174081343</v>
      </c>
    </row>
    <row r="8" spans="2:13" x14ac:dyDescent="0.5">
      <c r="B8">
        <v>63</v>
      </c>
      <c r="C8">
        <v>32.200000000000003</v>
      </c>
      <c r="D8">
        <v>2</v>
      </c>
      <c r="E8">
        <v>47305.305</v>
      </c>
      <c r="H8" s="8" t="s">
        <v>31</v>
      </c>
      <c r="I8" s="8">
        <v>5415.6553169751151</v>
      </c>
    </row>
    <row r="9" spans="2:13" ht="16.149999999999999" thickBot="1" x14ac:dyDescent="0.55000000000000004">
      <c r="B9">
        <v>27</v>
      </c>
      <c r="C9">
        <v>31.4</v>
      </c>
      <c r="D9">
        <v>0</v>
      </c>
      <c r="E9">
        <v>34838.873</v>
      </c>
      <c r="H9" s="9" t="s">
        <v>32</v>
      </c>
      <c r="I9" s="9">
        <v>21</v>
      </c>
    </row>
    <row r="10" spans="2:13" x14ac:dyDescent="0.5">
      <c r="B10">
        <v>64</v>
      </c>
      <c r="C10">
        <v>33.799999999999997</v>
      </c>
      <c r="D10">
        <v>1</v>
      </c>
      <c r="E10">
        <v>47928.03</v>
      </c>
    </row>
    <row r="11" spans="2:13" ht="16.149999999999999" thickBot="1" x14ac:dyDescent="0.55000000000000004">
      <c r="B11">
        <v>19</v>
      </c>
      <c r="C11">
        <v>21.7</v>
      </c>
      <c r="D11">
        <v>0</v>
      </c>
      <c r="E11">
        <v>13844.505999999999</v>
      </c>
      <c r="H11" t="s">
        <v>33</v>
      </c>
    </row>
    <row r="12" spans="2:13" x14ac:dyDescent="0.5">
      <c r="B12">
        <v>36</v>
      </c>
      <c r="C12">
        <v>22.6</v>
      </c>
      <c r="D12">
        <v>2</v>
      </c>
      <c r="E12">
        <v>18608.261999999999</v>
      </c>
      <c r="H12" s="10"/>
      <c r="I12" s="10" t="s">
        <v>38</v>
      </c>
      <c r="J12" s="10" t="s">
        <v>39</v>
      </c>
      <c r="K12" s="10" t="s">
        <v>40</v>
      </c>
      <c r="L12" s="10" t="s">
        <v>41</v>
      </c>
      <c r="M12" s="10" t="s">
        <v>42</v>
      </c>
    </row>
    <row r="13" spans="2:13" x14ac:dyDescent="0.5">
      <c r="B13">
        <v>33</v>
      </c>
      <c r="C13">
        <v>33.5</v>
      </c>
      <c r="D13">
        <v>0</v>
      </c>
      <c r="E13">
        <v>37079.372000000003</v>
      </c>
      <c r="H13" s="8" t="s">
        <v>34</v>
      </c>
      <c r="I13" s="8">
        <v>3</v>
      </c>
      <c r="J13" s="8">
        <v>2545010685.7294226</v>
      </c>
      <c r="K13" s="8">
        <v>848336895.24314082</v>
      </c>
      <c r="L13" s="8">
        <v>28.924530898656915</v>
      </c>
      <c r="M13" s="8">
        <v>6.6565294330810126E-7</v>
      </c>
    </row>
    <row r="14" spans="2:13" x14ac:dyDescent="0.5">
      <c r="B14">
        <v>50</v>
      </c>
      <c r="C14">
        <v>27.6</v>
      </c>
      <c r="D14">
        <v>1</v>
      </c>
      <c r="E14">
        <v>24520.263999999999</v>
      </c>
      <c r="H14" s="8" t="s">
        <v>35</v>
      </c>
      <c r="I14" s="8">
        <v>17</v>
      </c>
      <c r="J14" s="8">
        <v>498598482.70877415</v>
      </c>
      <c r="K14" s="8">
        <v>29329322.512280833</v>
      </c>
      <c r="L14" s="8"/>
      <c r="M14" s="8"/>
    </row>
    <row r="15" spans="2:13" ht="16.149999999999999" thickBot="1" x14ac:dyDescent="0.55000000000000004">
      <c r="B15">
        <v>37</v>
      </c>
      <c r="C15">
        <v>47.6</v>
      </c>
      <c r="D15">
        <v>2</v>
      </c>
      <c r="E15">
        <v>46113.510999999999</v>
      </c>
      <c r="H15" s="9" t="s">
        <v>36</v>
      </c>
      <c r="I15" s="9">
        <v>20</v>
      </c>
      <c r="J15" s="9">
        <v>3043609168.4381967</v>
      </c>
      <c r="K15" s="9"/>
      <c r="L15" s="9"/>
      <c r="M15" s="9"/>
    </row>
    <row r="16" spans="2:13" ht="16.149999999999999" thickBot="1" x14ac:dyDescent="0.55000000000000004">
      <c r="B16">
        <v>32</v>
      </c>
      <c r="C16">
        <v>24.6</v>
      </c>
      <c r="D16">
        <v>0</v>
      </c>
      <c r="E16">
        <v>17496.306</v>
      </c>
    </row>
    <row r="17" spans="2:16" x14ac:dyDescent="0.5">
      <c r="B17">
        <v>39</v>
      </c>
      <c r="C17">
        <v>18.3</v>
      </c>
      <c r="D17">
        <v>5</v>
      </c>
      <c r="E17">
        <v>19023.259999999998</v>
      </c>
      <c r="H17" s="10"/>
      <c r="I17" s="10" t="s">
        <v>43</v>
      </c>
      <c r="J17" s="10" t="s">
        <v>31</v>
      </c>
      <c r="K17" s="10" t="s">
        <v>44</v>
      </c>
      <c r="L17" s="10" t="s">
        <v>45</v>
      </c>
      <c r="M17" s="10" t="s">
        <v>46</v>
      </c>
      <c r="N17" s="10" t="s">
        <v>47</v>
      </c>
      <c r="O17" s="10" t="s">
        <v>49</v>
      </c>
      <c r="P17" s="10" t="s">
        <v>50</v>
      </c>
    </row>
    <row r="18" spans="2:16" x14ac:dyDescent="0.5">
      <c r="B18">
        <v>23</v>
      </c>
      <c r="C18">
        <v>31.4</v>
      </c>
      <c r="D18">
        <v>0</v>
      </c>
      <c r="E18">
        <v>34166.273000000001</v>
      </c>
      <c r="H18" s="8" t="s">
        <v>37</v>
      </c>
      <c r="I18" s="8">
        <v>-19599.872666193423</v>
      </c>
      <c r="J18" s="8">
        <v>5945.2134573500316</v>
      </c>
      <c r="K18" s="8">
        <v>-3.2967483517286027</v>
      </c>
      <c r="L18" s="8">
        <v>4.2598941505794796E-3</v>
      </c>
      <c r="M18" s="8">
        <v>-32143.17663205479</v>
      </c>
      <c r="N18" s="8">
        <v>-7056.5687003320545</v>
      </c>
      <c r="O18" s="8">
        <v>-36830.471754282182</v>
      </c>
      <c r="P18" s="8">
        <v>-2369.2735781046649</v>
      </c>
    </row>
    <row r="19" spans="2:16" x14ac:dyDescent="0.5">
      <c r="B19">
        <v>43</v>
      </c>
      <c r="C19">
        <v>26.7</v>
      </c>
      <c r="D19">
        <v>2</v>
      </c>
      <c r="E19">
        <v>22478.6</v>
      </c>
      <c r="H19" s="8" t="s">
        <v>0</v>
      </c>
      <c r="I19" s="8">
        <v>340.75609763798542</v>
      </c>
      <c r="J19" s="8">
        <v>85.243429673024551</v>
      </c>
      <c r="K19" s="8">
        <v>3.997447063604227</v>
      </c>
      <c r="L19" s="8">
        <v>9.3234903704280747E-4</v>
      </c>
      <c r="M19" s="8">
        <v>160.9081818058994</v>
      </c>
      <c r="N19" s="8">
        <v>520.60401347007144</v>
      </c>
      <c r="O19" s="8">
        <v>93.700988157650045</v>
      </c>
      <c r="P19" s="8">
        <v>587.81120711832079</v>
      </c>
    </row>
    <row r="20" spans="2:16" x14ac:dyDescent="0.5">
      <c r="B20">
        <v>46</v>
      </c>
      <c r="C20">
        <v>34.6</v>
      </c>
      <c r="D20">
        <v>1</v>
      </c>
      <c r="E20">
        <v>41661.601999999999</v>
      </c>
      <c r="H20" s="8" t="s">
        <v>2</v>
      </c>
      <c r="I20" s="8">
        <v>1282.1762581461637</v>
      </c>
      <c r="J20" s="8">
        <v>198.57307537400249</v>
      </c>
      <c r="K20" s="8">
        <v>6.4569491897693014</v>
      </c>
      <c r="L20" s="8">
        <v>5.9097211385482511E-6</v>
      </c>
      <c r="M20" s="8">
        <v>863.22369038382385</v>
      </c>
      <c r="N20" s="8">
        <v>1701.1288259085036</v>
      </c>
      <c r="O20" s="8">
        <v>706.66571071102544</v>
      </c>
      <c r="P20" s="8">
        <v>1857.686805581302</v>
      </c>
    </row>
    <row r="21" spans="2:16" ht="16.149999999999999" thickBot="1" x14ac:dyDescent="0.55000000000000004">
      <c r="B21">
        <v>20</v>
      </c>
      <c r="C21">
        <v>21.8</v>
      </c>
      <c r="D21">
        <v>0</v>
      </c>
      <c r="E21">
        <v>20167.336029999999</v>
      </c>
      <c r="H21" s="9" t="s">
        <v>3</v>
      </c>
      <c r="I21" s="9">
        <v>31.996387665058649</v>
      </c>
      <c r="J21" s="9">
        <v>1024.3765727866985</v>
      </c>
      <c r="K21" s="9">
        <v>3.1234985761160235E-2</v>
      </c>
      <c r="L21" s="9">
        <v>0.97544592417231502</v>
      </c>
      <c r="M21" s="9">
        <v>-2129.2492631678224</v>
      </c>
      <c r="N21" s="9">
        <v>2193.2420384979396</v>
      </c>
      <c r="O21" s="9">
        <v>-2936.8830592279069</v>
      </c>
      <c r="P21" s="9">
        <v>3000.8758345580241</v>
      </c>
    </row>
    <row r="22" spans="2:16" x14ac:dyDescent="0.5">
      <c r="B22">
        <v>25</v>
      </c>
      <c r="C22">
        <v>30.2</v>
      </c>
      <c r="D22">
        <v>0</v>
      </c>
      <c r="E22">
        <v>33900.652999999998</v>
      </c>
    </row>
    <row r="23" spans="2:16" x14ac:dyDescent="0.5">
      <c r="B23">
        <v>19</v>
      </c>
      <c r="C23">
        <v>34.700000000000003</v>
      </c>
      <c r="D23">
        <v>2</v>
      </c>
      <c r="E23">
        <v>36397.576000000001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D67C5-2D99-4151-BA8D-B9B5DA9C04C8}">
  <dimension ref="B2:P143"/>
  <sheetViews>
    <sheetView workbookViewId="0">
      <selection activeCell="H17" sqref="H17:I21"/>
    </sheetView>
  </sheetViews>
  <sheetFormatPr defaultRowHeight="15.75" x14ac:dyDescent="0.5"/>
  <sheetData>
    <row r="2" spans="2:13" x14ac:dyDescent="0.5">
      <c r="B2" t="s">
        <v>0</v>
      </c>
      <c r="C2" t="s">
        <v>2</v>
      </c>
      <c r="D2" t="s">
        <v>3</v>
      </c>
      <c r="E2" t="s">
        <v>6</v>
      </c>
      <c r="H2" t="s">
        <v>26</v>
      </c>
    </row>
    <row r="3" spans="2:13" ht="16.149999999999999" thickBot="1" x14ac:dyDescent="0.55000000000000004">
      <c r="B3">
        <v>30</v>
      </c>
      <c r="C3">
        <v>32.4</v>
      </c>
      <c r="D3">
        <v>1</v>
      </c>
      <c r="E3">
        <v>4149.7359999999999</v>
      </c>
    </row>
    <row r="4" spans="2:13" x14ac:dyDescent="0.5">
      <c r="B4">
        <v>19</v>
      </c>
      <c r="C4">
        <v>28.6</v>
      </c>
      <c r="D4">
        <v>5</v>
      </c>
      <c r="E4">
        <v>4687.7969999999996</v>
      </c>
      <c r="H4" s="11" t="s">
        <v>27</v>
      </c>
      <c r="I4" s="11"/>
    </row>
    <row r="5" spans="2:13" x14ac:dyDescent="0.5">
      <c r="B5">
        <v>19</v>
      </c>
      <c r="C5">
        <v>28.9</v>
      </c>
      <c r="D5">
        <v>0</v>
      </c>
      <c r="E5">
        <v>1743.2139999999999</v>
      </c>
      <c r="H5" s="8" t="s">
        <v>28</v>
      </c>
      <c r="I5" s="8">
        <v>0.68478549125557997</v>
      </c>
    </row>
    <row r="6" spans="2:13" x14ac:dyDescent="0.5">
      <c r="B6">
        <v>61</v>
      </c>
      <c r="C6">
        <v>39.1</v>
      </c>
      <c r="D6">
        <v>2</v>
      </c>
      <c r="E6">
        <v>14235.072</v>
      </c>
      <c r="H6" s="8" t="s">
        <v>29</v>
      </c>
      <c r="I6" s="8">
        <v>0.468931169034146</v>
      </c>
    </row>
    <row r="7" spans="2:13" x14ac:dyDescent="0.5">
      <c r="B7">
        <v>53</v>
      </c>
      <c r="C7">
        <v>28.1</v>
      </c>
      <c r="D7">
        <v>3</v>
      </c>
      <c r="E7">
        <v>11741.726000000001</v>
      </c>
      <c r="H7" s="8" t="s">
        <v>30</v>
      </c>
      <c r="I7" s="8">
        <v>0.45730192456044116</v>
      </c>
    </row>
    <row r="8" spans="2:13" x14ac:dyDescent="0.5">
      <c r="B8">
        <v>56</v>
      </c>
      <c r="C8">
        <v>27.2</v>
      </c>
      <c r="D8">
        <v>0</v>
      </c>
      <c r="E8">
        <v>11073.175999999999</v>
      </c>
      <c r="H8" s="8" t="s">
        <v>31</v>
      </c>
      <c r="I8" s="8">
        <v>4174.7179509962489</v>
      </c>
    </row>
    <row r="9" spans="2:13" ht="16.149999999999999" thickBot="1" x14ac:dyDescent="0.55000000000000004">
      <c r="B9">
        <v>54</v>
      </c>
      <c r="C9">
        <v>30.8</v>
      </c>
      <c r="D9">
        <v>3</v>
      </c>
      <c r="E9">
        <v>12105.32</v>
      </c>
      <c r="H9" s="9" t="s">
        <v>32</v>
      </c>
      <c r="I9" s="9">
        <v>141</v>
      </c>
    </row>
    <row r="10" spans="2:13" x14ac:dyDescent="0.5">
      <c r="B10">
        <v>41</v>
      </c>
      <c r="C10">
        <v>31.6</v>
      </c>
      <c r="D10">
        <v>0</v>
      </c>
      <c r="E10">
        <v>6186.1270000000004</v>
      </c>
    </row>
    <row r="11" spans="2:13" ht="16.149999999999999" thickBot="1" x14ac:dyDescent="0.55000000000000004">
      <c r="B11">
        <v>34</v>
      </c>
      <c r="C11">
        <v>27.5</v>
      </c>
      <c r="D11">
        <v>1</v>
      </c>
      <c r="E11">
        <v>5003.8530000000001</v>
      </c>
      <c r="H11" t="s">
        <v>33</v>
      </c>
    </row>
    <row r="12" spans="2:13" x14ac:dyDescent="0.5">
      <c r="B12">
        <v>19</v>
      </c>
      <c r="C12">
        <v>28.4</v>
      </c>
      <c r="D12">
        <v>1</v>
      </c>
      <c r="E12">
        <v>2331.5189999999998</v>
      </c>
      <c r="H12" s="10"/>
      <c r="I12" s="10" t="s">
        <v>38</v>
      </c>
      <c r="J12" s="10" t="s">
        <v>39</v>
      </c>
      <c r="K12" s="10" t="s">
        <v>40</v>
      </c>
      <c r="L12" s="10" t="s">
        <v>41</v>
      </c>
      <c r="M12" s="10" t="s">
        <v>42</v>
      </c>
    </row>
    <row r="13" spans="2:13" x14ac:dyDescent="0.5">
      <c r="B13">
        <v>55</v>
      </c>
      <c r="C13">
        <v>29.7</v>
      </c>
      <c r="D13">
        <v>2</v>
      </c>
      <c r="E13">
        <v>11881.358</v>
      </c>
      <c r="H13" s="8" t="s">
        <v>34</v>
      </c>
      <c r="I13" s="8">
        <v>3</v>
      </c>
      <c r="J13" s="8">
        <v>2108303517.8926334</v>
      </c>
      <c r="K13" s="8">
        <v>702767839.29754448</v>
      </c>
      <c r="L13" s="8">
        <v>40.32344234352091</v>
      </c>
      <c r="M13" s="8">
        <v>9.6504630064642089E-19</v>
      </c>
    </row>
    <row r="14" spans="2:13" x14ac:dyDescent="0.5">
      <c r="B14">
        <v>52</v>
      </c>
      <c r="C14">
        <v>37.4</v>
      </c>
      <c r="D14">
        <v>0</v>
      </c>
      <c r="E14">
        <v>9634.5380000000005</v>
      </c>
      <c r="H14" s="8" t="s">
        <v>35</v>
      </c>
      <c r="I14" s="8">
        <v>137</v>
      </c>
      <c r="J14" s="8">
        <v>2387672985.9407339</v>
      </c>
      <c r="K14" s="8">
        <v>17428269.970370319</v>
      </c>
      <c r="L14" s="8"/>
      <c r="M14" s="8"/>
    </row>
    <row r="15" spans="2:13" ht="16.149999999999999" thickBot="1" x14ac:dyDescent="0.55000000000000004">
      <c r="B15">
        <v>53</v>
      </c>
      <c r="C15">
        <v>35.9</v>
      </c>
      <c r="D15">
        <v>2</v>
      </c>
      <c r="E15">
        <v>11163.567999999999</v>
      </c>
      <c r="H15" s="9" t="s">
        <v>36</v>
      </c>
      <c r="I15" s="9">
        <v>140</v>
      </c>
      <c r="J15" s="9">
        <v>4495976503.8333673</v>
      </c>
      <c r="K15" s="9"/>
      <c r="L15" s="9"/>
      <c r="M15" s="9"/>
    </row>
    <row r="16" spans="2:13" ht="16.149999999999999" thickBot="1" x14ac:dyDescent="0.55000000000000004">
      <c r="B16">
        <v>22</v>
      </c>
      <c r="C16">
        <v>36</v>
      </c>
      <c r="D16">
        <v>0</v>
      </c>
      <c r="E16">
        <v>2166.732</v>
      </c>
    </row>
    <row r="17" spans="2:16" x14ac:dyDescent="0.5">
      <c r="B17">
        <v>32</v>
      </c>
      <c r="C17">
        <v>29.8</v>
      </c>
      <c r="D17">
        <v>2</v>
      </c>
      <c r="E17">
        <v>5152.134</v>
      </c>
      <c r="H17" s="10"/>
      <c r="I17" s="10" t="s">
        <v>43</v>
      </c>
      <c r="J17" s="10" t="s">
        <v>31</v>
      </c>
      <c r="K17" s="10" t="s">
        <v>44</v>
      </c>
      <c r="L17" s="10" t="s">
        <v>45</v>
      </c>
      <c r="M17" s="10" t="s">
        <v>46</v>
      </c>
      <c r="N17" s="10" t="s">
        <v>47</v>
      </c>
      <c r="O17" s="10" t="s">
        <v>49</v>
      </c>
      <c r="P17" s="10" t="s">
        <v>50</v>
      </c>
    </row>
    <row r="18" spans="2:16" x14ac:dyDescent="0.5">
      <c r="B18">
        <v>20</v>
      </c>
      <c r="C18">
        <v>37</v>
      </c>
      <c r="D18">
        <v>5</v>
      </c>
      <c r="E18">
        <v>4830.63</v>
      </c>
      <c r="H18" s="8" t="s">
        <v>37</v>
      </c>
      <c r="I18" s="8">
        <v>-2227.8180785007221</v>
      </c>
      <c r="J18" s="8">
        <v>1999.3447501387545</v>
      </c>
      <c r="K18" s="8">
        <v>-1.1142741032261252</v>
      </c>
      <c r="L18" s="8">
        <v>0.26711261635661981</v>
      </c>
      <c r="M18" s="8">
        <v>-6181.384791589584</v>
      </c>
      <c r="N18" s="8">
        <v>1725.7486345881402</v>
      </c>
      <c r="O18" s="8">
        <v>-7450.4903999453454</v>
      </c>
      <c r="P18" s="8">
        <v>2994.8542429439017</v>
      </c>
    </row>
    <row r="19" spans="2:16" x14ac:dyDescent="0.5">
      <c r="B19">
        <v>35</v>
      </c>
      <c r="C19">
        <v>34.799999999999997</v>
      </c>
      <c r="D19">
        <v>1</v>
      </c>
      <c r="E19">
        <v>5246.0469999999996</v>
      </c>
      <c r="H19" s="8" t="s">
        <v>0</v>
      </c>
      <c r="I19" s="8">
        <v>283.60094030074248</v>
      </c>
      <c r="J19" s="8">
        <v>26.557920533519948</v>
      </c>
      <c r="K19" s="8">
        <v>10.678582306276462</v>
      </c>
      <c r="L19" s="8">
        <v>9.6463592266842116E-20</v>
      </c>
      <c r="M19" s="8">
        <v>231.08447930375996</v>
      </c>
      <c r="N19" s="8">
        <v>336.117401297725</v>
      </c>
      <c r="O19" s="8">
        <v>214.22655327923732</v>
      </c>
      <c r="P19" s="8">
        <v>352.97532732224761</v>
      </c>
    </row>
    <row r="20" spans="2:16" x14ac:dyDescent="0.5">
      <c r="B20">
        <v>46</v>
      </c>
      <c r="C20">
        <v>28.9</v>
      </c>
      <c r="D20">
        <v>2</v>
      </c>
      <c r="E20">
        <v>8823.2790000000005</v>
      </c>
      <c r="H20" s="8" t="s">
        <v>2</v>
      </c>
      <c r="I20" s="8">
        <v>-50.278572894646643</v>
      </c>
      <c r="J20" s="8">
        <v>64.623410597223284</v>
      </c>
      <c r="K20" s="8">
        <v>-0.77802413134795145</v>
      </c>
      <c r="L20" s="8">
        <v>0.43789636584296154</v>
      </c>
      <c r="M20" s="8">
        <v>-178.06692205540281</v>
      </c>
      <c r="N20" s="8">
        <v>77.50977626610954</v>
      </c>
      <c r="O20" s="8">
        <v>-219.08732777298678</v>
      </c>
      <c r="P20" s="8">
        <v>118.53018198369351</v>
      </c>
    </row>
    <row r="21" spans="2:16" ht="16.149999999999999" thickBot="1" x14ac:dyDescent="0.55000000000000004">
      <c r="B21">
        <v>30</v>
      </c>
      <c r="C21">
        <v>30.9</v>
      </c>
      <c r="D21">
        <v>3</v>
      </c>
      <c r="E21">
        <v>5325.6509999999998</v>
      </c>
      <c r="H21" s="9" t="s">
        <v>3</v>
      </c>
      <c r="I21" s="9">
        <v>529.28025937569373</v>
      </c>
      <c r="J21" s="9">
        <v>281.95034607404938</v>
      </c>
      <c r="K21" s="9">
        <v>1.8772108874684177</v>
      </c>
      <c r="L21" s="9">
        <v>6.2615593822478346E-2</v>
      </c>
      <c r="M21" s="9">
        <v>-28.257155272223144</v>
      </c>
      <c r="N21" s="9">
        <v>1086.8176740236106</v>
      </c>
      <c r="O21" s="9">
        <v>-207.22817337982622</v>
      </c>
      <c r="P21" s="9">
        <v>1265.7886921312138</v>
      </c>
    </row>
    <row r="22" spans="2:16" x14ac:dyDescent="0.5">
      <c r="B22">
        <v>41</v>
      </c>
      <c r="C22">
        <v>32.200000000000003</v>
      </c>
      <c r="D22">
        <v>1</v>
      </c>
      <c r="E22">
        <v>6775.9610000000002</v>
      </c>
    </row>
    <row r="23" spans="2:16" x14ac:dyDescent="0.5">
      <c r="B23">
        <v>36</v>
      </c>
      <c r="C23">
        <v>26.2</v>
      </c>
      <c r="D23">
        <v>0</v>
      </c>
      <c r="E23">
        <v>4883.866</v>
      </c>
    </row>
    <row r="24" spans="2:16" x14ac:dyDescent="0.5">
      <c r="B24">
        <v>39</v>
      </c>
      <c r="C24">
        <v>32.799999999999997</v>
      </c>
      <c r="D24">
        <v>0</v>
      </c>
      <c r="E24">
        <v>5649.7150000000001</v>
      </c>
    </row>
    <row r="25" spans="2:16" x14ac:dyDescent="0.5">
      <c r="B25">
        <v>63</v>
      </c>
      <c r="C25">
        <v>31.8</v>
      </c>
      <c r="D25">
        <v>0</v>
      </c>
      <c r="E25">
        <v>13880.949000000001</v>
      </c>
    </row>
    <row r="26" spans="2:16" x14ac:dyDescent="0.5">
      <c r="B26">
        <v>45</v>
      </c>
      <c r="C26">
        <v>30.9</v>
      </c>
      <c r="D26">
        <v>2</v>
      </c>
      <c r="E26">
        <v>8520.0259999999998</v>
      </c>
    </row>
    <row r="27" spans="2:16" x14ac:dyDescent="0.5">
      <c r="B27">
        <v>41</v>
      </c>
      <c r="C27">
        <v>37.1</v>
      </c>
      <c r="D27">
        <v>2</v>
      </c>
      <c r="E27">
        <v>7371.7719999999999</v>
      </c>
    </row>
    <row r="28" spans="2:16" x14ac:dyDescent="0.5">
      <c r="B28">
        <v>34</v>
      </c>
      <c r="C28">
        <v>33.700000000000003</v>
      </c>
      <c r="D28">
        <v>1</v>
      </c>
      <c r="E28">
        <v>5012.4709999999995</v>
      </c>
    </row>
    <row r="29" spans="2:16" x14ac:dyDescent="0.5">
      <c r="B29">
        <v>19</v>
      </c>
      <c r="C29">
        <v>17.8</v>
      </c>
      <c r="D29">
        <v>0</v>
      </c>
      <c r="E29">
        <v>1727.7850000000001</v>
      </c>
    </row>
    <row r="30" spans="2:16" x14ac:dyDescent="0.5">
      <c r="B30">
        <v>55</v>
      </c>
      <c r="C30">
        <v>26.8</v>
      </c>
      <c r="D30">
        <v>1</v>
      </c>
      <c r="E30">
        <v>35160.134570000002</v>
      </c>
    </row>
    <row r="31" spans="2:16" x14ac:dyDescent="0.5">
      <c r="B31">
        <v>58</v>
      </c>
      <c r="C31">
        <v>25.2</v>
      </c>
      <c r="D31">
        <v>0</v>
      </c>
      <c r="E31">
        <v>11837.16</v>
      </c>
    </row>
    <row r="32" spans="2:16" x14ac:dyDescent="0.5">
      <c r="B32">
        <v>22</v>
      </c>
      <c r="C32">
        <v>24.3</v>
      </c>
      <c r="D32">
        <v>0</v>
      </c>
      <c r="E32">
        <v>2150.4690000000001</v>
      </c>
    </row>
    <row r="33" spans="2:5" x14ac:dyDescent="0.5">
      <c r="B33">
        <v>52</v>
      </c>
      <c r="C33">
        <v>31.2</v>
      </c>
      <c r="D33">
        <v>0</v>
      </c>
      <c r="E33">
        <v>9625.92</v>
      </c>
    </row>
    <row r="34" spans="2:5" x14ac:dyDescent="0.5">
      <c r="B34">
        <v>28</v>
      </c>
      <c r="C34">
        <v>33.4</v>
      </c>
      <c r="D34">
        <v>0</v>
      </c>
      <c r="E34">
        <v>3172.018</v>
      </c>
    </row>
    <row r="35" spans="2:5" x14ac:dyDescent="0.5">
      <c r="B35">
        <v>57</v>
      </c>
      <c r="C35">
        <v>38</v>
      </c>
      <c r="D35">
        <v>2</v>
      </c>
      <c r="E35">
        <v>12646.207</v>
      </c>
    </row>
    <row r="36" spans="2:5" x14ac:dyDescent="0.5">
      <c r="B36">
        <v>28</v>
      </c>
      <c r="C36">
        <v>27.5</v>
      </c>
      <c r="D36">
        <v>2</v>
      </c>
      <c r="E36">
        <v>20177.671129999999</v>
      </c>
    </row>
    <row r="37" spans="2:5" x14ac:dyDescent="0.5">
      <c r="B37">
        <v>19</v>
      </c>
      <c r="C37">
        <v>24.7</v>
      </c>
      <c r="D37">
        <v>0</v>
      </c>
      <c r="E37">
        <v>1737.376</v>
      </c>
    </row>
    <row r="38" spans="2:5" x14ac:dyDescent="0.5">
      <c r="B38">
        <v>24</v>
      </c>
      <c r="C38">
        <v>27.6</v>
      </c>
      <c r="D38">
        <v>0</v>
      </c>
      <c r="E38">
        <v>18955.220170000001</v>
      </c>
    </row>
    <row r="39" spans="2:5" x14ac:dyDescent="0.5">
      <c r="B39">
        <v>50</v>
      </c>
      <c r="C39">
        <v>25.6</v>
      </c>
      <c r="D39">
        <v>0</v>
      </c>
      <c r="E39">
        <v>8932.0840000000007</v>
      </c>
    </row>
    <row r="40" spans="2:5" x14ac:dyDescent="0.5">
      <c r="B40">
        <v>30</v>
      </c>
      <c r="C40">
        <v>27.7</v>
      </c>
      <c r="D40">
        <v>0</v>
      </c>
      <c r="E40">
        <v>3554.203</v>
      </c>
    </row>
    <row r="41" spans="2:5" x14ac:dyDescent="0.5">
      <c r="B41">
        <v>21</v>
      </c>
      <c r="C41">
        <v>26.4</v>
      </c>
      <c r="D41">
        <v>1</v>
      </c>
      <c r="E41">
        <v>2597.779</v>
      </c>
    </row>
    <row r="42" spans="2:5" x14ac:dyDescent="0.5">
      <c r="B42">
        <v>43</v>
      </c>
      <c r="C42">
        <v>34.4</v>
      </c>
      <c r="D42">
        <v>3</v>
      </c>
      <c r="E42">
        <v>8522.0030000000006</v>
      </c>
    </row>
    <row r="43" spans="2:5" x14ac:dyDescent="0.5">
      <c r="B43">
        <v>51</v>
      </c>
      <c r="C43">
        <v>20.6</v>
      </c>
      <c r="D43">
        <v>0</v>
      </c>
      <c r="E43">
        <v>9264.7970000000005</v>
      </c>
    </row>
    <row r="44" spans="2:5" x14ac:dyDescent="0.5">
      <c r="B44">
        <v>47</v>
      </c>
      <c r="C44">
        <v>23.6</v>
      </c>
      <c r="D44">
        <v>1</v>
      </c>
      <c r="E44">
        <v>8539.6710000000003</v>
      </c>
    </row>
    <row r="45" spans="2:5" x14ac:dyDescent="0.5">
      <c r="B45">
        <v>60</v>
      </c>
      <c r="C45">
        <v>30.5</v>
      </c>
      <c r="D45">
        <v>0</v>
      </c>
      <c r="E45">
        <v>12638.195</v>
      </c>
    </row>
    <row r="46" spans="2:5" x14ac:dyDescent="0.5">
      <c r="B46">
        <v>45</v>
      </c>
      <c r="C46">
        <v>33.1</v>
      </c>
      <c r="D46">
        <v>0</v>
      </c>
      <c r="E46">
        <v>7345.0839999999998</v>
      </c>
    </row>
    <row r="47" spans="2:5" x14ac:dyDescent="0.5">
      <c r="B47">
        <v>40</v>
      </c>
      <c r="C47">
        <v>29.6</v>
      </c>
      <c r="D47">
        <v>0</v>
      </c>
      <c r="E47">
        <v>5910.9440000000004</v>
      </c>
    </row>
    <row r="48" spans="2:5" x14ac:dyDescent="0.5">
      <c r="B48">
        <v>60</v>
      </c>
      <c r="C48">
        <v>28.7</v>
      </c>
      <c r="D48">
        <v>1</v>
      </c>
      <c r="E48">
        <v>13224.692999999999</v>
      </c>
    </row>
    <row r="49" spans="2:5" x14ac:dyDescent="0.5">
      <c r="B49">
        <v>19</v>
      </c>
      <c r="C49">
        <v>29.8</v>
      </c>
      <c r="D49">
        <v>0</v>
      </c>
      <c r="E49">
        <v>1744.4649999999999</v>
      </c>
    </row>
    <row r="50" spans="2:5" x14ac:dyDescent="0.5">
      <c r="B50">
        <v>51</v>
      </c>
      <c r="C50">
        <v>39.5</v>
      </c>
      <c r="D50">
        <v>1</v>
      </c>
      <c r="E50">
        <v>9880.0679999999993</v>
      </c>
    </row>
    <row r="51" spans="2:5" x14ac:dyDescent="0.5">
      <c r="B51">
        <v>19</v>
      </c>
      <c r="C51">
        <v>32.9</v>
      </c>
      <c r="D51">
        <v>0</v>
      </c>
      <c r="E51">
        <v>1748.7739999999999</v>
      </c>
    </row>
    <row r="52" spans="2:5" x14ac:dyDescent="0.5">
      <c r="B52">
        <v>31</v>
      </c>
      <c r="C52">
        <v>23.6</v>
      </c>
      <c r="D52">
        <v>2</v>
      </c>
      <c r="E52">
        <v>4931.6469999999999</v>
      </c>
    </row>
    <row r="53" spans="2:5" x14ac:dyDescent="0.5">
      <c r="B53">
        <v>62</v>
      </c>
      <c r="C53">
        <v>39.200000000000003</v>
      </c>
      <c r="D53">
        <v>0</v>
      </c>
      <c r="E53">
        <v>13470.86</v>
      </c>
    </row>
    <row r="54" spans="2:5" x14ac:dyDescent="0.5">
      <c r="B54">
        <v>57</v>
      </c>
      <c r="C54">
        <v>28.7</v>
      </c>
      <c r="D54">
        <v>0</v>
      </c>
      <c r="E54">
        <v>11455.28</v>
      </c>
    </row>
    <row r="55" spans="2:5" x14ac:dyDescent="0.5">
      <c r="B55">
        <v>35</v>
      </c>
      <c r="C55">
        <v>31</v>
      </c>
      <c r="D55">
        <v>1</v>
      </c>
      <c r="E55">
        <v>5240.7650000000003</v>
      </c>
    </row>
    <row r="56" spans="2:5" x14ac:dyDescent="0.5">
      <c r="B56">
        <v>51</v>
      </c>
      <c r="C56">
        <v>25.8</v>
      </c>
      <c r="D56">
        <v>1</v>
      </c>
      <c r="E56">
        <v>9861.0249999999996</v>
      </c>
    </row>
    <row r="57" spans="2:5" x14ac:dyDescent="0.5">
      <c r="B57">
        <v>33</v>
      </c>
      <c r="C57">
        <v>38.9</v>
      </c>
      <c r="D57">
        <v>3</v>
      </c>
      <c r="E57">
        <v>5972.3779999999997</v>
      </c>
    </row>
    <row r="58" spans="2:5" x14ac:dyDescent="0.5">
      <c r="B58">
        <v>46</v>
      </c>
      <c r="C58">
        <v>30.2</v>
      </c>
      <c r="D58">
        <v>2</v>
      </c>
      <c r="E58">
        <v>8825.0859999999993</v>
      </c>
    </row>
    <row r="59" spans="2:5" x14ac:dyDescent="0.5">
      <c r="B59">
        <v>34</v>
      </c>
      <c r="C59">
        <v>38</v>
      </c>
      <c r="D59">
        <v>3</v>
      </c>
      <c r="E59">
        <v>6196.4480000000003</v>
      </c>
    </row>
    <row r="60" spans="2:5" x14ac:dyDescent="0.5">
      <c r="B60">
        <v>54</v>
      </c>
      <c r="C60">
        <v>46.7</v>
      </c>
      <c r="D60">
        <v>2</v>
      </c>
      <c r="E60">
        <v>11538.421</v>
      </c>
    </row>
    <row r="61" spans="2:5" x14ac:dyDescent="0.5">
      <c r="B61">
        <v>49</v>
      </c>
      <c r="C61">
        <v>31.9</v>
      </c>
      <c r="D61">
        <v>5</v>
      </c>
      <c r="E61">
        <v>11552.904</v>
      </c>
    </row>
    <row r="62" spans="2:5" x14ac:dyDescent="0.5">
      <c r="B62">
        <v>31</v>
      </c>
      <c r="C62">
        <v>29.1</v>
      </c>
      <c r="D62">
        <v>0</v>
      </c>
      <c r="E62">
        <v>3761.2919999999999</v>
      </c>
    </row>
    <row r="63" spans="2:5" x14ac:dyDescent="0.5">
      <c r="B63">
        <v>58</v>
      </c>
      <c r="C63">
        <v>29</v>
      </c>
      <c r="D63">
        <v>0</v>
      </c>
      <c r="E63">
        <v>11842.441999999999</v>
      </c>
    </row>
    <row r="64" spans="2:5" x14ac:dyDescent="0.5">
      <c r="B64">
        <v>56</v>
      </c>
      <c r="C64">
        <v>25.3</v>
      </c>
      <c r="D64">
        <v>0</v>
      </c>
      <c r="E64">
        <v>11070.535</v>
      </c>
    </row>
    <row r="65" spans="2:5" x14ac:dyDescent="0.5">
      <c r="B65">
        <v>38</v>
      </c>
      <c r="C65">
        <v>34.799999999999997</v>
      </c>
      <c r="D65">
        <v>2</v>
      </c>
      <c r="E65">
        <v>6571.5439999999999</v>
      </c>
    </row>
    <row r="66" spans="2:5" x14ac:dyDescent="0.5">
      <c r="B66">
        <v>55</v>
      </c>
      <c r="C66">
        <v>37.1</v>
      </c>
      <c r="D66">
        <v>0</v>
      </c>
      <c r="E66">
        <v>10713.644</v>
      </c>
    </row>
    <row r="67" spans="2:5" x14ac:dyDescent="0.5">
      <c r="B67">
        <v>49</v>
      </c>
      <c r="C67">
        <v>21.3</v>
      </c>
      <c r="D67">
        <v>1</v>
      </c>
      <c r="E67">
        <v>9182.17</v>
      </c>
    </row>
    <row r="68" spans="2:5" x14ac:dyDescent="0.5">
      <c r="B68">
        <v>26</v>
      </c>
      <c r="C68">
        <v>42.4</v>
      </c>
      <c r="D68">
        <v>1</v>
      </c>
      <c r="E68">
        <v>3410.3240000000001</v>
      </c>
    </row>
    <row r="69" spans="2:5" x14ac:dyDescent="0.5">
      <c r="B69">
        <v>21</v>
      </c>
      <c r="C69">
        <v>17.399999999999999</v>
      </c>
      <c r="D69">
        <v>1</v>
      </c>
      <c r="E69">
        <v>2585.2689999999998</v>
      </c>
    </row>
    <row r="70" spans="2:5" x14ac:dyDescent="0.5">
      <c r="B70">
        <v>33</v>
      </c>
      <c r="C70">
        <v>18.5</v>
      </c>
      <c r="D70">
        <v>1</v>
      </c>
      <c r="E70">
        <v>4766.0219999999999</v>
      </c>
    </row>
    <row r="71" spans="2:5" x14ac:dyDescent="0.5">
      <c r="B71">
        <v>47</v>
      </c>
      <c r="C71">
        <v>24.1</v>
      </c>
      <c r="D71">
        <v>1</v>
      </c>
      <c r="E71">
        <v>26236.579969999999</v>
      </c>
    </row>
    <row r="72" spans="2:5" x14ac:dyDescent="0.5">
      <c r="B72">
        <v>27</v>
      </c>
      <c r="C72">
        <v>34.799999999999997</v>
      </c>
      <c r="D72">
        <v>1</v>
      </c>
      <c r="E72">
        <v>3577.9989999999998</v>
      </c>
    </row>
    <row r="73" spans="2:5" x14ac:dyDescent="0.5">
      <c r="B73">
        <v>33</v>
      </c>
      <c r="C73">
        <v>32.9</v>
      </c>
      <c r="D73">
        <v>2</v>
      </c>
      <c r="E73">
        <v>5375.0379999999996</v>
      </c>
    </row>
    <row r="74" spans="2:5" x14ac:dyDescent="0.5">
      <c r="B74">
        <v>24</v>
      </c>
      <c r="C74">
        <v>22.6</v>
      </c>
      <c r="D74">
        <v>0</v>
      </c>
      <c r="E74">
        <v>2457.502</v>
      </c>
    </row>
    <row r="75" spans="2:5" x14ac:dyDescent="0.5">
      <c r="B75">
        <v>24</v>
      </c>
      <c r="C75">
        <v>30.1</v>
      </c>
      <c r="D75">
        <v>3</v>
      </c>
      <c r="E75">
        <v>4234.9269999999997</v>
      </c>
    </row>
    <row r="76" spans="2:5" x14ac:dyDescent="0.5">
      <c r="B76">
        <v>59</v>
      </c>
      <c r="C76">
        <v>32.1</v>
      </c>
      <c r="D76">
        <v>3</v>
      </c>
      <c r="E76">
        <v>14007.222</v>
      </c>
    </row>
    <row r="77" spans="2:5" x14ac:dyDescent="0.5">
      <c r="B77">
        <v>47</v>
      </c>
      <c r="C77">
        <v>36</v>
      </c>
      <c r="D77">
        <v>1</v>
      </c>
      <c r="E77">
        <v>8556.9069999999992</v>
      </c>
    </row>
    <row r="78" spans="2:5" x14ac:dyDescent="0.5">
      <c r="B78">
        <v>42</v>
      </c>
      <c r="C78">
        <v>29</v>
      </c>
      <c r="D78">
        <v>1</v>
      </c>
      <c r="E78">
        <v>7050.6419999999998</v>
      </c>
    </row>
    <row r="79" spans="2:5" x14ac:dyDescent="0.5">
      <c r="B79">
        <v>64</v>
      </c>
      <c r="C79">
        <v>39.700000000000003</v>
      </c>
      <c r="D79">
        <v>0</v>
      </c>
      <c r="E79">
        <v>14319.031000000001</v>
      </c>
    </row>
    <row r="80" spans="2:5" x14ac:dyDescent="0.5">
      <c r="B80">
        <v>53</v>
      </c>
      <c r="C80">
        <v>26.7</v>
      </c>
      <c r="D80">
        <v>2</v>
      </c>
      <c r="E80">
        <v>11150.78</v>
      </c>
    </row>
    <row r="81" spans="2:5" x14ac:dyDescent="0.5">
      <c r="B81">
        <v>35</v>
      </c>
      <c r="C81">
        <v>27.7</v>
      </c>
      <c r="D81">
        <v>3</v>
      </c>
      <c r="E81">
        <v>6414.1779999999999</v>
      </c>
    </row>
    <row r="82" spans="2:5" x14ac:dyDescent="0.5">
      <c r="B82">
        <v>58</v>
      </c>
      <c r="C82">
        <v>33.1</v>
      </c>
      <c r="D82">
        <v>0</v>
      </c>
      <c r="E82">
        <v>11848.141</v>
      </c>
    </row>
    <row r="83" spans="2:5" x14ac:dyDescent="0.5">
      <c r="B83">
        <v>46</v>
      </c>
      <c r="C83">
        <v>30.8</v>
      </c>
      <c r="D83">
        <v>3</v>
      </c>
      <c r="E83">
        <v>9414.92</v>
      </c>
    </row>
    <row r="84" spans="2:5" x14ac:dyDescent="0.5">
      <c r="B84">
        <v>51</v>
      </c>
      <c r="C84">
        <v>34.200000000000003</v>
      </c>
      <c r="D84">
        <v>1</v>
      </c>
      <c r="E84">
        <v>9872.7009999999991</v>
      </c>
    </row>
    <row r="85" spans="2:5" x14ac:dyDescent="0.5">
      <c r="B85">
        <v>27</v>
      </c>
      <c r="C85">
        <v>24.1</v>
      </c>
      <c r="D85">
        <v>0</v>
      </c>
      <c r="E85">
        <v>2974.1260000000002</v>
      </c>
    </row>
    <row r="86" spans="2:5" x14ac:dyDescent="0.5">
      <c r="B86">
        <v>20</v>
      </c>
      <c r="C86">
        <v>29.6</v>
      </c>
      <c r="D86">
        <v>0</v>
      </c>
      <c r="E86">
        <v>1875.3440000000001</v>
      </c>
    </row>
    <row r="87" spans="2:5" x14ac:dyDescent="0.5">
      <c r="B87">
        <v>38</v>
      </c>
      <c r="C87">
        <v>28</v>
      </c>
      <c r="D87">
        <v>3</v>
      </c>
      <c r="E87">
        <v>7151.0919999999996</v>
      </c>
    </row>
    <row r="88" spans="2:5" x14ac:dyDescent="0.5">
      <c r="B88">
        <v>25</v>
      </c>
      <c r="C88">
        <v>24.3</v>
      </c>
      <c r="D88">
        <v>3</v>
      </c>
      <c r="E88">
        <v>4391.652</v>
      </c>
    </row>
    <row r="89" spans="2:5" x14ac:dyDescent="0.5">
      <c r="B89">
        <v>49</v>
      </c>
      <c r="C89">
        <v>27.1</v>
      </c>
      <c r="D89">
        <v>1</v>
      </c>
      <c r="E89">
        <v>26140.3603</v>
      </c>
    </row>
    <row r="90" spans="2:5" x14ac:dyDescent="0.5">
      <c r="B90">
        <v>37</v>
      </c>
      <c r="C90">
        <v>29.5</v>
      </c>
      <c r="D90">
        <v>2</v>
      </c>
      <c r="E90">
        <v>6311.9520000000002</v>
      </c>
    </row>
    <row r="91" spans="2:5" x14ac:dyDescent="0.5">
      <c r="B91">
        <v>61</v>
      </c>
      <c r="C91">
        <v>44</v>
      </c>
      <c r="D91">
        <v>0</v>
      </c>
      <c r="E91">
        <v>13063.883</v>
      </c>
    </row>
    <row r="92" spans="2:5" x14ac:dyDescent="0.5">
      <c r="B92">
        <v>60</v>
      </c>
      <c r="C92">
        <v>35.1</v>
      </c>
      <c r="D92">
        <v>0</v>
      </c>
      <c r="E92">
        <v>12644.589</v>
      </c>
    </row>
    <row r="93" spans="2:5" x14ac:dyDescent="0.5">
      <c r="B93">
        <v>44</v>
      </c>
      <c r="C93">
        <v>27.5</v>
      </c>
      <c r="D93">
        <v>1</v>
      </c>
      <c r="E93">
        <v>7626.9930000000004</v>
      </c>
    </row>
    <row r="94" spans="2:5" x14ac:dyDescent="0.5">
      <c r="B94">
        <v>61</v>
      </c>
      <c r="C94">
        <v>28.2</v>
      </c>
      <c r="D94">
        <v>0</v>
      </c>
      <c r="E94">
        <v>13041.921</v>
      </c>
    </row>
    <row r="95" spans="2:5" x14ac:dyDescent="0.5">
      <c r="B95">
        <v>62</v>
      </c>
      <c r="C95">
        <v>25</v>
      </c>
      <c r="D95">
        <v>0</v>
      </c>
      <c r="E95">
        <v>13451.121999999999</v>
      </c>
    </row>
    <row r="96" spans="2:5" x14ac:dyDescent="0.5">
      <c r="B96">
        <v>62</v>
      </c>
      <c r="C96">
        <v>33.200000000000003</v>
      </c>
      <c r="D96">
        <v>0</v>
      </c>
      <c r="E96">
        <v>13462.52</v>
      </c>
    </row>
    <row r="97" spans="2:5" x14ac:dyDescent="0.5">
      <c r="B97">
        <v>19</v>
      </c>
      <c r="C97">
        <v>23.4</v>
      </c>
      <c r="D97">
        <v>2</v>
      </c>
      <c r="E97">
        <v>2913.569</v>
      </c>
    </row>
    <row r="98" spans="2:5" x14ac:dyDescent="0.5">
      <c r="B98">
        <v>57</v>
      </c>
      <c r="C98">
        <v>20.100000000000001</v>
      </c>
      <c r="D98">
        <v>1</v>
      </c>
      <c r="E98">
        <v>12032.325999999999</v>
      </c>
    </row>
    <row r="99" spans="2:5" x14ac:dyDescent="0.5">
      <c r="B99">
        <v>39</v>
      </c>
      <c r="C99">
        <v>32.5</v>
      </c>
      <c r="D99">
        <v>1</v>
      </c>
      <c r="E99">
        <v>6238.2979999999998</v>
      </c>
    </row>
    <row r="100" spans="2:5" x14ac:dyDescent="0.5">
      <c r="B100">
        <v>45</v>
      </c>
      <c r="C100">
        <v>35.299999999999997</v>
      </c>
      <c r="D100">
        <v>0</v>
      </c>
      <c r="E100">
        <v>7348.1419999999998</v>
      </c>
    </row>
    <row r="101" spans="2:5" x14ac:dyDescent="0.5">
      <c r="B101">
        <v>59</v>
      </c>
      <c r="C101">
        <v>27.5</v>
      </c>
      <c r="D101">
        <v>0</v>
      </c>
      <c r="E101">
        <v>12233.828</v>
      </c>
    </row>
    <row r="102" spans="2:5" x14ac:dyDescent="0.5">
      <c r="B102">
        <v>56</v>
      </c>
      <c r="C102">
        <v>35.799999999999997</v>
      </c>
      <c r="D102">
        <v>1</v>
      </c>
      <c r="E102">
        <v>11674.13</v>
      </c>
    </row>
    <row r="103" spans="2:5" x14ac:dyDescent="0.5">
      <c r="B103">
        <v>29</v>
      </c>
      <c r="C103">
        <v>25.9</v>
      </c>
      <c r="D103">
        <v>0</v>
      </c>
      <c r="E103">
        <v>3353.2840000000001</v>
      </c>
    </row>
    <row r="104" spans="2:5" x14ac:dyDescent="0.5">
      <c r="B104">
        <v>19</v>
      </c>
      <c r="C104">
        <v>40.5</v>
      </c>
      <c r="D104">
        <v>0</v>
      </c>
      <c r="E104">
        <v>1759.338</v>
      </c>
    </row>
    <row r="105" spans="2:5" x14ac:dyDescent="0.5">
      <c r="B105">
        <v>44</v>
      </c>
      <c r="C105">
        <v>25.8</v>
      </c>
      <c r="D105">
        <v>1</v>
      </c>
      <c r="E105">
        <v>7624.63</v>
      </c>
    </row>
    <row r="106" spans="2:5" x14ac:dyDescent="0.5">
      <c r="B106">
        <v>26</v>
      </c>
      <c r="C106">
        <v>19.8</v>
      </c>
      <c r="D106">
        <v>1</v>
      </c>
      <c r="E106">
        <v>3378.91</v>
      </c>
    </row>
    <row r="107" spans="2:5" x14ac:dyDescent="0.5">
      <c r="B107">
        <v>50</v>
      </c>
      <c r="C107">
        <v>31.6</v>
      </c>
      <c r="D107">
        <v>2</v>
      </c>
      <c r="E107">
        <v>10118.424000000001</v>
      </c>
    </row>
    <row r="108" spans="2:5" x14ac:dyDescent="0.5">
      <c r="B108">
        <v>39</v>
      </c>
      <c r="C108">
        <v>34.1</v>
      </c>
      <c r="D108">
        <v>3</v>
      </c>
      <c r="E108">
        <v>7418.5219999999999</v>
      </c>
    </row>
    <row r="109" spans="2:5" x14ac:dyDescent="0.5">
      <c r="B109">
        <v>48</v>
      </c>
      <c r="C109">
        <v>22.8</v>
      </c>
      <c r="D109">
        <v>0</v>
      </c>
      <c r="E109">
        <v>8269.0439999999999</v>
      </c>
    </row>
    <row r="110" spans="2:5" x14ac:dyDescent="0.5">
      <c r="B110">
        <v>38</v>
      </c>
      <c r="C110">
        <v>27.6</v>
      </c>
      <c r="D110">
        <v>0</v>
      </c>
      <c r="E110">
        <v>5383.5360000000001</v>
      </c>
    </row>
    <row r="111" spans="2:5" x14ac:dyDescent="0.5">
      <c r="B111">
        <v>26</v>
      </c>
      <c r="C111">
        <v>34.200000000000003</v>
      </c>
      <c r="D111">
        <v>2</v>
      </c>
      <c r="E111">
        <v>3987.9259999999999</v>
      </c>
    </row>
    <row r="112" spans="2:5" x14ac:dyDescent="0.5">
      <c r="B112">
        <v>21</v>
      </c>
      <c r="C112">
        <v>34.6</v>
      </c>
      <c r="D112">
        <v>0</v>
      </c>
      <c r="E112">
        <v>2020.1769999999999</v>
      </c>
    </row>
    <row r="113" spans="2:5" x14ac:dyDescent="0.5">
      <c r="B113">
        <v>54</v>
      </c>
      <c r="C113">
        <v>23</v>
      </c>
      <c r="D113">
        <v>3</v>
      </c>
      <c r="E113">
        <v>12094.477999999999</v>
      </c>
    </row>
    <row r="114" spans="2:5" x14ac:dyDescent="0.5">
      <c r="B114">
        <v>28</v>
      </c>
      <c r="C114">
        <v>25.8</v>
      </c>
      <c r="D114">
        <v>0</v>
      </c>
      <c r="E114">
        <v>3161.4540000000002</v>
      </c>
    </row>
    <row r="115" spans="2:5" x14ac:dyDescent="0.5">
      <c r="B115">
        <v>48</v>
      </c>
      <c r="C115">
        <v>28.9</v>
      </c>
      <c r="D115">
        <v>0</v>
      </c>
      <c r="E115">
        <v>8277.5229999999992</v>
      </c>
    </row>
    <row r="116" spans="2:5" x14ac:dyDescent="0.5">
      <c r="B116">
        <v>29</v>
      </c>
      <c r="C116">
        <v>25.6</v>
      </c>
      <c r="D116">
        <v>4</v>
      </c>
      <c r="E116">
        <v>5708.8670000000002</v>
      </c>
    </row>
    <row r="117" spans="2:5" x14ac:dyDescent="0.5">
      <c r="B117">
        <v>42</v>
      </c>
      <c r="C117">
        <v>25.3</v>
      </c>
      <c r="D117">
        <v>1</v>
      </c>
      <c r="E117">
        <v>7045.4989999999998</v>
      </c>
    </row>
    <row r="118" spans="2:5" x14ac:dyDescent="0.5">
      <c r="B118">
        <v>47</v>
      </c>
      <c r="C118">
        <v>32</v>
      </c>
      <c r="D118">
        <v>1</v>
      </c>
      <c r="E118">
        <v>8551.3469999999998</v>
      </c>
    </row>
    <row r="119" spans="2:5" x14ac:dyDescent="0.5">
      <c r="B119">
        <v>50</v>
      </c>
      <c r="C119">
        <v>33.700000000000003</v>
      </c>
      <c r="D119">
        <v>4</v>
      </c>
      <c r="E119">
        <v>11299.343000000001</v>
      </c>
    </row>
    <row r="120" spans="2:5" x14ac:dyDescent="0.5">
      <c r="B120">
        <v>19</v>
      </c>
      <c r="C120">
        <v>18.600000000000001</v>
      </c>
      <c r="D120">
        <v>0</v>
      </c>
      <c r="E120">
        <v>1728.8969999999999</v>
      </c>
    </row>
    <row r="121" spans="2:5" x14ac:dyDescent="0.5">
      <c r="B121">
        <v>44</v>
      </c>
      <c r="C121">
        <v>25</v>
      </c>
      <c r="D121">
        <v>1</v>
      </c>
      <c r="E121">
        <v>7623.518</v>
      </c>
    </row>
    <row r="122" spans="2:5" x14ac:dyDescent="0.5">
      <c r="B122">
        <v>41</v>
      </c>
      <c r="C122">
        <v>32.6</v>
      </c>
      <c r="D122">
        <v>3</v>
      </c>
      <c r="E122">
        <v>7954.5169999999998</v>
      </c>
    </row>
    <row r="123" spans="2:5" x14ac:dyDescent="0.5">
      <c r="B123">
        <v>32</v>
      </c>
      <c r="C123">
        <v>41.1</v>
      </c>
      <c r="D123">
        <v>0</v>
      </c>
      <c r="E123">
        <v>3989.8409999999999</v>
      </c>
    </row>
    <row r="124" spans="2:5" x14ac:dyDescent="0.5">
      <c r="B124">
        <v>29</v>
      </c>
      <c r="C124">
        <v>24.6</v>
      </c>
      <c r="D124">
        <v>2</v>
      </c>
      <c r="E124">
        <v>4529.4769999999999</v>
      </c>
    </row>
    <row r="125" spans="2:5" x14ac:dyDescent="0.5">
      <c r="B125">
        <v>22</v>
      </c>
      <c r="C125">
        <v>27.1</v>
      </c>
      <c r="D125">
        <v>0</v>
      </c>
      <c r="E125">
        <v>2154.3609999999999</v>
      </c>
    </row>
    <row r="126" spans="2:5" x14ac:dyDescent="0.5">
      <c r="B126">
        <v>40</v>
      </c>
      <c r="C126">
        <v>27.4</v>
      </c>
      <c r="D126">
        <v>1</v>
      </c>
      <c r="E126">
        <v>6496.8860000000004</v>
      </c>
    </row>
    <row r="127" spans="2:5" x14ac:dyDescent="0.5">
      <c r="B127">
        <v>25</v>
      </c>
      <c r="C127">
        <v>30.3</v>
      </c>
      <c r="D127">
        <v>0</v>
      </c>
      <c r="E127">
        <v>2632.9920000000002</v>
      </c>
    </row>
    <row r="128" spans="2:5" x14ac:dyDescent="0.5">
      <c r="B128">
        <v>23</v>
      </c>
      <c r="C128">
        <v>28</v>
      </c>
      <c r="D128">
        <v>0</v>
      </c>
      <c r="E128">
        <v>13126.677449999999</v>
      </c>
    </row>
    <row r="129" spans="2:5" x14ac:dyDescent="0.5">
      <c r="B129">
        <v>31</v>
      </c>
      <c r="C129">
        <v>25.8</v>
      </c>
      <c r="D129">
        <v>2</v>
      </c>
      <c r="E129">
        <v>4934.7049999999999</v>
      </c>
    </row>
    <row r="130" spans="2:5" x14ac:dyDescent="0.5">
      <c r="B130">
        <v>59</v>
      </c>
      <c r="C130">
        <v>34.799999999999997</v>
      </c>
      <c r="D130">
        <v>2</v>
      </c>
      <c r="E130">
        <v>36910.608030000003</v>
      </c>
    </row>
    <row r="131" spans="2:5" x14ac:dyDescent="0.5">
      <c r="B131">
        <v>52</v>
      </c>
      <c r="C131">
        <v>33.299999999999997</v>
      </c>
      <c r="D131">
        <v>2</v>
      </c>
      <c r="E131">
        <v>10806.839</v>
      </c>
    </row>
    <row r="132" spans="2:5" x14ac:dyDescent="0.5">
      <c r="B132">
        <v>45</v>
      </c>
      <c r="C132">
        <v>25.7</v>
      </c>
      <c r="D132">
        <v>3</v>
      </c>
      <c r="E132">
        <v>9101.7980000000007</v>
      </c>
    </row>
    <row r="133" spans="2:5" x14ac:dyDescent="0.5">
      <c r="B133">
        <v>40</v>
      </c>
      <c r="C133">
        <v>29.3</v>
      </c>
      <c r="D133">
        <v>4</v>
      </c>
      <c r="E133">
        <v>15828.82173</v>
      </c>
    </row>
    <row r="134" spans="2:5" x14ac:dyDescent="0.5">
      <c r="B134">
        <v>42</v>
      </c>
      <c r="C134">
        <v>37.9</v>
      </c>
      <c r="D134">
        <v>0</v>
      </c>
      <c r="E134">
        <v>6474.0129999999999</v>
      </c>
    </row>
    <row r="135" spans="2:5" x14ac:dyDescent="0.5">
      <c r="B135">
        <v>43</v>
      </c>
      <c r="C135">
        <v>29.9</v>
      </c>
      <c r="D135">
        <v>1</v>
      </c>
      <c r="E135">
        <v>7337.7479999999996</v>
      </c>
    </row>
    <row r="136" spans="2:5" x14ac:dyDescent="0.5">
      <c r="B136">
        <v>55</v>
      </c>
      <c r="C136">
        <v>30.5</v>
      </c>
      <c r="D136">
        <v>0</v>
      </c>
      <c r="E136">
        <v>10704.47</v>
      </c>
    </row>
    <row r="137" spans="2:5" x14ac:dyDescent="0.5">
      <c r="B137">
        <v>20</v>
      </c>
      <c r="C137">
        <v>33.299999999999997</v>
      </c>
      <c r="D137">
        <v>0</v>
      </c>
      <c r="E137">
        <v>1880.4870000000001</v>
      </c>
    </row>
    <row r="138" spans="2:5" x14ac:dyDescent="0.5">
      <c r="B138">
        <v>36</v>
      </c>
      <c r="C138">
        <v>25.9</v>
      </c>
      <c r="D138">
        <v>1</v>
      </c>
      <c r="E138">
        <v>5472.4489999999996</v>
      </c>
    </row>
    <row r="139" spans="2:5" x14ac:dyDescent="0.5">
      <c r="B139">
        <v>25</v>
      </c>
      <c r="C139">
        <v>20.8</v>
      </c>
      <c r="D139">
        <v>1</v>
      </c>
      <c r="E139">
        <v>3208.7869999999998</v>
      </c>
    </row>
    <row r="140" spans="2:5" x14ac:dyDescent="0.5">
      <c r="B140">
        <v>19</v>
      </c>
      <c r="C140">
        <v>20.6</v>
      </c>
      <c r="D140">
        <v>0</v>
      </c>
      <c r="E140">
        <v>1731.6769999999999</v>
      </c>
    </row>
    <row r="141" spans="2:5" x14ac:dyDescent="0.5">
      <c r="B141">
        <v>23</v>
      </c>
      <c r="C141">
        <v>33.4</v>
      </c>
      <c r="D141">
        <v>0</v>
      </c>
      <c r="E141">
        <v>10795.937330000001</v>
      </c>
    </row>
    <row r="142" spans="2:5" x14ac:dyDescent="0.5">
      <c r="B142">
        <v>52</v>
      </c>
      <c r="C142">
        <v>44.7</v>
      </c>
      <c r="D142">
        <v>3</v>
      </c>
      <c r="E142">
        <v>11411.684999999999</v>
      </c>
    </row>
    <row r="143" spans="2:5" x14ac:dyDescent="0.5">
      <c r="B143">
        <v>21</v>
      </c>
      <c r="C143">
        <v>25.8</v>
      </c>
      <c r="D143">
        <v>0</v>
      </c>
      <c r="E143">
        <v>2007.9449999999999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99E6F-5CA0-448A-B00B-2E4EA6616604}">
  <dimension ref="B2:P141"/>
  <sheetViews>
    <sheetView workbookViewId="0">
      <selection activeCell="H17" sqref="H17:I21"/>
    </sheetView>
  </sheetViews>
  <sheetFormatPr defaultRowHeight="15.75" x14ac:dyDescent="0.5"/>
  <sheetData>
    <row r="2" spans="2:13" x14ac:dyDescent="0.5">
      <c r="B2" t="s">
        <v>0</v>
      </c>
      <c r="C2" t="s">
        <v>2</v>
      </c>
      <c r="D2" t="s">
        <v>3</v>
      </c>
      <c r="E2" t="s">
        <v>6</v>
      </c>
      <c r="H2" t="s">
        <v>26</v>
      </c>
    </row>
    <row r="3" spans="2:13" ht="16.149999999999999" thickBot="1" x14ac:dyDescent="0.55000000000000004">
      <c r="B3">
        <v>31</v>
      </c>
      <c r="C3">
        <v>25.74</v>
      </c>
      <c r="D3">
        <v>0</v>
      </c>
      <c r="E3">
        <v>3756.6215999999999</v>
      </c>
    </row>
    <row r="4" spans="2:13" x14ac:dyDescent="0.5">
      <c r="B4">
        <v>46</v>
      </c>
      <c r="C4">
        <v>33.44</v>
      </c>
      <c r="D4">
        <v>1</v>
      </c>
      <c r="E4">
        <v>8240.5895999999993</v>
      </c>
      <c r="H4" s="11" t="s">
        <v>27</v>
      </c>
      <c r="I4" s="11"/>
    </row>
    <row r="5" spans="2:13" x14ac:dyDescent="0.5">
      <c r="B5">
        <v>56</v>
      </c>
      <c r="C5">
        <v>39.82</v>
      </c>
      <c r="D5">
        <v>0</v>
      </c>
      <c r="E5">
        <v>11090.7178</v>
      </c>
      <c r="H5" s="8" t="s">
        <v>28</v>
      </c>
      <c r="I5" s="8">
        <v>0.70454189756796615</v>
      </c>
    </row>
    <row r="6" spans="2:13" x14ac:dyDescent="0.5">
      <c r="B6">
        <v>59</v>
      </c>
      <c r="C6">
        <v>27.72</v>
      </c>
      <c r="D6">
        <v>3</v>
      </c>
      <c r="E6">
        <v>14001.1338</v>
      </c>
      <c r="H6" s="8" t="s">
        <v>29</v>
      </c>
      <c r="I6" s="8">
        <v>0.49637928542867044</v>
      </c>
    </row>
    <row r="7" spans="2:13" x14ac:dyDescent="0.5">
      <c r="B7">
        <v>31</v>
      </c>
      <c r="C7">
        <v>36.630000000000003</v>
      </c>
      <c r="D7">
        <v>2</v>
      </c>
      <c r="E7">
        <v>4949.7587000000003</v>
      </c>
      <c r="H7" s="8" t="s">
        <v>30</v>
      </c>
      <c r="I7" s="8">
        <v>0.48518771399375199</v>
      </c>
    </row>
    <row r="8" spans="2:13" x14ac:dyDescent="0.5">
      <c r="B8">
        <v>37</v>
      </c>
      <c r="C8">
        <v>30.8</v>
      </c>
      <c r="D8">
        <v>2</v>
      </c>
      <c r="E8">
        <v>6313.759</v>
      </c>
      <c r="H8" s="8" t="s">
        <v>31</v>
      </c>
      <c r="I8" s="8">
        <v>4573.1022304774542</v>
      </c>
    </row>
    <row r="9" spans="2:13" ht="16.149999999999999" thickBot="1" x14ac:dyDescent="0.55000000000000004">
      <c r="B9">
        <v>60</v>
      </c>
      <c r="C9">
        <v>24.53</v>
      </c>
      <c r="D9">
        <v>0</v>
      </c>
      <c r="E9">
        <v>12629.896699999999</v>
      </c>
      <c r="H9" s="9" t="s">
        <v>32</v>
      </c>
      <c r="I9" s="9">
        <v>139</v>
      </c>
    </row>
    <row r="10" spans="2:13" x14ac:dyDescent="0.5">
      <c r="B10">
        <v>40</v>
      </c>
      <c r="C10">
        <v>36.19</v>
      </c>
      <c r="D10">
        <v>0</v>
      </c>
      <c r="E10">
        <v>5920.1040999999996</v>
      </c>
    </row>
    <row r="11" spans="2:13" ht="16.149999999999999" thickBot="1" x14ac:dyDescent="0.55000000000000004">
      <c r="B11">
        <v>29</v>
      </c>
      <c r="C11">
        <v>29.59</v>
      </c>
      <c r="D11">
        <v>1</v>
      </c>
      <c r="E11">
        <v>3947.4131000000002</v>
      </c>
      <c r="H11" t="s">
        <v>33</v>
      </c>
    </row>
    <row r="12" spans="2:13" x14ac:dyDescent="0.5">
      <c r="B12">
        <v>21</v>
      </c>
      <c r="C12">
        <v>39.49</v>
      </c>
      <c r="D12">
        <v>0</v>
      </c>
      <c r="E12">
        <v>2026.9740999999999</v>
      </c>
      <c r="H12" s="10"/>
      <c r="I12" s="10" t="s">
        <v>38</v>
      </c>
      <c r="J12" s="10" t="s">
        <v>39</v>
      </c>
      <c r="K12" s="10" t="s">
        <v>40</v>
      </c>
      <c r="L12" s="10" t="s">
        <v>41</v>
      </c>
      <c r="M12" s="10" t="s">
        <v>42</v>
      </c>
    </row>
    <row r="13" spans="2:13" x14ac:dyDescent="0.5">
      <c r="B13">
        <v>28</v>
      </c>
      <c r="C13">
        <v>37.619999999999997</v>
      </c>
      <c r="D13">
        <v>1</v>
      </c>
      <c r="E13">
        <v>3766.8838000000001</v>
      </c>
      <c r="H13" s="8" t="s">
        <v>34</v>
      </c>
      <c r="I13" s="8">
        <v>3</v>
      </c>
      <c r="J13" s="8">
        <v>2782695291.4958754</v>
      </c>
      <c r="K13" s="8">
        <v>927565097.16529179</v>
      </c>
      <c r="L13" s="8">
        <v>44.352956893965278</v>
      </c>
      <c r="M13" s="8">
        <v>5.1592700274584445E-20</v>
      </c>
    </row>
    <row r="14" spans="2:13" x14ac:dyDescent="0.5">
      <c r="B14">
        <v>49</v>
      </c>
      <c r="C14">
        <v>27.17</v>
      </c>
      <c r="D14">
        <v>0</v>
      </c>
      <c r="E14">
        <v>8601.3292999999994</v>
      </c>
      <c r="H14" s="8" t="s">
        <v>35</v>
      </c>
      <c r="I14" s="8">
        <v>135</v>
      </c>
      <c r="J14" s="8">
        <v>2823290641.4037113</v>
      </c>
      <c r="K14" s="8">
        <v>20913264.010397863</v>
      </c>
      <c r="L14" s="8"/>
      <c r="M14" s="8"/>
    </row>
    <row r="15" spans="2:13" ht="16.149999999999999" thickBot="1" x14ac:dyDescent="0.55000000000000004">
      <c r="B15">
        <v>22</v>
      </c>
      <c r="C15">
        <v>28.05</v>
      </c>
      <c r="D15">
        <v>0</v>
      </c>
      <c r="E15">
        <v>2155.6815000000001</v>
      </c>
      <c r="H15" s="9" t="s">
        <v>36</v>
      </c>
      <c r="I15" s="9">
        <v>138</v>
      </c>
      <c r="J15" s="9">
        <v>5605985932.8995867</v>
      </c>
      <c r="K15" s="9"/>
      <c r="L15" s="9"/>
      <c r="M15" s="9"/>
    </row>
    <row r="16" spans="2:13" ht="16.149999999999999" thickBot="1" x14ac:dyDescent="0.55000000000000004">
      <c r="B16">
        <v>54</v>
      </c>
      <c r="C16">
        <v>31.9</v>
      </c>
      <c r="D16">
        <v>3</v>
      </c>
      <c r="E16">
        <v>27322.73386</v>
      </c>
    </row>
    <row r="17" spans="2:16" x14ac:dyDescent="0.5">
      <c r="B17">
        <v>29</v>
      </c>
      <c r="C17">
        <v>38.83</v>
      </c>
      <c r="D17">
        <v>3</v>
      </c>
      <c r="E17">
        <v>5138.2566999999999</v>
      </c>
      <c r="H17" s="10"/>
      <c r="I17" s="10" t="s">
        <v>43</v>
      </c>
      <c r="J17" s="10" t="s">
        <v>31</v>
      </c>
      <c r="K17" s="10" t="s">
        <v>44</v>
      </c>
      <c r="L17" s="10" t="s">
        <v>45</v>
      </c>
      <c r="M17" s="10" t="s">
        <v>46</v>
      </c>
      <c r="N17" s="10" t="s">
        <v>47</v>
      </c>
      <c r="O17" s="10" t="s">
        <v>49</v>
      </c>
      <c r="P17" s="10" t="s">
        <v>50</v>
      </c>
    </row>
    <row r="18" spans="2:16" x14ac:dyDescent="0.5">
      <c r="B18">
        <v>51</v>
      </c>
      <c r="C18">
        <v>37.729999999999997</v>
      </c>
      <c r="D18">
        <v>1</v>
      </c>
      <c r="E18">
        <v>9877.6077000000005</v>
      </c>
      <c r="H18" s="8" t="s">
        <v>37</v>
      </c>
      <c r="I18" s="8">
        <v>-1449.1321723413632</v>
      </c>
      <c r="J18" s="8">
        <v>2399.3373712232847</v>
      </c>
      <c r="K18" s="8">
        <v>-0.60397182560555618</v>
      </c>
      <c r="L18" s="8">
        <v>0.5468759605746758</v>
      </c>
      <c r="M18" s="8">
        <v>-6194.283161901194</v>
      </c>
      <c r="N18" s="8">
        <v>3296.018817218468</v>
      </c>
      <c r="O18" s="8">
        <v>-7717.9718754816504</v>
      </c>
      <c r="P18" s="8">
        <v>4819.7075307989244</v>
      </c>
    </row>
    <row r="19" spans="2:16" x14ac:dyDescent="0.5">
      <c r="B19">
        <v>50</v>
      </c>
      <c r="C19">
        <v>27.83</v>
      </c>
      <c r="D19">
        <v>3</v>
      </c>
      <c r="E19">
        <v>19749.383379999999</v>
      </c>
      <c r="H19" s="8" t="s">
        <v>0</v>
      </c>
      <c r="I19" s="8">
        <v>308.79645162802325</v>
      </c>
      <c r="J19" s="8">
        <v>28.254779232576102</v>
      </c>
      <c r="K19" s="8">
        <v>10.92899891682746</v>
      </c>
      <c r="L19" s="8">
        <v>2.6111927830570647E-20</v>
      </c>
      <c r="M19" s="8">
        <v>252.91719294465736</v>
      </c>
      <c r="N19" s="8">
        <v>364.67571031138914</v>
      </c>
      <c r="O19" s="8">
        <v>234.97411885356604</v>
      </c>
      <c r="P19" s="8">
        <v>382.61878440248046</v>
      </c>
    </row>
    <row r="20" spans="2:16" x14ac:dyDescent="0.5">
      <c r="B20">
        <v>18</v>
      </c>
      <c r="C20">
        <v>38.28</v>
      </c>
      <c r="D20">
        <v>0</v>
      </c>
      <c r="E20">
        <v>1631.8212000000001</v>
      </c>
      <c r="H20" s="8" t="s">
        <v>2</v>
      </c>
      <c r="I20" s="8">
        <v>-81.074280118648915</v>
      </c>
      <c r="J20" s="8">
        <v>66.089536397443467</v>
      </c>
      <c r="K20" s="8">
        <v>-1.2267339814746394</v>
      </c>
      <c r="L20" s="8">
        <v>0.22205778515000665</v>
      </c>
      <c r="M20" s="8">
        <v>-211.77904585819567</v>
      </c>
      <c r="N20" s="8">
        <v>49.630485620897844</v>
      </c>
      <c r="O20" s="8">
        <v>-253.74891716612609</v>
      </c>
      <c r="P20" s="8">
        <v>91.600356928828262</v>
      </c>
    </row>
    <row r="21" spans="2:16" ht="16.149999999999999" thickBot="1" x14ac:dyDescent="0.55000000000000004">
      <c r="B21">
        <v>26</v>
      </c>
      <c r="C21">
        <v>29.92</v>
      </c>
      <c r="D21">
        <v>2</v>
      </c>
      <c r="E21">
        <v>3981.9767999999999</v>
      </c>
      <c r="H21" s="9" t="s">
        <v>3</v>
      </c>
      <c r="I21" s="9">
        <v>446.35257534579159</v>
      </c>
      <c r="J21" s="9">
        <v>328.48126371815675</v>
      </c>
      <c r="K21" s="9">
        <v>1.3588372447591734</v>
      </c>
      <c r="L21" s="9">
        <v>0.17646413555651352</v>
      </c>
      <c r="M21" s="9">
        <v>-203.28228312739884</v>
      </c>
      <c r="N21" s="9">
        <v>1095.987433818982</v>
      </c>
      <c r="O21" s="9">
        <v>-411.88287433763901</v>
      </c>
      <c r="P21" s="9">
        <v>1304.5880250292221</v>
      </c>
    </row>
    <row r="22" spans="2:16" x14ac:dyDescent="0.5">
      <c r="B22">
        <v>45</v>
      </c>
      <c r="C22">
        <v>28.6</v>
      </c>
      <c r="D22">
        <v>2</v>
      </c>
      <c r="E22">
        <v>8516.8289999999997</v>
      </c>
    </row>
    <row r="23" spans="2:16" x14ac:dyDescent="0.5">
      <c r="B23">
        <v>48</v>
      </c>
      <c r="C23">
        <v>32.229999999999997</v>
      </c>
      <c r="D23">
        <v>1</v>
      </c>
      <c r="E23">
        <v>8871.1517000000003</v>
      </c>
    </row>
    <row r="24" spans="2:16" x14ac:dyDescent="0.5">
      <c r="B24">
        <v>34</v>
      </c>
      <c r="C24">
        <v>26.73</v>
      </c>
      <c r="D24">
        <v>1</v>
      </c>
      <c r="E24">
        <v>5002.7826999999997</v>
      </c>
    </row>
    <row r="25" spans="2:16" x14ac:dyDescent="0.5">
      <c r="B25">
        <v>26</v>
      </c>
      <c r="C25">
        <v>29.92</v>
      </c>
      <c r="D25">
        <v>1</v>
      </c>
      <c r="E25">
        <v>3392.9767999999999</v>
      </c>
    </row>
    <row r="26" spans="2:16" x14ac:dyDescent="0.5">
      <c r="B26">
        <v>24</v>
      </c>
      <c r="C26">
        <v>23.21</v>
      </c>
      <c r="D26">
        <v>0</v>
      </c>
      <c r="E26">
        <v>25081.76784</v>
      </c>
    </row>
    <row r="27" spans="2:16" x14ac:dyDescent="0.5">
      <c r="B27">
        <v>58</v>
      </c>
      <c r="C27">
        <v>41.91</v>
      </c>
      <c r="D27">
        <v>0</v>
      </c>
      <c r="E27">
        <v>24227.337240000001</v>
      </c>
    </row>
    <row r="28" spans="2:16" x14ac:dyDescent="0.5">
      <c r="B28">
        <v>59</v>
      </c>
      <c r="C28">
        <v>27.83</v>
      </c>
      <c r="D28">
        <v>3</v>
      </c>
      <c r="E28">
        <v>14001.286700000001</v>
      </c>
    </row>
    <row r="29" spans="2:16" x14ac:dyDescent="0.5">
      <c r="B29">
        <v>18</v>
      </c>
      <c r="C29">
        <v>26.73</v>
      </c>
      <c r="D29">
        <v>0</v>
      </c>
      <c r="E29">
        <v>1615.7666999999999</v>
      </c>
    </row>
    <row r="30" spans="2:16" x14ac:dyDescent="0.5">
      <c r="B30">
        <v>60</v>
      </c>
      <c r="C30">
        <v>38.06</v>
      </c>
      <c r="D30">
        <v>0</v>
      </c>
      <c r="E30">
        <v>12648.7034</v>
      </c>
    </row>
    <row r="31" spans="2:16" x14ac:dyDescent="0.5">
      <c r="B31">
        <v>38</v>
      </c>
      <c r="C31">
        <v>40.15</v>
      </c>
      <c r="D31">
        <v>0</v>
      </c>
      <c r="E31">
        <v>5400.9804999999997</v>
      </c>
    </row>
    <row r="32" spans="2:16" x14ac:dyDescent="0.5">
      <c r="B32">
        <v>53</v>
      </c>
      <c r="C32">
        <v>38.06</v>
      </c>
      <c r="D32">
        <v>3</v>
      </c>
      <c r="E32">
        <v>20462.997660000001</v>
      </c>
    </row>
    <row r="33" spans="2:5" x14ac:dyDescent="0.5">
      <c r="B33">
        <v>51</v>
      </c>
      <c r="C33">
        <v>21.56</v>
      </c>
      <c r="D33">
        <v>1</v>
      </c>
      <c r="E33">
        <v>9855.1314000000002</v>
      </c>
    </row>
    <row r="34" spans="2:5" x14ac:dyDescent="0.5">
      <c r="B34">
        <v>22</v>
      </c>
      <c r="C34">
        <v>28.82</v>
      </c>
      <c r="D34">
        <v>0</v>
      </c>
      <c r="E34">
        <v>2156.7518</v>
      </c>
    </row>
    <row r="35" spans="2:5" x14ac:dyDescent="0.5">
      <c r="B35">
        <v>56</v>
      </c>
      <c r="C35">
        <v>37.51</v>
      </c>
      <c r="D35">
        <v>2</v>
      </c>
      <c r="E35">
        <v>12265.5069</v>
      </c>
    </row>
    <row r="36" spans="2:5" x14ac:dyDescent="0.5">
      <c r="B36">
        <v>28</v>
      </c>
      <c r="C36">
        <v>33</v>
      </c>
      <c r="D36">
        <v>2</v>
      </c>
      <c r="E36">
        <v>4349.4620000000004</v>
      </c>
    </row>
    <row r="37" spans="2:5" x14ac:dyDescent="0.5">
      <c r="B37">
        <v>30</v>
      </c>
      <c r="C37">
        <v>33.33</v>
      </c>
      <c r="D37">
        <v>1</v>
      </c>
      <c r="E37">
        <v>4151.0286999999998</v>
      </c>
    </row>
    <row r="38" spans="2:5" x14ac:dyDescent="0.5">
      <c r="B38">
        <v>27</v>
      </c>
      <c r="C38">
        <v>23.21</v>
      </c>
      <c r="D38">
        <v>1</v>
      </c>
      <c r="E38">
        <v>3561.8888999999999</v>
      </c>
    </row>
    <row r="39" spans="2:5" x14ac:dyDescent="0.5">
      <c r="B39">
        <v>46</v>
      </c>
      <c r="C39">
        <v>27.72</v>
      </c>
      <c r="D39">
        <v>1</v>
      </c>
      <c r="E39">
        <v>8232.6388000000006</v>
      </c>
    </row>
    <row r="40" spans="2:5" x14ac:dyDescent="0.5">
      <c r="B40">
        <v>49</v>
      </c>
      <c r="C40">
        <v>41.47</v>
      </c>
      <c r="D40">
        <v>4</v>
      </c>
      <c r="E40">
        <v>10977.2063</v>
      </c>
    </row>
    <row r="41" spans="2:5" x14ac:dyDescent="0.5">
      <c r="B41">
        <v>34</v>
      </c>
      <c r="C41">
        <v>29.26</v>
      </c>
      <c r="D41">
        <v>3</v>
      </c>
      <c r="E41">
        <v>6184.2993999999999</v>
      </c>
    </row>
    <row r="42" spans="2:5" x14ac:dyDescent="0.5">
      <c r="B42">
        <v>36</v>
      </c>
      <c r="C42">
        <v>29.92</v>
      </c>
      <c r="D42">
        <v>1</v>
      </c>
      <c r="E42">
        <v>5478.0367999999999</v>
      </c>
    </row>
    <row r="43" spans="2:5" x14ac:dyDescent="0.5">
      <c r="B43">
        <v>18</v>
      </c>
      <c r="C43">
        <v>38.28</v>
      </c>
      <c r="D43">
        <v>0</v>
      </c>
      <c r="E43">
        <v>14133.03775</v>
      </c>
    </row>
    <row r="44" spans="2:5" x14ac:dyDescent="0.5">
      <c r="B44">
        <v>18</v>
      </c>
      <c r="C44">
        <v>20.79</v>
      </c>
      <c r="D44">
        <v>0</v>
      </c>
      <c r="E44">
        <v>1607.5101</v>
      </c>
    </row>
    <row r="45" spans="2:5" x14ac:dyDescent="0.5">
      <c r="B45">
        <v>21</v>
      </c>
      <c r="C45">
        <v>21.89</v>
      </c>
      <c r="D45">
        <v>2</v>
      </c>
      <c r="E45">
        <v>3180.5101</v>
      </c>
    </row>
    <row r="46" spans="2:5" x14ac:dyDescent="0.5">
      <c r="B46">
        <v>35</v>
      </c>
      <c r="C46">
        <v>43.34</v>
      </c>
      <c r="D46">
        <v>2</v>
      </c>
      <c r="E46">
        <v>5846.9175999999998</v>
      </c>
    </row>
    <row r="47" spans="2:5" x14ac:dyDescent="0.5">
      <c r="B47">
        <v>58</v>
      </c>
      <c r="C47">
        <v>39.049999999999997</v>
      </c>
      <c r="D47">
        <v>0</v>
      </c>
      <c r="E47">
        <v>11856.4115</v>
      </c>
    </row>
    <row r="48" spans="2:5" x14ac:dyDescent="0.5">
      <c r="B48">
        <v>18</v>
      </c>
      <c r="C48">
        <v>38.17</v>
      </c>
      <c r="D48">
        <v>0</v>
      </c>
      <c r="E48">
        <v>1631.6683</v>
      </c>
    </row>
    <row r="49" spans="2:5" x14ac:dyDescent="0.5">
      <c r="B49">
        <v>33</v>
      </c>
      <c r="C49">
        <v>24.31</v>
      </c>
      <c r="D49">
        <v>0</v>
      </c>
      <c r="E49">
        <v>4185.0978999999998</v>
      </c>
    </row>
    <row r="50" spans="2:5" x14ac:dyDescent="0.5">
      <c r="B50">
        <v>43</v>
      </c>
      <c r="C50">
        <v>35.64</v>
      </c>
      <c r="D50">
        <v>1</v>
      </c>
      <c r="E50">
        <v>7345.7266</v>
      </c>
    </row>
    <row r="51" spans="2:5" x14ac:dyDescent="0.5">
      <c r="B51">
        <v>52</v>
      </c>
      <c r="C51">
        <v>46.75</v>
      </c>
      <c r="D51">
        <v>5</v>
      </c>
      <c r="E51">
        <v>12592.5345</v>
      </c>
    </row>
    <row r="52" spans="2:5" x14ac:dyDescent="0.5">
      <c r="B52">
        <v>59</v>
      </c>
      <c r="C52">
        <v>36.520000000000003</v>
      </c>
      <c r="D52">
        <v>1</v>
      </c>
      <c r="E52">
        <v>28287.897659999999</v>
      </c>
    </row>
    <row r="53" spans="2:5" x14ac:dyDescent="0.5">
      <c r="B53">
        <v>55</v>
      </c>
      <c r="C53">
        <v>30.14</v>
      </c>
      <c r="D53">
        <v>2</v>
      </c>
      <c r="E53">
        <v>11881.9696</v>
      </c>
    </row>
    <row r="54" spans="2:5" x14ac:dyDescent="0.5">
      <c r="B54">
        <v>40</v>
      </c>
      <c r="C54">
        <v>33</v>
      </c>
      <c r="D54">
        <v>3</v>
      </c>
      <c r="E54">
        <v>7682.67</v>
      </c>
    </row>
    <row r="55" spans="2:5" x14ac:dyDescent="0.5">
      <c r="B55">
        <v>49</v>
      </c>
      <c r="C55">
        <v>36.630000000000003</v>
      </c>
      <c r="D55">
        <v>3</v>
      </c>
      <c r="E55">
        <v>10381.4787</v>
      </c>
    </row>
    <row r="56" spans="2:5" x14ac:dyDescent="0.5">
      <c r="B56">
        <v>18</v>
      </c>
      <c r="C56">
        <v>24.09</v>
      </c>
      <c r="D56">
        <v>1</v>
      </c>
      <c r="E56">
        <v>2201.0971</v>
      </c>
    </row>
    <row r="57" spans="2:5" x14ac:dyDescent="0.5">
      <c r="B57">
        <v>18</v>
      </c>
      <c r="C57">
        <v>31.35</v>
      </c>
      <c r="D57">
        <v>0</v>
      </c>
      <c r="E57">
        <v>1622.1885</v>
      </c>
    </row>
    <row r="58" spans="2:5" x14ac:dyDescent="0.5">
      <c r="B58">
        <v>61</v>
      </c>
      <c r="C58">
        <v>25.08</v>
      </c>
      <c r="D58">
        <v>0</v>
      </c>
      <c r="E58">
        <v>24513.091260000001</v>
      </c>
    </row>
    <row r="59" spans="2:5" x14ac:dyDescent="0.5">
      <c r="B59">
        <v>44</v>
      </c>
      <c r="C59">
        <v>23.98</v>
      </c>
      <c r="D59">
        <v>2</v>
      </c>
      <c r="E59">
        <v>8211.1002000000008</v>
      </c>
    </row>
    <row r="60" spans="2:5" x14ac:dyDescent="0.5">
      <c r="B60">
        <v>38</v>
      </c>
      <c r="C60">
        <v>28.93</v>
      </c>
      <c r="D60">
        <v>1</v>
      </c>
      <c r="E60">
        <v>5974.3846999999996</v>
      </c>
    </row>
    <row r="61" spans="2:5" x14ac:dyDescent="0.5">
      <c r="B61">
        <v>32</v>
      </c>
      <c r="C61">
        <v>44.22</v>
      </c>
      <c r="D61">
        <v>0</v>
      </c>
      <c r="E61">
        <v>3994.1777999999999</v>
      </c>
    </row>
    <row r="62" spans="2:5" x14ac:dyDescent="0.5">
      <c r="B62">
        <v>38</v>
      </c>
      <c r="C62">
        <v>37.729999999999997</v>
      </c>
      <c r="D62">
        <v>0</v>
      </c>
      <c r="E62">
        <v>5397.6166999999996</v>
      </c>
    </row>
    <row r="63" spans="2:5" x14ac:dyDescent="0.5">
      <c r="B63">
        <v>18</v>
      </c>
      <c r="C63">
        <v>33.880000000000003</v>
      </c>
      <c r="D63">
        <v>0</v>
      </c>
      <c r="E63">
        <v>11482.63485</v>
      </c>
    </row>
    <row r="64" spans="2:5" x14ac:dyDescent="0.5">
      <c r="B64">
        <v>46</v>
      </c>
      <c r="C64">
        <v>28.05</v>
      </c>
      <c r="D64">
        <v>1</v>
      </c>
      <c r="E64">
        <v>8233.0974999999999</v>
      </c>
    </row>
    <row r="65" spans="2:5" x14ac:dyDescent="0.5">
      <c r="B65">
        <v>20</v>
      </c>
      <c r="C65">
        <v>31.79</v>
      </c>
      <c r="D65">
        <v>2</v>
      </c>
      <c r="E65">
        <v>3056.3881000000001</v>
      </c>
    </row>
    <row r="66" spans="2:5" x14ac:dyDescent="0.5">
      <c r="B66">
        <v>63</v>
      </c>
      <c r="C66">
        <v>36.299999999999997</v>
      </c>
      <c r="D66">
        <v>0</v>
      </c>
      <c r="E66">
        <v>13887.204</v>
      </c>
    </row>
    <row r="67" spans="2:5" x14ac:dyDescent="0.5">
      <c r="B67">
        <v>32</v>
      </c>
      <c r="C67">
        <v>28.93</v>
      </c>
      <c r="D67">
        <v>0</v>
      </c>
      <c r="E67">
        <v>3972.9247</v>
      </c>
    </row>
    <row r="68" spans="2:5" x14ac:dyDescent="0.5">
      <c r="B68">
        <v>18</v>
      </c>
      <c r="C68">
        <v>32.119999999999997</v>
      </c>
      <c r="D68">
        <v>2</v>
      </c>
      <c r="E68">
        <v>2801.2588000000001</v>
      </c>
    </row>
    <row r="69" spans="2:5" x14ac:dyDescent="0.5">
      <c r="B69">
        <v>18</v>
      </c>
      <c r="C69">
        <v>37.29</v>
      </c>
      <c r="D69">
        <v>1</v>
      </c>
      <c r="E69">
        <v>2219.4450999999999</v>
      </c>
    </row>
    <row r="70" spans="2:5" x14ac:dyDescent="0.5">
      <c r="B70">
        <v>30</v>
      </c>
      <c r="C70">
        <v>43.12</v>
      </c>
      <c r="D70">
        <v>2</v>
      </c>
      <c r="E70">
        <v>4753.6368000000002</v>
      </c>
    </row>
    <row r="71" spans="2:5" x14ac:dyDescent="0.5">
      <c r="B71">
        <v>32</v>
      </c>
      <c r="C71">
        <v>23.65</v>
      </c>
      <c r="D71">
        <v>1</v>
      </c>
      <c r="E71">
        <v>17626.239509999999</v>
      </c>
    </row>
    <row r="72" spans="2:5" x14ac:dyDescent="0.5">
      <c r="B72">
        <v>33</v>
      </c>
      <c r="C72">
        <v>28.27</v>
      </c>
      <c r="D72">
        <v>1</v>
      </c>
      <c r="E72">
        <v>4779.6022999999996</v>
      </c>
    </row>
    <row r="73" spans="2:5" x14ac:dyDescent="0.5">
      <c r="B73">
        <v>38</v>
      </c>
      <c r="C73">
        <v>30.69</v>
      </c>
      <c r="D73">
        <v>1</v>
      </c>
      <c r="E73">
        <v>5976.8311000000003</v>
      </c>
    </row>
    <row r="74" spans="2:5" x14ac:dyDescent="0.5">
      <c r="B74">
        <v>42</v>
      </c>
      <c r="C74">
        <v>29.48</v>
      </c>
      <c r="D74">
        <v>2</v>
      </c>
      <c r="E74">
        <v>7640.3091999999997</v>
      </c>
    </row>
    <row r="75" spans="2:5" x14ac:dyDescent="0.5">
      <c r="B75">
        <v>18</v>
      </c>
      <c r="C75">
        <v>39.159999999999997</v>
      </c>
      <c r="D75">
        <v>0</v>
      </c>
      <c r="E75">
        <v>1633.0444</v>
      </c>
    </row>
    <row r="76" spans="2:5" x14ac:dyDescent="0.5">
      <c r="B76">
        <v>64</v>
      </c>
      <c r="C76">
        <v>39.049999999999997</v>
      </c>
      <c r="D76">
        <v>3</v>
      </c>
      <c r="E76">
        <v>16085.127500000001</v>
      </c>
    </row>
    <row r="77" spans="2:5" x14ac:dyDescent="0.5">
      <c r="B77">
        <v>51</v>
      </c>
      <c r="C77">
        <v>34.1</v>
      </c>
      <c r="D77">
        <v>0</v>
      </c>
      <c r="E77">
        <v>9283.5619999999999</v>
      </c>
    </row>
    <row r="78" spans="2:5" x14ac:dyDescent="0.5">
      <c r="B78">
        <v>47</v>
      </c>
      <c r="C78">
        <v>29.37</v>
      </c>
      <c r="D78">
        <v>1</v>
      </c>
      <c r="E78">
        <v>8547.6913000000004</v>
      </c>
    </row>
    <row r="79" spans="2:5" x14ac:dyDescent="0.5">
      <c r="B79">
        <v>20</v>
      </c>
      <c r="C79">
        <v>33</v>
      </c>
      <c r="D79">
        <v>0</v>
      </c>
      <c r="E79">
        <v>1880.07</v>
      </c>
    </row>
    <row r="80" spans="2:5" x14ac:dyDescent="0.5">
      <c r="B80">
        <v>29</v>
      </c>
      <c r="C80">
        <v>35.53</v>
      </c>
      <c r="D80">
        <v>0</v>
      </c>
      <c r="E80">
        <v>3366.6696999999999</v>
      </c>
    </row>
    <row r="81" spans="2:5" x14ac:dyDescent="0.5">
      <c r="B81">
        <v>49</v>
      </c>
      <c r="C81">
        <v>42.68</v>
      </c>
      <c r="D81">
        <v>2</v>
      </c>
      <c r="E81">
        <v>9800.8881999999994</v>
      </c>
    </row>
    <row r="82" spans="2:5" x14ac:dyDescent="0.5">
      <c r="B82">
        <v>53</v>
      </c>
      <c r="C82">
        <v>39.6</v>
      </c>
      <c r="D82">
        <v>1</v>
      </c>
      <c r="E82">
        <v>10579.710999999999</v>
      </c>
    </row>
    <row r="83" spans="2:5" x14ac:dyDescent="0.5">
      <c r="B83">
        <v>48</v>
      </c>
      <c r="C83">
        <v>31.13</v>
      </c>
      <c r="D83">
        <v>0</v>
      </c>
      <c r="E83">
        <v>8280.6226999999999</v>
      </c>
    </row>
    <row r="84" spans="2:5" x14ac:dyDescent="0.5">
      <c r="B84">
        <v>45</v>
      </c>
      <c r="C84">
        <v>36.299999999999997</v>
      </c>
      <c r="D84">
        <v>2</v>
      </c>
      <c r="E84">
        <v>8527.5319999999992</v>
      </c>
    </row>
    <row r="85" spans="2:5" x14ac:dyDescent="0.5">
      <c r="B85">
        <v>59</v>
      </c>
      <c r="C85">
        <v>35.200000000000003</v>
      </c>
      <c r="D85">
        <v>0</v>
      </c>
      <c r="E85">
        <v>12244.531000000001</v>
      </c>
    </row>
    <row r="86" spans="2:5" x14ac:dyDescent="0.5">
      <c r="B86">
        <v>57</v>
      </c>
      <c r="C86">
        <v>23.98</v>
      </c>
      <c r="D86">
        <v>1</v>
      </c>
      <c r="E86">
        <v>22192.437109999999</v>
      </c>
    </row>
    <row r="87" spans="2:5" x14ac:dyDescent="0.5">
      <c r="B87">
        <v>40</v>
      </c>
      <c r="C87">
        <v>29.81</v>
      </c>
      <c r="D87">
        <v>1</v>
      </c>
      <c r="E87">
        <v>6500.2358999999997</v>
      </c>
    </row>
    <row r="88" spans="2:5" x14ac:dyDescent="0.5">
      <c r="B88">
        <v>41</v>
      </c>
      <c r="C88">
        <v>31.02</v>
      </c>
      <c r="D88">
        <v>0</v>
      </c>
      <c r="E88">
        <v>6185.3208000000004</v>
      </c>
    </row>
    <row r="89" spans="2:5" x14ac:dyDescent="0.5">
      <c r="B89">
        <v>55</v>
      </c>
      <c r="C89">
        <v>40.81</v>
      </c>
      <c r="D89">
        <v>3</v>
      </c>
      <c r="E89">
        <v>12485.8009</v>
      </c>
    </row>
    <row r="90" spans="2:5" x14ac:dyDescent="0.5">
      <c r="B90">
        <v>23</v>
      </c>
      <c r="C90">
        <v>39.270000000000003</v>
      </c>
      <c r="D90">
        <v>2</v>
      </c>
      <c r="E90">
        <v>3500.6122999999998</v>
      </c>
    </row>
    <row r="91" spans="2:5" x14ac:dyDescent="0.5">
      <c r="B91">
        <v>21</v>
      </c>
      <c r="C91">
        <v>34.869999999999997</v>
      </c>
      <c r="D91">
        <v>0</v>
      </c>
      <c r="E91">
        <v>2020.5523000000001</v>
      </c>
    </row>
    <row r="92" spans="2:5" x14ac:dyDescent="0.5">
      <c r="B92">
        <v>50</v>
      </c>
      <c r="C92">
        <v>23.54</v>
      </c>
      <c r="D92">
        <v>2</v>
      </c>
      <c r="E92">
        <v>10107.220600000001</v>
      </c>
    </row>
    <row r="93" spans="2:5" x14ac:dyDescent="0.5">
      <c r="B93">
        <v>41</v>
      </c>
      <c r="C93">
        <v>36.08</v>
      </c>
      <c r="D93">
        <v>1</v>
      </c>
      <c r="E93">
        <v>6781.3541999999998</v>
      </c>
    </row>
    <row r="94" spans="2:5" x14ac:dyDescent="0.5">
      <c r="B94">
        <v>31</v>
      </c>
      <c r="C94">
        <v>26.62</v>
      </c>
      <c r="D94">
        <v>0</v>
      </c>
      <c r="E94">
        <v>3757.8447999999999</v>
      </c>
    </row>
    <row r="95" spans="2:5" x14ac:dyDescent="0.5">
      <c r="B95">
        <v>58</v>
      </c>
      <c r="C95">
        <v>22.77</v>
      </c>
      <c r="D95">
        <v>0</v>
      </c>
      <c r="E95">
        <v>11833.782300000001</v>
      </c>
    </row>
    <row r="96" spans="2:5" x14ac:dyDescent="0.5">
      <c r="B96">
        <v>31</v>
      </c>
      <c r="C96">
        <v>29.26</v>
      </c>
      <c r="D96">
        <v>1</v>
      </c>
      <c r="E96">
        <v>4350.5144</v>
      </c>
    </row>
    <row r="97" spans="2:5" x14ac:dyDescent="0.5">
      <c r="B97">
        <v>62</v>
      </c>
      <c r="C97">
        <v>29.92</v>
      </c>
      <c r="D97">
        <v>0</v>
      </c>
      <c r="E97">
        <v>13457.960800000001</v>
      </c>
    </row>
    <row r="98" spans="2:5" x14ac:dyDescent="0.5">
      <c r="B98">
        <v>39</v>
      </c>
      <c r="C98">
        <v>41.8</v>
      </c>
      <c r="D98">
        <v>0</v>
      </c>
      <c r="E98">
        <v>5662.2250000000004</v>
      </c>
    </row>
    <row r="99" spans="2:5" x14ac:dyDescent="0.5">
      <c r="B99">
        <v>42</v>
      </c>
      <c r="C99">
        <v>26.18</v>
      </c>
      <c r="D99">
        <v>1</v>
      </c>
      <c r="E99">
        <v>7046.7222000000002</v>
      </c>
    </row>
    <row r="100" spans="2:5" x14ac:dyDescent="0.5">
      <c r="B100">
        <v>64</v>
      </c>
      <c r="C100">
        <v>35.97</v>
      </c>
      <c r="D100">
        <v>0</v>
      </c>
      <c r="E100">
        <v>14313.846299999999</v>
      </c>
    </row>
    <row r="101" spans="2:5" x14ac:dyDescent="0.5">
      <c r="B101">
        <v>20</v>
      </c>
      <c r="C101">
        <v>31.46</v>
      </c>
      <c r="D101">
        <v>0</v>
      </c>
      <c r="E101">
        <v>1877.9294</v>
      </c>
    </row>
    <row r="102" spans="2:5" x14ac:dyDescent="0.5">
      <c r="B102">
        <v>18</v>
      </c>
      <c r="C102">
        <v>31.13</v>
      </c>
      <c r="D102">
        <v>0</v>
      </c>
      <c r="E102">
        <v>1621.8827000000001</v>
      </c>
    </row>
    <row r="103" spans="2:5" x14ac:dyDescent="0.5">
      <c r="B103">
        <v>44</v>
      </c>
      <c r="C103">
        <v>29.81</v>
      </c>
      <c r="D103">
        <v>2</v>
      </c>
      <c r="E103">
        <v>8219.2039000000004</v>
      </c>
    </row>
    <row r="104" spans="2:5" x14ac:dyDescent="0.5">
      <c r="B104">
        <v>25</v>
      </c>
      <c r="C104">
        <v>32.229999999999997</v>
      </c>
      <c r="D104">
        <v>1</v>
      </c>
      <c r="E104">
        <v>18218.161390000001</v>
      </c>
    </row>
    <row r="105" spans="2:5" x14ac:dyDescent="0.5">
      <c r="B105">
        <v>26</v>
      </c>
      <c r="C105">
        <v>29.48</v>
      </c>
      <c r="D105">
        <v>1</v>
      </c>
      <c r="E105">
        <v>3392.3652000000002</v>
      </c>
    </row>
    <row r="106" spans="2:5" x14ac:dyDescent="0.5">
      <c r="B106">
        <v>36</v>
      </c>
      <c r="C106">
        <v>29.04</v>
      </c>
      <c r="D106">
        <v>4</v>
      </c>
      <c r="E106">
        <v>7243.8136000000004</v>
      </c>
    </row>
    <row r="107" spans="2:5" x14ac:dyDescent="0.5">
      <c r="B107">
        <v>18</v>
      </c>
      <c r="C107">
        <v>40.26</v>
      </c>
      <c r="D107">
        <v>0</v>
      </c>
      <c r="E107">
        <v>1634.5734</v>
      </c>
    </row>
    <row r="108" spans="2:5" x14ac:dyDescent="0.5">
      <c r="B108">
        <v>44</v>
      </c>
      <c r="C108">
        <v>32.340000000000003</v>
      </c>
      <c r="D108">
        <v>1</v>
      </c>
      <c r="E108">
        <v>7633.7205999999996</v>
      </c>
    </row>
    <row r="109" spans="2:5" x14ac:dyDescent="0.5">
      <c r="B109">
        <v>24</v>
      </c>
      <c r="C109">
        <v>33.99</v>
      </c>
      <c r="D109">
        <v>0</v>
      </c>
      <c r="E109">
        <v>2473.3341</v>
      </c>
    </row>
    <row r="110" spans="2:5" x14ac:dyDescent="0.5">
      <c r="B110">
        <v>35</v>
      </c>
      <c r="C110">
        <v>34.21</v>
      </c>
      <c r="D110">
        <v>1</v>
      </c>
      <c r="E110">
        <v>5245.2268999999997</v>
      </c>
    </row>
    <row r="111" spans="2:5" x14ac:dyDescent="0.5">
      <c r="B111">
        <v>62</v>
      </c>
      <c r="C111">
        <v>39.159999999999997</v>
      </c>
      <c r="D111">
        <v>0</v>
      </c>
      <c r="E111">
        <v>13470.804400000001</v>
      </c>
    </row>
    <row r="112" spans="2:5" x14ac:dyDescent="0.5">
      <c r="B112">
        <v>50</v>
      </c>
      <c r="C112">
        <v>46.09</v>
      </c>
      <c r="D112">
        <v>1</v>
      </c>
      <c r="E112">
        <v>9549.5650999999998</v>
      </c>
    </row>
    <row r="113" spans="2:5" x14ac:dyDescent="0.5">
      <c r="B113">
        <v>63</v>
      </c>
      <c r="C113">
        <v>35.200000000000003</v>
      </c>
      <c r="D113">
        <v>1</v>
      </c>
      <c r="E113">
        <v>14474.674999999999</v>
      </c>
    </row>
    <row r="114" spans="2:5" x14ac:dyDescent="0.5">
      <c r="B114">
        <v>39</v>
      </c>
      <c r="C114">
        <v>34.32</v>
      </c>
      <c r="D114">
        <v>5</v>
      </c>
      <c r="E114">
        <v>8596.8277999999991</v>
      </c>
    </row>
    <row r="115" spans="2:5" x14ac:dyDescent="0.5">
      <c r="B115">
        <v>50</v>
      </c>
      <c r="C115">
        <v>28.16</v>
      </c>
      <c r="D115">
        <v>3</v>
      </c>
      <c r="E115">
        <v>10702.642400000001</v>
      </c>
    </row>
    <row r="116" spans="2:5" x14ac:dyDescent="0.5">
      <c r="B116">
        <v>36</v>
      </c>
      <c r="C116">
        <v>29.92</v>
      </c>
      <c r="D116">
        <v>0</v>
      </c>
      <c r="E116">
        <v>4889.0367999999999</v>
      </c>
    </row>
    <row r="117" spans="2:5" x14ac:dyDescent="0.5">
      <c r="B117">
        <v>63</v>
      </c>
      <c r="C117">
        <v>36.85</v>
      </c>
      <c r="D117">
        <v>0</v>
      </c>
      <c r="E117">
        <v>13887.968500000001</v>
      </c>
    </row>
    <row r="118" spans="2:5" x14ac:dyDescent="0.5">
      <c r="B118">
        <v>61</v>
      </c>
      <c r="C118">
        <v>33.33</v>
      </c>
      <c r="D118">
        <v>4</v>
      </c>
      <c r="E118">
        <v>36580.282160000002</v>
      </c>
    </row>
    <row r="119" spans="2:5" x14ac:dyDescent="0.5">
      <c r="B119">
        <v>47</v>
      </c>
      <c r="C119">
        <v>45.32</v>
      </c>
      <c r="D119">
        <v>1</v>
      </c>
      <c r="E119">
        <v>8569.8618000000006</v>
      </c>
    </row>
    <row r="120" spans="2:5" x14ac:dyDescent="0.5">
      <c r="B120">
        <v>45</v>
      </c>
      <c r="C120">
        <v>31.79</v>
      </c>
      <c r="D120">
        <v>0</v>
      </c>
      <c r="E120">
        <v>17929.303370000001</v>
      </c>
    </row>
    <row r="121" spans="2:5" x14ac:dyDescent="0.5">
      <c r="B121">
        <v>24</v>
      </c>
      <c r="C121">
        <v>39.49</v>
      </c>
      <c r="D121">
        <v>0</v>
      </c>
      <c r="E121">
        <v>2480.9791</v>
      </c>
    </row>
    <row r="122" spans="2:5" x14ac:dyDescent="0.5">
      <c r="B122">
        <v>54</v>
      </c>
      <c r="C122">
        <v>31.9</v>
      </c>
      <c r="D122">
        <v>1</v>
      </c>
      <c r="E122">
        <v>10928.849</v>
      </c>
    </row>
    <row r="123" spans="2:5" x14ac:dyDescent="0.5">
      <c r="B123">
        <v>32</v>
      </c>
      <c r="C123">
        <v>29.59</v>
      </c>
      <c r="D123">
        <v>1</v>
      </c>
      <c r="E123">
        <v>4562.8420999999998</v>
      </c>
    </row>
    <row r="124" spans="2:5" x14ac:dyDescent="0.5">
      <c r="B124">
        <v>25</v>
      </c>
      <c r="C124">
        <v>33.99</v>
      </c>
      <c r="D124">
        <v>1</v>
      </c>
      <c r="E124">
        <v>3227.1210999999998</v>
      </c>
    </row>
    <row r="125" spans="2:5" x14ac:dyDescent="0.5">
      <c r="B125">
        <v>54</v>
      </c>
      <c r="C125">
        <v>31.24</v>
      </c>
      <c r="D125">
        <v>0</v>
      </c>
      <c r="E125">
        <v>10338.9316</v>
      </c>
    </row>
    <row r="126" spans="2:5" x14ac:dyDescent="0.5">
      <c r="B126">
        <v>35</v>
      </c>
      <c r="C126">
        <v>35.86</v>
      </c>
      <c r="D126">
        <v>2</v>
      </c>
      <c r="E126">
        <v>5836.5204000000003</v>
      </c>
    </row>
    <row r="127" spans="2:5" x14ac:dyDescent="0.5">
      <c r="B127">
        <v>39</v>
      </c>
      <c r="C127">
        <v>23.87</v>
      </c>
      <c r="D127">
        <v>5</v>
      </c>
      <c r="E127">
        <v>8582.3022999999994</v>
      </c>
    </row>
    <row r="128" spans="2:5" x14ac:dyDescent="0.5">
      <c r="B128">
        <v>52</v>
      </c>
      <c r="C128">
        <v>24.86</v>
      </c>
      <c r="D128">
        <v>0</v>
      </c>
      <c r="E128">
        <v>27117.993780000001</v>
      </c>
    </row>
    <row r="129" spans="2:5" x14ac:dyDescent="0.5">
      <c r="B129">
        <v>56</v>
      </c>
      <c r="C129">
        <v>41.91</v>
      </c>
      <c r="D129">
        <v>0</v>
      </c>
      <c r="E129">
        <v>11093.6229</v>
      </c>
    </row>
    <row r="130" spans="2:5" x14ac:dyDescent="0.5">
      <c r="B130">
        <v>33</v>
      </c>
      <c r="C130">
        <v>39.82</v>
      </c>
      <c r="D130">
        <v>1</v>
      </c>
      <c r="E130">
        <v>4795.6567999999997</v>
      </c>
    </row>
    <row r="131" spans="2:5" x14ac:dyDescent="0.5">
      <c r="B131">
        <v>45</v>
      </c>
      <c r="C131">
        <v>27.83</v>
      </c>
      <c r="D131">
        <v>2</v>
      </c>
      <c r="E131">
        <v>8515.7587000000003</v>
      </c>
    </row>
    <row r="132" spans="2:5" x14ac:dyDescent="0.5">
      <c r="B132">
        <v>25</v>
      </c>
      <c r="C132">
        <v>42.13</v>
      </c>
      <c r="D132">
        <v>1</v>
      </c>
      <c r="E132">
        <v>3238.4357</v>
      </c>
    </row>
    <row r="133" spans="2:5" x14ac:dyDescent="0.5">
      <c r="B133">
        <v>28</v>
      </c>
      <c r="C133">
        <v>33.11</v>
      </c>
      <c r="D133">
        <v>0</v>
      </c>
      <c r="E133">
        <v>3171.6149</v>
      </c>
    </row>
    <row r="134" spans="2:5" x14ac:dyDescent="0.5">
      <c r="B134">
        <v>18</v>
      </c>
      <c r="C134">
        <v>39.82</v>
      </c>
      <c r="D134">
        <v>0</v>
      </c>
      <c r="E134">
        <v>1633.9618</v>
      </c>
    </row>
    <row r="135" spans="2:5" x14ac:dyDescent="0.5">
      <c r="B135">
        <v>34</v>
      </c>
      <c r="C135">
        <v>27.72</v>
      </c>
      <c r="D135">
        <v>0</v>
      </c>
      <c r="E135">
        <v>4415.1588000000002</v>
      </c>
    </row>
    <row r="136" spans="2:5" x14ac:dyDescent="0.5">
      <c r="B136">
        <v>41</v>
      </c>
      <c r="C136">
        <v>28.05</v>
      </c>
      <c r="D136">
        <v>1</v>
      </c>
      <c r="E136">
        <v>6770.1925000000001</v>
      </c>
    </row>
    <row r="137" spans="2:5" x14ac:dyDescent="0.5">
      <c r="B137">
        <v>48</v>
      </c>
      <c r="C137">
        <v>33.33</v>
      </c>
      <c r="D137">
        <v>0</v>
      </c>
      <c r="E137">
        <v>8283.6807000000008</v>
      </c>
    </row>
    <row r="138" spans="2:5" x14ac:dyDescent="0.5">
      <c r="B138">
        <v>28</v>
      </c>
      <c r="C138">
        <v>26.51</v>
      </c>
      <c r="D138">
        <v>2</v>
      </c>
      <c r="E138">
        <v>4340.4408999999996</v>
      </c>
    </row>
    <row r="139" spans="2:5" x14ac:dyDescent="0.5">
      <c r="B139">
        <v>24</v>
      </c>
      <c r="C139">
        <v>27.72</v>
      </c>
      <c r="D139">
        <v>0</v>
      </c>
      <c r="E139">
        <v>2464.6188000000002</v>
      </c>
    </row>
    <row r="140" spans="2:5" x14ac:dyDescent="0.5">
      <c r="B140">
        <v>57</v>
      </c>
      <c r="C140">
        <v>25.74</v>
      </c>
      <c r="D140">
        <v>2</v>
      </c>
      <c r="E140">
        <v>12629.1656</v>
      </c>
    </row>
    <row r="141" spans="2:5" x14ac:dyDescent="0.5">
      <c r="B141">
        <v>18</v>
      </c>
      <c r="C141">
        <v>36.85</v>
      </c>
      <c r="D141">
        <v>0</v>
      </c>
      <c r="E141">
        <v>1629.8335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3EDFB-000D-4A9D-9B16-295C23AA391B}">
  <dimension ref="B2:P137"/>
  <sheetViews>
    <sheetView workbookViewId="0">
      <selection activeCell="H17" sqref="H17:I21"/>
    </sheetView>
  </sheetViews>
  <sheetFormatPr defaultRowHeight="15.75" x14ac:dyDescent="0.5"/>
  <sheetData>
    <row r="2" spans="2:13" x14ac:dyDescent="0.5">
      <c r="B2" t="s">
        <v>0</v>
      </c>
      <c r="C2" t="s">
        <v>2</v>
      </c>
      <c r="D2" t="s">
        <v>3</v>
      </c>
      <c r="E2" t="s">
        <v>6</v>
      </c>
      <c r="H2" t="s">
        <v>26</v>
      </c>
    </row>
    <row r="3" spans="2:13" ht="16.149999999999999" thickBot="1" x14ac:dyDescent="0.55000000000000004">
      <c r="B3">
        <v>37</v>
      </c>
      <c r="C3">
        <v>27.74</v>
      </c>
      <c r="D3">
        <v>3</v>
      </c>
      <c r="E3">
        <v>7281.5056000000004</v>
      </c>
    </row>
    <row r="4" spans="2:13" x14ac:dyDescent="0.5">
      <c r="B4">
        <v>60</v>
      </c>
      <c r="C4">
        <v>25.84</v>
      </c>
      <c r="D4">
        <v>0</v>
      </c>
      <c r="E4">
        <v>28923.136920000001</v>
      </c>
      <c r="H4" s="11" t="s">
        <v>27</v>
      </c>
      <c r="I4" s="11"/>
    </row>
    <row r="5" spans="2:13" x14ac:dyDescent="0.5">
      <c r="B5">
        <v>55</v>
      </c>
      <c r="C5">
        <v>32.774999999999999</v>
      </c>
      <c r="D5">
        <v>2</v>
      </c>
      <c r="E5">
        <v>12268.632250000001</v>
      </c>
      <c r="H5" s="8" t="s">
        <v>28</v>
      </c>
      <c r="I5" s="8">
        <v>0.61050556646083121</v>
      </c>
    </row>
    <row r="6" spans="2:13" x14ac:dyDescent="0.5">
      <c r="B6">
        <v>62</v>
      </c>
      <c r="C6">
        <v>32.965000000000003</v>
      </c>
      <c r="D6">
        <v>3</v>
      </c>
      <c r="E6">
        <v>15612.19335</v>
      </c>
      <c r="H6" s="8" t="s">
        <v>29</v>
      </c>
      <c r="I6" s="8">
        <v>0.37271704667966044</v>
      </c>
    </row>
    <row r="7" spans="2:13" x14ac:dyDescent="0.5">
      <c r="B7">
        <v>28</v>
      </c>
      <c r="C7">
        <v>34.770000000000003</v>
      </c>
      <c r="D7">
        <v>0</v>
      </c>
      <c r="E7">
        <v>3556.9223000000002</v>
      </c>
      <c r="H7" s="8" t="s">
        <v>30</v>
      </c>
      <c r="I7" s="8">
        <v>0.35835178820667557</v>
      </c>
    </row>
    <row r="8" spans="2:13" x14ac:dyDescent="0.5">
      <c r="B8">
        <v>21</v>
      </c>
      <c r="C8">
        <v>33.630000000000003</v>
      </c>
      <c r="D8">
        <v>2</v>
      </c>
      <c r="E8">
        <v>3579.8287</v>
      </c>
      <c r="H8" s="8" t="s">
        <v>31</v>
      </c>
      <c r="I8" s="8">
        <v>4696.4997377909049</v>
      </c>
    </row>
    <row r="9" spans="2:13" ht="16.149999999999999" thickBot="1" x14ac:dyDescent="0.55000000000000004">
      <c r="B9">
        <v>40</v>
      </c>
      <c r="C9">
        <v>28.69</v>
      </c>
      <c r="D9">
        <v>3</v>
      </c>
      <c r="E9">
        <v>8059.6791000000003</v>
      </c>
      <c r="H9" s="9" t="s">
        <v>32</v>
      </c>
      <c r="I9" s="9">
        <v>135</v>
      </c>
    </row>
    <row r="10" spans="2:13" x14ac:dyDescent="0.5">
      <c r="B10">
        <v>34</v>
      </c>
      <c r="C10">
        <v>37.335000000000001</v>
      </c>
      <c r="D10">
        <v>2</v>
      </c>
      <c r="E10">
        <v>5989.5236500000001</v>
      </c>
    </row>
    <row r="11" spans="2:13" ht="16.149999999999999" thickBot="1" x14ac:dyDescent="0.55000000000000004">
      <c r="B11">
        <v>28</v>
      </c>
      <c r="C11">
        <v>25.934999999999999</v>
      </c>
      <c r="D11">
        <v>1</v>
      </c>
      <c r="E11">
        <v>4133.6416499999996</v>
      </c>
      <c r="H11" t="s">
        <v>33</v>
      </c>
    </row>
    <row r="12" spans="2:13" x14ac:dyDescent="0.5">
      <c r="B12">
        <v>41</v>
      </c>
      <c r="C12">
        <v>32.965000000000003</v>
      </c>
      <c r="D12">
        <v>0</v>
      </c>
      <c r="E12">
        <v>6571.0243499999997</v>
      </c>
      <c r="H12" s="10"/>
      <c r="I12" s="10" t="s">
        <v>38</v>
      </c>
      <c r="J12" s="10" t="s">
        <v>39</v>
      </c>
      <c r="K12" s="10" t="s">
        <v>40</v>
      </c>
      <c r="L12" s="10" t="s">
        <v>41</v>
      </c>
      <c r="M12" s="10" t="s">
        <v>42</v>
      </c>
    </row>
    <row r="13" spans="2:13" x14ac:dyDescent="0.5">
      <c r="B13">
        <v>48</v>
      </c>
      <c r="C13">
        <v>41.23</v>
      </c>
      <c r="D13">
        <v>4</v>
      </c>
      <c r="E13">
        <v>11033.661700000001</v>
      </c>
      <c r="H13" s="8" t="s">
        <v>34</v>
      </c>
      <c r="I13" s="8">
        <v>3</v>
      </c>
      <c r="J13" s="8">
        <v>1716863118.1094728</v>
      </c>
      <c r="K13" s="8">
        <v>572287706.03649092</v>
      </c>
      <c r="L13" s="8">
        <v>25.945725054692716</v>
      </c>
      <c r="M13" s="8">
        <v>3.0760494581838244E-13</v>
      </c>
    </row>
    <row r="14" spans="2:13" x14ac:dyDescent="0.5">
      <c r="B14">
        <v>46</v>
      </c>
      <c r="C14">
        <v>27.74</v>
      </c>
      <c r="D14">
        <v>0</v>
      </c>
      <c r="E14">
        <v>8026.6665999999996</v>
      </c>
      <c r="H14" s="8" t="s">
        <v>35</v>
      </c>
      <c r="I14" s="8">
        <v>131</v>
      </c>
      <c r="J14" s="8">
        <v>2889481382.1061749</v>
      </c>
      <c r="K14" s="8">
        <v>22057109.787070036</v>
      </c>
      <c r="L14" s="8"/>
      <c r="M14" s="8"/>
    </row>
    <row r="15" spans="2:13" ht="16.149999999999999" thickBot="1" x14ac:dyDescent="0.55000000000000004">
      <c r="B15">
        <v>55</v>
      </c>
      <c r="C15">
        <v>26.98</v>
      </c>
      <c r="D15">
        <v>0</v>
      </c>
      <c r="E15">
        <v>11082.5772</v>
      </c>
      <c r="H15" s="9" t="s">
        <v>36</v>
      </c>
      <c r="I15" s="9">
        <v>134</v>
      </c>
      <c r="J15" s="9">
        <v>4606344500.2156477</v>
      </c>
      <c r="K15" s="9"/>
      <c r="L15" s="9"/>
      <c r="M15" s="9"/>
    </row>
    <row r="16" spans="2:13" ht="16.149999999999999" thickBot="1" x14ac:dyDescent="0.55000000000000004">
      <c r="B16">
        <v>53</v>
      </c>
      <c r="C16">
        <v>24.795000000000002</v>
      </c>
      <c r="D16">
        <v>1</v>
      </c>
      <c r="E16">
        <v>10942.13205</v>
      </c>
    </row>
    <row r="17" spans="2:16" x14ac:dyDescent="0.5">
      <c r="B17">
        <v>21</v>
      </c>
      <c r="C17">
        <v>35.72</v>
      </c>
      <c r="D17">
        <v>0</v>
      </c>
      <c r="E17">
        <v>2404.7338</v>
      </c>
      <c r="H17" s="10"/>
      <c r="I17" s="10" t="s">
        <v>43</v>
      </c>
      <c r="J17" s="10" t="s">
        <v>31</v>
      </c>
      <c r="K17" s="10" t="s">
        <v>44</v>
      </c>
      <c r="L17" s="10" t="s">
        <v>45</v>
      </c>
      <c r="M17" s="10" t="s">
        <v>46</v>
      </c>
      <c r="N17" s="10" t="s">
        <v>47</v>
      </c>
      <c r="O17" s="10" t="s">
        <v>49</v>
      </c>
      <c r="P17" s="10" t="s">
        <v>50</v>
      </c>
    </row>
    <row r="18" spans="2:16" x14ac:dyDescent="0.5">
      <c r="B18">
        <v>37</v>
      </c>
      <c r="C18">
        <v>23.37</v>
      </c>
      <c r="D18">
        <v>2</v>
      </c>
      <c r="E18">
        <v>6686.4313000000002</v>
      </c>
      <c r="H18" s="8" t="s">
        <v>37</v>
      </c>
      <c r="I18" s="8">
        <v>-4248.315166193679</v>
      </c>
      <c r="J18" s="8">
        <v>2537.3231795329662</v>
      </c>
      <c r="K18" s="8">
        <v>-1.6743295455865608</v>
      </c>
      <c r="L18" s="8">
        <v>9.6451715295515536E-2</v>
      </c>
      <c r="M18" s="8">
        <v>-9267.7456664283654</v>
      </c>
      <c r="N18" s="8">
        <v>771.11533404100737</v>
      </c>
      <c r="O18" s="8">
        <v>-10880.574647716108</v>
      </c>
      <c r="P18" s="8">
        <v>2383.9443153287493</v>
      </c>
    </row>
    <row r="19" spans="2:16" x14ac:dyDescent="0.5">
      <c r="B19">
        <v>20</v>
      </c>
      <c r="C19">
        <v>28.975000000000001</v>
      </c>
      <c r="D19">
        <v>0</v>
      </c>
      <c r="E19">
        <v>2257.47525</v>
      </c>
      <c r="H19" s="8" t="s">
        <v>0</v>
      </c>
      <c r="I19" s="8">
        <v>237.72379691911522</v>
      </c>
      <c r="J19" s="8">
        <v>28.774192079077931</v>
      </c>
      <c r="K19" s="8">
        <v>8.2617018843064969</v>
      </c>
      <c r="L19" s="8">
        <v>1.3769413604570007E-13</v>
      </c>
      <c r="M19" s="8">
        <v>180.80158121306562</v>
      </c>
      <c r="N19" s="8">
        <v>294.64601262516481</v>
      </c>
      <c r="O19" s="8">
        <v>162.51149847050416</v>
      </c>
      <c r="P19" s="8">
        <v>312.93609536772624</v>
      </c>
    </row>
    <row r="20" spans="2:16" x14ac:dyDescent="0.5">
      <c r="B20">
        <v>47</v>
      </c>
      <c r="C20">
        <v>33.914999999999999</v>
      </c>
      <c r="D20">
        <v>3</v>
      </c>
      <c r="E20">
        <v>10115.00885</v>
      </c>
      <c r="H20" s="8" t="s">
        <v>2</v>
      </c>
      <c r="I20" s="8">
        <v>84.894828962138888</v>
      </c>
      <c r="J20" s="8">
        <v>74.901334809601124</v>
      </c>
      <c r="K20" s="8">
        <v>1.1334221102726831</v>
      </c>
      <c r="L20" s="8">
        <v>0.25910706421576479</v>
      </c>
      <c r="M20" s="8">
        <v>-63.277878198012303</v>
      </c>
      <c r="N20" s="8">
        <v>233.06753612229008</v>
      </c>
      <c r="O20" s="8">
        <v>-110.88830657879771</v>
      </c>
      <c r="P20" s="8">
        <v>280.67796450307549</v>
      </c>
    </row>
    <row r="21" spans="2:16" ht="16.149999999999999" thickBot="1" x14ac:dyDescent="0.55000000000000004">
      <c r="B21">
        <v>53</v>
      </c>
      <c r="C21">
        <v>37.43</v>
      </c>
      <c r="D21">
        <v>1</v>
      </c>
      <c r="E21">
        <v>10959.6947</v>
      </c>
      <c r="H21" s="9" t="s">
        <v>3</v>
      </c>
      <c r="I21" s="9">
        <v>917.8588632937433</v>
      </c>
      <c r="J21" s="9">
        <v>336.26604155701284</v>
      </c>
      <c r="K21" s="9">
        <v>2.7295615669182083</v>
      </c>
      <c r="L21" s="9">
        <v>7.2141343477407005E-3</v>
      </c>
      <c r="M21" s="9">
        <v>252.64442045121484</v>
      </c>
      <c r="N21" s="9">
        <v>1583.0733061362716</v>
      </c>
      <c r="O21" s="9">
        <v>38.899627662980265</v>
      </c>
      <c r="P21" s="9">
        <v>1796.8180989245063</v>
      </c>
    </row>
    <row r="22" spans="2:16" x14ac:dyDescent="0.5">
      <c r="B22">
        <v>32</v>
      </c>
      <c r="C22">
        <v>33.155000000000001</v>
      </c>
      <c r="D22">
        <v>3</v>
      </c>
      <c r="E22">
        <v>6128.79745</v>
      </c>
    </row>
    <row r="23" spans="2:16" x14ac:dyDescent="0.5">
      <c r="B23">
        <v>19</v>
      </c>
      <c r="C23">
        <v>31.824999999999999</v>
      </c>
      <c r="D23">
        <v>1</v>
      </c>
      <c r="E23">
        <v>2719.2797500000001</v>
      </c>
    </row>
    <row r="24" spans="2:16" x14ac:dyDescent="0.5">
      <c r="B24">
        <v>24</v>
      </c>
      <c r="C24">
        <v>33.344999999999999</v>
      </c>
      <c r="D24">
        <v>0</v>
      </c>
      <c r="E24">
        <v>2855.4375500000001</v>
      </c>
    </row>
    <row r="25" spans="2:16" x14ac:dyDescent="0.5">
      <c r="B25">
        <v>44</v>
      </c>
      <c r="C25">
        <v>26.41</v>
      </c>
      <c r="D25">
        <v>0</v>
      </c>
      <c r="E25">
        <v>7419.4778999999999</v>
      </c>
    </row>
    <row r="26" spans="2:16" x14ac:dyDescent="0.5">
      <c r="B26">
        <v>29</v>
      </c>
      <c r="C26">
        <v>32.11</v>
      </c>
      <c r="D26">
        <v>2</v>
      </c>
      <c r="E26">
        <v>4922.9159</v>
      </c>
    </row>
    <row r="27" spans="2:16" x14ac:dyDescent="0.5">
      <c r="B27">
        <v>56</v>
      </c>
      <c r="C27">
        <v>26.6</v>
      </c>
      <c r="D27">
        <v>1</v>
      </c>
      <c r="E27">
        <v>12044.342000000001</v>
      </c>
    </row>
    <row r="28" spans="2:16" x14ac:dyDescent="0.5">
      <c r="B28">
        <v>51</v>
      </c>
      <c r="C28">
        <v>18.05</v>
      </c>
      <c r="D28">
        <v>0</v>
      </c>
      <c r="E28">
        <v>9644.2525000000005</v>
      </c>
    </row>
    <row r="29" spans="2:16" x14ac:dyDescent="0.5">
      <c r="B29">
        <v>19</v>
      </c>
      <c r="C29">
        <v>32.11</v>
      </c>
      <c r="D29">
        <v>0</v>
      </c>
      <c r="E29">
        <v>2130.6759000000002</v>
      </c>
    </row>
    <row r="30" spans="2:16" x14ac:dyDescent="0.5">
      <c r="B30">
        <v>60</v>
      </c>
      <c r="C30">
        <v>24.035</v>
      </c>
      <c r="D30">
        <v>0</v>
      </c>
      <c r="E30">
        <v>13012.20865</v>
      </c>
    </row>
    <row r="31" spans="2:16" x14ac:dyDescent="0.5">
      <c r="B31">
        <v>53</v>
      </c>
      <c r="C31">
        <v>26.6</v>
      </c>
      <c r="D31">
        <v>0</v>
      </c>
      <c r="E31">
        <v>10355.641</v>
      </c>
    </row>
    <row r="32" spans="2:16" x14ac:dyDescent="0.5">
      <c r="B32">
        <v>42</v>
      </c>
      <c r="C32">
        <v>36.195</v>
      </c>
      <c r="D32">
        <v>1</v>
      </c>
      <c r="E32">
        <v>7443.6430499999997</v>
      </c>
    </row>
    <row r="33" spans="2:5" x14ac:dyDescent="0.5">
      <c r="B33">
        <v>63</v>
      </c>
      <c r="C33">
        <v>26.22</v>
      </c>
      <c r="D33">
        <v>0</v>
      </c>
      <c r="E33">
        <v>14256.192800000001</v>
      </c>
    </row>
    <row r="34" spans="2:5" x14ac:dyDescent="0.5">
      <c r="B34">
        <v>48</v>
      </c>
      <c r="C34">
        <v>28.88</v>
      </c>
      <c r="D34">
        <v>1</v>
      </c>
      <c r="E34">
        <v>9249.4951999999994</v>
      </c>
    </row>
    <row r="35" spans="2:5" x14ac:dyDescent="0.5">
      <c r="B35">
        <v>41</v>
      </c>
      <c r="C35">
        <v>33.06</v>
      </c>
      <c r="D35">
        <v>2</v>
      </c>
      <c r="E35">
        <v>7749.1563999999998</v>
      </c>
    </row>
    <row r="36" spans="2:5" x14ac:dyDescent="0.5">
      <c r="B36">
        <v>44</v>
      </c>
      <c r="C36">
        <v>27.645</v>
      </c>
      <c r="D36">
        <v>0</v>
      </c>
      <c r="E36">
        <v>7421.1945500000002</v>
      </c>
    </row>
    <row r="37" spans="2:5" x14ac:dyDescent="0.5">
      <c r="B37">
        <v>61</v>
      </c>
      <c r="C37">
        <v>31.16</v>
      </c>
      <c r="D37">
        <v>0</v>
      </c>
      <c r="E37">
        <v>13429.035400000001</v>
      </c>
    </row>
    <row r="38" spans="2:5" x14ac:dyDescent="0.5">
      <c r="B38">
        <v>57</v>
      </c>
      <c r="C38">
        <v>23.18</v>
      </c>
      <c r="D38">
        <v>0</v>
      </c>
      <c r="E38">
        <v>11830.6072</v>
      </c>
    </row>
    <row r="39" spans="2:5" x14ac:dyDescent="0.5">
      <c r="B39">
        <v>42</v>
      </c>
      <c r="C39">
        <v>24.984999999999999</v>
      </c>
      <c r="D39">
        <v>2</v>
      </c>
      <c r="E39">
        <v>8017.0611500000005</v>
      </c>
    </row>
    <row r="40" spans="2:5" x14ac:dyDescent="0.5">
      <c r="B40">
        <v>61</v>
      </c>
      <c r="C40">
        <v>21.09</v>
      </c>
      <c r="D40">
        <v>0</v>
      </c>
      <c r="E40">
        <v>13415.0381</v>
      </c>
    </row>
    <row r="41" spans="2:5" x14ac:dyDescent="0.5">
      <c r="B41">
        <v>64</v>
      </c>
      <c r="C41">
        <v>30.114999999999998</v>
      </c>
      <c r="D41">
        <v>3</v>
      </c>
      <c r="E41">
        <v>16455.707849999999</v>
      </c>
    </row>
    <row r="42" spans="2:5" x14ac:dyDescent="0.5">
      <c r="B42">
        <v>26</v>
      </c>
      <c r="C42">
        <v>22.61</v>
      </c>
      <c r="D42">
        <v>0</v>
      </c>
      <c r="E42">
        <v>3176.8159000000001</v>
      </c>
    </row>
    <row r="43" spans="2:5" x14ac:dyDescent="0.5">
      <c r="B43">
        <v>24</v>
      </c>
      <c r="C43">
        <v>30.21</v>
      </c>
      <c r="D43">
        <v>3</v>
      </c>
      <c r="E43">
        <v>4618.0798999999997</v>
      </c>
    </row>
    <row r="44" spans="2:5" x14ac:dyDescent="0.5">
      <c r="B44">
        <v>19</v>
      </c>
      <c r="C44">
        <v>37.43</v>
      </c>
      <c r="D44">
        <v>0</v>
      </c>
      <c r="E44">
        <v>2138.0707000000002</v>
      </c>
    </row>
    <row r="45" spans="2:5" x14ac:dyDescent="0.5">
      <c r="B45">
        <v>64</v>
      </c>
      <c r="C45">
        <v>32.965000000000003</v>
      </c>
      <c r="D45">
        <v>0</v>
      </c>
      <c r="E45">
        <v>14692.66935</v>
      </c>
    </row>
    <row r="46" spans="2:5" x14ac:dyDescent="0.5">
      <c r="B46">
        <v>19</v>
      </c>
      <c r="C46">
        <v>35.15</v>
      </c>
      <c r="D46">
        <v>0</v>
      </c>
      <c r="E46">
        <v>2134.9014999999999</v>
      </c>
    </row>
    <row r="47" spans="2:5" x14ac:dyDescent="0.5">
      <c r="B47">
        <v>27</v>
      </c>
      <c r="C47">
        <v>30.4</v>
      </c>
      <c r="D47">
        <v>3</v>
      </c>
      <c r="E47">
        <v>18804.752400000001</v>
      </c>
    </row>
    <row r="48" spans="2:5" x14ac:dyDescent="0.5">
      <c r="B48">
        <v>29</v>
      </c>
      <c r="C48">
        <v>20.234999999999999</v>
      </c>
      <c r="D48">
        <v>2</v>
      </c>
      <c r="E48">
        <v>4906.4096499999996</v>
      </c>
    </row>
    <row r="49" spans="2:5" x14ac:dyDescent="0.5">
      <c r="B49">
        <v>31</v>
      </c>
      <c r="C49">
        <v>32.68</v>
      </c>
      <c r="D49">
        <v>1</v>
      </c>
      <c r="E49">
        <v>4738.2682000000004</v>
      </c>
    </row>
    <row r="50" spans="2:5" x14ac:dyDescent="0.5">
      <c r="B50">
        <v>56</v>
      </c>
      <c r="C50">
        <v>25.65</v>
      </c>
      <c r="D50">
        <v>0</v>
      </c>
      <c r="E50">
        <v>11454.021500000001</v>
      </c>
    </row>
    <row r="51" spans="2:5" x14ac:dyDescent="0.5">
      <c r="B51">
        <v>57</v>
      </c>
      <c r="C51">
        <v>30.495000000000001</v>
      </c>
      <c r="D51">
        <v>0</v>
      </c>
      <c r="E51">
        <v>11840.77505</v>
      </c>
    </row>
    <row r="52" spans="2:5" x14ac:dyDescent="0.5">
      <c r="B52">
        <v>56</v>
      </c>
      <c r="C52">
        <v>33.82</v>
      </c>
      <c r="D52">
        <v>2</v>
      </c>
      <c r="E52">
        <v>12643.3778</v>
      </c>
    </row>
    <row r="53" spans="2:5" x14ac:dyDescent="0.5">
      <c r="B53">
        <v>54</v>
      </c>
      <c r="C53">
        <v>21.47</v>
      </c>
      <c r="D53">
        <v>3</v>
      </c>
      <c r="E53">
        <v>12475.3513</v>
      </c>
    </row>
    <row r="54" spans="2:5" x14ac:dyDescent="0.5">
      <c r="B54">
        <v>19</v>
      </c>
      <c r="C54">
        <v>30.59</v>
      </c>
      <c r="D54">
        <v>2</v>
      </c>
      <c r="E54">
        <v>24059.680189999999</v>
      </c>
    </row>
    <row r="55" spans="2:5" x14ac:dyDescent="0.5">
      <c r="B55">
        <v>52</v>
      </c>
      <c r="C55">
        <v>31.73</v>
      </c>
      <c r="D55">
        <v>2</v>
      </c>
      <c r="E55">
        <v>11187.6567</v>
      </c>
    </row>
    <row r="56" spans="2:5" x14ac:dyDescent="0.5">
      <c r="B56">
        <v>46</v>
      </c>
      <c r="C56">
        <v>19.95</v>
      </c>
      <c r="D56">
        <v>2</v>
      </c>
      <c r="E56">
        <v>9193.8384999999998</v>
      </c>
    </row>
    <row r="57" spans="2:5" x14ac:dyDescent="0.5">
      <c r="B57">
        <v>19</v>
      </c>
      <c r="C57">
        <v>30.495000000000001</v>
      </c>
      <c r="D57">
        <v>0</v>
      </c>
      <c r="E57">
        <v>2128.4310500000001</v>
      </c>
    </row>
    <row r="58" spans="2:5" x14ac:dyDescent="0.5">
      <c r="B58">
        <v>38</v>
      </c>
      <c r="C58">
        <v>40.564999999999998</v>
      </c>
      <c r="D58">
        <v>1</v>
      </c>
      <c r="E58">
        <v>6373.55735</v>
      </c>
    </row>
    <row r="59" spans="2:5" x14ac:dyDescent="0.5">
      <c r="B59">
        <v>58</v>
      </c>
      <c r="C59">
        <v>27.17</v>
      </c>
      <c r="D59">
        <v>0</v>
      </c>
      <c r="E59">
        <v>12222.898300000001</v>
      </c>
    </row>
    <row r="60" spans="2:5" x14ac:dyDescent="0.5">
      <c r="B60">
        <v>52</v>
      </c>
      <c r="C60">
        <v>37.524999999999999</v>
      </c>
      <c r="D60">
        <v>2</v>
      </c>
      <c r="E60">
        <v>33471.971890000001</v>
      </c>
    </row>
    <row r="61" spans="2:5" x14ac:dyDescent="0.5">
      <c r="B61">
        <v>29</v>
      </c>
      <c r="C61">
        <v>26.03</v>
      </c>
      <c r="D61">
        <v>0</v>
      </c>
      <c r="E61">
        <v>3736.4647</v>
      </c>
    </row>
    <row r="62" spans="2:5" x14ac:dyDescent="0.5">
      <c r="B62">
        <v>19</v>
      </c>
      <c r="C62">
        <v>24.51</v>
      </c>
      <c r="D62">
        <v>1</v>
      </c>
      <c r="E62">
        <v>2709.1118999999999</v>
      </c>
    </row>
    <row r="63" spans="2:5" x14ac:dyDescent="0.5">
      <c r="B63">
        <v>23</v>
      </c>
      <c r="C63">
        <v>34.96</v>
      </c>
      <c r="D63">
        <v>3</v>
      </c>
      <c r="E63">
        <v>4466.6214</v>
      </c>
    </row>
    <row r="64" spans="2:5" x14ac:dyDescent="0.5">
      <c r="B64">
        <v>49</v>
      </c>
      <c r="C64">
        <v>23.18</v>
      </c>
      <c r="D64">
        <v>2</v>
      </c>
      <c r="E64">
        <v>10156.7832</v>
      </c>
    </row>
    <row r="65" spans="2:5" x14ac:dyDescent="0.5">
      <c r="B65">
        <v>26</v>
      </c>
      <c r="C65">
        <v>40.185000000000002</v>
      </c>
      <c r="D65">
        <v>0</v>
      </c>
      <c r="E65">
        <v>3201.2451500000002</v>
      </c>
    </row>
    <row r="66" spans="2:5" x14ac:dyDescent="0.5">
      <c r="B66">
        <v>34</v>
      </c>
      <c r="C66">
        <v>26.41</v>
      </c>
      <c r="D66">
        <v>1</v>
      </c>
      <c r="E66">
        <v>5385.3379000000004</v>
      </c>
    </row>
    <row r="67" spans="2:5" x14ac:dyDescent="0.5">
      <c r="B67">
        <v>47</v>
      </c>
      <c r="C67">
        <v>29.545000000000002</v>
      </c>
      <c r="D67">
        <v>1</v>
      </c>
      <c r="E67">
        <v>8930.9345499999999</v>
      </c>
    </row>
    <row r="68" spans="2:5" x14ac:dyDescent="0.5">
      <c r="B68">
        <v>43</v>
      </c>
      <c r="C68">
        <v>30.684999999999999</v>
      </c>
      <c r="D68">
        <v>2</v>
      </c>
      <c r="E68">
        <v>8310.8391499999998</v>
      </c>
    </row>
    <row r="69" spans="2:5" x14ac:dyDescent="0.5">
      <c r="B69">
        <v>49</v>
      </c>
      <c r="C69">
        <v>22.61</v>
      </c>
      <c r="D69">
        <v>1</v>
      </c>
      <c r="E69">
        <v>9566.9909000000007</v>
      </c>
    </row>
    <row r="70" spans="2:5" x14ac:dyDescent="0.5">
      <c r="B70">
        <v>51</v>
      </c>
      <c r="C70">
        <v>36.67</v>
      </c>
      <c r="D70">
        <v>2</v>
      </c>
      <c r="E70">
        <v>10848.1343</v>
      </c>
    </row>
    <row r="71" spans="2:5" x14ac:dyDescent="0.5">
      <c r="B71">
        <v>58</v>
      </c>
      <c r="C71">
        <v>33.44</v>
      </c>
      <c r="D71">
        <v>0</v>
      </c>
      <c r="E71">
        <v>12231.613600000001</v>
      </c>
    </row>
    <row r="72" spans="2:5" x14ac:dyDescent="0.5">
      <c r="B72">
        <v>49</v>
      </c>
      <c r="C72">
        <v>34.770000000000003</v>
      </c>
      <c r="D72">
        <v>1</v>
      </c>
      <c r="E72">
        <v>9583.8932999999997</v>
      </c>
    </row>
    <row r="73" spans="2:5" x14ac:dyDescent="0.5">
      <c r="B73">
        <v>50</v>
      </c>
      <c r="C73">
        <v>30.114999999999998</v>
      </c>
      <c r="D73">
        <v>1</v>
      </c>
      <c r="E73">
        <v>9910.3598500000007</v>
      </c>
    </row>
    <row r="74" spans="2:5" x14ac:dyDescent="0.5">
      <c r="B74">
        <v>57</v>
      </c>
      <c r="C74">
        <v>31.824999999999999</v>
      </c>
      <c r="D74">
        <v>0</v>
      </c>
      <c r="E74">
        <v>11842.623750000001</v>
      </c>
    </row>
    <row r="75" spans="2:5" x14ac:dyDescent="0.5">
      <c r="B75">
        <v>38</v>
      </c>
      <c r="C75">
        <v>19.475000000000001</v>
      </c>
      <c r="D75">
        <v>2</v>
      </c>
      <c r="E75">
        <v>6933.2422500000002</v>
      </c>
    </row>
    <row r="76" spans="2:5" x14ac:dyDescent="0.5">
      <c r="B76">
        <v>39</v>
      </c>
      <c r="C76">
        <v>31.92</v>
      </c>
      <c r="D76">
        <v>2</v>
      </c>
      <c r="E76">
        <v>7209.4917999999998</v>
      </c>
    </row>
    <row r="77" spans="2:5" x14ac:dyDescent="0.5">
      <c r="B77">
        <v>45</v>
      </c>
      <c r="C77">
        <v>35.814999999999998</v>
      </c>
      <c r="D77">
        <v>0</v>
      </c>
      <c r="E77">
        <v>7731.8578500000003</v>
      </c>
    </row>
    <row r="78" spans="2:5" x14ac:dyDescent="0.5">
      <c r="B78">
        <v>40</v>
      </c>
      <c r="C78">
        <v>41.42</v>
      </c>
      <c r="D78">
        <v>1</v>
      </c>
      <c r="E78">
        <v>28476.734990000001</v>
      </c>
    </row>
    <row r="79" spans="2:5" x14ac:dyDescent="0.5">
      <c r="B79">
        <v>19</v>
      </c>
      <c r="C79">
        <v>36.575000000000003</v>
      </c>
      <c r="D79">
        <v>0</v>
      </c>
      <c r="E79">
        <v>2136.8822500000001</v>
      </c>
    </row>
    <row r="80" spans="2:5" x14ac:dyDescent="0.5">
      <c r="B80">
        <v>33</v>
      </c>
      <c r="C80">
        <v>42.94</v>
      </c>
      <c r="D80">
        <v>3</v>
      </c>
      <c r="E80">
        <v>6360.9935999999998</v>
      </c>
    </row>
    <row r="81" spans="2:5" x14ac:dyDescent="0.5">
      <c r="B81">
        <v>24</v>
      </c>
      <c r="C81">
        <v>24.225000000000001</v>
      </c>
      <c r="D81">
        <v>0</v>
      </c>
      <c r="E81">
        <v>2842.7607499999999</v>
      </c>
    </row>
    <row r="82" spans="2:5" x14ac:dyDescent="0.5">
      <c r="B82">
        <v>36</v>
      </c>
      <c r="C82">
        <v>25.84</v>
      </c>
      <c r="D82">
        <v>0</v>
      </c>
      <c r="E82">
        <v>5266.3656000000001</v>
      </c>
    </row>
    <row r="83" spans="2:5" x14ac:dyDescent="0.5">
      <c r="B83">
        <v>28</v>
      </c>
      <c r="C83">
        <v>23.844999999999999</v>
      </c>
      <c r="D83">
        <v>2</v>
      </c>
      <c r="E83">
        <v>4719.7365499999996</v>
      </c>
    </row>
    <row r="84" spans="2:5" x14ac:dyDescent="0.5">
      <c r="B84">
        <v>59</v>
      </c>
      <c r="C84">
        <v>31.35</v>
      </c>
      <c r="D84">
        <v>0</v>
      </c>
      <c r="E84">
        <v>12622.1795</v>
      </c>
    </row>
    <row r="85" spans="2:5" x14ac:dyDescent="0.5">
      <c r="B85">
        <v>55</v>
      </c>
      <c r="C85">
        <v>33.534999999999997</v>
      </c>
      <c r="D85">
        <v>2</v>
      </c>
      <c r="E85">
        <v>12269.68865</v>
      </c>
    </row>
    <row r="86" spans="2:5" x14ac:dyDescent="0.5">
      <c r="B86">
        <v>23</v>
      </c>
      <c r="C86">
        <v>28.12</v>
      </c>
      <c r="D86">
        <v>0</v>
      </c>
      <c r="E86">
        <v>2690.1138000000001</v>
      </c>
    </row>
    <row r="87" spans="2:5" x14ac:dyDescent="0.5">
      <c r="B87">
        <v>36</v>
      </c>
      <c r="C87">
        <v>30.02</v>
      </c>
      <c r="D87">
        <v>0</v>
      </c>
      <c r="E87">
        <v>5272.1758</v>
      </c>
    </row>
    <row r="88" spans="2:5" x14ac:dyDescent="0.5">
      <c r="B88">
        <v>19</v>
      </c>
      <c r="C88">
        <v>22.515000000000001</v>
      </c>
      <c r="D88">
        <v>0</v>
      </c>
      <c r="E88">
        <v>2117.3388500000001</v>
      </c>
    </row>
    <row r="89" spans="2:5" x14ac:dyDescent="0.5">
      <c r="B89">
        <v>59</v>
      </c>
      <c r="C89">
        <v>26.695</v>
      </c>
      <c r="D89">
        <v>3</v>
      </c>
      <c r="E89">
        <v>14382.709049999999</v>
      </c>
    </row>
    <row r="90" spans="2:5" x14ac:dyDescent="0.5">
      <c r="B90">
        <v>39</v>
      </c>
      <c r="C90">
        <v>24.225000000000001</v>
      </c>
      <c r="D90">
        <v>5</v>
      </c>
      <c r="E90">
        <v>8965.7957499999993</v>
      </c>
    </row>
    <row r="91" spans="2:5" x14ac:dyDescent="0.5">
      <c r="B91">
        <v>30</v>
      </c>
      <c r="C91">
        <v>28.405000000000001</v>
      </c>
      <c r="D91">
        <v>1</v>
      </c>
      <c r="E91">
        <v>4527.1829500000003</v>
      </c>
    </row>
    <row r="92" spans="2:5" x14ac:dyDescent="0.5">
      <c r="B92">
        <v>19</v>
      </c>
      <c r="C92">
        <v>39.615000000000002</v>
      </c>
      <c r="D92">
        <v>1</v>
      </c>
      <c r="E92">
        <v>2730.1078499999999</v>
      </c>
    </row>
    <row r="93" spans="2:5" x14ac:dyDescent="0.5">
      <c r="B93">
        <v>22</v>
      </c>
      <c r="C93">
        <v>20.234999999999999</v>
      </c>
      <c r="D93">
        <v>0</v>
      </c>
      <c r="E93">
        <v>2527.8186500000002</v>
      </c>
    </row>
    <row r="94" spans="2:5" x14ac:dyDescent="0.5">
      <c r="B94">
        <v>45</v>
      </c>
      <c r="C94">
        <v>27.645</v>
      </c>
      <c r="D94">
        <v>1</v>
      </c>
      <c r="E94">
        <v>28340.188849999999</v>
      </c>
    </row>
    <row r="95" spans="2:5" x14ac:dyDescent="0.5">
      <c r="B95">
        <v>36</v>
      </c>
      <c r="C95">
        <v>26.885000000000002</v>
      </c>
      <c r="D95">
        <v>0</v>
      </c>
      <c r="E95">
        <v>5267.8181500000001</v>
      </c>
    </row>
    <row r="96" spans="2:5" x14ac:dyDescent="0.5">
      <c r="B96">
        <v>19</v>
      </c>
      <c r="C96">
        <v>24.605</v>
      </c>
      <c r="D96">
        <v>1</v>
      </c>
      <c r="E96">
        <v>2709.24395</v>
      </c>
    </row>
    <row r="97" spans="2:5" x14ac:dyDescent="0.5">
      <c r="B97">
        <v>54</v>
      </c>
      <c r="C97">
        <v>35.814999999999998</v>
      </c>
      <c r="D97">
        <v>3</v>
      </c>
      <c r="E97">
        <v>12495.290849999999</v>
      </c>
    </row>
    <row r="98" spans="2:5" x14ac:dyDescent="0.5">
      <c r="B98">
        <v>21</v>
      </c>
      <c r="C98">
        <v>32.68</v>
      </c>
      <c r="D98">
        <v>2</v>
      </c>
      <c r="E98">
        <v>26018.950519999999</v>
      </c>
    </row>
    <row r="99" spans="2:5" x14ac:dyDescent="0.5">
      <c r="B99">
        <v>25</v>
      </c>
      <c r="C99">
        <v>22.515000000000001</v>
      </c>
      <c r="D99">
        <v>1</v>
      </c>
      <c r="E99">
        <v>3594.17085</v>
      </c>
    </row>
    <row r="100" spans="2:5" x14ac:dyDescent="0.5">
      <c r="B100">
        <v>44</v>
      </c>
      <c r="C100">
        <v>36.954999999999998</v>
      </c>
      <c r="D100">
        <v>1</v>
      </c>
      <c r="E100">
        <v>8023.1354499999998</v>
      </c>
    </row>
    <row r="101" spans="2:5" x14ac:dyDescent="0.5">
      <c r="B101">
        <v>27</v>
      </c>
      <c r="C101">
        <v>21.47</v>
      </c>
      <c r="D101">
        <v>0</v>
      </c>
      <c r="E101">
        <v>3353.4703</v>
      </c>
    </row>
    <row r="102" spans="2:5" x14ac:dyDescent="0.5">
      <c r="B102">
        <v>62</v>
      </c>
      <c r="C102">
        <v>30.495000000000001</v>
      </c>
      <c r="D102">
        <v>2</v>
      </c>
      <c r="E102">
        <v>15019.760050000001</v>
      </c>
    </row>
    <row r="103" spans="2:5" x14ac:dyDescent="0.5">
      <c r="B103">
        <v>49</v>
      </c>
      <c r="C103">
        <v>29.925000000000001</v>
      </c>
      <c r="D103">
        <v>0</v>
      </c>
      <c r="E103">
        <v>8988.1587500000005</v>
      </c>
    </row>
    <row r="104" spans="2:5" x14ac:dyDescent="0.5">
      <c r="B104">
        <v>50</v>
      </c>
      <c r="C104">
        <v>26.22</v>
      </c>
      <c r="D104">
        <v>2</v>
      </c>
      <c r="E104">
        <v>10493.9458</v>
      </c>
    </row>
    <row r="105" spans="2:5" x14ac:dyDescent="0.5">
      <c r="B105">
        <v>28</v>
      </c>
      <c r="C105">
        <v>26.315000000000001</v>
      </c>
      <c r="D105">
        <v>3</v>
      </c>
      <c r="E105">
        <v>5312.1698500000002</v>
      </c>
    </row>
    <row r="106" spans="2:5" x14ac:dyDescent="0.5">
      <c r="B106">
        <v>30</v>
      </c>
      <c r="C106">
        <v>19.95</v>
      </c>
      <c r="D106">
        <v>3</v>
      </c>
      <c r="E106">
        <v>5693.4305000000004</v>
      </c>
    </row>
    <row r="107" spans="2:5" x14ac:dyDescent="0.5">
      <c r="B107">
        <v>63</v>
      </c>
      <c r="C107">
        <v>25.08</v>
      </c>
      <c r="D107">
        <v>0</v>
      </c>
      <c r="E107">
        <v>14254.608200000001</v>
      </c>
    </row>
    <row r="108" spans="2:5" x14ac:dyDescent="0.5">
      <c r="B108">
        <v>52</v>
      </c>
      <c r="C108">
        <v>18.335000000000001</v>
      </c>
      <c r="D108">
        <v>0</v>
      </c>
      <c r="E108">
        <v>9991.0376500000002</v>
      </c>
    </row>
    <row r="109" spans="2:5" x14ac:dyDescent="0.5">
      <c r="B109">
        <v>50</v>
      </c>
      <c r="C109">
        <v>28.12</v>
      </c>
      <c r="D109">
        <v>3</v>
      </c>
      <c r="E109">
        <v>11085.586799999999</v>
      </c>
    </row>
    <row r="110" spans="2:5" x14ac:dyDescent="0.5">
      <c r="B110">
        <v>26</v>
      </c>
      <c r="C110">
        <v>22.23</v>
      </c>
      <c r="D110">
        <v>0</v>
      </c>
      <c r="E110">
        <v>3176.2876999999999</v>
      </c>
    </row>
    <row r="111" spans="2:5" x14ac:dyDescent="0.5">
      <c r="B111">
        <v>20</v>
      </c>
      <c r="C111">
        <v>31.92</v>
      </c>
      <c r="D111">
        <v>0</v>
      </c>
      <c r="E111">
        <v>2261.5688</v>
      </c>
    </row>
    <row r="112" spans="2:5" x14ac:dyDescent="0.5">
      <c r="B112">
        <v>58</v>
      </c>
      <c r="C112">
        <v>36.479999999999997</v>
      </c>
      <c r="D112">
        <v>0</v>
      </c>
      <c r="E112">
        <v>12235.8392</v>
      </c>
    </row>
    <row r="113" spans="2:5" x14ac:dyDescent="0.5">
      <c r="B113">
        <v>35</v>
      </c>
      <c r="C113">
        <v>35.814999999999998</v>
      </c>
      <c r="D113">
        <v>1</v>
      </c>
      <c r="E113">
        <v>5630.4578499999998</v>
      </c>
    </row>
    <row r="114" spans="2:5" x14ac:dyDescent="0.5">
      <c r="B114">
        <v>48</v>
      </c>
      <c r="C114">
        <v>27.93</v>
      </c>
      <c r="D114">
        <v>4</v>
      </c>
      <c r="E114">
        <v>11015.1747</v>
      </c>
    </row>
    <row r="115" spans="2:5" x14ac:dyDescent="0.5">
      <c r="B115">
        <v>23</v>
      </c>
      <c r="C115">
        <v>23.18</v>
      </c>
      <c r="D115">
        <v>2</v>
      </c>
      <c r="E115">
        <v>14426.073850000001</v>
      </c>
    </row>
    <row r="116" spans="2:5" x14ac:dyDescent="0.5">
      <c r="B116">
        <v>43</v>
      </c>
      <c r="C116">
        <v>34.58</v>
      </c>
      <c r="D116">
        <v>1</v>
      </c>
      <c r="E116">
        <v>7727.2532000000001</v>
      </c>
    </row>
    <row r="117" spans="2:5" x14ac:dyDescent="0.5">
      <c r="B117">
        <v>41</v>
      </c>
      <c r="C117">
        <v>28.31</v>
      </c>
      <c r="D117">
        <v>1</v>
      </c>
      <c r="E117">
        <v>7153.5538999999999</v>
      </c>
    </row>
    <row r="118" spans="2:5" x14ac:dyDescent="0.5">
      <c r="B118">
        <v>37</v>
      </c>
      <c r="C118">
        <v>34.104999999999997</v>
      </c>
      <c r="D118">
        <v>1</v>
      </c>
      <c r="E118">
        <v>6112.3529500000004</v>
      </c>
    </row>
    <row r="119" spans="2:5" x14ac:dyDescent="0.5">
      <c r="B119">
        <v>24</v>
      </c>
      <c r="C119">
        <v>29.925000000000001</v>
      </c>
      <c r="D119">
        <v>0</v>
      </c>
      <c r="E119">
        <v>2850.6837500000001</v>
      </c>
    </row>
    <row r="120" spans="2:5" x14ac:dyDescent="0.5">
      <c r="B120">
        <v>62</v>
      </c>
      <c r="C120">
        <v>32.68</v>
      </c>
      <c r="D120">
        <v>0</v>
      </c>
      <c r="E120">
        <v>13844.797200000001</v>
      </c>
    </row>
    <row r="121" spans="2:5" x14ac:dyDescent="0.5">
      <c r="B121">
        <v>31</v>
      </c>
      <c r="C121">
        <v>32.774999999999999</v>
      </c>
      <c r="D121">
        <v>2</v>
      </c>
      <c r="E121">
        <v>5327.4002499999997</v>
      </c>
    </row>
    <row r="122" spans="2:5" x14ac:dyDescent="0.5">
      <c r="B122">
        <v>48</v>
      </c>
      <c r="C122">
        <v>36.575000000000003</v>
      </c>
      <c r="D122">
        <v>0</v>
      </c>
      <c r="E122">
        <v>8671.1912499999999</v>
      </c>
    </row>
    <row r="123" spans="2:5" x14ac:dyDescent="0.5">
      <c r="B123">
        <v>31</v>
      </c>
      <c r="C123">
        <v>21.754999999999999</v>
      </c>
      <c r="D123">
        <v>0</v>
      </c>
      <c r="E123">
        <v>4134.0824499999999</v>
      </c>
    </row>
    <row r="124" spans="2:5" x14ac:dyDescent="0.5">
      <c r="B124">
        <v>19</v>
      </c>
      <c r="C124">
        <v>27.93</v>
      </c>
      <c r="D124">
        <v>3</v>
      </c>
      <c r="E124">
        <v>18838.703659999999</v>
      </c>
    </row>
    <row r="125" spans="2:5" x14ac:dyDescent="0.5">
      <c r="B125">
        <v>27</v>
      </c>
      <c r="C125">
        <v>31.254999999999999</v>
      </c>
      <c r="D125">
        <v>1</v>
      </c>
      <c r="E125">
        <v>3956.0714499999999</v>
      </c>
    </row>
    <row r="126" spans="2:5" x14ac:dyDescent="0.5">
      <c r="B126">
        <v>38</v>
      </c>
      <c r="C126">
        <v>30.21</v>
      </c>
      <c r="D126">
        <v>3</v>
      </c>
      <c r="E126">
        <v>7537.1638999999996</v>
      </c>
    </row>
    <row r="127" spans="2:5" x14ac:dyDescent="0.5">
      <c r="B127">
        <v>54</v>
      </c>
      <c r="C127">
        <v>24.605</v>
      </c>
      <c r="D127">
        <v>3</v>
      </c>
      <c r="E127">
        <v>12479.70895</v>
      </c>
    </row>
    <row r="128" spans="2:5" x14ac:dyDescent="0.5">
      <c r="B128">
        <v>58</v>
      </c>
      <c r="C128">
        <v>28.215</v>
      </c>
      <c r="D128">
        <v>0</v>
      </c>
      <c r="E128">
        <v>12224.350850000001</v>
      </c>
    </row>
    <row r="129" spans="2:5" x14ac:dyDescent="0.5">
      <c r="B129">
        <v>22</v>
      </c>
      <c r="C129">
        <v>21.28</v>
      </c>
      <c r="D129">
        <v>3</v>
      </c>
      <c r="E129">
        <v>4296.2712000000001</v>
      </c>
    </row>
    <row r="130" spans="2:5" x14ac:dyDescent="0.5">
      <c r="B130">
        <v>51</v>
      </c>
      <c r="C130">
        <v>36.384999999999998</v>
      </c>
      <c r="D130">
        <v>3</v>
      </c>
      <c r="E130">
        <v>11436.738149999999</v>
      </c>
    </row>
    <row r="131" spans="2:5" x14ac:dyDescent="0.5">
      <c r="B131">
        <v>54</v>
      </c>
      <c r="C131">
        <v>27.645</v>
      </c>
      <c r="D131">
        <v>1</v>
      </c>
      <c r="E131">
        <v>11305.93455</v>
      </c>
    </row>
    <row r="132" spans="2:5" x14ac:dyDescent="0.5">
      <c r="B132">
        <v>25</v>
      </c>
      <c r="C132">
        <v>34.484999999999999</v>
      </c>
      <c r="D132">
        <v>0</v>
      </c>
      <c r="E132">
        <v>3021.80915</v>
      </c>
    </row>
    <row r="133" spans="2:5" x14ac:dyDescent="0.5">
      <c r="B133">
        <v>32</v>
      </c>
      <c r="C133">
        <v>29.734999999999999</v>
      </c>
      <c r="D133">
        <v>0</v>
      </c>
      <c r="E133">
        <v>4357.0436499999996</v>
      </c>
    </row>
    <row r="134" spans="2:5" x14ac:dyDescent="0.5">
      <c r="B134">
        <v>25</v>
      </c>
      <c r="C134">
        <v>26.79</v>
      </c>
      <c r="D134">
        <v>2</v>
      </c>
      <c r="E134">
        <v>4189.1130999999996</v>
      </c>
    </row>
    <row r="135" spans="2:5" x14ac:dyDescent="0.5">
      <c r="B135">
        <v>19</v>
      </c>
      <c r="C135">
        <v>25.745000000000001</v>
      </c>
      <c r="D135">
        <v>1</v>
      </c>
      <c r="E135">
        <v>2710.8285500000002</v>
      </c>
    </row>
    <row r="136" spans="2:5" x14ac:dyDescent="0.5">
      <c r="B136">
        <v>33</v>
      </c>
      <c r="C136">
        <v>26.695</v>
      </c>
      <c r="D136">
        <v>0</v>
      </c>
      <c r="E136">
        <v>4571.4130500000001</v>
      </c>
    </row>
    <row r="137" spans="2:5" x14ac:dyDescent="0.5">
      <c r="B137">
        <v>39</v>
      </c>
      <c r="C137">
        <v>26.315000000000001</v>
      </c>
      <c r="D137">
        <v>2</v>
      </c>
      <c r="E137">
        <v>7201.7008500000002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73DF3-19E2-4799-98D8-97D72C3A2406}">
  <dimension ref="B2:P134"/>
  <sheetViews>
    <sheetView workbookViewId="0">
      <selection activeCell="H17" sqref="H17:I21"/>
    </sheetView>
  </sheetViews>
  <sheetFormatPr defaultRowHeight="15.75" x14ac:dyDescent="0.5"/>
  <sheetData>
    <row r="2" spans="2:13" x14ac:dyDescent="0.5">
      <c r="B2" t="s">
        <v>0</v>
      </c>
      <c r="C2" t="s">
        <v>2</v>
      </c>
      <c r="D2" t="s">
        <v>3</v>
      </c>
      <c r="E2" t="s">
        <v>6</v>
      </c>
      <c r="H2" t="s">
        <v>26</v>
      </c>
    </row>
    <row r="3" spans="2:13" ht="16.149999999999999" thickBot="1" x14ac:dyDescent="0.55000000000000004">
      <c r="B3">
        <v>52</v>
      </c>
      <c r="C3">
        <v>30.78</v>
      </c>
      <c r="D3">
        <v>1</v>
      </c>
      <c r="E3">
        <v>10797.3362</v>
      </c>
    </row>
    <row r="4" spans="2:13" x14ac:dyDescent="0.5">
      <c r="B4">
        <v>60</v>
      </c>
      <c r="C4">
        <v>36.005000000000003</v>
      </c>
      <c r="D4">
        <v>0</v>
      </c>
      <c r="E4">
        <v>13228.846949999999</v>
      </c>
      <c r="H4" s="11" t="s">
        <v>27</v>
      </c>
      <c r="I4" s="11"/>
    </row>
    <row r="5" spans="2:13" x14ac:dyDescent="0.5">
      <c r="B5">
        <v>63</v>
      </c>
      <c r="C5">
        <v>23.085000000000001</v>
      </c>
      <c r="D5">
        <v>0</v>
      </c>
      <c r="E5">
        <v>14451.835150000001</v>
      </c>
      <c r="H5" s="8" t="s">
        <v>28</v>
      </c>
      <c r="I5" s="8">
        <v>0.58151065858008821</v>
      </c>
    </row>
    <row r="6" spans="2:13" x14ac:dyDescent="0.5">
      <c r="B6">
        <v>18</v>
      </c>
      <c r="C6">
        <v>26.315000000000001</v>
      </c>
      <c r="D6">
        <v>0</v>
      </c>
      <c r="E6">
        <v>2198.1898500000002</v>
      </c>
      <c r="H6" s="8" t="s">
        <v>29</v>
      </c>
      <c r="I6" s="8">
        <v>0.33815464604224793</v>
      </c>
    </row>
    <row r="7" spans="2:13" x14ac:dyDescent="0.5">
      <c r="B7">
        <v>24</v>
      </c>
      <c r="C7">
        <v>26.6</v>
      </c>
      <c r="D7">
        <v>0</v>
      </c>
      <c r="E7">
        <v>3046.0619999999999</v>
      </c>
      <c r="H7" s="8" t="s">
        <v>30</v>
      </c>
      <c r="I7" s="8">
        <v>0.32264264555886313</v>
      </c>
    </row>
    <row r="8" spans="2:13" x14ac:dyDescent="0.5">
      <c r="B8">
        <v>18</v>
      </c>
      <c r="C8">
        <v>38.664999999999999</v>
      </c>
      <c r="D8">
        <v>2</v>
      </c>
      <c r="E8">
        <v>3393.35635</v>
      </c>
      <c r="H8" s="8" t="s">
        <v>31</v>
      </c>
      <c r="I8" s="8">
        <v>5181.4648142403712</v>
      </c>
    </row>
    <row r="9" spans="2:13" ht="16.149999999999999" thickBot="1" x14ac:dyDescent="0.55000000000000004">
      <c r="B9">
        <v>18</v>
      </c>
      <c r="C9">
        <v>35.625</v>
      </c>
      <c r="D9">
        <v>0</v>
      </c>
      <c r="E9">
        <v>2211.1307499999998</v>
      </c>
      <c r="H9" s="9" t="s">
        <v>32</v>
      </c>
      <c r="I9" s="9">
        <v>132</v>
      </c>
    </row>
    <row r="10" spans="2:13" x14ac:dyDescent="0.5">
      <c r="B10">
        <v>58</v>
      </c>
      <c r="C10">
        <v>31.824999999999999</v>
      </c>
      <c r="D10">
        <v>2</v>
      </c>
      <c r="E10">
        <v>13607.36875</v>
      </c>
    </row>
    <row r="11" spans="2:13" ht="16.149999999999999" thickBot="1" x14ac:dyDescent="0.55000000000000004">
      <c r="B11">
        <v>22</v>
      </c>
      <c r="C11">
        <v>39.805</v>
      </c>
      <c r="D11">
        <v>0</v>
      </c>
      <c r="E11">
        <v>2755.0209500000001</v>
      </c>
      <c r="H11" t="s">
        <v>33</v>
      </c>
    </row>
    <row r="12" spans="2:13" x14ac:dyDescent="0.5">
      <c r="B12">
        <v>45</v>
      </c>
      <c r="C12">
        <v>38.284999999999997</v>
      </c>
      <c r="D12">
        <v>0</v>
      </c>
      <c r="E12">
        <v>7935.29115</v>
      </c>
      <c r="H12" s="10"/>
      <c r="I12" s="10" t="s">
        <v>38</v>
      </c>
      <c r="J12" s="10" t="s">
        <v>39</v>
      </c>
      <c r="K12" s="10" t="s">
        <v>40</v>
      </c>
      <c r="L12" s="10" t="s">
        <v>41</v>
      </c>
      <c r="M12" s="10" t="s">
        <v>42</v>
      </c>
    </row>
    <row r="13" spans="2:13" x14ac:dyDescent="0.5">
      <c r="B13">
        <v>18</v>
      </c>
      <c r="C13">
        <v>30.114999999999998</v>
      </c>
      <c r="D13">
        <v>0</v>
      </c>
      <c r="E13">
        <v>21344.846699999998</v>
      </c>
      <c r="H13" s="8" t="s">
        <v>34</v>
      </c>
      <c r="I13" s="8">
        <v>3</v>
      </c>
      <c r="J13" s="8">
        <v>1755795414.7790298</v>
      </c>
      <c r="K13" s="8">
        <v>585265138.25967658</v>
      </c>
      <c r="L13" s="8">
        <v>21.799551025314333</v>
      </c>
      <c r="M13" s="8">
        <v>1.8090477490777036E-11</v>
      </c>
    </row>
    <row r="14" spans="2:13" x14ac:dyDescent="0.5">
      <c r="B14">
        <v>26</v>
      </c>
      <c r="C14">
        <v>28.785</v>
      </c>
      <c r="D14">
        <v>0</v>
      </c>
      <c r="E14">
        <v>3385.3991500000002</v>
      </c>
      <c r="H14" s="8" t="s">
        <v>35</v>
      </c>
      <c r="I14" s="8">
        <v>128</v>
      </c>
      <c r="J14" s="8">
        <v>3436489935.5150089</v>
      </c>
      <c r="K14" s="8">
        <v>26847577.621211007</v>
      </c>
      <c r="L14" s="8"/>
      <c r="M14" s="8"/>
    </row>
    <row r="15" spans="2:13" ht="16.149999999999999" thickBot="1" x14ac:dyDescent="0.55000000000000004">
      <c r="B15">
        <v>59</v>
      </c>
      <c r="C15">
        <v>26.504999999999999</v>
      </c>
      <c r="D15">
        <v>0</v>
      </c>
      <c r="E15">
        <v>12815.444949999999</v>
      </c>
      <c r="H15" s="9" t="s">
        <v>36</v>
      </c>
      <c r="I15" s="9">
        <v>131</v>
      </c>
      <c r="J15" s="9">
        <v>5192285350.2940388</v>
      </c>
      <c r="K15" s="9"/>
      <c r="L15" s="9"/>
      <c r="M15" s="9"/>
    </row>
    <row r="16" spans="2:13" ht="16.149999999999999" thickBot="1" x14ac:dyDescent="0.55000000000000004">
      <c r="B16">
        <v>61</v>
      </c>
      <c r="C16">
        <v>22.04</v>
      </c>
      <c r="D16">
        <v>0</v>
      </c>
      <c r="E16">
        <v>13616.3586</v>
      </c>
    </row>
    <row r="17" spans="2:16" x14ac:dyDescent="0.5">
      <c r="B17">
        <v>20</v>
      </c>
      <c r="C17">
        <v>28.785</v>
      </c>
      <c r="D17">
        <v>0</v>
      </c>
      <c r="E17">
        <v>2457.2111500000001</v>
      </c>
      <c r="H17" s="10"/>
      <c r="I17" s="10" t="s">
        <v>43</v>
      </c>
      <c r="J17" s="10" t="s">
        <v>31</v>
      </c>
      <c r="K17" s="10" t="s">
        <v>44</v>
      </c>
      <c r="L17" s="10" t="s">
        <v>45</v>
      </c>
      <c r="M17" s="10" t="s">
        <v>46</v>
      </c>
      <c r="N17" s="10" t="s">
        <v>47</v>
      </c>
      <c r="O17" s="10" t="s">
        <v>49</v>
      </c>
      <c r="P17" s="10" t="s">
        <v>50</v>
      </c>
    </row>
    <row r="18" spans="2:16" x14ac:dyDescent="0.5">
      <c r="B18">
        <v>32</v>
      </c>
      <c r="C18">
        <v>37.145000000000003</v>
      </c>
      <c r="D18">
        <v>3</v>
      </c>
      <c r="E18">
        <v>6334.3435499999996</v>
      </c>
      <c r="H18" s="8" t="s">
        <v>37</v>
      </c>
      <c r="I18" s="8">
        <v>-3977.1538594817962</v>
      </c>
      <c r="J18" s="8">
        <v>2510.579271081227</v>
      </c>
      <c r="K18" s="8">
        <v>-1.5841578496619078</v>
      </c>
      <c r="L18" s="8">
        <v>0.11562541700512273</v>
      </c>
      <c r="M18" s="8">
        <v>-8944.7638793773403</v>
      </c>
      <c r="N18" s="8">
        <v>990.45616041374751</v>
      </c>
      <c r="O18" s="8">
        <v>-10541.778624628078</v>
      </c>
      <c r="P18" s="8">
        <v>2587.4709056644847</v>
      </c>
    </row>
    <row r="19" spans="2:16" x14ac:dyDescent="0.5">
      <c r="B19">
        <v>40</v>
      </c>
      <c r="C19">
        <v>25.46</v>
      </c>
      <c r="D19">
        <v>1</v>
      </c>
      <c r="E19">
        <v>7077.1894000000002</v>
      </c>
      <c r="H19" s="8" t="s">
        <v>0</v>
      </c>
      <c r="I19" s="8">
        <v>231.63123277905828</v>
      </c>
      <c r="J19" s="8">
        <v>31.800735867387822</v>
      </c>
      <c r="K19" s="8">
        <v>7.2838324793798224</v>
      </c>
      <c r="L19" s="8">
        <v>2.9376126143539539E-11</v>
      </c>
      <c r="M19" s="8">
        <v>168.70804371486551</v>
      </c>
      <c r="N19" s="8">
        <v>294.55442184325108</v>
      </c>
      <c r="O19" s="8">
        <v>148.47914886376992</v>
      </c>
      <c r="P19" s="8">
        <v>314.78331669434664</v>
      </c>
    </row>
    <row r="20" spans="2:16" x14ac:dyDescent="0.5">
      <c r="B20">
        <v>41</v>
      </c>
      <c r="C20">
        <v>33.155000000000001</v>
      </c>
      <c r="D20">
        <v>3</v>
      </c>
      <c r="E20">
        <v>8538.28845</v>
      </c>
      <c r="H20" s="8" t="s">
        <v>2</v>
      </c>
      <c r="I20" s="8">
        <v>123.23964679047008</v>
      </c>
      <c r="J20" s="8">
        <v>75.002038312133791</v>
      </c>
      <c r="K20" s="8">
        <v>1.6431506338212736</v>
      </c>
      <c r="L20" s="8">
        <v>0.10280604086341122</v>
      </c>
      <c r="M20" s="8">
        <v>-25.16470009616954</v>
      </c>
      <c r="N20" s="8">
        <v>271.64399367710968</v>
      </c>
      <c r="O20" s="8">
        <v>-72.874550363814436</v>
      </c>
      <c r="P20" s="8">
        <v>319.3538439447546</v>
      </c>
    </row>
    <row r="21" spans="2:16" ht="16.149999999999999" thickBot="1" x14ac:dyDescent="0.55000000000000004">
      <c r="B21">
        <v>64</v>
      </c>
      <c r="C21">
        <v>39.33</v>
      </c>
      <c r="D21">
        <v>0</v>
      </c>
      <c r="E21">
        <v>14901.5167</v>
      </c>
      <c r="H21" s="9" t="s">
        <v>3</v>
      </c>
      <c r="I21" s="9">
        <v>753.67604309315516</v>
      </c>
      <c r="J21" s="9">
        <v>402.04391537106909</v>
      </c>
      <c r="K21" s="9">
        <v>1.8746112409077125</v>
      </c>
      <c r="L21" s="9">
        <v>6.3125324904149432E-2</v>
      </c>
      <c r="M21" s="9">
        <v>-41.836532606248738</v>
      </c>
      <c r="N21" s="9">
        <v>1549.1886187925591</v>
      </c>
      <c r="O21" s="9">
        <v>-297.58231545476951</v>
      </c>
      <c r="P21" s="9">
        <v>1804.9344016410798</v>
      </c>
    </row>
    <row r="22" spans="2:16" x14ac:dyDescent="0.5">
      <c r="B22">
        <v>28</v>
      </c>
      <c r="C22">
        <v>28.88</v>
      </c>
      <c r="D22">
        <v>1</v>
      </c>
      <c r="E22">
        <v>4337.7352000000001</v>
      </c>
    </row>
    <row r="23" spans="2:16" x14ac:dyDescent="0.5">
      <c r="B23">
        <v>53</v>
      </c>
      <c r="C23">
        <v>33.25</v>
      </c>
      <c r="D23">
        <v>0</v>
      </c>
      <c r="E23">
        <v>10564.8845</v>
      </c>
    </row>
    <row r="24" spans="2:16" x14ac:dyDescent="0.5">
      <c r="B24">
        <v>41</v>
      </c>
      <c r="C24">
        <v>31.635000000000002</v>
      </c>
      <c r="D24">
        <v>1</v>
      </c>
      <c r="E24">
        <v>7358.1756500000001</v>
      </c>
    </row>
    <row r="25" spans="2:16" x14ac:dyDescent="0.5">
      <c r="B25">
        <v>33</v>
      </c>
      <c r="C25">
        <v>22.135000000000002</v>
      </c>
      <c r="D25">
        <v>1</v>
      </c>
      <c r="E25">
        <v>5354.0746499999996</v>
      </c>
    </row>
    <row r="26" spans="2:16" x14ac:dyDescent="0.5">
      <c r="B26">
        <v>55</v>
      </c>
      <c r="C26">
        <v>25.364999999999998</v>
      </c>
      <c r="D26">
        <v>3</v>
      </c>
      <c r="E26">
        <v>13047.332350000001</v>
      </c>
    </row>
    <row r="27" spans="2:16" x14ac:dyDescent="0.5">
      <c r="B27">
        <v>59</v>
      </c>
      <c r="C27">
        <v>32.395000000000003</v>
      </c>
      <c r="D27">
        <v>3</v>
      </c>
      <c r="E27">
        <v>14590.63205</v>
      </c>
    </row>
    <row r="28" spans="2:16" x14ac:dyDescent="0.5">
      <c r="B28">
        <v>47</v>
      </c>
      <c r="C28">
        <v>26.6</v>
      </c>
      <c r="D28">
        <v>2</v>
      </c>
      <c r="E28">
        <v>9715.8410000000003</v>
      </c>
    </row>
    <row r="29" spans="2:16" x14ac:dyDescent="0.5">
      <c r="B29">
        <v>55</v>
      </c>
      <c r="C29">
        <v>32.395000000000003</v>
      </c>
      <c r="D29">
        <v>1</v>
      </c>
      <c r="E29">
        <v>11879.10405</v>
      </c>
    </row>
    <row r="30" spans="2:16" x14ac:dyDescent="0.5">
      <c r="B30">
        <v>46</v>
      </c>
      <c r="C30">
        <v>48.07</v>
      </c>
      <c r="D30">
        <v>2</v>
      </c>
      <c r="E30">
        <v>9432.9253000000008</v>
      </c>
    </row>
    <row r="31" spans="2:16" x14ac:dyDescent="0.5">
      <c r="B31">
        <v>26</v>
      </c>
      <c r="C31">
        <v>29.64</v>
      </c>
      <c r="D31">
        <v>4</v>
      </c>
      <c r="E31">
        <v>24671.663339999999</v>
      </c>
    </row>
    <row r="32" spans="2:16" x14ac:dyDescent="0.5">
      <c r="B32">
        <v>56</v>
      </c>
      <c r="C32">
        <v>28.785</v>
      </c>
      <c r="D32">
        <v>0</v>
      </c>
      <c r="E32">
        <v>11658.379150000001</v>
      </c>
    </row>
    <row r="33" spans="2:5" x14ac:dyDescent="0.5">
      <c r="B33">
        <v>43</v>
      </c>
      <c r="C33">
        <v>35.72</v>
      </c>
      <c r="D33">
        <v>2</v>
      </c>
      <c r="E33">
        <v>19144.576519999999</v>
      </c>
    </row>
    <row r="34" spans="2:5" x14ac:dyDescent="0.5">
      <c r="B34">
        <v>60</v>
      </c>
      <c r="C34">
        <v>27.55</v>
      </c>
      <c r="D34">
        <v>0</v>
      </c>
      <c r="E34">
        <v>13217.094499999999</v>
      </c>
    </row>
    <row r="35" spans="2:5" x14ac:dyDescent="0.5">
      <c r="B35">
        <v>48</v>
      </c>
      <c r="C35">
        <v>32.299999999999997</v>
      </c>
      <c r="D35">
        <v>2</v>
      </c>
      <c r="E35">
        <v>10043.249</v>
      </c>
    </row>
    <row r="36" spans="2:5" x14ac:dyDescent="0.5">
      <c r="B36">
        <v>49</v>
      </c>
      <c r="C36">
        <v>30.78</v>
      </c>
      <c r="D36">
        <v>1</v>
      </c>
      <c r="E36">
        <v>9778.3472000000002</v>
      </c>
    </row>
    <row r="37" spans="2:5" x14ac:dyDescent="0.5">
      <c r="B37">
        <v>56</v>
      </c>
      <c r="C37">
        <v>32.299999999999997</v>
      </c>
      <c r="D37">
        <v>3</v>
      </c>
      <c r="E37">
        <v>13430.264999999999</v>
      </c>
    </row>
    <row r="38" spans="2:5" x14ac:dyDescent="0.5">
      <c r="B38">
        <v>57</v>
      </c>
      <c r="C38">
        <v>22.23</v>
      </c>
      <c r="D38">
        <v>0</v>
      </c>
      <c r="E38">
        <v>12029.286700000001</v>
      </c>
    </row>
    <row r="39" spans="2:5" x14ac:dyDescent="0.5">
      <c r="B39">
        <v>42</v>
      </c>
      <c r="C39">
        <v>33.155000000000001</v>
      </c>
      <c r="D39">
        <v>1</v>
      </c>
      <c r="E39">
        <v>7639.4174499999999</v>
      </c>
    </row>
    <row r="40" spans="2:5" x14ac:dyDescent="0.5">
      <c r="B40">
        <v>46</v>
      </c>
      <c r="C40">
        <v>32.299999999999997</v>
      </c>
      <c r="D40">
        <v>2</v>
      </c>
      <c r="E40">
        <v>9411.0049999999992</v>
      </c>
    </row>
    <row r="41" spans="2:5" x14ac:dyDescent="0.5">
      <c r="B41">
        <v>52</v>
      </c>
      <c r="C41">
        <v>38.380000000000003</v>
      </c>
      <c r="D41">
        <v>2</v>
      </c>
      <c r="E41">
        <v>11396.9002</v>
      </c>
    </row>
    <row r="42" spans="2:5" x14ac:dyDescent="0.5">
      <c r="B42">
        <v>38</v>
      </c>
      <c r="C42">
        <v>27.265000000000001</v>
      </c>
      <c r="D42">
        <v>1</v>
      </c>
      <c r="E42">
        <v>6555.07035</v>
      </c>
    </row>
    <row r="43" spans="2:5" x14ac:dyDescent="0.5">
      <c r="B43">
        <v>18</v>
      </c>
      <c r="C43">
        <v>29.164999999999999</v>
      </c>
      <c r="D43">
        <v>0</v>
      </c>
      <c r="E43">
        <v>7323.7348190000002</v>
      </c>
    </row>
    <row r="44" spans="2:5" x14ac:dyDescent="0.5">
      <c r="B44">
        <v>21</v>
      </c>
      <c r="C44">
        <v>16.815000000000001</v>
      </c>
      <c r="D44">
        <v>1</v>
      </c>
      <c r="E44">
        <v>3167.4558499999998</v>
      </c>
    </row>
    <row r="45" spans="2:5" x14ac:dyDescent="0.5">
      <c r="B45">
        <v>62</v>
      </c>
      <c r="C45">
        <v>38.094999999999999</v>
      </c>
      <c r="D45">
        <v>2</v>
      </c>
      <c r="E45">
        <v>15230.324049999999</v>
      </c>
    </row>
    <row r="46" spans="2:5" x14ac:dyDescent="0.5">
      <c r="B46">
        <v>28</v>
      </c>
      <c r="C46">
        <v>24.32</v>
      </c>
      <c r="D46">
        <v>1</v>
      </c>
      <c r="E46">
        <v>23288.928400000001</v>
      </c>
    </row>
    <row r="47" spans="2:5" x14ac:dyDescent="0.5">
      <c r="B47">
        <v>18</v>
      </c>
      <c r="C47">
        <v>30.114999999999998</v>
      </c>
      <c r="D47">
        <v>0</v>
      </c>
      <c r="E47">
        <v>2203.4718499999999</v>
      </c>
    </row>
    <row r="48" spans="2:5" x14ac:dyDescent="0.5">
      <c r="B48">
        <v>47</v>
      </c>
      <c r="C48">
        <v>33.344999999999999</v>
      </c>
      <c r="D48">
        <v>0</v>
      </c>
      <c r="E48">
        <v>20878.78443</v>
      </c>
    </row>
    <row r="49" spans="2:5" x14ac:dyDescent="0.5">
      <c r="B49">
        <v>31</v>
      </c>
      <c r="C49">
        <v>31.065000000000001</v>
      </c>
      <c r="D49">
        <v>0</v>
      </c>
      <c r="E49">
        <v>4347.0233500000004</v>
      </c>
    </row>
    <row r="50" spans="2:5" x14ac:dyDescent="0.5">
      <c r="B50">
        <v>18</v>
      </c>
      <c r="C50">
        <v>25.08</v>
      </c>
      <c r="D50">
        <v>0</v>
      </c>
      <c r="E50">
        <v>2196.4731999999999</v>
      </c>
    </row>
    <row r="51" spans="2:5" x14ac:dyDescent="0.5">
      <c r="B51">
        <v>24</v>
      </c>
      <c r="C51">
        <v>25.27</v>
      </c>
      <c r="D51">
        <v>0</v>
      </c>
      <c r="E51">
        <v>3044.2132999999999</v>
      </c>
    </row>
    <row r="52" spans="2:5" x14ac:dyDescent="0.5">
      <c r="B52">
        <v>50</v>
      </c>
      <c r="C52">
        <v>27.36</v>
      </c>
      <c r="D52">
        <v>0</v>
      </c>
      <c r="E52">
        <v>25656.575260000001</v>
      </c>
    </row>
    <row r="53" spans="2:5" x14ac:dyDescent="0.5">
      <c r="B53">
        <v>51</v>
      </c>
      <c r="C53">
        <v>33.914999999999999</v>
      </c>
      <c r="D53">
        <v>0</v>
      </c>
      <c r="E53">
        <v>9866.3048500000004</v>
      </c>
    </row>
    <row r="54" spans="2:5" x14ac:dyDescent="0.5">
      <c r="B54">
        <v>62</v>
      </c>
      <c r="C54">
        <v>31.73</v>
      </c>
      <c r="D54">
        <v>0</v>
      </c>
      <c r="E54">
        <v>14043.476699999999</v>
      </c>
    </row>
    <row r="55" spans="2:5" x14ac:dyDescent="0.5">
      <c r="B55">
        <v>25</v>
      </c>
      <c r="C55">
        <v>28.594999999999999</v>
      </c>
      <c r="D55">
        <v>0</v>
      </c>
      <c r="E55">
        <v>3213.6220499999999</v>
      </c>
    </row>
    <row r="56" spans="2:5" x14ac:dyDescent="0.5">
      <c r="B56">
        <v>25</v>
      </c>
      <c r="C56">
        <v>41.325000000000003</v>
      </c>
      <c r="D56">
        <v>0</v>
      </c>
      <c r="E56">
        <v>17878.900679999999</v>
      </c>
    </row>
    <row r="57" spans="2:5" x14ac:dyDescent="0.5">
      <c r="B57">
        <v>54</v>
      </c>
      <c r="C57">
        <v>32.68</v>
      </c>
      <c r="D57">
        <v>0</v>
      </c>
      <c r="E57">
        <v>10923.933199999999</v>
      </c>
    </row>
    <row r="58" spans="2:5" x14ac:dyDescent="0.5">
      <c r="B58">
        <v>62</v>
      </c>
      <c r="C58">
        <v>36.86</v>
      </c>
      <c r="D58">
        <v>1</v>
      </c>
      <c r="E58">
        <v>31620.001059999999</v>
      </c>
    </row>
    <row r="59" spans="2:5" x14ac:dyDescent="0.5">
      <c r="B59">
        <v>57</v>
      </c>
      <c r="C59">
        <v>34.295000000000002</v>
      </c>
      <c r="D59">
        <v>2</v>
      </c>
      <c r="E59">
        <v>13224.057049999999</v>
      </c>
    </row>
    <row r="60" spans="2:5" x14ac:dyDescent="0.5">
      <c r="B60">
        <v>25</v>
      </c>
      <c r="C60">
        <v>23.465</v>
      </c>
      <c r="D60">
        <v>0</v>
      </c>
      <c r="E60">
        <v>3206.4913499999998</v>
      </c>
    </row>
    <row r="61" spans="2:5" x14ac:dyDescent="0.5">
      <c r="B61">
        <v>61</v>
      </c>
      <c r="C61">
        <v>35.909999999999997</v>
      </c>
      <c r="D61">
        <v>0</v>
      </c>
      <c r="E61">
        <v>13635.6379</v>
      </c>
    </row>
    <row r="62" spans="2:5" x14ac:dyDescent="0.5">
      <c r="B62">
        <v>46</v>
      </c>
      <c r="C62">
        <v>33.725000000000001</v>
      </c>
      <c r="D62">
        <v>1</v>
      </c>
      <c r="E62">
        <v>8823.9857499999998</v>
      </c>
    </row>
    <row r="63" spans="2:5" x14ac:dyDescent="0.5">
      <c r="B63">
        <v>34</v>
      </c>
      <c r="C63">
        <v>33.25</v>
      </c>
      <c r="D63">
        <v>1</v>
      </c>
      <c r="E63">
        <v>5594.8455000000004</v>
      </c>
    </row>
    <row r="64" spans="2:5" x14ac:dyDescent="0.5">
      <c r="B64">
        <v>27</v>
      </c>
      <c r="C64">
        <v>25.175000000000001</v>
      </c>
      <c r="D64">
        <v>0</v>
      </c>
      <c r="E64">
        <v>3558.6202499999999</v>
      </c>
    </row>
    <row r="65" spans="2:5" x14ac:dyDescent="0.5">
      <c r="B65">
        <v>18</v>
      </c>
      <c r="C65">
        <v>33.155000000000001</v>
      </c>
      <c r="D65">
        <v>0</v>
      </c>
      <c r="E65">
        <v>2207.6974500000001</v>
      </c>
    </row>
    <row r="66" spans="2:5" x14ac:dyDescent="0.5">
      <c r="B66">
        <v>34</v>
      </c>
      <c r="C66">
        <v>19</v>
      </c>
      <c r="D66">
        <v>3</v>
      </c>
      <c r="E66">
        <v>6753.0379999999996</v>
      </c>
    </row>
    <row r="67" spans="2:5" x14ac:dyDescent="0.5">
      <c r="B67">
        <v>56</v>
      </c>
      <c r="C67">
        <v>28.594999999999999</v>
      </c>
      <c r="D67">
        <v>0</v>
      </c>
      <c r="E67">
        <v>11658.11505</v>
      </c>
    </row>
    <row r="68" spans="2:5" x14ac:dyDescent="0.5">
      <c r="B68">
        <v>35</v>
      </c>
      <c r="C68">
        <v>38.094999999999999</v>
      </c>
      <c r="D68">
        <v>2</v>
      </c>
      <c r="E68">
        <v>24915.046259999999</v>
      </c>
    </row>
    <row r="69" spans="2:5" x14ac:dyDescent="0.5">
      <c r="B69">
        <v>40</v>
      </c>
      <c r="C69">
        <v>23.37</v>
      </c>
      <c r="D69">
        <v>3</v>
      </c>
      <c r="E69">
        <v>8252.2842999999993</v>
      </c>
    </row>
    <row r="70" spans="2:5" x14ac:dyDescent="0.5">
      <c r="B70">
        <v>58</v>
      </c>
      <c r="C70">
        <v>32.965000000000003</v>
      </c>
      <c r="D70">
        <v>0</v>
      </c>
      <c r="E70">
        <v>12430.95335</v>
      </c>
    </row>
    <row r="71" spans="2:5" x14ac:dyDescent="0.5">
      <c r="B71">
        <v>48</v>
      </c>
      <c r="C71">
        <v>35.909999999999997</v>
      </c>
      <c r="D71">
        <v>1</v>
      </c>
      <c r="E71">
        <v>26392.260289999998</v>
      </c>
    </row>
    <row r="72" spans="2:5" x14ac:dyDescent="0.5">
      <c r="B72">
        <v>57</v>
      </c>
      <c r="C72">
        <v>28.785</v>
      </c>
      <c r="D72">
        <v>4</v>
      </c>
      <c r="E72">
        <v>14394.398150000001</v>
      </c>
    </row>
    <row r="73" spans="2:5" x14ac:dyDescent="0.5">
      <c r="B73">
        <v>32</v>
      </c>
      <c r="C73">
        <v>31.54</v>
      </c>
      <c r="D73">
        <v>1</v>
      </c>
      <c r="E73">
        <v>5148.5526</v>
      </c>
    </row>
    <row r="74" spans="2:5" x14ac:dyDescent="0.5">
      <c r="B74">
        <v>29</v>
      </c>
      <c r="C74">
        <v>31.16</v>
      </c>
      <c r="D74">
        <v>0</v>
      </c>
      <c r="E74">
        <v>3943.5954000000002</v>
      </c>
    </row>
    <row r="75" spans="2:5" x14ac:dyDescent="0.5">
      <c r="B75">
        <v>53</v>
      </c>
      <c r="C75">
        <v>32.299999999999997</v>
      </c>
      <c r="D75">
        <v>2</v>
      </c>
      <c r="E75">
        <v>29186.482360000002</v>
      </c>
    </row>
    <row r="76" spans="2:5" x14ac:dyDescent="0.5">
      <c r="B76">
        <v>50</v>
      </c>
      <c r="C76">
        <v>44.744999999999997</v>
      </c>
      <c r="D76">
        <v>0</v>
      </c>
      <c r="E76">
        <v>9541.6955500000004</v>
      </c>
    </row>
    <row r="77" spans="2:5" x14ac:dyDescent="0.5">
      <c r="B77">
        <v>31</v>
      </c>
      <c r="C77">
        <v>30.495000000000001</v>
      </c>
      <c r="D77">
        <v>3</v>
      </c>
      <c r="E77">
        <v>6113.2310500000003</v>
      </c>
    </row>
    <row r="78" spans="2:5" x14ac:dyDescent="0.5">
      <c r="B78">
        <v>36</v>
      </c>
      <c r="C78">
        <v>27.74</v>
      </c>
      <c r="D78">
        <v>0</v>
      </c>
      <c r="E78">
        <v>5469.0065999999997</v>
      </c>
    </row>
    <row r="79" spans="2:5" x14ac:dyDescent="0.5">
      <c r="B79">
        <v>51</v>
      </c>
      <c r="C79">
        <v>40.659999999999997</v>
      </c>
      <c r="D79">
        <v>0</v>
      </c>
      <c r="E79">
        <v>9875.6803999999993</v>
      </c>
    </row>
    <row r="80" spans="2:5" x14ac:dyDescent="0.5">
      <c r="B80">
        <v>50</v>
      </c>
      <c r="C80">
        <v>27.074999999999999</v>
      </c>
      <c r="D80">
        <v>1</v>
      </c>
      <c r="E80">
        <v>10106.134249999999</v>
      </c>
    </row>
    <row r="81" spans="2:5" x14ac:dyDescent="0.5">
      <c r="B81">
        <v>18</v>
      </c>
      <c r="C81">
        <v>40.28</v>
      </c>
      <c r="D81">
        <v>0</v>
      </c>
      <c r="E81">
        <v>2217.6012000000001</v>
      </c>
    </row>
    <row r="82" spans="2:5" x14ac:dyDescent="0.5">
      <c r="B82">
        <v>48</v>
      </c>
      <c r="C82">
        <v>27.265000000000001</v>
      </c>
      <c r="D82">
        <v>1</v>
      </c>
      <c r="E82">
        <v>9447.2503500000003</v>
      </c>
    </row>
    <row r="83" spans="2:5" x14ac:dyDescent="0.5">
      <c r="B83">
        <v>39</v>
      </c>
      <c r="C83">
        <v>22.8</v>
      </c>
      <c r="D83">
        <v>3</v>
      </c>
      <c r="E83">
        <v>7985.8149999999996</v>
      </c>
    </row>
    <row r="84" spans="2:5" x14ac:dyDescent="0.5">
      <c r="B84">
        <v>22</v>
      </c>
      <c r="C84">
        <v>34.58</v>
      </c>
      <c r="D84">
        <v>2</v>
      </c>
      <c r="E84">
        <v>3925.7582000000002</v>
      </c>
    </row>
    <row r="85" spans="2:5" x14ac:dyDescent="0.5">
      <c r="B85">
        <v>45</v>
      </c>
      <c r="C85">
        <v>25.175000000000001</v>
      </c>
      <c r="D85">
        <v>2</v>
      </c>
      <c r="E85">
        <v>9095.0682500000003</v>
      </c>
    </row>
    <row r="86" spans="2:5" x14ac:dyDescent="0.5">
      <c r="B86">
        <v>44</v>
      </c>
      <c r="C86">
        <v>36.479999999999997</v>
      </c>
      <c r="D86">
        <v>0</v>
      </c>
      <c r="E86">
        <v>12797.20962</v>
      </c>
    </row>
    <row r="87" spans="2:5" x14ac:dyDescent="0.5">
      <c r="B87">
        <v>22</v>
      </c>
      <c r="C87">
        <v>23.18</v>
      </c>
      <c r="D87">
        <v>0</v>
      </c>
      <c r="E87">
        <v>2731.9122000000002</v>
      </c>
    </row>
    <row r="88" spans="2:5" x14ac:dyDescent="0.5">
      <c r="B88">
        <v>30</v>
      </c>
      <c r="C88">
        <v>22.895</v>
      </c>
      <c r="D88">
        <v>1</v>
      </c>
      <c r="E88">
        <v>4719.52405</v>
      </c>
    </row>
    <row r="89" spans="2:5" x14ac:dyDescent="0.5">
      <c r="B89">
        <v>64</v>
      </c>
      <c r="C89">
        <v>31.824999999999999</v>
      </c>
      <c r="D89">
        <v>2</v>
      </c>
      <c r="E89">
        <v>16069.08475</v>
      </c>
    </row>
    <row r="90" spans="2:5" x14ac:dyDescent="0.5">
      <c r="B90">
        <v>56</v>
      </c>
      <c r="C90">
        <v>28.31</v>
      </c>
      <c r="D90">
        <v>0</v>
      </c>
      <c r="E90">
        <v>11657.7189</v>
      </c>
    </row>
    <row r="91" spans="2:5" x14ac:dyDescent="0.5">
      <c r="B91">
        <v>35</v>
      </c>
      <c r="C91">
        <v>23.465</v>
      </c>
      <c r="D91">
        <v>2</v>
      </c>
      <c r="E91">
        <v>6402.2913500000004</v>
      </c>
    </row>
    <row r="92" spans="2:5" x14ac:dyDescent="0.5">
      <c r="B92">
        <v>53</v>
      </c>
      <c r="C92">
        <v>23.75</v>
      </c>
      <c r="D92">
        <v>2</v>
      </c>
      <c r="E92">
        <v>11729.6795</v>
      </c>
    </row>
    <row r="93" spans="2:5" x14ac:dyDescent="0.5">
      <c r="B93">
        <v>36</v>
      </c>
      <c r="C93">
        <v>19.855</v>
      </c>
      <c r="D93">
        <v>0</v>
      </c>
      <c r="E93">
        <v>5458.0464499999998</v>
      </c>
    </row>
    <row r="94" spans="2:5" x14ac:dyDescent="0.5">
      <c r="B94">
        <v>21</v>
      </c>
      <c r="C94">
        <v>22.135000000000002</v>
      </c>
      <c r="D94">
        <v>0</v>
      </c>
      <c r="E94">
        <v>2585.8506499999999</v>
      </c>
    </row>
    <row r="95" spans="2:5" x14ac:dyDescent="0.5">
      <c r="B95">
        <v>26</v>
      </c>
      <c r="C95">
        <v>29.355</v>
      </c>
      <c r="D95">
        <v>2</v>
      </c>
      <c r="E95">
        <v>4564.1914500000003</v>
      </c>
    </row>
    <row r="96" spans="2:5" x14ac:dyDescent="0.5">
      <c r="B96">
        <v>18</v>
      </c>
      <c r="C96">
        <v>40.185000000000002</v>
      </c>
      <c r="D96">
        <v>0</v>
      </c>
      <c r="E96">
        <v>2217.4691499999999</v>
      </c>
    </row>
    <row r="97" spans="2:5" x14ac:dyDescent="0.5">
      <c r="B97">
        <v>34</v>
      </c>
      <c r="C97">
        <v>23.56</v>
      </c>
      <c r="D97">
        <v>0</v>
      </c>
      <c r="E97">
        <v>4992.3764000000001</v>
      </c>
    </row>
    <row r="98" spans="2:5" x14ac:dyDescent="0.5">
      <c r="B98">
        <v>45</v>
      </c>
      <c r="C98">
        <v>39.994999999999997</v>
      </c>
      <c r="D98">
        <v>3</v>
      </c>
      <c r="E98">
        <v>9704.6680500000002</v>
      </c>
    </row>
    <row r="99" spans="2:5" x14ac:dyDescent="0.5">
      <c r="B99">
        <v>27</v>
      </c>
      <c r="C99">
        <v>30.59</v>
      </c>
      <c r="D99">
        <v>1</v>
      </c>
      <c r="E99">
        <v>16796.411940000002</v>
      </c>
    </row>
    <row r="100" spans="2:5" x14ac:dyDescent="0.5">
      <c r="B100">
        <v>38</v>
      </c>
      <c r="C100">
        <v>27.835000000000001</v>
      </c>
      <c r="D100">
        <v>2</v>
      </c>
      <c r="E100">
        <v>7144.86265</v>
      </c>
    </row>
    <row r="101" spans="2:5" x14ac:dyDescent="0.5">
      <c r="B101">
        <v>39</v>
      </c>
      <c r="C101">
        <v>23.274999999999999</v>
      </c>
      <c r="D101">
        <v>3</v>
      </c>
      <c r="E101">
        <v>7986.4752500000004</v>
      </c>
    </row>
    <row r="102" spans="2:5" x14ac:dyDescent="0.5">
      <c r="B102">
        <v>33</v>
      </c>
      <c r="C102">
        <v>36.29</v>
      </c>
      <c r="D102">
        <v>3</v>
      </c>
      <c r="E102">
        <v>6551.7501000000002</v>
      </c>
    </row>
    <row r="103" spans="2:5" x14ac:dyDescent="0.5">
      <c r="B103">
        <v>37</v>
      </c>
      <c r="C103">
        <v>17.29</v>
      </c>
      <c r="D103">
        <v>2</v>
      </c>
      <c r="E103">
        <v>6877.9800999999998</v>
      </c>
    </row>
    <row r="104" spans="2:5" x14ac:dyDescent="0.5">
      <c r="B104">
        <v>30</v>
      </c>
      <c r="C104">
        <v>27.93</v>
      </c>
      <c r="D104">
        <v>0</v>
      </c>
      <c r="E104">
        <v>4137.5227000000004</v>
      </c>
    </row>
    <row r="105" spans="2:5" x14ac:dyDescent="0.5">
      <c r="B105">
        <v>43</v>
      </c>
      <c r="C105">
        <v>25.08</v>
      </c>
      <c r="D105">
        <v>0</v>
      </c>
      <c r="E105">
        <v>7325.0482000000002</v>
      </c>
    </row>
    <row r="106" spans="2:5" x14ac:dyDescent="0.5">
      <c r="B106">
        <v>54</v>
      </c>
      <c r="C106">
        <v>28.88</v>
      </c>
      <c r="D106">
        <v>2</v>
      </c>
      <c r="E106">
        <v>12096.6512</v>
      </c>
    </row>
    <row r="107" spans="2:5" x14ac:dyDescent="0.5">
      <c r="B107">
        <v>60</v>
      </c>
      <c r="C107">
        <v>18.335000000000001</v>
      </c>
      <c r="D107">
        <v>0</v>
      </c>
      <c r="E107">
        <v>13204.28565</v>
      </c>
    </row>
    <row r="108" spans="2:5" x14ac:dyDescent="0.5">
      <c r="B108">
        <v>55</v>
      </c>
      <c r="C108">
        <v>29.83</v>
      </c>
      <c r="D108">
        <v>0</v>
      </c>
      <c r="E108">
        <v>11286.538699999999</v>
      </c>
    </row>
    <row r="109" spans="2:5" x14ac:dyDescent="0.5">
      <c r="B109">
        <v>18</v>
      </c>
      <c r="C109">
        <v>31.35</v>
      </c>
      <c r="D109">
        <v>4</v>
      </c>
      <c r="E109">
        <v>4561.1885000000002</v>
      </c>
    </row>
    <row r="110" spans="2:5" x14ac:dyDescent="0.5">
      <c r="B110">
        <v>52</v>
      </c>
      <c r="C110">
        <v>30.875</v>
      </c>
      <c r="D110">
        <v>0</v>
      </c>
      <c r="E110">
        <v>23045.566159999998</v>
      </c>
    </row>
    <row r="111" spans="2:5" x14ac:dyDescent="0.5">
      <c r="B111">
        <v>54</v>
      </c>
      <c r="C111">
        <v>32.299999999999997</v>
      </c>
      <c r="D111">
        <v>1</v>
      </c>
      <c r="E111">
        <v>11512.405000000001</v>
      </c>
    </row>
    <row r="112" spans="2:5" x14ac:dyDescent="0.5">
      <c r="B112">
        <v>27</v>
      </c>
      <c r="C112">
        <v>32.395000000000003</v>
      </c>
      <c r="D112">
        <v>1</v>
      </c>
      <c r="E112">
        <v>18903.491409999999</v>
      </c>
    </row>
    <row r="113" spans="2:5" x14ac:dyDescent="0.5">
      <c r="B113">
        <v>18</v>
      </c>
      <c r="C113">
        <v>30.305</v>
      </c>
      <c r="D113">
        <v>0</v>
      </c>
      <c r="E113">
        <v>2203.7359499999998</v>
      </c>
    </row>
    <row r="114" spans="2:5" x14ac:dyDescent="0.5">
      <c r="B114">
        <v>36</v>
      </c>
      <c r="C114">
        <v>22.135000000000002</v>
      </c>
      <c r="D114">
        <v>3</v>
      </c>
      <c r="E114">
        <v>7228.2156500000001</v>
      </c>
    </row>
    <row r="115" spans="2:5" x14ac:dyDescent="0.5">
      <c r="B115">
        <v>20</v>
      </c>
      <c r="C115">
        <v>30.59</v>
      </c>
      <c r="D115">
        <v>0</v>
      </c>
      <c r="E115">
        <v>2459.7201</v>
      </c>
    </row>
    <row r="116" spans="2:5" x14ac:dyDescent="0.5">
      <c r="B116">
        <v>18</v>
      </c>
      <c r="C116">
        <v>28.215</v>
      </c>
      <c r="D116">
        <v>0</v>
      </c>
      <c r="E116">
        <v>2200.8308499999998</v>
      </c>
    </row>
    <row r="117" spans="2:5" x14ac:dyDescent="0.5">
      <c r="B117">
        <v>35</v>
      </c>
      <c r="C117">
        <v>26.125</v>
      </c>
      <c r="D117">
        <v>0</v>
      </c>
      <c r="E117">
        <v>5227.9887500000004</v>
      </c>
    </row>
    <row r="118" spans="2:5" x14ac:dyDescent="0.5">
      <c r="B118">
        <v>23</v>
      </c>
      <c r="C118">
        <v>34.865000000000002</v>
      </c>
      <c r="D118">
        <v>0</v>
      </c>
      <c r="E118">
        <v>2899.4893499999998</v>
      </c>
    </row>
    <row r="119" spans="2:5" x14ac:dyDescent="0.5">
      <c r="B119">
        <v>42</v>
      </c>
      <c r="C119">
        <v>41.325000000000003</v>
      </c>
      <c r="D119">
        <v>1</v>
      </c>
      <c r="E119">
        <v>7650.7737500000003</v>
      </c>
    </row>
    <row r="120" spans="2:5" x14ac:dyDescent="0.5">
      <c r="B120">
        <v>48</v>
      </c>
      <c r="C120">
        <v>27.36</v>
      </c>
      <c r="D120">
        <v>1</v>
      </c>
      <c r="E120">
        <v>9447.3824000000004</v>
      </c>
    </row>
    <row r="121" spans="2:5" x14ac:dyDescent="0.5">
      <c r="B121">
        <v>41</v>
      </c>
      <c r="C121">
        <v>21.754999999999999</v>
      </c>
      <c r="D121">
        <v>1</v>
      </c>
      <c r="E121">
        <v>13725.47184</v>
      </c>
    </row>
    <row r="122" spans="2:5" x14ac:dyDescent="0.5">
      <c r="B122">
        <v>58</v>
      </c>
      <c r="C122">
        <v>32.395000000000003</v>
      </c>
      <c r="D122">
        <v>1</v>
      </c>
      <c r="E122">
        <v>13019.161050000001</v>
      </c>
    </row>
    <row r="123" spans="2:5" x14ac:dyDescent="0.5">
      <c r="B123">
        <v>30</v>
      </c>
      <c r="C123">
        <v>21.945</v>
      </c>
      <c r="D123">
        <v>1</v>
      </c>
      <c r="E123">
        <v>4718.2035500000002</v>
      </c>
    </row>
    <row r="124" spans="2:5" x14ac:dyDescent="0.5">
      <c r="B124">
        <v>63</v>
      </c>
      <c r="C124">
        <v>21.66</v>
      </c>
      <c r="D124">
        <v>0</v>
      </c>
      <c r="E124">
        <v>14449.8544</v>
      </c>
    </row>
    <row r="125" spans="2:5" x14ac:dyDescent="0.5">
      <c r="B125">
        <v>52</v>
      </c>
      <c r="C125">
        <v>23.18</v>
      </c>
      <c r="D125">
        <v>0</v>
      </c>
      <c r="E125">
        <v>10197.772199999999</v>
      </c>
    </row>
    <row r="126" spans="2:5" x14ac:dyDescent="0.5">
      <c r="B126">
        <v>32</v>
      </c>
      <c r="C126">
        <v>20.52</v>
      </c>
      <c r="D126">
        <v>0</v>
      </c>
      <c r="E126">
        <v>4544.2348000000002</v>
      </c>
    </row>
    <row r="127" spans="2:5" x14ac:dyDescent="0.5">
      <c r="B127">
        <v>49</v>
      </c>
      <c r="C127">
        <v>33.344999999999999</v>
      </c>
      <c r="D127">
        <v>2</v>
      </c>
      <c r="E127">
        <v>10370.912549999999</v>
      </c>
    </row>
    <row r="128" spans="2:5" x14ac:dyDescent="0.5">
      <c r="B128">
        <v>22</v>
      </c>
      <c r="C128">
        <v>30.4</v>
      </c>
      <c r="D128">
        <v>0</v>
      </c>
      <c r="E128">
        <v>2741.9479999999999</v>
      </c>
    </row>
    <row r="129" spans="2:5" x14ac:dyDescent="0.5">
      <c r="B129">
        <v>47</v>
      </c>
      <c r="C129">
        <v>24.32</v>
      </c>
      <c r="D129">
        <v>0</v>
      </c>
      <c r="E129">
        <v>8534.6718000000001</v>
      </c>
    </row>
    <row r="130" spans="2:5" x14ac:dyDescent="0.5">
      <c r="B130">
        <v>28</v>
      </c>
      <c r="C130">
        <v>17.29</v>
      </c>
      <c r="D130">
        <v>0</v>
      </c>
      <c r="E130">
        <v>3732.6251000000002</v>
      </c>
    </row>
    <row r="131" spans="2:5" x14ac:dyDescent="0.5">
      <c r="B131">
        <v>38</v>
      </c>
      <c r="C131">
        <v>19.95</v>
      </c>
      <c r="D131">
        <v>2</v>
      </c>
      <c r="E131">
        <v>7133.9025000000001</v>
      </c>
    </row>
    <row r="132" spans="2:5" x14ac:dyDescent="0.5">
      <c r="B132">
        <v>42</v>
      </c>
      <c r="C132">
        <v>32.869999999999997</v>
      </c>
      <c r="D132">
        <v>0</v>
      </c>
      <c r="E132">
        <v>7050.0213000000003</v>
      </c>
    </row>
    <row r="133" spans="2:5" x14ac:dyDescent="0.5">
      <c r="B133">
        <v>23</v>
      </c>
      <c r="C133">
        <v>24.225000000000001</v>
      </c>
      <c r="D133">
        <v>2</v>
      </c>
      <c r="E133">
        <v>22395.74424</v>
      </c>
    </row>
    <row r="134" spans="2:5" x14ac:dyDescent="0.5">
      <c r="B134">
        <v>18</v>
      </c>
      <c r="C134">
        <v>31.92</v>
      </c>
      <c r="D134">
        <v>0</v>
      </c>
      <c r="E134">
        <v>2205.9807999999998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20620-7716-4B1B-AE08-2D55552484BE}">
  <dimension ref="B2:P127"/>
  <sheetViews>
    <sheetView workbookViewId="0">
      <selection activeCell="H17" sqref="H17:I21"/>
    </sheetView>
  </sheetViews>
  <sheetFormatPr defaultRowHeight="15.75" x14ac:dyDescent="0.5"/>
  <sheetData>
    <row r="2" spans="2:13" x14ac:dyDescent="0.5">
      <c r="B2" t="s">
        <v>0</v>
      </c>
      <c r="C2" t="s">
        <v>2</v>
      </c>
      <c r="D2" t="s">
        <v>3</v>
      </c>
      <c r="E2" t="s">
        <v>6</v>
      </c>
      <c r="H2" t="s">
        <v>26</v>
      </c>
    </row>
    <row r="3" spans="2:13" ht="16.149999999999999" thickBot="1" x14ac:dyDescent="0.55000000000000004">
      <c r="B3">
        <v>37</v>
      </c>
      <c r="C3">
        <v>29.83</v>
      </c>
      <c r="D3">
        <v>2</v>
      </c>
      <c r="E3">
        <v>6406.4107000000004</v>
      </c>
    </row>
    <row r="4" spans="2:13" x14ac:dyDescent="0.5">
      <c r="B4">
        <v>25</v>
      </c>
      <c r="C4">
        <v>26.22</v>
      </c>
      <c r="D4">
        <v>0</v>
      </c>
      <c r="E4">
        <v>2721.3208</v>
      </c>
      <c r="H4" s="11" t="s">
        <v>27</v>
      </c>
      <c r="I4" s="11"/>
    </row>
    <row r="5" spans="2:13" x14ac:dyDescent="0.5">
      <c r="B5">
        <v>23</v>
      </c>
      <c r="C5">
        <v>23.844999999999999</v>
      </c>
      <c r="D5">
        <v>0</v>
      </c>
      <c r="E5">
        <v>2395.17155</v>
      </c>
      <c r="H5" s="8" t="s">
        <v>28</v>
      </c>
      <c r="I5" s="8">
        <v>0.61402588796529534</v>
      </c>
    </row>
    <row r="6" spans="2:13" x14ac:dyDescent="0.5">
      <c r="B6">
        <v>38</v>
      </c>
      <c r="C6">
        <v>37.049999999999997</v>
      </c>
      <c r="D6">
        <v>1</v>
      </c>
      <c r="E6">
        <v>6079.6715000000004</v>
      </c>
      <c r="H6" s="8" t="s">
        <v>29</v>
      </c>
      <c r="I6" s="8">
        <v>0.37702779109156948</v>
      </c>
    </row>
    <row r="7" spans="2:13" x14ac:dyDescent="0.5">
      <c r="B7">
        <v>43</v>
      </c>
      <c r="C7">
        <v>27.36</v>
      </c>
      <c r="D7">
        <v>3</v>
      </c>
      <c r="E7">
        <v>8606.2173999999995</v>
      </c>
      <c r="H7" s="8" t="s">
        <v>30</v>
      </c>
      <c r="I7" s="8">
        <v>0.3615821991351621</v>
      </c>
    </row>
    <row r="8" spans="2:13" x14ac:dyDescent="0.5">
      <c r="B8">
        <v>31</v>
      </c>
      <c r="C8">
        <v>28.5</v>
      </c>
      <c r="D8">
        <v>5</v>
      </c>
      <c r="E8">
        <v>6799.4579999999996</v>
      </c>
      <c r="H8" s="8" t="s">
        <v>31</v>
      </c>
      <c r="I8" s="8">
        <v>4787.4765049557309</v>
      </c>
    </row>
    <row r="9" spans="2:13" ht="16.149999999999999" thickBot="1" x14ac:dyDescent="0.55000000000000004">
      <c r="B9">
        <v>31</v>
      </c>
      <c r="C9">
        <v>26.885000000000002</v>
      </c>
      <c r="D9">
        <v>1</v>
      </c>
      <c r="E9">
        <v>4441.2131499999996</v>
      </c>
      <c r="H9" s="9" t="s">
        <v>32</v>
      </c>
      <c r="I9" s="9">
        <v>125</v>
      </c>
    </row>
    <row r="10" spans="2:13" x14ac:dyDescent="0.5">
      <c r="B10">
        <v>30</v>
      </c>
      <c r="C10">
        <v>25.46</v>
      </c>
      <c r="D10">
        <v>0</v>
      </c>
      <c r="E10">
        <v>3645.0893999999998</v>
      </c>
    </row>
    <row r="11" spans="2:13" ht="16.149999999999999" thickBot="1" x14ac:dyDescent="0.55000000000000004">
      <c r="B11">
        <v>52</v>
      </c>
      <c r="C11">
        <v>32.204999999999998</v>
      </c>
      <c r="D11">
        <v>3</v>
      </c>
      <c r="E11">
        <v>11488.31695</v>
      </c>
      <c r="H11" t="s">
        <v>33</v>
      </c>
    </row>
    <row r="12" spans="2:13" x14ac:dyDescent="0.5">
      <c r="B12">
        <v>60</v>
      </c>
      <c r="C12">
        <v>28.594999999999999</v>
      </c>
      <c r="D12">
        <v>0</v>
      </c>
      <c r="E12">
        <v>30259.995559999999</v>
      </c>
      <c r="H12" s="10"/>
      <c r="I12" s="10" t="s">
        <v>38</v>
      </c>
      <c r="J12" s="10" t="s">
        <v>39</v>
      </c>
      <c r="K12" s="10" t="s">
        <v>40</v>
      </c>
      <c r="L12" s="10" t="s">
        <v>41</v>
      </c>
      <c r="M12" s="10" t="s">
        <v>42</v>
      </c>
    </row>
    <row r="13" spans="2:13" x14ac:dyDescent="0.5">
      <c r="B13">
        <v>18</v>
      </c>
      <c r="C13">
        <v>23.75</v>
      </c>
      <c r="D13">
        <v>0</v>
      </c>
      <c r="E13">
        <v>1705.6244999999999</v>
      </c>
      <c r="H13" s="8" t="s">
        <v>34</v>
      </c>
      <c r="I13" s="8">
        <v>3</v>
      </c>
      <c r="J13" s="8">
        <v>1678430536.4791861</v>
      </c>
      <c r="K13" s="8">
        <v>559476845.49306202</v>
      </c>
      <c r="L13" s="8">
        <v>24.410057714567895</v>
      </c>
      <c r="M13" s="8">
        <v>2.0196367992926017E-12</v>
      </c>
    </row>
    <row r="14" spans="2:13" x14ac:dyDescent="0.5">
      <c r="B14">
        <v>34</v>
      </c>
      <c r="C14">
        <v>22.42</v>
      </c>
      <c r="D14">
        <v>2</v>
      </c>
      <c r="E14">
        <v>27375.904780000001</v>
      </c>
      <c r="H14" s="8" t="s">
        <v>35</v>
      </c>
      <c r="I14" s="8">
        <v>121</v>
      </c>
      <c r="J14" s="8">
        <v>2773311685.5458803</v>
      </c>
      <c r="K14" s="8">
        <v>22919931.285503142</v>
      </c>
      <c r="L14" s="8"/>
      <c r="M14" s="8"/>
    </row>
    <row r="15" spans="2:13" ht="16.149999999999999" thickBot="1" x14ac:dyDescent="0.55000000000000004">
      <c r="B15">
        <v>26</v>
      </c>
      <c r="C15">
        <v>32.49</v>
      </c>
      <c r="D15">
        <v>1</v>
      </c>
      <c r="E15">
        <v>3490.5491000000002</v>
      </c>
      <c r="H15" s="9" t="s">
        <v>36</v>
      </c>
      <c r="I15" s="9">
        <v>124</v>
      </c>
      <c r="J15" s="9">
        <v>4451742222.0250664</v>
      </c>
      <c r="K15" s="9"/>
      <c r="L15" s="9"/>
      <c r="M15" s="9"/>
    </row>
    <row r="16" spans="2:13" ht="16.149999999999999" thickBot="1" x14ac:dyDescent="0.55000000000000004">
      <c r="B16">
        <v>47</v>
      </c>
      <c r="C16">
        <v>28.215</v>
      </c>
      <c r="D16">
        <v>4</v>
      </c>
      <c r="E16">
        <v>10407.085849999999</v>
      </c>
    </row>
    <row r="17" spans="2:16" x14ac:dyDescent="0.5">
      <c r="B17">
        <v>27</v>
      </c>
      <c r="C17">
        <v>18.905000000000001</v>
      </c>
      <c r="D17">
        <v>3</v>
      </c>
      <c r="E17">
        <v>4827.9049500000001</v>
      </c>
      <c r="H17" s="10"/>
      <c r="I17" s="10" t="s">
        <v>43</v>
      </c>
      <c r="J17" s="10" t="s">
        <v>31</v>
      </c>
      <c r="K17" s="10" t="s">
        <v>44</v>
      </c>
      <c r="L17" s="10" t="s">
        <v>45</v>
      </c>
      <c r="M17" s="10" t="s">
        <v>46</v>
      </c>
      <c r="N17" s="10" t="s">
        <v>47</v>
      </c>
      <c r="O17" s="10" t="s">
        <v>49</v>
      </c>
      <c r="P17" s="10" t="s">
        <v>50</v>
      </c>
    </row>
    <row r="18" spans="2:16" x14ac:dyDescent="0.5">
      <c r="B18">
        <v>18</v>
      </c>
      <c r="C18">
        <v>15.96</v>
      </c>
      <c r="D18">
        <v>0</v>
      </c>
      <c r="E18">
        <v>1694.7963999999999</v>
      </c>
      <c r="H18" s="8" t="s">
        <v>37</v>
      </c>
      <c r="I18" s="8">
        <v>-4473.1867096635187</v>
      </c>
      <c r="J18" s="8">
        <v>2465.9545257666878</v>
      </c>
      <c r="K18" s="8">
        <v>-1.8139777773366539</v>
      </c>
      <c r="L18" s="8">
        <v>7.2159079407356219E-2</v>
      </c>
      <c r="M18" s="8">
        <v>-9355.1941197625601</v>
      </c>
      <c r="N18" s="8">
        <v>408.82070043552176</v>
      </c>
      <c r="O18" s="8">
        <v>-10926.767908686046</v>
      </c>
      <c r="P18" s="8">
        <v>1980.3944893590087</v>
      </c>
    </row>
    <row r="19" spans="2:16" x14ac:dyDescent="0.5">
      <c r="B19">
        <v>22</v>
      </c>
      <c r="C19">
        <v>19.95</v>
      </c>
      <c r="D19">
        <v>3</v>
      </c>
      <c r="E19">
        <v>4005.4225000000001</v>
      </c>
      <c r="H19" s="8" t="s">
        <v>0</v>
      </c>
      <c r="I19" s="8">
        <v>252.1779078302813</v>
      </c>
      <c r="J19" s="8">
        <v>31.250781572484861</v>
      </c>
      <c r="K19" s="8">
        <v>8.0694912300150108</v>
      </c>
      <c r="L19" s="8">
        <v>5.8595723271565457E-13</v>
      </c>
      <c r="M19" s="8">
        <v>190.30874292310472</v>
      </c>
      <c r="N19" s="8">
        <v>314.04707273745788</v>
      </c>
      <c r="O19" s="8">
        <v>170.39235408076763</v>
      </c>
      <c r="P19" s="8">
        <v>333.96346157979497</v>
      </c>
    </row>
    <row r="20" spans="2:16" x14ac:dyDescent="0.5">
      <c r="B20">
        <v>40</v>
      </c>
      <c r="C20">
        <v>41.23</v>
      </c>
      <c r="D20">
        <v>1</v>
      </c>
      <c r="E20">
        <v>6610.1097</v>
      </c>
      <c r="H20" s="8" t="s">
        <v>2</v>
      </c>
      <c r="I20" s="8">
        <v>81.554557739569461</v>
      </c>
      <c r="J20" s="8">
        <v>78.149584812996537</v>
      </c>
      <c r="K20" s="8">
        <v>1.0435699426263192</v>
      </c>
      <c r="L20" s="8">
        <v>0.2987648562530088</v>
      </c>
      <c r="M20" s="8">
        <v>-73.163158328042286</v>
      </c>
      <c r="N20" s="8">
        <v>236.27227380718119</v>
      </c>
      <c r="O20" s="8">
        <v>-122.96855328729164</v>
      </c>
      <c r="P20" s="8">
        <v>286.07766876643058</v>
      </c>
    </row>
    <row r="21" spans="2:16" ht="16.149999999999999" thickBot="1" x14ac:dyDescent="0.55000000000000004">
      <c r="B21">
        <v>47</v>
      </c>
      <c r="C21">
        <v>25.46</v>
      </c>
      <c r="D21">
        <v>2</v>
      </c>
      <c r="E21">
        <v>9225.2564000000002</v>
      </c>
      <c r="H21" s="9" t="s">
        <v>3</v>
      </c>
      <c r="I21" s="9">
        <v>781.47904388602672</v>
      </c>
      <c r="J21" s="9">
        <v>328.16487121614387</v>
      </c>
      <c r="K21" s="9">
        <v>2.3813610548562041</v>
      </c>
      <c r="L21" s="9">
        <v>1.8808450590227566E-2</v>
      </c>
      <c r="M21" s="9">
        <v>131.79012372505849</v>
      </c>
      <c r="N21" s="9">
        <v>1431.1679640469949</v>
      </c>
      <c r="O21" s="9">
        <v>-77.352139305277205</v>
      </c>
      <c r="P21" s="9">
        <v>1640.3102270773306</v>
      </c>
    </row>
    <row r="22" spans="2:16" x14ac:dyDescent="0.5">
      <c r="B22">
        <v>29</v>
      </c>
      <c r="C22">
        <v>28.975000000000001</v>
      </c>
      <c r="D22">
        <v>1</v>
      </c>
      <c r="E22">
        <v>4040.55825</v>
      </c>
    </row>
    <row r="23" spans="2:16" x14ac:dyDescent="0.5">
      <c r="B23">
        <v>49</v>
      </c>
      <c r="C23">
        <v>25.84</v>
      </c>
      <c r="D23">
        <v>1</v>
      </c>
      <c r="E23">
        <v>9282.4806000000008</v>
      </c>
    </row>
    <row r="24" spans="2:16" x14ac:dyDescent="0.5">
      <c r="B24">
        <v>50</v>
      </c>
      <c r="C24">
        <v>27.454999999999998</v>
      </c>
      <c r="D24">
        <v>1</v>
      </c>
      <c r="E24">
        <v>9617.6624499999998</v>
      </c>
    </row>
    <row r="25" spans="2:16" x14ac:dyDescent="0.5">
      <c r="B25">
        <v>30</v>
      </c>
      <c r="C25">
        <v>27.645</v>
      </c>
      <c r="D25">
        <v>1</v>
      </c>
      <c r="E25">
        <v>4237.12655</v>
      </c>
    </row>
    <row r="26" spans="2:16" x14ac:dyDescent="0.5">
      <c r="B26">
        <v>29</v>
      </c>
      <c r="C26">
        <v>29.64</v>
      </c>
      <c r="D26">
        <v>1</v>
      </c>
      <c r="E26">
        <v>20277.807509999999</v>
      </c>
    </row>
    <row r="27" spans="2:16" x14ac:dyDescent="0.5">
      <c r="B27">
        <v>18</v>
      </c>
      <c r="C27">
        <v>22.99</v>
      </c>
      <c r="D27">
        <v>0</v>
      </c>
      <c r="E27">
        <v>1704.5681</v>
      </c>
    </row>
    <row r="28" spans="2:16" x14ac:dyDescent="0.5">
      <c r="B28">
        <v>36</v>
      </c>
      <c r="C28">
        <v>27.55</v>
      </c>
      <c r="D28">
        <v>3</v>
      </c>
      <c r="E28">
        <v>6746.7425000000003</v>
      </c>
    </row>
    <row r="29" spans="2:16" x14ac:dyDescent="0.5">
      <c r="B29">
        <v>58</v>
      </c>
      <c r="C29">
        <v>34.865000000000002</v>
      </c>
      <c r="D29">
        <v>0</v>
      </c>
      <c r="E29">
        <v>11944.594349999999</v>
      </c>
    </row>
    <row r="30" spans="2:16" x14ac:dyDescent="0.5">
      <c r="B30">
        <v>52</v>
      </c>
      <c r="C30">
        <v>33.25</v>
      </c>
      <c r="D30">
        <v>0</v>
      </c>
      <c r="E30">
        <v>9722.7695000000003</v>
      </c>
    </row>
    <row r="31" spans="2:16" x14ac:dyDescent="0.5">
      <c r="B31">
        <v>54</v>
      </c>
      <c r="C31">
        <v>32.774999999999999</v>
      </c>
      <c r="D31">
        <v>0</v>
      </c>
      <c r="E31">
        <v>10435.06525</v>
      </c>
    </row>
    <row r="32" spans="2:16" x14ac:dyDescent="0.5">
      <c r="B32">
        <v>32</v>
      </c>
      <c r="C32">
        <v>37.335000000000001</v>
      </c>
      <c r="D32">
        <v>1</v>
      </c>
      <c r="E32">
        <v>4667.6076499999999</v>
      </c>
    </row>
    <row r="33" spans="2:5" x14ac:dyDescent="0.5">
      <c r="B33">
        <v>57</v>
      </c>
      <c r="C33">
        <v>40.945</v>
      </c>
      <c r="D33">
        <v>0</v>
      </c>
      <c r="E33">
        <v>11566.30055</v>
      </c>
    </row>
    <row r="34" spans="2:5" x14ac:dyDescent="0.5">
      <c r="B34">
        <v>40</v>
      </c>
      <c r="C34">
        <v>34.104999999999997</v>
      </c>
      <c r="D34">
        <v>1</v>
      </c>
      <c r="E34">
        <v>6600.2059499999996</v>
      </c>
    </row>
    <row r="35" spans="2:5" x14ac:dyDescent="0.5">
      <c r="B35">
        <v>63</v>
      </c>
      <c r="C35">
        <v>36.765000000000001</v>
      </c>
      <c r="D35">
        <v>0</v>
      </c>
      <c r="E35">
        <v>13981.850350000001</v>
      </c>
    </row>
    <row r="36" spans="2:5" x14ac:dyDescent="0.5">
      <c r="B36">
        <v>46</v>
      </c>
      <c r="C36">
        <v>33.344999999999999</v>
      </c>
      <c r="D36">
        <v>1</v>
      </c>
      <c r="E36">
        <v>8334.4575499999992</v>
      </c>
    </row>
    <row r="37" spans="2:5" x14ac:dyDescent="0.5">
      <c r="B37">
        <v>33</v>
      </c>
      <c r="C37">
        <v>35.244999999999997</v>
      </c>
      <c r="D37">
        <v>0</v>
      </c>
      <c r="E37">
        <v>12404.8791</v>
      </c>
    </row>
    <row r="38" spans="2:5" x14ac:dyDescent="0.5">
      <c r="B38">
        <v>18</v>
      </c>
      <c r="C38">
        <v>30.4</v>
      </c>
      <c r="D38">
        <v>3</v>
      </c>
      <c r="E38">
        <v>3481.8679999999999</v>
      </c>
    </row>
    <row r="39" spans="2:5" x14ac:dyDescent="0.5">
      <c r="B39">
        <v>44</v>
      </c>
      <c r="C39">
        <v>22.135000000000002</v>
      </c>
      <c r="D39">
        <v>2</v>
      </c>
      <c r="E39">
        <v>8302.5356499999998</v>
      </c>
    </row>
    <row r="40" spans="2:5" x14ac:dyDescent="0.5">
      <c r="B40">
        <v>48</v>
      </c>
      <c r="C40">
        <v>35.625</v>
      </c>
      <c r="D40">
        <v>4</v>
      </c>
      <c r="E40">
        <v>10736.87075</v>
      </c>
    </row>
    <row r="41" spans="2:5" x14ac:dyDescent="0.5">
      <c r="B41">
        <v>48</v>
      </c>
      <c r="C41">
        <v>31.445</v>
      </c>
      <c r="D41">
        <v>1</v>
      </c>
      <c r="E41">
        <v>8964.0605500000001</v>
      </c>
    </row>
    <row r="42" spans="2:5" x14ac:dyDescent="0.5">
      <c r="B42">
        <v>49</v>
      </c>
      <c r="C42">
        <v>31.35</v>
      </c>
      <c r="D42">
        <v>1</v>
      </c>
      <c r="E42">
        <v>9290.1394999999993</v>
      </c>
    </row>
    <row r="43" spans="2:5" x14ac:dyDescent="0.5">
      <c r="B43">
        <v>25</v>
      </c>
      <c r="C43">
        <v>30.59</v>
      </c>
      <c r="D43">
        <v>0</v>
      </c>
      <c r="E43">
        <v>2727.3951000000002</v>
      </c>
    </row>
    <row r="44" spans="2:5" x14ac:dyDescent="0.5">
      <c r="B44">
        <v>22</v>
      </c>
      <c r="C44">
        <v>31.73</v>
      </c>
      <c r="D44">
        <v>0</v>
      </c>
      <c r="E44">
        <v>2254.7966999999999</v>
      </c>
    </row>
    <row r="45" spans="2:5" x14ac:dyDescent="0.5">
      <c r="B45">
        <v>26</v>
      </c>
      <c r="C45">
        <v>29.45</v>
      </c>
      <c r="D45">
        <v>0</v>
      </c>
      <c r="E45">
        <v>2897.3235</v>
      </c>
    </row>
    <row r="46" spans="2:5" x14ac:dyDescent="0.5">
      <c r="B46">
        <v>60</v>
      </c>
      <c r="C46">
        <v>29.64</v>
      </c>
      <c r="D46">
        <v>0</v>
      </c>
      <c r="E46">
        <v>12730.999599999999</v>
      </c>
    </row>
    <row r="47" spans="2:5" x14ac:dyDescent="0.5">
      <c r="B47">
        <v>56</v>
      </c>
      <c r="C47">
        <v>25.934999999999999</v>
      </c>
      <c r="D47">
        <v>0</v>
      </c>
      <c r="E47">
        <v>11165.417649999999</v>
      </c>
    </row>
    <row r="48" spans="2:5" x14ac:dyDescent="0.5">
      <c r="B48">
        <v>20</v>
      </c>
      <c r="C48">
        <v>27.93</v>
      </c>
      <c r="D48">
        <v>0</v>
      </c>
      <c r="E48">
        <v>1967.0227</v>
      </c>
    </row>
    <row r="49" spans="2:5" x14ac:dyDescent="0.5">
      <c r="B49">
        <v>43</v>
      </c>
      <c r="C49">
        <v>26.03</v>
      </c>
      <c r="D49">
        <v>0</v>
      </c>
      <c r="E49">
        <v>6837.3687</v>
      </c>
    </row>
    <row r="50" spans="2:5" x14ac:dyDescent="0.5">
      <c r="B50">
        <v>56</v>
      </c>
      <c r="C50">
        <v>32.11</v>
      </c>
      <c r="D50">
        <v>1</v>
      </c>
      <c r="E50">
        <v>11763.000899999999</v>
      </c>
    </row>
    <row r="51" spans="2:5" x14ac:dyDescent="0.5">
      <c r="B51">
        <v>51</v>
      </c>
      <c r="C51">
        <v>22.42</v>
      </c>
      <c r="D51">
        <v>0</v>
      </c>
      <c r="E51">
        <v>9361.3268000000007</v>
      </c>
    </row>
    <row r="52" spans="2:5" x14ac:dyDescent="0.5">
      <c r="B52">
        <v>31</v>
      </c>
      <c r="C52">
        <v>30.875</v>
      </c>
      <c r="D52">
        <v>0</v>
      </c>
      <c r="E52">
        <v>3857.7592500000001</v>
      </c>
    </row>
    <row r="53" spans="2:5" x14ac:dyDescent="0.5">
      <c r="B53">
        <v>46</v>
      </c>
      <c r="C53">
        <v>39.424999999999997</v>
      </c>
      <c r="D53">
        <v>1</v>
      </c>
      <c r="E53">
        <v>8342.9087500000005</v>
      </c>
    </row>
    <row r="54" spans="2:5" x14ac:dyDescent="0.5">
      <c r="B54">
        <v>18</v>
      </c>
      <c r="C54">
        <v>25.46</v>
      </c>
      <c r="D54">
        <v>0</v>
      </c>
      <c r="E54">
        <v>1708.0014000000001</v>
      </c>
    </row>
    <row r="55" spans="2:5" x14ac:dyDescent="0.5">
      <c r="B55">
        <v>38</v>
      </c>
      <c r="C55">
        <v>28.024999999999999</v>
      </c>
      <c r="D55">
        <v>1</v>
      </c>
      <c r="E55">
        <v>6067.1267500000004</v>
      </c>
    </row>
    <row r="56" spans="2:5" x14ac:dyDescent="0.5">
      <c r="B56">
        <v>28</v>
      </c>
      <c r="C56">
        <v>35.435000000000002</v>
      </c>
      <c r="D56">
        <v>0</v>
      </c>
      <c r="E56">
        <v>3268.84665</v>
      </c>
    </row>
    <row r="57" spans="2:5" x14ac:dyDescent="0.5">
      <c r="B57">
        <v>46</v>
      </c>
      <c r="C57">
        <v>33.44</v>
      </c>
      <c r="D57">
        <v>1</v>
      </c>
      <c r="E57">
        <v>8334.5895999999993</v>
      </c>
    </row>
    <row r="58" spans="2:5" x14ac:dyDescent="0.5">
      <c r="B58">
        <v>59</v>
      </c>
      <c r="C58">
        <v>25.46</v>
      </c>
      <c r="D58">
        <v>1</v>
      </c>
      <c r="E58">
        <v>12913.992399999999</v>
      </c>
    </row>
    <row r="59" spans="2:5" x14ac:dyDescent="0.5">
      <c r="B59">
        <v>21</v>
      </c>
      <c r="C59">
        <v>20.234999999999999</v>
      </c>
      <c r="D59">
        <v>3</v>
      </c>
      <c r="E59">
        <v>3861.2096499999998</v>
      </c>
    </row>
    <row r="60" spans="2:5" x14ac:dyDescent="0.5">
      <c r="B60">
        <v>28</v>
      </c>
      <c r="C60">
        <v>26.98</v>
      </c>
      <c r="D60">
        <v>2</v>
      </c>
      <c r="E60">
        <v>4435.0941999999995</v>
      </c>
    </row>
    <row r="61" spans="2:5" x14ac:dyDescent="0.5">
      <c r="B61">
        <v>36</v>
      </c>
      <c r="C61">
        <v>28.88</v>
      </c>
      <c r="D61">
        <v>3</v>
      </c>
      <c r="E61">
        <v>6748.5911999999998</v>
      </c>
    </row>
    <row r="62" spans="2:5" x14ac:dyDescent="0.5">
      <c r="B62">
        <v>40</v>
      </c>
      <c r="C62">
        <v>22.704999999999998</v>
      </c>
      <c r="D62">
        <v>2</v>
      </c>
      <c r="E62">
        <v>7173.35995</v>
      </c>
    </row>
    <row r="63" spans="2:5" x14ac:dyDescent="0.5">
      <c r="B63">
        <v>64</v>
      </c>
      <c r="C63">
        <v>38.19</v>
      </c>
      <c r="D63">
        <v>0</v>
      </c>
      <c r="E63">
        <v>14410.9321</v>
      </c>
    </row>
    <row r="64" spans="2:5" x14ac:dyDescent="0.5">
      <c r="B64">
        <v>61</v>
      </c>
      <c r="C64">
        <v>33.914999999999999</v>
      </c>
      <c r="D64">
        <v>0</v>
      </c>
      <c r="E64">
        <v>13143.86485</v>
      </c>
    </row>
    <row r="65" spans="2:5" x14ac:dyDescent="0.5">
      <c r="B65">
        <v>48</v>
      </c>
      <c r="C65">
        <v>30.78</v>
      </c>
      <c r="D65">
        <v>3</v>
      </c>
      <c r="E65">
        <v>10141.136200000001</v>
      </c>
    </row>
    <row r="66" spans="2:5" x14ac:dyDescent="0.5">
      <c r="B66">
        <v>18</v>
      </c>
      <c r="C66">
        <v>28.5</v>
      </c>
      <c r="D66">
        <v>0</v>
      </c>
      <c r="E66">
        <v>1712.2270000000001</v>
      </c>
    </row>
    <row r="67" spans="2:5" x14ac:dyDescent="0.5">
      <c r="B67">
        <v>53</v>
      </c>
      <c r="C67">
        <v>26.41</v>
      </c>
      <c r="D67">
        <v>2</v>
      </c>
      <c r="E67">
        <v>11244.376899999999</v>
      </c>
    </row>
    <row r="68" spans="2:5" x14ac:dyDescent="0.5">
      <c r="B68">
        <v>42</v>
      </c>
      <c r="C68">
        <v>26.125</v>
      </c>
      <c r="D68">
        <v>2</v>
      </c>
      <c r="E68">
        <v>7729.6457499999997</v>
      </c>
    </row>
    <row r="69" spans="2:5" x14ac:dyDescent="0.5">
      <c r="B69">
        <v>21</v>
      </c>
      <c r="C69">
        <v>27.36</v>
      </c>
      <c r="D69">
        <v>0</v>
      </c>
      <c r="E69">
        <v>2104.1134000000002</v>
      </c>
    </row>
    <row r="70" spans="2:5" x14ac:dyDescent="0.5">
      <c r="B70">
        <v>20</v>
      </c>
      <c r="C70">
        <v>40.47</v>
      </c>
      <c r="D70">
        <v>0</v>
      </c>
      <c r="E70">
        <v>1984.4532999999999</v>
      </c>
    </row>
    <row r="71" spans="2:5" x14ac:dyDescent="0.5">
      <c r="B71">
        <v>45</v>
      </c>
      <c r="C71">
        <v>24.035</v>
      </c>
      <c r="D71">
        <v>2</v>
      </c>
      <c r="E71">
        <v>8604.4836500000001</v>
      </c>
    </row>
    <row r="72" spans="2:5" x14ac:dyDescent="0.5">
      <c r="B72">
        <v>24</v>
      </c>
      <c r="C72">
        <v>33.630000000000003</v>
      </c>
      <c r="D72">
        <v>4</v>
      </c>
      <c r="E72">
        <v>17128.426080000001</v>
      </c>
    </row>
    <row r="73" spans="2:5" x14ac:dyDescent="0.5">
      <c r="B73">
        <v>31</v>
      </c>
      <c r="C73">
        <v>27.645</v>
      </c>
      <c r="D73">
        <v>2</v>
      </c>
      <c r="E73">
        <v>5031.26955</v>
      </c>
    </row>
    <row r="74" spans="2:5" x14ac:dyDescent="0.5">
      <c r="B74">
        <v>30</v>
      </c>
      <c r="C74">
        <v>37.43</v>
      </c>
      <c r="D74">
        <v>3</v>
      </c>
      <c r="E74">
        <v>5428.7277000000004</v>
      </c>
    </row>
    <row r="75" spans="2:5" x14ac:dyDescent="0.5">
      <c r="B75">
        <v>27</v>
      </c>
      <c r="C75">
        <v>26.03</v>
      </c>
      <c r="D75">
        <v>0</v>
      </c>
      <c r="E75">
        <v>3070.8087</v>
      </c>
    </row>
    <row r="76" spans="2:5" x14ac:dyDescent="0.5">
      <c r="B76">
        <v>45</v>
      </c>
      <c r="C76">
        <v>39.805</v>
      </c>
      <c r="D76">
        <v>0</v>
      </c>
      <c r="E76">
        <v>7448.4039499999999</v>
      </c>
    </row>
    <row r="77" spans="2:5" x14ac:dyDescent="0.5">
      <c r="B77">
        <v>60</v>
      </c>
      <c r="C77">
        <v>36.954999999999998</v>
      </c>
      <c r="D77">
        <v>0</v>
      </c>
      <c r="E77">
        <v>12741.167450000001</v>
      </c>
    </row>
    <row r="78" spans="2:5" x14ac:dyDescent="0.5">
      <c r="B78">
        <v>29</v>
      </c>
      <c r="C78">
        <v>22.515000000000001</v>
      </c>
      <c r="D78">
        <v>3</v>
      </c>
      <c r="E78">
        <v>5209.5788499999999</v>
      </c>
    </row>
    <row r="79" spans="2:5" x14ac:dyDescent="0.5">
      <c r="B79">
        <v>25</v>
      </c>
      <c r="C79">
        <v>25.84</v>
      </c>
      <c r="D79">
        <v>1</v>
      </c>
      <c r="E79">
        <v>3309.7926000000002</v>
      </c>
    </row>
    <row r="80" spans="2:5" x14ac:dyDescent="0.5">
      <c r="B80">
        <v>28</v>
      </c>
      <c r="C80">
        <v>22.515000000000001</v>
      </c>
      <c r="D80">
        <v>2</v>
      </c>
      <c r="E80">
        <v>4428.8878500000001</v>
      </c>
    </row>
    <row r="81" spans="2:5" x14ac:dyDescent="0.5">
      <c r="B81">
        <v>59</v>
      </c>
      <c r="C81">
        <v>24.7</v>
      </c>
      <c r="D81">
        <v>0</v>
      </c>
      <c r="E81">
        <v>12323.936</v>
      </c>
    </row>
    <row r="82" spans="2:5" x14ac:dyDescent="0.5">
      <c r="B82">
        <v>53</v>
      </c>
      <c r="C82">
        <v>30.495000000000001</v>
      </c>
      <c r="D82">
        <v>0</v>
      </c>
      <c r="E82">
        <v>10072.055050000001</v>
      </c>
    </row>
    <row r="83" spans="2:5" x14ac:dyDescent="0.5">
      <c r="B83">
        <v>61</v>
      </c>
      <c r="C83">
        <v>23.655000000000001</v>
      </c>
      <c r="D83">
        <v>0</v>
      </c>
      <c r="E83">
        <v>13129.603450000001</v>
      </c>
    </row>
    <row r="84" spans="2:5" x14ac:dyDescent="0.5">
      <c r="B84">
        <v>44</v>
      </c>
      <c r="C84">
        <v>21.85</v>
      </c>
      <c r="D84">
        <v>3</v>
      </c>
      <c r="E84">
        <v>8891.1394999999993</v>
      </c>
    </row>
    <row r="85" spans="2:5" x14ac:dyDescent="0.5">
      <c r="B85">
        <v>54</v>
      </c>
      <c r="C85">
        <v>24.035</v>
      </c>
      <c r="D85">
        <v>0</v>
      </c>
      <c r="E85">
        <v>10422.916649999999</v>
      </c>
    </row>
    <row r="86" spans="2:5" x14ac:dyDescent="0.5">
      <c r="B86">
        <v>62</v>
      </c>
      <c r="C86">
        <v>32.11</v>
      </c>
      <c r="D86">
        <v>0</v>
      </c>
      <c r="E86">
        <v>13555.0049</v>
      </c>
    </row>
    <row r="87" spans="2:5" x14ac:dyDescent="0.5">
      <c r="B87">
        <v>49</v>
      </c>
      <c r="C87">
        <v>22.515000000000001</v>
      </c>
      <c r="D87">
        <v>0</v>
      </c>
      <c r="E87">
        <v>8688.8588500000005</v>
      </c>
    </row>
    <row r="88" spans="2:5" x14ac:dyDescent="0.5">
      <c r="B88">
        <v>26</v>
      </c>
      <c r="C88">
        <v>27.265000000000001</v>
      </c>
      <c r="D88">
        <v>3</v>
      </c>
      <c r="E88">
        <v>4661.2863500000003</v>
      </c>
    </row>
    <row r="89" spans="2:5" x14ac:dyDescent="0.5">
      <c r="B89">
        <v>27</v>
      </c>
      <c r="C89">
        <v>32.585000000000001</v>
      </c>
      <c r="D89">
        <v>3</v>
      </c>
      <c r="E89">
        <v>4846.9201499999999</v>
      </c>
    </row>
    <row r="90" spans="2:5" x14ac:dyDescent="0.5">
      <c r="B90">
        <v>50</v>
      </c>
      <c r="C90">
        <v>32.11</v>
      </c>
      <c r="D90">
        <v>2</v>
      </c>
      <c r="E90">
        <v>25333.332839999999</v>
      </c>
    </row>
    <row r="91" spans="2:5" x14ac:dyDescent="0.5">
      <c r="B91">
        <v>44</v>
      </c>
      <c r="C91">
        <v>29.734999999999999</v>
      </c>
      <c r="D91">
        <v>2</v>
      </c>
      <c r="E91">
        <v>32108.662820000001</v>
      </c>
    </row>
    <row r="92" spans="2:5" x14ac:dyDescent="0.5">
      <c r="B92">
        <v>57</v>
      </c>
      <c r="C92">
        <v>18.335000000000001</v>
      </c>
      <c r="D92">
        <v>0</v>
      </c>
      <c r="E92">
        <v>11534.872649999999</v>
      </c>
    </row>
    <row r="93" spans="2:5" x14ac:dyDescent="0.5">
      <c r="B93">
        <v>46</v>
      </c>
      <c r="C93">
        <v>24.795000000000002</v>
      </c>
      <c r="D93">
        <v>3</v>
      </c>
      <c r="E93">
        <v>9500.5730500000009</v>
      </c>
    </row>
    <row r="94" spans="2:5" x14ac:dyDescent="0.5">
      <c r="B94">
        <v>21</v>
      </c>
      <c r="C94">
        <v>25.745000000000001</v>
      </c>
      <c r="D94">
        <v>2</v>
      </c>
      <c r="E94">
        <v>3279.8685500000001</v>
      </c>
    </row>
    <row r="95" spans="2:5" x14ac:dyDescent="0.5">
      <c r="B95">
        <v>54</v>
      </c>
      <c r="C95">
        <v>25.46</v>
      </c>
      <c r="D95">
        <v>1</v>
      </c>
      <c r="E95">
        <v>25517.11363</v>
      </c>
    </row>
    <row r="96" spans="2:5" x14ac:dyDescent="0.5">
      <c r="B96">
        <v>34</v>
      </c>
      <c r="C96">
        <v>21.375</v>
      </c>
      <c r="D96">
        <v>0</v>
      </c>
      <c r="E96">
        <v>4500.33925</v>
      </c>
    </row>
    <row r="97" spans="2:5" x14ac:dyDescent="0.5">
      <c r="B97">
        <v>20</v>
      </c>
      <c r="C97">
        <v>30.114999999999998</v>
      </c>
      <c r="D97">
        <v>5</v>
      </c>
      <c r="E97">
        <v>4915.0598499999996</v>
      </c>
    </row>
    <row r="98" spans="2:5" x14ac:dyDescent="0.5">
      <c r="B98">
        <v>34</v>
      </c>
      <c r="C98">
        <v>34.674999999999997</v>
      </c>
      <c r="D98">
        <v>0</v>
      </c>
      <c r="E98">
        <v>4518.8262500000001</v>
      </c>
    </row>
    <row r="99" spans="2:5" x14ac:dyDescent="0.5">
      <c r="B99">
        <v>47</v>
      </c>
      <c r="C99">
        <v>19.190000000000001</v>
      </c>
      <c r="D99">
        <v>1</v>
      </c>
      <c r="E99">
        <v>8627.5411000000004</v>
      </c>
    </row>
    <row r="100" spans="2:5" x14ac:dyDescent="0.5">
      <c r="B100">
        <v>28</v>
      </c>
      <c r="C100">
        <v>29.26</v>
      </c>
      <c r="D100">
        <v>2</v>
      </c>
      <c r="E100">
        <v>4438.2633999999998</v>
      </c>
    </row>
    <row r="101" spans="2:5" x14ac:dyDescent="0.5">
      <c r="B101">
        <v>25</v>
      </c>
      <c r="C101">
        <v>24.984999999999999</v>
      </c>
      <c r="D101">
        <v>2</v>
      </c>
      <c r="E101">
        <v>23241.47453</v>
      </c>
    </row>
    <row r="102" spans="2:5" x14ac:dyDescent="0.5">
      <c r="B102">
        <v>51</v>
      </c>
      <c r="C102">
        <v>27.74</v>
      </c>
      <c r="D102">
        <v>1</v>
      </c>
      <c r="E102">
        <v>9957.7216000000008</v>
      </c>
    </row>
    <row r="103" spans="2:5" x14ac:dyDescent="0.5">
      <c r="B103">
        <v>22</v>
      </c>
      <c r="C103">
        <v>28.88</v>
      </c>
      <c r="D103">
        <v>0</v>
      </c>
      <c r="E103">
        <v>2250.8352</v>
      </c>
    </row>
    <row r="104" spans="2:5" x14ac:dyDescent="0.5">
      <c r="B104">
        <v>18</v>
      </c>
      <c r="C104">
        <v>23.085000000000001</v>
      </c>
      <c r="D104">
        <v>0</v>
      </c>
      <c r="E104">
        <v>1704.7001499999999</v>
      </c>
    </row>
    <row r="105" spans="2:5" x14ac:dyDescent="0.5">
      <c r="B105">
        <v>55</v>
      </c>
      <c r="C105">
        <v>35.244999999999997</v>
      </c>
      <c r="D105">
        <v>1</v>
      </c>
      <c r="E105">
        <v>11394.065549999999</v>
      </c>
    </row>
    <row r="106" spans="2:5" x14ac:dyDescent="0.5">
      <c r="B106">
        <v>64</v>
      </c>
      <c r="C106">
        <v>26.41</v>
      </c>
      <c r="D106">
        <v>0</v>
      </c>
      <c r="E106">
        <v>14394.5579</v>
      </c>
    </row>
    <row r="107" spans="2:5" x14ac:dyDescent="0.5">
      <c r="B107">
        <v>49</v>
      </c>
      <c r="C107">
        <v>29.83</v>
      </c>
      <c r="D107">
        <v>1</v>
      </c>
      <c r="E107">
        <v>9288.0267000000003</v>
      </c>
    </row>
    <row r="108" spans="2:5" x14ac:dyDescent="0.5">
      <c r="B108">
        <v>39</v>
      </c>
      <c r="C108">
        <v>42.655000000000001</v>
      </c>
      <c r="D108">
        <v>0</v>
      </c>
      <c r="E108">
        <v>5757.41345</v>
      </c>
    </row>
    <row r="109" spans="2:5" x14ac:dyDescent="0.5">
      <c r="B109">
        <v>63</v>
      </c>
      <c r="C109">
        <v>31.445</v>
      </c>
      <c r="D109">
        <v>0</v>
      </c>
      <c r="E109">
        <v>13974.455550000001</v>
      </c>
    </row>
    <row r="110" spans="2:5" x14ac:dyDescent="0.5">
      <c r="B110">
        <v>21</v>
      </c>
      <c r="C110">
        <v>26.03</v>
      </c>
      <c r="D110">
        <v>0</v>
      </c>
      <c r="E110">
        <v>2102.2647000000002</v>
      </c>
    </row>
    <row r="111" spans="2:5" x14ac:dyDescent="0.5">
      <c r="B111">
        <v>55</v>
      </c>
      <c r="C111">
        <v>28.975000000000001</v>
      </c>
      <c r="D111">
        <v>0</v>
      </c>
      <c r="E111">
        <v>10796.35025</v>
      </c>
    </row>
    <row r="112" spans="2:5" x14ac:dyDescent="0.5">
      <c r="B112">
        <v>23</v>
      </c>
      <c r="C112">
        <v>24.51</v>
      </c>
      <c r="D112">
        <v>0</v>
      </c>
      <c r="E112">
        <v>2396.0958999999998</v>
      </c>
    </row>
    <row r="113" spans="2:5" x14ac:dyDescent="0.5">
      <c r="B113">
        <v>41</v>
      </c>
      <c r="C113">
        <v>29.64</v>
      </c>
      <c r="D113">
        <v>5</v>
      </c>
      <c r="E113">
        <v>9222.4025999999994</v>
      </c>
    </row>
    <row r="114" spans="2:5" x14ac:dyDescent="0.5">
      <c r="B114">
        <v>57</v>
      </c>
      <c r="C114">
        <v>40.28</v>
      </c>
      <c r="D114">
        <v>0</v>
      </c>
      <c r="E114">
        <v>20709.020339999999</v>
      </c>
    </row>
    <row r="115" spans="2:5" x14ac:dyDescent="0.5">
      <c r="B115">
        <v>45</v>
      </c>
      <c r="C115">
        <v>23.56</v>
      </c>
      <c r="D115">
        <v>2</v>
      </c>
      <c r="E115">
        <v>8603.8233999999993</v>
      </c>
    </row>
    <row r="116" spans="2:5" x14ac:dyDescent="0.5">
      <c r="B116">
        <v>51</v>
      </c>
      <c r="C116">
        <v>32.299999999999997</v>
      </c>
      <c r="D116">
        <v>1</v>
      </c>
      <c r="E116">
        <v>9964.06</v>
      </c>
    </row>
    <row r="117" spans="2:5" x14ac:dyDescent="0.5">
      <c r="B117">
        <v>18</v>
      </c>
      <c r="C117">
        <v>21.47</v>
      </c>
      <c r="D117">
        <v>0</v>
      </c>
      <c r="E117">
        <v>1702.4553000000001</v>
      </c>
    </row>
    <row r="118" spans="2:5" x14ac:dyDescent="0.5">
      <c r="B118">
        <v>18</v>
      </c>
      <c r="C118">
        <v>39.14</v>
      </c>
      <c r="D118">
        <v>0</v>
      </c>
      <c r="E118">
        <v>12890.057650000001</v>
      </c>
    </row>
    <row r="119" spans="2:5" x14ac:dyDescent="0.5">
      <c r="B119">
        <v>41</v>
      </c>
      <c r="C119">
        <v>23.94</v>
      </c>
      <c r="D119">
        <v>1</v>
      </c>
      <c r="E119">
        <v>6858.4795999999997</v>
      </c>
    </row>
    <row r="120" spans="2:5" x14ac:dyDescent="0.5">
      <c r="B120">
        <v>38</v>
      </c>
      <c r="C120">
        <v>16.815000000000001</v>
      </c>
      <c r="D120">
        <v>2</v>
      </c>
      <c r="E120">
        <v>6640.5448500000002</v>
      </c>
    </row>
    <row r="121" spans="2:5" x14ac:dyDescent="0.5">
      <c r="B121">
        <v>58</v>
      </c>
      <c r="C121">
        <v>30.305</v>
      </c>
      <c r="D121">
        <v>0</v>
      </c>
      <c r="E121">
        <v>11938.255950000001</v>
      </c>
    </row>
    <row r="122" spans="2:5" x14ac:dyDescent="0.5">
      <c r="B122">
        <v>37</v>
      </c>
      <c r="C122">
        <v>22.704999999999998</v>
      </c>
      <c r="D122">
        <v>3</v>
      </c>
      <c r="E122">
        <v>6985.50695</v>
      </c>
    </row>
    <row r="123" spans="2:5" x14ac:dyDescent="0.5">
      <c r="B123">
        <v>58</v>
      </c>
      <c r="C123">
        <v>25.175000000000001</v>
      </c>
      <c r="D123">
        <v>0</v>
      </c>
      <c r="E123">
        <v>11931.125249999999</v>
      </c>
    </row>
    <row r="124" spans="2:5" x14ac:dyDescent="0.5">
      <c r="B124">
        <v>18</v>
      </c>
      <c r="C124">
        <v>26.125</v>
      </c>
      <c r="D124">
        <v>0</v>
      </c>
      <c r="E124">
        <v>1708.9257500000001</v>
      </c>
    </row>
    <row r="125" spans="2:5" x14ac:dyDescent="0.5">
      <c r="B125">
        <v>18</v>
      </c>
      <c r="C125">
        <v>28.31</v>
      </c>
      <c r="D125">
        <v>1</v>
      </c>
      <c r="E125">
        <v>11272.331389999999</v>
      </c>
    </row>
    <row r="126" spans="2:5" x14ac:dyDescent="0.5">
      <c r="B126">
        <v>35</v>
      </c>
      <c r="C126">
        <v>39.71</v>
      </c>
      <c r="D126">
        <v>4</v>
      </c>
      <c r="E126">
        <v>19496.71917</v>
      </c>
    </row>
    <row r="127" spans="2:5" x14ac:dyDescent="0.5">
      <c r="B127">
        <v>61</v>
      </c>
      <c r="C127">
        <v>33.534999999999997</v>
      </c>
      <c r="D127">
        <v>0</v>
      </c>
      <c r="E127">
        <v>13143.336649999999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D357E-EE14-42C6-9BA0-25AD8F54FF0B}">
  <dimension ref="B2:P134"/>
  <sheetViews>
    <sheetView workbookViewId="0">
      <selection activeCell="H17" sqref="H17:I21"/>
    </sheetView>
  </sheetViews>
  <sheetFormatPr defaultRowHeight="15.75" x14ac:dyDescent="0.5"/>
  <sheetData>
    <row r="2" spans="2:13" x14ac:dyDescent="0.5">
      <c r="B2" t="s">
        <v>0</v>
      </c>
      <c r="C2" t="s">
        <v>2</v>
      </c>
      <c r="D2" t="s">
        <v>3</v>
      </c>
      <c r="E2" t="s">
        <v>6</v>
      </c>
      <c r="H2" t="s">
        <v>26</v>
      </c>
    </row>
    <row r="3" spans="2:13" ht="16.149999999999999" thickBot="1" x14ac:dyDescent="0.55000000000000004">
      <c r="B3">
        <v>33</v>
      </c>
      <c r="C3">
        <v>22.704999999999998</v>
      </c>
      <c r="D3">
        <v>0</v>
      </c>
      <c r="E3">
        <v>21984.47061</v>
      </c>
    </row>
    <row r="4" spans="2:13" x14ac:dyDescent="0.5">
      <c r="B4">
        <v>32</v>
      </c>
      <c r="C4">
        <v>28.88</v>
      </c>
      <c r="D4">
        <v>0</v>
      </c>
      <c r="E4">
        <v>3866.8552</v>
      </c>
      <c r="H4" s="11" t="s">
        <v>27</v>
      </c>
      <c r="I4" s="11"/>
    </row>
    <row r="5" spans="2:13" x14ac:dyDescent="0.5">
      <c r="B5">
        <v>37</v>
      </c>
      <c r="C5">
        <v>28.024999999999999</v>
      </c>
      <c r="D5">
        <v>2</v>
      </c>
      <c r="E5">
        <v>6203.90175</v>
      </c>
      <c r="H5" s="8" t="s">
        <v>28</v>
      </c>
      <c r="I5" s="8">
        <v>0.60882298295534854</v>
      </c>
    </row>
    <row r="6" spans="2:13" x14ac:dyDescent="0.5">
      <c r="B6">
        <v>23</v>
      </c>
      <c r="C6">
        <v>17.385000000000002</v>
      </c>
      <c r="D6">
        <v>1</v>
      </c>
      <c r="E6">
        <v>2775.1921499999999</v>
      </c>
      <c r="H6" s="8" t="s">
        <v>29</v>
      </c>
      <c r="I6" s="8">
        <v>0.37066542457464863</v>
      </c>
    </row>
    <row r="7" spans="2:13" x14ac:dyDescent="0.5">
      <c r="B7">
        <v>63</v>
      </c>
      <c r="C7">
        <v>28.31</v>
      </c>
      <c r="D7">
        <v>0</v>
      </c>
      <c r="E7">
        <v>13770.097900000001</v>
      </c>
      <c r="H7" s="8" t="s">
        <v>30</v>
      </c>
      <c r="I7" s="8">
        <v>0.35591539546311696</v>
      </c>
    </row>
    <row r="8" spans="2:13" x14ac:dyDescent="0.5">
      <c r="B8">
        <v>19</v>
      </c>
      <c r="C8">
        <v>20.425000000000001</v>
      </c>
      <c r="D8">
        <v>0</v>
      </c>
      <c r="E8">
        <v>1625.4337499999999</v>
      </c>
      <c r="H8" s="8" t="s">
        <v>31</v>
      </c>
      <c r="I8" s="8">
        <v>5138.285231127219</v>
      </c>
    </row>
    <row r="9" spans="2:13" ht="16.149999999999999" thickBot="1" x14ac:dyDescent="0.55000000000000004">
      <c r="B9">
        <v>64</v>
      </c>
      <c r="C9">
        <v>24.7</v>
      </c>
      <c r="D9">
        <v>1</v>
      </c>
      <c r="E9">
        <v>30166.618170000002</v>
      </c>
      <c r="H9" s="9" t="s">
        <v>32</v>
      </c>
      <c r="I9" s="9">
        <v>132</v>
      </c>
    </row>
    <row r="10" spans="2:13" x14ac:dyDescent="0.5">
      <c r="B10">
        <v>40</v>
      </c>
      <c r="C10">
        <v>26.315000000000001</v>
      </c>
      <c r="D10">
        <v>1</v>
      </c>
      <c r="E10">
        <v>6389.3778499999999</v>
      </c>
    </row>
    <row r="11" spans="2:13" ht="16.149999999999999" thickBot="1" x14ac:dyDescent="0.55000000000000004">
      <c r="B11">
        <v>57</v>
      </c>
      <c r="C11">
        <v>34.01</v>
      </c>
      <c r="D11">
        <v>0</v>
      </c>
      <c r="E11">
        <v>11356.660900000001</v>
      </c>
      <c r="H11" t="s">
        <v>33</v>
      </c>
    </row>
    <row r="12" spans="2:13" x14ac:dyDescent="0.5">
      <c r="B12">
        <v>35</v>
      </c>
      <c r="C12">
        <v>34.770000000000003</v>
      </c>
      <c r="D12">
        <v>2</v>
      </c>
      <c r="E12">
        <v>5729.0052999999998</v>
      </c>
      <c r="H12" s="10"/>
      <c r="I12" s="10" t="s">
        <v>38</v>
      </c>
      <c r="J12" s="10" t="s">
        <v>39</v>
      </c>
      <c r="K12" s="10" t="s">
        <v>40</v>
      </c>
      <c r="L12" s="10" t="s">
        <v>41</v>
      </c>
      <c r="M12" s="10" t="s">
        <v>42</v>
      </c>
    </row>
    <row r="13" spans="2:13" x14ac:dyDescent="0.5">
      <c r="B13">
        <v>26</v>
      </c>
      <c r="C13">
        <v>30.875</v>
      </c>
      <c r="D13">
        <v>2</v>
      </c>
      <c r="E13">
        <v>3877.3042500000001</v>
      </c>
      <c r="H13" s="8" t="s">
        <v>34</v>
      </c>
      <c r="I13" s="8">
        <v>3</v>
      </c>
      <c r="J13" s="8">
        <v>1990429830.7763004</v>
      </c>
      <c r="K13" s="8">
        <v>663476610.25876677</v>
      </c>
      <c r="L13" s="8">
        <v>25.129809695416796</v>
      </c>
      <c r="M13" s="8">
        <v>7.5258474215896032E-13</v>
      </c>
    </row>
    <row r="14" spans="2:13" x14ac:dyDescent="0.5">
      <c r="B14">
        <v>54</v>
      </c>
      <c r="C14">
        <v>33.630000000000003</v>
      </c>
      <c r="D14">
        <v>1</v>
      </c>
      <c r="E14">
        <v>10825.253699999999</v>
      </c>
      <c r="H14" s="8" t="s">
        <v>35</v>
      </c>
      <c r="I14" s="8">
        <v>128</v>
      </c>
      <c r="J14" s="8">
        <v>3379452814.9017725</v>
      </c>
      <c r="K14" s="8">
        <v>26401975.116420098</v>
      </c>
      <c r="L14" s="8"/>
      <c r="M14" s="8"/>
    </row>
    <row r="15" spans="2:13" ht="16.149999999999999" thickBot="1" x14ac:dyDescent="0.55000000000000004">
      <c r="B15">
        <v>19</v>
      </c>
      <c r="C15">
        <v>25.555</v>
      </c>
      <c r="D15">
        <v>0</v>
      </c>
      <c r="E15">
        <v>1632.5644500000001</v>
      </c>
      <c r="H15" s="9" t="s">
        <v>36</v>
      </c>
      <c r="I15" s="9">
        <v>131</v>
      </c>
      <c r="J15" s="9">
        <v>5369882645.6780729</v>
      </c>
      <c r="K15" s="9"/>
      <c r="L15" s="9"/>
      <c r="M15" s="9"/>
    </row>
    <row r="16" spans="2:13" ht="16.149999999999999" thickBot="1" x14ac:dyDescent="0.55000000000000004">
      <c r="B16">
        <v>22</v>
      </c>
      <c r="C16">
        <v>25.175000000000001</v>
      </c>
      <c r="D16">
        <v>0</v>
      </c>
      <c r="E16">
        <v>2045.68525</v>
      </c>
    </row>
    <row r="17" spans="2:16" x14ac:dyDescent="0.5">
      <c r="B17">
        <v>29</v>
      </c>
      <c r="C17">
        <v>29.734999999999999</v>
      </c>
      <c r="D17">
        <v>2</v>
      </c>
      <c r="E17">
        <v>18157.876</v>
      </c>
      <c r="H17" s="10"/>
      <c r="I17" s="10" t="s">
        <v>43</v>
      </c>
      <c r="J17" s="10" t="s">
        <v>31</v>
      </c>
      <c r="K17" s="10" t="s">
        <v>44</v>
      </c>
      <c r="L17" s="10" t="s">
        <v>45</v>
      </c>
      <c r="M17" s="10" t="s">
        <v>46</v>
      </c>
      <c r="N17" s="10" t="s">
        <v>47</v>
      </c>
      <c r="O17" s="10" t="s">
        <v>49</v>
      </c>
      <c r="P17" s="10" t="s">
        <v>50</v>
      </c>
    </row>
    <row r="18" spans="2:16" x14ac:dyDescent="0.5">
      <c r="B18">
        <v>35</v>
      </c>
      <c r="C18">
        <v>24.13</v>
      </c>
      <c r="D18">
        <v>1</v>
      </c>
      <c r="E18">
        <v>5125.2156999999997</v>
      </c>
      <c r="H18" s="8" t="s">
        <v>37</v>
      </c>
      <c r="I18" s="8">
        <v>-3542.8351807516028</v>
      </c>
      <c r="J18" s="8">
        <v>2702.9125802307844</v>
      </c>
      <c r="K18" s="8">
        <v>-1.310747231214227</v>
      </c>
      <c r="L18" s="8">
        <v>0.19229003931957292</v>
      </c>
      <c r="M18" s="8">
        <v>-8891.0095129142246</v>
      </c>
      <c r="N18" s="8">
        <v>1805.339151411019</v>
      </c>
      <c r="O18" s="8">
        <v>-10610.370178189398</v>
      </c>
      <c r="P18" s="8">
        <v>3524.6998166861922</v>
      </c>
    </row>
    <row r="19" spans="2:16" x14ac:dyDescent="0.5">
      <c r="B19">
        <v>44</v>
      </c>
      <c r="C19">
        <v>39.520000000000003</v>
      </c>
      <c r="D19">
        <v>0</v>
      </c>
      <c r="E19">
        <v>6948.7007999999996</v>
      </c>
      <c r="H19" s="8" t="s">
        <v>0</v>
      </c>
      <c r="I19" s="8">
        <v>271.04011922339481</v>
      </c>
      <c r="J19" s="8">
        <v>33.391087976987727</v>
      </c>
      <c r="K19" s="8">
        <v>8.1171395017194001</v>
      </c>
      <c r="L19" s="8">
        <v>3.4180388607410879E-13</v>
      </c>
      <c r="M19" s="8">
        <v>204.97014679895858</v>
      </c>
      <c r="N19" s="8">
        <v>337.11009164783104</v>
      </c>
      <c r="O19" s="8">
        <v>183.72960662822413</v>
      </c>
      <c r="P19" s="8">
        <v>358.35063181856549</v>
      </c>
    </row>
    <row r="20" spans="2:16" x14ac:dyDescent="0.5">
      <c r="B20">
        <v>37</v>
      </c>
      <c r="C20">
        <v>29.64</v>
      </c>
      <c r="D20">
        <v>0</v>
      </c>
      <c r="E20">
        <v>5028.1466</v>
      </c>
      <c r="H20" s="8" t="s">
        <v>2</v>
      </c>
      <c r="I20" s="8">
        <v>25.834071472852852</v>
      </c>
      <c r="J20" s="8">
        <v>92.559058749835771</v>
      </c>
      <c r="K20" s="8">
        <v>0.27910905557797377</v>
      </c>
      <c r="L20" s="8">
        <v>0.78061159050590612</v>
      </c>
      <c r="M20" s="8">
        <v>-157.30983996387479</v>
      </c>
      <c r="N20" s="8">
        <v>208.9779829095805</v>
      </c>
      <c r="O20" s="8">
        <v>-216.18795758903801</v>
      </c>
      <c r="P20" s="8">
        <v>267.85610053474369</v>
      </c>
    </row>
    <row r="21" spans="2:16" ht="16.149999999999999" thickBot="1" x14ac:dyDescent="0.55000000000000004">
      <c r="B21">
        <v>38</v>
      </c>
      <c r="C21">
        <v>27.835000000000001</v>
      </c>
      <c r="D21">
        <v>2</v>
      </c>
      <c r="E21">
        <v>6455.86265</v>
      </c>
      <c r="H21" s="9" t="s">
        <v>3</v>
      </c>
      <c r="I21" s="9">
        <v>624.74697679759095</v>
      </c>
      <c r="J21" s="9">
        <v>415.54148079224564</v>
      </c>
      <c r="K21" s="9">
        <v>1.5034527373933575</v>
      </c>
      <c r="L21" s="9">
        <v>0.13518564930235649</v>
      </c>
      <c r="M21" s="9">
        <v>-197.47283814447405</v>
      </c>
      <c r="N21" s="9">
        <v>1446.9667917396559</v>
      </c>
      <c r="O21" s="9">
        <v>-461.8046119835609</v>
      </c>
      <c r="P21" s="9">
        <v>1711.2985655787429</v>
      </c>
    </row>
    <row r="22" spans="2:16" x14ac:dyDescent="0.5">
      <c r="B22">
        <v>58</v>
      </c>
      <c r="C22">
        <v>28.594999999999999</v>
      </c>
      <c r="D22">
        <v>0</v>
      </c>
      <c r="E22">
        <v>11735.87905</v>
      </c>
    </row>
    <row r="23" spans="2:16" x14ac:dyDescent="0.5">
      <c r="B23">
        <v>19</v>
      </c>
      <c r="C23">
        <v>30.59</v>
      </c>
      <c r="D23">
        <v>0</v>
      </c>
      <c r="E23">
        <v>1639.5631000000001</v>
      </c>
    </row>
    <row r="24" spans="2:16" x14ac:dyDescent="0.5">
      <c r="B24">
        <v>40</v>
      </c>
      <c r="C24">
        <v>30.875</v>
      </c>
      <c r="D24">
        <v>4</v>
      </c>
      <c r="E24">
        <v>8162.7162500000004</v>
      </c>
    </row>
    <row r="25" spans="2:16" x14ac:dyDescent="0.5">
      <c r="B25">
        <v>24</v>
      </c>
      <c r="C25">
        <v>28.5</v>
      </c>
      <c r="D25">
        <v>2</v>
      </c>
      <c r="E25">
        <v>3537.703</v>
      </c>
    </row>
    <row r="26" spans="2:16" x14ac:dyDescent="0.5">
      <c r="B26">
        <v>39</v>
      </c>
      <c r="C26">
        <v>24.51</v>
      </c>
      <c r="D26">
        <v>2</v>
      </c>
      <c r="E26">
        <v>6710.1918999999998</v>
      </c>
    </row>
    <row r="27" spans="2:16" x14ac:dyDescent="0.5">
      <c r="B27">
        <v>54</v>
      </c>
      <c r="C27">
        <v>30.02</v>
      </c>
      <c r="D27">
        <v>0</v>
      </c>
      <c r="E27">
        <v>24476.478510000001</v>
      </c>
    </row>
    <row r="28" spans="2:16" x14ac:dyDescent="0.5">
      <c r="B28">
        <v>51</v>
      </c>
      <c r="C28">
        <v>24.414999999999999</v>
      </c>
      <c r="D28">
        <v>4</v>
      </c>
      <c r="E28">
        <v>11520.099850000001</v>
      </c>
    </row>
    <row r="29" spans="2:16" x14ac:dyDescent="0.5">
      <c r="B29">
        <v>41</v>
      </c>
      <c r="C29">
        <v>37.049999999999997</v>
      </c>
      <c r="D29">
        <v>2</v>
      </c>
      <c r="E29">
        <v>7265.7025000000003</v>
      </c>
    </row>
    <row r="30" spans="2:16" x14ac:dyDescent="0.5">
      <c r="B30">
        <v>25</v>
      </c>
      <c r="C30">
        <v>27.55</v>
      </c>
      <c r="D30">
        <v>0</v>
      </c>
      <c r="E30">
        <v>2523.1695</v>
      </c>
    </row>
    <row r="31" spans="2:16" x14ac:dyDescent="0.5">
      <c r="B31">
        <v>19</v>
      </c>
      <c r="C31">
        <v>20.614999999999998</v>
      </c>
      <c r="D31">
        <v>2</v>
      </c>
      <c r="E31">
        <v>2803.69785</v>
      </c>
    </row>
    <row r="32" spans="2:16" x14ac:dyDescent="0.5">
      <c r="B32">
        <v>29</v>
      </c>
      <c r="C32">
        <v>33.344999999999999</v>
      </c>
      <c r="D32">
        <v>2</v>
      </c>
      <c r="E32">
        <v>19442.353500000001</v>
      </c>
    </row>
    <row r="33" spans="2:5" x14ac:dyDescent="0.5">
      <c r="B33">
        <v>50</v>
      </c>
      <c r="C33">
        <v>32.204999999999998</v>
      </c>
      <c r="D33">
        <v>0</v>
      </c>
      <c r="E33">
        <v>8835.2649500000007</v>
      </c>
    </row>
    <row r="34" spans="2:5" x14ac:dyDescent="0.5">
      <c r="B34">
        <v>34</v>
      </c>
      <c r="C34">
        <v>25.27</v>
      </c>
      <c r="D34">
        <v>1</v>
      </c>
      <c r="E34">
        <v>4894.7533000000003</v>
      </c>
    </row>
    <row r="35" spans="2:5" x14ac:dyDescent="0.5">
      <c r="B35">
        <v>62</v>
      </c>
      <c r="C35">
        <v>27.55</v>
      </c>
      <c r="D35">
        <v>1</v>
      </c>
      <c r="E35">
        <v>13937.666499999999</v>
      </c>
    </row>
    <row r="36" spans="2:5" x14ac:dyDescent="0.5">
      <c r="B36">
        <v>62</v>
      </c>
      <c r="C36">
        <v>30.02</v>
      </c>
      <c r="D36">
        <v>0</v>
      </c>
      <c r="E36">
        <v>13352.0998</v>
      </c>
    </row>
    <row r="37" spans="2:5" x14ac:dyDescent="0.5">
      <c r="B37">
        <v>19</v>
      </c>
      <c r="C37">
        <v>27.835000000000001</v>
      </c>
      <c r="D37">
        <v>0</v>
      </c>
      <c r="E37">
        <v>1635.7336499999999</v>
      </c>
    </row>
    <row r="38" spans="2:5" x14ac:dyDescent="0.5">
      <c r="B38">
        <v>47</v>
      </c>
      <c r="C38">
        <v>29.83</v>
      </c>
      <c r="D38">
        <v>3</v>
      </c>
      <c r="E38">
        <v>9620.3307000000004</v>
      </c>
    </row>
    <row r="39" spans="2:5" x14ac:dyDescent="0.5">
      <c r="B39">
        <v>44</v>
      </c>
      <c r="C39">
        <v>32.015000000000001</v>
      </c>
      <c r="D39">
        <v>2</v>
      </c>
      <c r="E39">
        <v>8116.2688500000004</v>
      </c>
    </row>
    <row r="40" spans="2:5" x14ac:dyDescent="0.5">
      <c r="B40">
        <v>50</v>
      </c>
      <c r="C40">
        <v>25.364999999999998</v>
      </c>
      <c r="D40">
        <v>2</v>
      </c>
      <c r="E40">
        <v>30284.642940000002</v>
      </c>
    </row>
    <row r="41" spans="2:5" x14ac:dyDescent="0.5">
      <c r="B41">
        <v>46</v>
      </c>
      <c r="C41">
        <v>19.855</v>
      </c>
      <c r="D41">
        <v>0</v>
      </c>
      <c r="E41">
        <v>7526.7064499999997</v>
      </c>
    </row>
    <row r="42" spans="2:5" x14ac:dyDescent="0.5">
      <c r="B42">
        <v>49</v>
      </c>
      <c r="C42">
        <v>32.299999999999997</v>
      </c>
      <c r="D42">
        <v>3</v>
      </c>
      <c r="E42">
        <v>10269.459999999999</v>
      </c>
    </row>
    <row r="43" spans="2:5" x14ac:dyDescent="0.5">
      <c r="B43">
        <v>19</v>
      </c>
      <c r="C43">
        <v>17.48</v>
      </c>
      <c r="D43">
        <v>0</v>
      </c>
      <c r="E43">
        <v>1621.3402000000001</v>
      </c>
    </row>
    <row r="44" spans="2:5" x14ac:dyDescent="0.5">
      <c r="B44">
        <v>31</v>
      </c>
      <c r="C44">
        <v>28.594999999999999</v>
      </c>
      <c r="D44">
        <v>1</v>
      </c>
      <c r="E44">
        <v>4243.5900499999998</v>
      </c>
    </row>
    <row r="45" spans="2:5" x14ac:dyDescent="0.5">
      <c r="B45">
        <v>30</v>
      </c>
      <c r="C45">
        <v>24.13</v>
      </c>
      <c r="D45">
        <v>1</v>
      </c>
      <c r="E45">
        <v>4032.2406999999998</v>
      </c>
    </row>
    <row r="46" spans="2:5" x14ac:dyDescent="0.5">
      <c r="B46">
        <v>20</v>
      </c>
      <c r="C46">
        <v>29.734999999999999</v>
      </c>
      <c r="D46">
        <v>0</v>
      </c>
      <c r="E46">
        <v>1769.5316499999999</v>
      </c>
    </row>
    <row r="47" spans="2:5" x14ac:dyDescent="0.5">
      <c r="B47">
        <v>19</v>
      </c>
      <c r="C47">
        <v>25.175000000000001</v>
      </c>
      <c r="D47">
        <v>0</v>
      </c>
      <c r="E47">
        <v>1632.0362500000001</v>
      </c>
    </row>
    <row r="48" spans="2:5" x14ac:dyDescent="0.5">
      <c r="B48">
        <v>25</v>
      </c>
      <c r="C48">
        <v>35.625</v>
      </c>
      <c r="D48">
        <v>0</v>
      </c>
      <c r="E48">
        <v>2534.3937500000002</v>
      </c>
    </row>
    <row r="49" spans="2:5" x14ac:dyDescent="0.5">
      <c r="B49">
        <v>63</v>
      </c>
      <c r="C49">
        <v>41.325000000000003</v>
      </c>
      <c r="D49">
        <v>3</v>
      </c>
      <c r="E49">
        <v>15555.188749999999</v>
      </c>
    </row>
    <row r="50" spans="2:5" x14ac:dyDescent="0.5">
      <c r="B50">
        <v>53</v>
      </c>
      <c r="C50">
        <v>31.16</v>
      </c>
      <c r="D50">
        <v>1</v>
      </c>
      <c r="E50">
        <v>10461.9794</v>
      </c>
    </row>
    <row r="51" spans="2:5" x14ac:dyDescent="0.5">
      <c r="B51">
        <v>37</v>
      </c>
      <c r="C51">
        <v>30.875</v>
      </c>
      <c r="D51">
        <v>3</v>
      </c>
      <c r="E51">
        <v>6796.8632500000003</v>
      </c>
    </row>
    <row r="52" spans="2:5" x14ac:dyDescent="0.5">
      <c r="B52">
        <v>22</v>
      </c>
      <c r="C52">
        <v>31.35</v>
      </c>
      <c r="D52">
        <v>1</v>
      </c>
      <c r="E52">
        <v>2643.2685000000001</v>
      </c>
    </row>
    <row r="53" spans="2:5" x14ac:dyDescent="0.5">
      <c r="B53">
        <v>21</v>
      </c>
      <c r="C53">
        <v>23.75</v>
      </c>
      <c r="D53">
        <v>2</v>
      </c>
      <c r="E53">
        <v>3077.0954999999999</v>
      </c>
    </row>
    <row r="54" spans="2:5" x14ac:dyDescent="0.5">
      <c r="B54">
        <v>45</v>
      </c>
      <c r="C54">
        <v>30.495000000000001</v>
      </c>
      <c r="D54">
        <v>2</v>
      </c>
      <c r="E54">
        <v>8413.4630500000003</v>
      </c>
    </row>
    <row r="55" spans="2:5" x14ac:dyDescent="0.5">
      <c r="B55">
        <v>54</v>
      </c>
      <c r="C55">
        <v>30.21</v>
      </c>
      <c r="D55">
        <v>0</v>
      </c>
      <c r="E55">
        <v>10231.499900000001</v>
      </c>
    </row>
    <row r="56" spans="2:5" x14ac:dyDescent="0.5">
      <c r="B56">
        <v>19</v>
      </c>
      <c r="C56">
        <v>35.53</v>
      </c>
      <c r="D56">
        <v>0</v>
      </c>
      <c r="E56">
        <v>1646.4296999999999</v>
      </c>
    </row>
    <row r="57" spans="2:5" x14ac:dyDescent="0.5">
      <c r="B57">
        <v>41</v>
      </c>
      <c r="C57">
        <v>30.59</v>
      </c>
      <c r="D57">
        <v>2</v>
      </c>
      <c r="E57">
        <v>7256.7231000000002</v>
      </c>
    </row>
    <row r="58" spans="2:5" x14ac:dyDescent="0.5">
      <c r="B58">
        <v>19</v>
      </c>
      <c r="C58">
        <v>30.59</v>
      </c>
      <c r="D58">
        <v>0</v>
      </c>
      <c r="E58">
        <v>1639.5631000000001</v>
      </c>
    </row>
    <row r="59" spans="2:5" x14ac:dyDescent="0.5">
      <c r="B59">
        <v>47</v>
      </c>
      <c r="C59">
        <v>19.57</v>
      </c>
      <c r="D59">
        <v>1</v>
      </c>
      <c r="E59">
        <v>8428.0692999999992</v>
      </c>
    </row>
    <row r="60" spans="2:5" x14ac:dyDescent="0.5">
      <c r="B60">
        <v>51</v>
      </c>
      <c r="C60">
        <v>31.635000000000002</v>
      </c>
      <c r="D60">
        <v>0</v>
      </c>
      <c r="E60">
        <v>9174.1356500000002</v>
      </c>
    </row>
    <row r="61" spans="2:5" x14ac:dyDescent="0.5">
      <c r="B61">
        <v>59</v>
      </c>
      <c r="C61">
        <v>28.785</v>
      </c>
      <c r="D61">
        <v>0</v>
      </c>
      <c r="E61">
        <v>12129.614149999999</v>
      </c>
    </row>
    <row r="62" spans="2:5" x14ac:dyDescent="0.5">
      <c r="B62">
        <v>39</v>
      </c>
      <c r="C62">
        <v>26.22</v>
      </c>
      <c r="D62">
        <v>1</v>
      </c>
      <c r="E62">
        <v>6123.5688</v>
      </c>
    </row>
    <row r="63" spans="2:5" x14ac:dyDescent="0.5">
      <c r="B63">
        <v>27</v>
      </c>
      <c r="C63">
        <v>33.155000000000001</v>
      </c>
      <c r="D63">
        <v>2</v>
      </c>
      <c r="E63">
        <v>4058.71245</v>
      </c>
    </row>
    <row r="64" spans="2:5" x14ac:dyDescent="0.5">
      <c r="B64">
        <v>45</v>
      </c>
      <c r="C64">
        <v>21.375</v>
      </c>
      <c r="D64">
        <v>0</v>
      </c>
      <c r="E64">
        <v>7222.7862500000001</v>
      </c>
    </row>
    <row r="65" spans="2:5" x14ac:dyDescent="0.5">
      <c r="B65">
        <v>53</v>
      </c>
      <c r="C65">
        <v>24.32</v>
      </c>
      <c r="D65">
        <v>0</v>
      </c>
      <c r="E65">
        <v>9863.4717999999993</v>
      </c>
    </row>
    <row r="66" spans="2:5" x14ac:dyDescent="0.5">
      <c r="B66">
        <v>20</v>
      </c>
      <c r="C66">
        <v>32.395000000000003</v>
      </c>
      <c r="D66">
        <v>1</v>
      </c>
      <c r="E66">
        <v>2362.2290499999999</v>
      </c>
    </row>
    <row r="67" spans="2:5" x14ac:dyDescent="0.5">
      <c r="B67">
        <v>24</v>
      </c>
      <c r="C67">
        <v>23.655000000000001</v>
      </c>
      <c r="D67">
        <v>0</v>
      </c>
      <c r="E67">
        <v>2352.9684499999998</v>
      </c>
    </row>
    <row r="68" spans="2:5" x14ac:dyDescent="0.5">
      <c r="B68">
        <v>56</v>
      </c>
      <c r="C68">
        <v>33.725000000000001</v>
      </c>
      <c r="D68">
        <v>0</v>
      </c>
      <c r="E68">
        <v>10976.24575</v>
      </c>
    </row>
    <row r="69" spans="2:5" x14ac:dyDescent="0.5">
      <c r="B69">
        <v>49</v>
      </c>
      <c r="C69">
        <v>28.69</v>
      </c>
      <c r="D69">
        <v>3</v>
      </c>
      <c r="E69">
        <v>10264.4421</v>
      </c>
    </row>
    <row r="70" spans="2:5" x14ac:dyDescent="0.5">
      <c r="B70">
        <v>60</v>
      </c>
      <c r="C70">
        <v>24.32</v>
      </c>
      <c r="D70">
        <v>1</v>
      </c>
      <c r="E70">
        <v>13112.604799999999</v>
      </c>
    </row>
    <row r="71" spans="2:5" x14ac:dyDescent="0.5">
      <c r="B71">
        <v>41</v>
      </c>
      <c r="C71">
        <v>28.405000000000001</v>
      </c>
      <c r="D71">
        <v>1</v>
      </c>
      <c r="E71">
        <v>6664.68595</v>
      </c>
    </row>
    <row r="72" spans="2:5" x14ac:dyDescent="0.5">
      <c r="B72">
        <v>50</v>
      </c>
      <c r="C72">
        <v>26.41</v>
      </c>
      <c r="D72">
        <v>0</v>
      </c>
      <c r="E72">
        <v>8827.2098999999998</v>
      </c>
    </row>
    <row r="73" spans="2:5" x14ac:dyDescent="0.5">
      <c r="B73">
        <v>19</v>
      </c>
      <c r="C73">
        <v>21.754999999999999</v>
      </c>
      <c r="D73">
        <v>0</v>
      </c>
      <c r="E73">
        <v>1627.2824499999999</v>
      </c>
    </row>
    <row r="74" spans="2:5" x14ac:dyDescent="0.5">
      <c r="B74">
        <v>28</v>
      </c>
      <c r="C74">
        <v>30.875</v>
      </c>
      <c r="D74">
        <v>0</v>
      </c>
      <c r="E74">
        <v>3062.5082499999999</v>
      </c>
    </row>
    <row r="75" spans="2:5" x14ac:dyDescent="0.5">
      <c r="B75">
        <v>21</v>
      </c>
      <c r="C75">
        <v>28.975000000000001</v>
      </c>
      <c r="D75">
        <v>0</v>
      </c>
      <c r="E75">
        <v>1906.35825</v>
      </c>
    </row>
    <row r="76" spans="2:5" x14ac:dyDescent="0.5">
      <c r="B76">
        <v>64</v>
      </c>
      <c r="C76">
        <v>37.905000000000001</v>
      </c>
      <c r="D76">
        <v>0</v>
      </c>
      <c r="E76">
        <v>14210.53595</v>
      </c>
    </row>
    <row r="77" spans="2:5" x14ac:dyDescent="0.5">
      <c r="B77">
        <v>41</v>
      </c>
      <c r="C77">
        <v>34.200000000000003</v>
      </c>
      <c r="D77">
        <v>2</v>
      </c>
      <c r="E77">
        <v>7261.741</v>
      </c>
    </row>
    <row r="78" spans="2:5" x14ac:dyDescent="0.5">
      <c r="B78">
        <v>40</v>
      </c>
      <c r="C78">
        <v>32.299999999999997</v>
      </c>
      <c r="D78">
        <v>2</v>
      </c>
      <c r="E78">
        <v>6986.6970000000001</v>
      </c>
    </row>
    <row r="79" spans="2:5" x14ac:dyDescent="0.5">
      <c r="B79">
        <v>53</v>
      </c>
      <c r="C79">
        <v>28.88</v>
      </c>
      <c r="D79">
        <v>0</v>
      </c>
      <c r="E79">
        <v>9869.8101999999999</v>
      </c>
    </row>
    <row r="80" spans="2:5" x14ac:dyDescent="0.5">
      <c r="B80">
        <v>21</v>
      </c>
      <c r="C80">
        <v>36.86</v>
      </c>
      <c r="D80">
        <v>0</v>
      </c>
      <c r="E80">
        <v>1917.3184000000001</v>
      </c>
    </row>
    <row r="81" spans="2:5" x14ac:dyDescent="0.5">
      <c r="B81">
        <v>26</v>
      </c>
      <c r="C81">
        <v>17.670000000000002</v>
      </c>
      <c r="D81">
        <v>0</v>
      </c>
      <c r="E81">
        <v>2680.9493000000002</v>
      </c>
    </row>
    <row r="82" spans="2:5" x14ac:dyDescent="0.5">
      <c r="B82">
        <v>60</v>
      </c>
      <c r="C82">
        <v>24.32</v>
      </c>
      <c r="D82">
        <v>0</v>
      </c>
      <c r="E82">
        <v>12523.604799999999</v>
      </c>
    </row>
    <row r="83" spans="2:5" x14ac:dyDescent="0.5">
      <c r="B83">
        <v>39</v>
      </c>
      <c r="C83">
        <v>21.85</v>
      </c>
      <c r="D83">
        <v>1</v>
      </c>
      <c r="E83">
        <v>6117.4944999999998</v>
      </c>
    </row>
    <row r="84" spans="2:5" x14ac:dyDescent="0.5">
      <c r="B84">
        <v>58</v>
      </c>
      <c r="C84">
        <v>34.39</v>
      </c>
      <c r="D84">
        <v>0</v>
      </c>
      <c r="E84">
        <v>11743.9341</v>
      </c>
    </row>
    <row r="85" spans="2:5" x14ac:dyDescent="0.5">
      <c r="B85">
        <v>36</v>
      </c>
      <c r="C85">
        <v>33.82</v>
      </c>
      <c r="D85">
        <v>1</v>
      </c>
      <c r="E85">
        <v>5377.4578000000001</v>
      </c>
    </row>
    <row r="86" spans="2:5" x14ac:dyDescent="0.5">
      <c r="B86">
        <v>55</v>
      </c>
      <c r="C86">
        <v>32.774999999999999</v>
      </c>
      <c r="D86">
        <v>0</v>
      </c>
      <c r="E86">
        <v>10601.632250000001</v>
      </c>
    </row>
    <row r="87" spans="2:5" x14ac:dyDescent="0.5">
      <c r="B87">
        <v>61</v>
      </c>
      <c r="C87">
        <v>32.299999999999997</v>
      </c>
      <c r="D87">
        <v>2</v>
      </c>
      <c r="E87">
        <v>14119.62</v>
      </c>
    </row>
    <row r="88" spans="2:5" x14ac:dyDescent="0.5">
      <c r="B88">
        <v>23</v>
      </c>
      <c r="C88">
        <v>27.36</v>
      </c>
      <c r="D88">
        <v>1</v>
      </c>
      <c r="E88">
        <v>2789.0574000000001</v>
      </c>
    </row>
    <row r="89" spans="2:5" x14ac:dyDescent="0.5">
      <c r="B89">
        <v>25</v>
      </c>
      <c r="C89">
        <v>26.695</v>
      </c>
      <c r="D89">
        <v>4</v>
      </c>
      <c r="E89">
        <v>4877.9810500000003</v>
      </c>
    </row>
    <row r="90" spans="2:5" x14ac:dyDescent="0.5">
      <c r="B90">
        <v>57</v>
      </c>
      <c r="C90">
        <v>33.630000000000003</v>
      </c>
      <c r="D90">
        <v>1</v>
      </c>
      <c r="E90">
        <v>11945.1327</v>
      </c>
    </row>
    <row r="91" spans="2:5" x14ac:dyDescent="0.5">
      <c r="B91">
        <v>19</v>
      </c>
      <c r="C91">
        <v>25.555</v>
      </c>
      <c r="D91">
        <v>1</v>
      </c>
      <c r="E91">
        <v>2221.5644499999999</v>
      </c>
    </row>
    <row r="92" spans="2:5" x14ac:dyDescent="0.5">
      <c r="B92">
        <v>22</v>
      </c>
      <c r="C92">
        <v>28.31</v>
      </c>
      <c r="D92">
        <v>1</v>
      </c>
      <c r="E92">
        <v>2639.0428999999999</v>
      </c>
    </row>
    <row r="93" spans="2:5" x14ac:dyDescent="0.5">
      <c r="B93">
        <v>33</v>
      </c>
      <c r="C93">
        <v>24.605</v>
      </c>
      <c r="D93">
        <v>2</v>
      </c>
      <c r="E93">
        <v>5257.5079500000002</v>
      </c>
    </row>
    <row r="94" spans="2:5" x14ac:dyDescent="0.5">
      <c r="B94">
        <v>34</v>
      </c>
      <c r="C94">
        <v>35.814999999999998</v>
      </c>
      <c r="D94">
        <v>0</v>
      </c>
      <c r="E94">
        <v>4320.4108500000002</v>
      </c>
    </row>
    <row r="95" spans="2:5" x14ac:dyDescent="0.5">
      <c r="B95">
        <v>19</v>
      </c>
      <c r="C95">
        <v>22.61</v>
      </c>
      <c r="D95">
        <v>0</v>
      </c>
      <c r="E95">
        <v>1628.4709</v>
      </c>
    </row>
    <row r="96" spans="2:5" x14ac:dyDescent="0.5">
      <c r="B96">
        <v>42</v>
      </c>
      <c r="C96">
        <v>31.254999999999999</v>
      </c>
      <c r="D96">
        <v>0</v>
      </c>
      <c r="E96">
        <v>6358.7764500000003</v>
      </c>
    </row>
    <row r="97" spans="2:5" x14ac:dyDescent="0.5">
      <c r="B97">
        <v>24</v>
      </c>
      <c r="C97">
        <v>26.79</v>
      </c>
      <c r="D97">
        <v>1</v>
      </c>
      <c r="E97">
        <v>12609.88702</v>
      </c>
    </row>
    <row r="98" spans="2:5" x14ac:dyDescent="0.5">
      <c r="B98">
        <v>48</v>
      </c>
      <c r="C98">
        <v>36.67</v>
      </c>
      <c r="D98">
        <v>1</v>
      </c>
      <c r="E98">
        <v>28468.919010000001</v>
      </c>
    </row>
    <row r="99" spans="2:5" x14ac:dyDescent="0.5">
      <c r="B99">
        <v>52</v>
      </c>
      <c r="C99">
        <v>36.765000000000001</v>
      </c>
      <c r="D99">
        <v>2</v>
      </c>
      <c r="E99">
        <v>26467.09737</v>
      </c>
    </row>
    <row r="100" spans="2:5" x14ac:dyDescent="0.5">
      <c r="B100">
        <v>44</v>
      </c>
      <c r="C100">
        <v>25.364999999999998</v>
      </c>
      <c r="D100">
        <v>1</v>
      </c>
      <c r="E100">
        <v>7518.0253499999999</v>
      </c>
    </row>
    <row r="101" spans="2:5" x14ac:dyDescent="0.5">
      <c r="B101">
        <v>43</v>
      </c>
      <c r="C101">
        <v>30.114999999999998</v>
      </c>
      <c r="D101">
        <v>3</v>
      </c>
      <c r="E101">
        <v>8410.0468500000006</v>
      </c>
    </row>
    <row r="102" spans="2:5" x14ac:dyDescent="0.5">
      <c r="B102">
        <v>29</v>
      </c>
      <c r="C102">
        <v>31.73</v>
      </c>
      <c r="D102">
        <v>2</v>
      </c>
      <c r="E102">
        <v>4433.3877000000002</v>
      </c>
    </row>
    <row r="103" spans="2:5" x14ac:dyDescent="0.5">
      <c r="B103">
        <v>48</v>
      </c>
      <c r="C103">
        <v>32.299999999999997</v>
      </c>
      <c r="D103">
        <v>1</v>
      </c>
      <c r="E103">
        <v>8765.2489999999998</v>
      </c>
    </row>
    <row r="104" spans="2:5" x14ac:dyDescent="0.5">
      <c r="B104">
        <v>59</v>
      </c>
      <c r="C104">
        <v>25.46</v>
      </c>
      <c r="D104">
        <v>0</v>
      </c>
      <c r="E104">
        <v>12124.992399999999</v>
      </c>
    </row>
    <row r="105" spans="2:5" x14ac:dyDescent="0.5">
      <c r="B105">
        <v>23</v>
      </c>
      <c r="C105">
        <v>18.715</v>
      </c>
      <c r="D105">
        <v>0</v>
      </c>
      <c r="E105">
        <v>21595.382290000001</v>
      </c>
    </row>
    <row r="106" spans="2:5" x14ac:dyDescent="0.5">
      <c r="B106">
        <v>61</v>
      </c>
      <c r="C106">
        <v>38.380000000000003</v>
      </c>
      <c r="D106">
        <v>0</v>
      </c>
      <c r="E106">
        <v>12950.0712</v>
      </c>
    </row>
    <row r="107" spans="2:5" x14ac:dyDescent="0.5">
      <c r="B107">
        <v>19</v>
      </c>
      <c r="C107">
        <v>27.265000000000001</v>
      </c>
      <c r="D107">
        <v>2</v>
      </c>
      <c r="E107">
        <v>22493.659640000002</v>
      </c>
    </row>
    <row r="108" spans="2:5" x14ac:dyDescent="0.5">
      <c r="B108">
        <v>55</v>
      </c>
      <c r="C108">
        <v>27.645</v>
      </c>
      <c r="D108">
        <v>0</v>
      </c>
      <c r="E108">
        <v>10594.501550000001</v>
      </c>
    </row>
    <row r="109" spans="2:5" x14ac:dyDescent="0.5">
      <c r="B109">
        <v>32</v>
      </c>
      <c r="C109">
        <v>33.82</v>
      </c>
      <c r="D109">
        <v>1</v>
      </c>
      <c r="E109">
        <v>4462.7218000000003</v>
      </c>
    </row>
    <row r="110" spans="2:5" x14ac:dyDescent="0.5">
      <c r="B110">
        <v>36</v>
      </c>
      <c r="C110">
        <v>28.594999999999999</v>
      </c>
      <c r="D110">
        <v>3</v>
      </c>
      <c r="E110">
        <v>6548.1950500000003</v>
      </c>
    </row>
    <row r="111" spans="2:5" x14ac:dyDescent="0.5">
      <c r="B111">
        <v>63</v>
      </c>
      <c r="C111">
        <v>21.66</v>
      </c>
      <c r="D111">
        <v>1</v>
      </c>
      <c r="E111">
        <v>14349.8544</v>
      </c>
    </row>
    <row r="112" spans="2:5" x14ac:dyDescent="0.5">
      <c r="B112">
        <v>21</v>
      </c>
      <c r="C112">
        <v>31.254999999999999</v>
      </c>
      <c r="D112">
        <v>0</v>
      </c>
      <c r="E112">
        <v>1909.52745</v>
      </c>
    </row>
    <row r="113" spans="2:5" x14ac:dyDescent="0.5">
      <c r="B113">
        <v>32</v>
      </c>
      <c r="C113">
        <v>27.835000000000001</v>
      </c>
      <c r="D113">
        <v>1</v>
      </c>
      <c r="E113">
        <v>4454.40265</v>
      </c>
    </row>
    <row r="114" spans="2:5" x14ac:dyDescent="0.5">
      <c r="B114">
        <v>38</v>
      </c>
      <c r="C114">
        <v>19.95</v>
      </c>
      <c r="D114">
        <v>1</v>
      </c>
      <c r="E114">
        <v>5855.9025000000001</v>
      </c>
    </row>
    <row r="115" spans="2:5" x14ac:dyDescent="0.5">
      <c r="B115">
        <v>57</v>
      </c>
      <c r="C115">
        <v>31.54</v>
      </c>
      <c r="D115">
        <v>0</v>
      </c>
      <c r="E115">
        <v>11353.2276</v>
      </c>
    </row>
    <row r="116" spans="2:5" x14ac:dyDescent="0.5">
      <c r="B116">
        <v>28</v>
      </c>
      <c r="C116">
        <v>33.82</v>
      </c>
      <c r="D116">
        <v>0</v>
      </c>
      <c r="E116">
        <v>19673.335729999999</v>
      </c>
    </row>
    <row r="117" spans="2:5" x14ac:dyDescent="0.5">
      <c r="B117">
        <v>52</v>
      </c>
      <c r="C117">
        <v>32.774999999999999</v>
      </c>
      <c r="D117">
        <v>3</v>
      </c>
      <c r="E117">
        <v>11289.10925</v>
      </c>
    </row>
    <row r="118" spans="2:5" x14ac:dyDescent="0.5">
      <c r="B118">
        <v>38</v>
      </c>
      <c r="C118">
        <v>29.26</v>
      </c>
      <c r="D118">
        <v>2</v>
      </c>
      <c r="E118">
        <v>6457.8433999999997</v>
      </c>
    </row>
    <row r="119" spans="2:5" x14ac:dyDescent="0.5">
      <c r="B119">
        <v>29</v>
      </c>
      <c r="C119">
        <v>32.11</v>
      </c>
      <c r="D119">
        <v>2</v>
      </c>
      <c r="E119">
        <v>4433.9159</v>
      </c>
    </row>
    <row r="120" spans="2:5" x14ac:dyDescent="0.5">
      <c r="B120">
        <v>40</v>
      </c>
      <c r="C120">
        <v>29.355</v>
      </c>
      <c r="D120">
        <v>1</v>
      </c>
      <c r="E120">
        <v>6393.6034499999996</v>
      </c>
    </row>
    <row r="121" spans="2:5" x14ac:dyDescent="0.5">
      <c r="B121">
        <v>37</v>
      </c>
      <c r="C121">
        <v>24.32</v>
      </c>
      <c r="D121">
        <v>2</v>
      </c>
      <c r="E121">
        <v>6198.7518</v>
      </c>
    </row>
    <row r="122" spans="2:5" x14ac:dyDescent="0.5">
      <c r="B122">
        <v>46</v>
      </c>
      <c r="C122">
        <v>40.375</v>
      </c>
      <c r="D122">
        <v>2</v>
      </c>
      <c r="E122">
        <v>8733.2292500000003</v>
      </c>
    </row>
    <row r="123" spans="2:5" x14ac:dyDescent="0.5">
      <c r="B123">
        <v>22</v>
      </c>
      <c r="C123">
        <v>32.11</v>
      </c>
      <c r="D123">
        <v>0</v>
      </c>
      <c r="E123">
        <v>2055.3249000000001</v>
      </c>
    </row>
    <row r="124" spans="2:5" x14ac:dyDescent="0.5">
      <c r="B124">
        <v>35</v>
      </c>
      <c r="C124">
        <v>17.86</v>
      </c>
      <c r="D124">
        <v>1</v>
      </c>
      <c r="E124">
        <v>5116.5003999999999</v>
      </c>
    </row>
    <row r="125" spans="2:5" x14ac:dyDescent="0.5">
      <c r="B125">
        <v>36</v>
      </c>
      <c r="C125">
        <v>30.875</v>
      </c>
      <c r="D125">
        <v>1</v>
      </c>
      <c r="E125">
        <v>5373.3642499999996</v>
      </c>
    </row>
    <row r="126" spans="2:5" x14ac:dyDescent="0.5">
      <c r="B126">
        <v>26</v>
      </c>
      <c r="C126">
        <v>31.065000000000001</v>
      </c>
      <c r="D126">
        <v>0</v>
      </c>
      <c r="E126">
        <v>2699.56835</v>
      </c>
    </row>
    <row r="127" spans="2:5" x14ac:dyDescent="0.5">
      <c r="B127">
        <v>55</v>
      </c>
      <c r="C127">
        <v>37.715000000000003</v>
      </c>
      <c r="D127">
        <v>3</v>
      </c>
      <c r="E127">
        <v>30063.580549999999</v>
      </c>
    </row>
    <row r="128" spans="2:5" x14ac:dyDescent="0.5">
      <c r="B128">
        <v>26</v>
      </c>
      <c r="C128">
        <v>33.914999999999999</v>
      </c>
      <c r="D128">
        <v>1</v>
      </c>
      <c r="E128">
        <v>3292.5298499999999</v>
      </c>
    </row>
    <row r="129" spans="2:5" x14ac:dyDescent="0.5">
      <c r="B129">
        <v>46</v>
      </c>
      <c r="C129">
        <v>25.745000000000001</v>
      </c>
      <c r="D129">
        <v>3</v>
      </c>
      <c r="E129">
        <v>9301.8935500000007</v>
      </c>
    </row>
    <row r="130" spans="2:5" x14ac:dyDescent="0.5">
      <c r="B130">
        <v>33</v>
      </c>
      <c r="C130">
        <v>27.454999999999998</v>
      </c>
      <c r="D130">
        <v>2</v>
      </c>
      <c r="E130">
        <v>5261.4694499999996</v>
      </c>
    </row>
    <row r="131" spans="2:5" x14ac:dyDescent="0.5">
      <c r="B131">
        <v>42</v>
      </c>
      <c r="C131">
        <v>26.315000000000001</v>
      </c>
      <c r="D131">
        <v>1</v>
      </c>
      <c r="E131">
        <v>6940.90985</v>
      </c>
    </row>
    <row r="132" spans="2:5" x14ac:dyDescent="0.5">
      <c r="B132">
        <v>31</v>
      </c>
      <c r="C132">
        <v>31.065000000000001</v>
      </c>
      <c r="D132">
        <v>3</v>
      </c>
      <c r="E132">
        <v>5425.0233500000004</v>
      </c>
    </row>
    <row r="133" spans="2:5" x14ac:dyDescent="0.5">
      <c r="B133">
        <v>31</v>
      </c>
      <c r="C133">
        <v>25.934999999999999</v>
      </c>
      <c r="D133">
        <v>1</v>
      </c>
      <c r="E133">
        <v>4239.8926499999998</v>
      </c>
    </row>
    <row r="134" spans="2:5" x14ac:dyDescent="0.5">
      <c r="B134">
        <v>50</v>
      </c>
      <c r="C134">
        <v>30.97</v>
      </c>
      <c r="D134">
        <v>3</v>
      </c>
      <c r="E134">
        <v>10600.5483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3D1A2-A8C0-47A7-91F6-AF3B704B5C34}">
  <dimension ref="B2:P136"/>
  <sheetViews>
    <sheetView workbookViewId="0">
      <selection activeCell="H17" sqref="H17:I21"/>
    </sheetView>
  </sheetViews>
  <sheetFormatPr defaultRowHeight="15.75" x14ac:dyDescent="0.5"/>
  <sheetData>
    <row r="2" spans="2:13" x14ac:dyDescent="0.5">
      <c r="B2" t="s">
        <v>0</v>
      </c>
      <c r="C2" t="s">
        <v>2</v>
      </c>
      <c r="D2" t="s">
        <v>3</v>
      </c>
      <c r="E2" t="s">
        <v>6</v>
      </c>
      <c r="H2" t="s">
        <v>26</v>
      </c>
    </row>
    <row r="3" spans="2:13" ht="16.149999999999999" thickBot="1" x14ac:dyDescent="0.55000000000000004">
      <c r="B3">
        <v>18</v>
      </c>
      <c r="C3">
        <v>33.770000000000003</v>
      </c>
      <c r="D3">
        <v>1</v>
      </c>
      <c r="E3">
        <v>1725.5523000000001</v>
      </c>
    </row>
    <row r="4" spans="2:13" x14ac:dyDescent="0.5">
      <c r="B4">
        <v>28</v>
      </c>
      <c r="C4">
        <v>33</v>
      </c>
      <c r="D4">
        <v>3</v>
      </c>
      <c r="E4">
        <v>4449.4620000000004</v>
      </c>
      <c r="H4" s="11" t="s">
        <v>27</v>
      </c>
      <c r="I4" s="11"/>
    </row>
    <row r="5" spans="2:13" x14ac:dyDescent="0.5">
      <c r="B5">
        <v>18</v>
      </c>
      <c r="C5">
        <v>34.1</v>
      </c>
      <c r="D5">
        <v>0</v>
      </c>
      <c r="E5">
        <v>1137.011</v>
      </c>
      <c r="H5" s="8" t="s">
        <v>28</v>
      </c>
      <c r="I5" s="8">
        <v>0.6641493900828459</v>
      </c>
    </row>
    <row r="6" spans="2:13" x14ac:dyDescent="0.5">
      <c r="B6">
        <v>41</v>
      </c>
      <c r="C6">
        <v>21.78</v>
      </c>
      <c r="D6">
        <v>1</v>
      </c>
      <c r="E6">
        <v>6272.4772000000003</v>
      </c>
      <c r="H6" s="8" t="s">
        <v>29</v>
      </c>
      <c r="I6" s="8">
        <v>0.44109441234741614</v>
      </c>
    </row>
    <row r="7" spans="2:13" x14ac:dyDescent="0.5">
      <c r="B7">
        <v>25</v>
      </c>
      <c r="C7">
        <v>33.659999999999997</v>
      </c>
      <c r="D7">
        <v>4</v>
      </c>
      <c r="E7">
        <v>4504.6624000000002</v>
      </c>
      <c r="H7" s="8" t="s">
        <v>30</v>
      </c>
      <c r="I7" s="8">
        <v>0.42819659109389502</v>
      </c>
    </row>
    <row r="8" spans="2:13" x14ac:dyDescent="0.5">
      <c r="B8">
        <v>58</v>
      </c>
      <c r="C8">
        <v>32.01</v>
      </c>
      <c r="D8">
        <v>1</v>
      </c>
      <c r="E8">
        <v>11946.625899999999</v>
      </c>
      <c r="H8" s="8" t="s">
        <v>31</v>
      </c>
      <c r="I8" s="8">
        <v>4443.3479632516737</v>
      </c>
    </row>
    <row r="9" spans="2:13" ht="16.149999999999999" thickBot="1" x14ac:dyDescent="0.55000000000000004">
      <c r="B9">
        <v>21</v>
      </c>
      <c r="C9">
        <v>35.53</v>
      </c>
      <c r="D9">
        <v>0</v>
      </c>
      <c r="E9">
        <v>1532.4697000000001</v>
      </c>
      <c r="H9" s="9" t="s">
        <v>32</v>
      </c>
      <c r="I9" s="9">
        <v>134</v>
      </c>
    </row>
    <row r="10" spans="2:13" x14ac:dyDescent="0.5">
      <c r="B10">
        <v>55</v>
      </c>
      <c r="C10">
        <v>38.28</v>
      </c>
      <c r="D10">
        <v>0</v>
      </c>
      <c r="E10">
        <v>10226.2842</v>
      </c>
    </row>
    <row r="11" spans="2:13" ht="16.149999999999999" thickBot="1" x14ac:dyDescent="0.55000000000000004">
      <c r="B11">
        <v>29</v>
      </c>
      <c r="C11">
        <v>27.94</v>
      </c>
      <c r="D11">
        <v>0</v>
      </c>
      <c r="E11">
        <v>2867.1196</v>
      </c>
      <c r="H11" t="s">
        <v>33</v>
      </c>
    </row>
    <row r="12" spans="2:13" x14ac:dyDescent="0.5">
      <c r="B12">
        <v>58</v>
      </c>
      <c r="C12">
        <v>49.06</v>
      </c>
      <c r="D12">
        <v>0</v>
      </c>
      <c r="E12">
        <v>11381.3254</v>
      </c>
      <c r="H12" s="10"/>
      <c r="I12" s="10" t="s">
        <v>38</v>
      </c>
      <c r="J12" s="10" t="s">
        <v>39</v>
      </c>
      <c r="K12" s="10" t="s">
        <v>40</v>
      </c>
      <c r="L12" s="10" t="s">
        <v>41</v>
      </c>
      <c r="M12" s="10" t="s">
        <v>42</v>
      </c>
    </row>
    <row r="13" spans="2:13" x14ac:dyDescent="0.5">
      <c r="B13">
        <v>48</v>
      </c>
      <c r="C13">
        <v>29.7</v>
      </c>
      <c r="D13">
        <v>0</v>
      </c>
      <c r="E13">
        <v>7789.6350000000002</v>
      </c>
      <c r="H13" s="8" t="s">
        <v>34</v>
      </c>
      <c r="I13" s="8">
        <v>3</v>
      </c>
      <c r="J13" s="8">
        <v>2025615942.190392</v>
      </c>
      <c r="K13" s="8">
        <v>675205314.06346405</v>
      </c>
      <c r="L13" s="8">
        <v>34.199141364825117</v>
      </c>
      <c r="M13" s="8">
        <v>2.3162242689401965E-16</v>
      </c>
    </row>
    <row r="14" spans="2:13" x14ac:dyDescent="0.5">
      <c r="B14">
        <v>63</v>
      </c>
      <c r="C14">
        <v>41.47</v>
      </c>
      <c r="D14">
        <v>0</v>
      </c>
      <c r="E14">
        <v>13405.390299999999</v>
      </c>
      <c r="H14" s="8" t="s">
        <v>35</v>
      </c>
      <c r="I14" s="8">
        <v>130</v>
      </c>
      <c r="J14" s="8">
        <v>2566634345.9292636</v>
      </c>
      <c r="K14" s="8">
        <v>19743341.122532796</v>
      </c>
      <c r="L14" s="8"/>
      <c r="M14" s="8"/>
    </row>
    <row r="15" spans="2:13" ht="16.149999999999999" thickBot="1" x14ac:dyDescent="0.55000000000000004">
      <c r="B15">
        <v>44</v>
      </c>
      <c r="C15">
        <v>30.69</v>
      </c>
      <c r="D15">
        <v>2</v>
      </c>
      <c r="E15">
        <v>7731.4270999999999</v>
      </c>
      <c r="H15" s="9" t="s">
        <v>36</v>
      </c>
      <c r="I15" s="9">
        <v>133</v>
      </c>
      <c r="J15" s="9">
        <v>4592250288.1196556</v>
      </c>
      <c r="K15" s="9"/>
      <c r="L15" s="9"/>
      <c r="M15" s="9"/>
    </row>
    <row r="16" spans="2:13" ht="16.149999999999999" thickBot="1" x14ac:dyDescent="0.55000000000000004">
      <c r="B16">
        <v>61</v>
      </c>
      <c r="C16">
        <v>31.57</v>
      </c>
      <c r="D16">
        <v>0</v>
      </c>
      <c r="E16">
        <v>12557.605299999999</v>
      </c>
    </row>
    <row r="17" spans="2:16" x14ac:dyDescent="0.5">
      <c r="B17">
        <v>25</v>
      </c>
      <c r="C17">
        <v>25.74</v>
      </c>
      <c r="D17">
        <v>0</v>
      </c>
      <c r="E17">
        <v>2137.6536000000001</v>
      </c>
      <c r="H17" s="10"/>
      <c r="I17" s="10" t="s">
        <v>43</v>
      </c>
      <c r="J17" s="10" t="s">
        <v>31</v>
      </c>
      <c r="K17" s="10" t="s">
        <v>44</v>
      </c>
      <c r="L17" s="10" t="s">
        <v>45</v>
      </c>
      <c r="M17" s="10" t="s">
        <v>46</v>
      </c>
      <c r="N17" s="10" t="s">
        <v>47</v>
      </c>
      <c r="O17" s="10" t="s">
        <v>49</v>
      </c>
      <c r="P17" s="10" t="s">
        <v>50</v>
      </c>
    </row>
    <row r="18" spans="2:16" x14ac:dyDescent="0.5">
      <c r="B18">
        <v>18</v>
      </c>
      <c r="C18">
        <v>34.43</v>
      </c>
      <c r="D18">
        <v>0</v>
      </c>
      <c r="E18">
        <v>1137.4697000000001</v>
      </c>
      <c r="H18" s="8" t="s">
        <v>37</v>
      </c>
      <c r="I18" s="8">
        <v>-1706.4375866615992</v>
      </c>
      <c r="J18" s="8">
        <v>2256.1748133427573</v>
      </c>
      <c r="K18" s="8">
        <v>-0.75634103198472225</v>
      </c>
      <c r="L18" s="8">
        <v>0.45081319682069798</v>
      </c>
      <c r="M18" s="8">
        <v>-6170.009628642003</v>
      </c>
      <c r="N18" s="8">
        <v>2757.1344553188046</v>
      </c>
      <c r="O18" s="8">
        <v>-7604.4784276501696</v>
      </c>
      <c r="P18" s="8">
        <v>4191.6032543269712</v>
      </c>
    </row>
    <row r="19" spans="2:16" x14ac:dyDescent="0.5">
      <c r="B19">
        <v>59</v>
      </c>
      <c r="C19">
        <v>26.4</v>
      </c>
      <c r="D19">
        <v>0</v>
      </c>
      <c r="E19">
        <v>11743.299000000001</v>
      </c>
      <c r="H19" s="8" t="s">
        <v>0</v>
      </c>
      <c r="I19" s="8">
        <v>261.99215956884336</v>
      </c>
      <c r="J19" s="8">
        <v>27.068432648889551</v>
      </c>
      <c r="K19" s="8">
        <v>9.678881779643465</v>
      </c>
      <c r="L19" s="8">
        <v>5.1183138757307264E-17</v>
      </c>
      <c r="M19" s="8">
        <v>208.44050281011783</v>
      </c>
      <c r="N19" s="8">
        <v>315.54381632756889</v>
      </c>
      <c r="O19" s="8">
        <v>191.23047908178933</v>
      </c>
      <c r="P19" s="8">
        <v>332.7538400558974</v>
      </c>
    </row>
    <row r="20" spans="2:16" x14ac:dyDescent="0.5">
      <c r="B20">
        <v>27</v>
      </c>
      <c r="C20">
        <v>23.1</v>
      </c>
      <c r="D20">
        <v>0</v>
      </c>
      <c r="E20">
        <v>2483.7359999999999</v>
      </c>
      <c r="H20" s="8" t="s">
        <v>2</v>
      </c>
      <c r="I20" s="8">
        <v>-37.326139509095547</v>
      </c>
      <c r="J20" s="8">
        <v>58.400406169592515</v>
      </c>
      <c r="K20" s="8">
        <v>-0.6391417792660874</v>
      </c>
      <c r="L20" s="8">
        <v>0.52385528096234157</v>
      </c>
      <c r="M20" s="8">
        <v>-152.86435874516476</v>
      </c>
      <c r="N20" s="8">
        <v>78.212079726973656</v>
      </c>
      <c r="O20" s="8">
        <v>-189.99515198168942</v>
      </c>
      <c r="P20" s="8">
        <v>115.34287296349831</v>
      </c>
    </row>
    <row r="21" spans="2:16" ht="16.149999999999999" thickBot="1" x14ac:dyDescent="0.55000000000000004">
      <c r="B21">
        <v>55</v>
      </c>
      <c r="C21">
        <v>33.880000000000003</v>
      </c>
      <c r="D21">
        <v>3</v>
      </c>
      <c r="E21">
        <v>11987.1682</v>
      </c>
      <c r="H21" s="9" t="s">
        <v>3</v>
      </c>
      <c r="I21" s="9">
        <v>537.17154970575484</v>
      </c>
      <c r="J21" s="9">
        <v>319.36715165593279</v>
      </c>
      <c r="K21" s="9">
        <v>1.6819874771732053</v>
      </c>
      <c r="L21" s="9">
        <v>9.4971889548490035E-2</v>
      </c>
      <c r="M21" s="9">
        <v>-94.658165273770123</v>
      </c>
      <c r="N21" s="9">
        <v>1169.0012646852797</v>
      </c>
      <c r="O21" s="9">
        <v>-297.71078857638963</v>
      </c>
      <c r="P21" s="9">
        <v>1372.0538879878993</v>
      </c>
    </row>
    <row r="22" spans="2:16" x14ac:dyDescent="0.5">
      <c r="B22">
        <v>28</v>
      </c>
      <c r="C22">
        <v>38.06</v>
      </c>
      <c r="D22">
        <v>0</v>
      </c>
      <c r="E22">
        <v>2689.4953999999998</v>
      </c>
    </row>
    <row r="23" spans="2:16" x14ac:dyDescent="0.5">
      <c r="B23">
        <v>31</v>
      </c>
      <c r="C23">
        <v>38.39</v>
      </c>
      <c r="D23">
        <v>2</v>
      </c>
      <c r="E23">
        <v>4463.2051000000001</v>
      </c>
    </row>
    <row r="24" spans="2:16" x14ac:dyDescent="0.5">
      <c r="B24">
        <v>44</v>
      </c>
      <c r="C24">
        <v>38.06</v>
      </c>
      <c r="D24">
        <v>1</v>
      </c>
      <c r="E24">
        <v>7152.6714000000002</v>
      </c>
    </row>
    <row r="25" spans="2:16" x14ac:dyDescent="0.5">
      <c r="B25">
        <v>24</v>
      </c>
      <c r="C25">
        <v>35.86</v>
      </c>
      <c r="D25">
        <v>0</v>
      </c>
      <c r="E25">
        <v>1986.9333999999999</v>
      </c>
    </row>
    <row r="26" spans="2:16" x14ac:dyDescent="0.5">
      <c r="B26">
        <v>18</v>
      </c>
      <c r="C26">
        <v>29.37</v>
      </c>
      <c r="D26">
        <v>1</v>
      </c>
      <c r="E26">
        <v>1719.4363000000001</v>
      </c>
    </row>
    <row r="27" spans="2:16" x14ac:dyDescent="0.5">
      <c r="B27">
        <v>59</v>
      </c>
      <c r="C27">
        <v>31.79</v>
      </c>
      <c r="D27">
        <v>2</v>
      </c>
      <c r="E27">
        <v>12928.7911</v>
      </c>
    </row>
    <row r="28" spans="2:16" x14ac:dyDescent="0.5">
      <c r="B28">
        <v>46</v>
      </c>
      <c r="C28">
        <v>26.62</v>
      </c>
      <c r="D28">
        <v>1</v>
      </c>
      <c r="E28">
        <v>7742.1098000000002</v>
      </c>
    </row>
    <row r="29" spans="2:16" x14ac:dyDescent="0.5">
      <c r="B29">
        <v>52</v>
      </c>
      <c r="C29">
        <v>26.4</v>
      </c>
      <c r="D29">
        <v>3</v>
      </c>
      <c r="E29">
        <v>25992.821039999999</v>
      </c>
    </row>
    <row r="30" spans="2:16" x14ac:dyDescent="0.5">
      <c r="B30">
        <v>49</v>
      </c>
      <c r="C30">
        <v>35.86</v>
      </c>
      <c r="D30">
        <v>0</v>
      </c>
      <c r="E30">
        <v>8124.4084000000003</v>
      </c>
    </row>
    <row r="31" spans="2:16" x14ac:dyDescent="0.5">
      <c r="B31">
        <v>60</v>
      </c>
      <c r="C31">
        <v>25.74</v>
      </c>
      <c r="D31">
        <v>0</v>
      </c>
      <c r="E31">
        <v>12142.578600000001</v>
      </c>
    </row>
    <row r="32" spans="2:16" x14ac:dyDescent="0.5">
      <c r="B32">
        <v>33</v>
      </c>
      <c r="C32">
        <v>35.75</v>
      </c>
      <c r="D32">
        <v>2</v>
      </c>
      <c r="E32">
        <v>4889.9994999999999</v>
      </c>
    </row>
    <row r="33" spans="2:5" x14ac:dyDescent="0.5">
      <c r="B33">
        <v>46</v>
      </c>
      <c r="C33">
        <v>43.89</v>
      </c>
      <c r="D33">
        <v>3</v>
      </c>
      <c r="E33">
        <v>8944.1151000000009</v>
      </c>
    </row>
    <row r="34" spans="2:5" x14ac:dyDescent="0.5">
      <c r="B34">
        <v>23</v>
      </c>
      <c r="C34">
        <v>41.91</v>
      </c>
      <c r="D34">
        <v>0</v>
      </c>
      <c r="E34">
        <v>1837.2819</v>
      </c>
    </row>
    <row r="35" spans="2:5" x14ac:dyDescent="0.5">
      <c r="B35">
        <v>20</v>
      </c>
      <c r="C35">
        <v>33.33</v>
      </c>
      <c r="D35">
        <v>0</v>
      </c>
      <c r="E35">
        <v>1391.5287000000001</v>
      </c>
    </row>
    <row r="36" spans="2:5" x14ac:dyDescent="0.5">
      <c r="B36">
        <v>62</v>
      </c>
      <c r="C36">
        <v>31.46</v>
      </c>
      <c r="D36">
        <v>1</v>
      </c>
      <c r="E36">
        <v>27000.98473</v>
      </c>
    </row>
    <row r="37" spans="2:5" x14ac:dyDescent="0.5">
      <c r="B37">
        <v>55</v>
      </c>
      <c r="C37">
        <v>33</v>
      </c>
      <c r="D37">
        <v>0</v>
      </c>
      <c r="E37">
        <v>20781.48892</v>
      </c>
    </row>
    <row r="38" spans="2:5" x14ac:dyDescent="0.5">
      <c r="B38">
        <v>21</v>
      </c>
      <c r="C38">
        <v>31.02</v>
      </c>
      <c r="D38">
        <v>0</v>
      </c>
      <c r="E38">
        <v>16586.49771</v>
      </c>
    </row>
    <row r="39" spans="2:5" x14ac:dyDescent="0.5">
      <c r="B39">
        <v>47</v>
      </c>
      <c r="C39">
        <v>47.52</v>
      </c>
      <c r="D39">
        <v>1</v>
      </c>
      <c r="E39">
        <v>8083.9197999999997</v>
      </c>
    </row>
    <row r="40" spans="2:5" x14ac:dyDescent="0.5">
      <c r="B40">
        <v>38</v>
      </c>
      <c r="C40">
        <v>21.12</v>
      </c>
      <c r="D40">
        <v>3</v>
      </c>
      <c r="E40">
        <v>6652.5288</v>
      </c>
    </row>
    <row r="41" spans="2:5" x14ac:dyDescent="0.5">
      <c r="B41">
        <v>32</v>
      </c>
      <c r="C41">
        <v>30.03</v>
      </c>
      <c r="D41">
        <v>1</v>
      </c>
      <c r="E41">
        <v>4074.4537</v>
      </c>
    </row>
    <row r="42" spans="2:5" x14ac:dyDescent="0.5">
      <c r="B42">
        <v>52</v>
      </c>
      <c r="C42">
        <v>34.1</v>
      </c>
      <c r="D42">
        <v>0</v>
      </c>
      <c r="E42">
        <v>9140.9509999999991</v>
      </c>
    </row>
    <row r="43" spans="2:5" x14ac:dyDescent="0.5">
      <c r="B43">
        <v>64</v>
      </c>
      <c r="C43">
        <v>39.159999999999997</v>
      </c>
      <c r="D43">
        <v>1</v>
      </c>
      <c r="E43">
        <v>14418.2804</v>
      </c>
    </row>
    <row r="44" spans="2:5" x14ac:dyDescent="0.5">
      <c r="B44">
        <v>45</v>
      </c>
      <c r="C44">
        <v>24.31</v>
      </c>
      <c r="D44">
        <v>5</v>
      </c>
      <c r="E44">
        <v>9788.8659000000007</v>
      </c>
    </row>
    <row r="45" spans="2:5" x14ac:dyDescent="0.5">
      <c r="B45">
        <v>60</v>
      </c>
      <c r="C45">
        <v>33.11</v>
      </c>
      <c r="D45">
        <v>3</v>
      </c>
      <c r="E45">
        <v>13919.822899999999</v>
      </c>
    </row>
    <row r="46" spans="2:5" x14ac:dyDescent="0.5">
      <c r="B46">
        <v>18</v>
      </c>
      <c r="C46">
        <v>43.01</v>
      </c>
      <c r="D46">
        <v>0</v>
      </c>
      <c r="E46">
        <v>1149.3959</v>
      </c>
    </row>
    <row r="47" spans="2:5" x14ac:dyDescent="0.5">
      <c r="B47">
        <v>32</v>
      </c>
      <c r="C47">
        <v>46.53</v>
      </c>
      <c r="D47">
        <v>2</v>
      </c>
      <c r="E47">
        <v>4686.3887000000004</v>
      </c>
    </row>
    <row r="48" spans="2:5" x14ac:dyDescent="0.5">
      <c r="B48">
        <v>27</v>
      </c>
      <c r="C48">
        <v>32.67</v>
      </c>
      <c r="D48">
        <v>0</v>
      </c>
      <c r="E48">
        <v>2497.0383000000002</v>
      </c>
    </row>
    <row r="49" spans="2:5" x14ac:dyDescent="0.5">
      <c r="B49">
        <v>21</v>
      </c>
      <c r="C49">
        <v>36.85</v>
      </c>
      <c r="D49">
        <v>0</v>
      </c>
      <c r="E49">
        <v>1534.3045</v>
      </c>
    </row>
    <row r="50" spans="2:5" x14ac:dyDescent="0.5">
      <c r="B50">
        <v>23</v>
      </c>
      <c r="C50">
        <v>32.56</v>
      </c>
      <c r="D50">
        <v>0</v>
      </c>
      <c r="E50">
        <v>1824.2854</v>
      </c>
    </row>
    <row r="51" spans="2:5" x14ac:dyDescent="0.5">
      <c r="B51">
        <v>49</v>
      </c>
      <c r="C51">
        <v>37.51</v>
      </c>
      <c r="D51">
        <v>2</v>
      </c>
      <c r="E51">
        <v>9304.7019</v>
      </c>
    </row>
    <row r="52" spans="2:5" x14ac:dyDescent="0.5">
      <c r="B52">
        <v>27</v>
      </c>
      <c r="C52">
        <v>33.659999999999997</v>
      </c>
      <c r="D52">
        <v>0</v>
      </c>
      <c r="E52">
        <v>2498.4144000000001</v>
      </c>
    </row>
    <row r="53" spans="2:5" x14ac:dyDescent="0.5">
      <c r="B53">
        <v>20</v>
      </c>
      <c r="C53">
        <v>35.31</v>
      </c>
      <c r="D53">
        <v>1</v>
      </c>
      <c r="E53">
        <v>27724.28875</v>
      </c>
    </row>
    <row r="54" spans="2:5" x14ac:dyDescent="0.5">
      <c r="B54">
        <v>59</v>
      </c>
      <c r="C54">
        <v>29.7</v>
      </c>
      <c r="D54">
        <v>2</v>
      </c>
      <c r="E54">
        <v>12925.886</v>
      </c>
    </row>
    <row r="55" spans="2:5" x14ac:dyDescent="0.5">
      <c r="B55">
        <v>37</v>
      </c>
      <c r="C55">
        <v>36.19</v>
      </c>
      <c r="D55">
        <v>0</v>
      </c>
      <c r="E55">
        <v>19214.705529999999</v>
      </c>
    </row>
    <row r="56" spans="2:5" x14ac:dyDescent="0.5">
      <c r="B56">
        <v>64</v>
      </c>
      <c r="C56">
        <v>40.479999999999997</v>
      </c>
      <c r="D56">
        <v>0</v>
      </c>
      <c r="E56">
        <v>13831.1152</v>
      </c>
    </row>
    <row r="57" spans="2:5" x14ac:dyDescent="0.5">
      <c r="B57">
        <v>53</v>
      </c>
      <c r="C57">
        <v>31.35</v>
      </c>
      <c r="D57">
        <v>0</v>
      </c>
      <c r="E57">
        <v>27346.04207</v>
      </c>
    </row>
    <row r="58" spans="2:5" x14ac:dyDescent="0.5">
      <c r="B58">
        <v>34</v>
      </c>
      <c r="C58">
        <v>34.21</v>
      </c>
      <c r="D58">
        <v>0</v>
      </c>
      <c r="E58">
        <v>3935.1799000000001</v>
      </c>
    </row>
    <row r="59" spans="2:5" x14ac:dyDescent="0.5">
      <c r="B59">
        <v>50</v>
      </c>
      <c r="C59">
        <v>44.77</v>
      </c>
      <c r="D59">
        <v>1</v>
      </c>
      <c r="E59">
        <v>9058.7302999999993</v>
      </c>
    </row>
    <row r="60" spans="2:5" x14ac:dyDescent="0.5">
      <c r="B60">
        <v>22</v>
      </c>
      <c r="C60">
        <v>26.84</v>
      </c>
      <c r="D60">
        <v>0</v>
      </c>
      <c r="E60">
        <v>1664.9996000000001</v>
      </c>
    </row>
    <row r="61" spans="2:5" x14ac:dyDescent="0.5">
      <c r="B61">
        <v>39</v>
      </c>
      <c r="C61">
        <v>45.43</v>
      </c>
      <c r="D61">
        <v>2</v>
      </c>
      <c r="E61">
        <v>6356.2707</v>
      </c>
    </row>
    <row r="62" spans="2:5" x14ac:dyDescent="0.5">
      <c r="B62">
        <v>20</v>
      </c>
      <c r="C62">
        <v>31.13</v>
      </c>
      <c r="D62">
        <v>2</v>
      </c>
      <c r="E62">
        <v>2566.4706999999999</v>
      </c>
    </row>
    <row r="63" spans="2:5" x14ac:dyDescent="0.5">
      <c r="B63">
        <v>41</v>
      </c>
      <c r="C63">
        <v>40.26</v>
      </c>
      <c r="D63">
        <v>0</v>
      </c>
      <c r="E63">
        <v>5709.1643999999997</v>
      </c>
    </row>
    <row r="64" spans="2:5" x14ac:dyDescent="0.5">
      <c r="B64">
        <v>33</v>
      </c>
      <c r="C64">
        <v>42.46</v>
      </c>
      <c r="D64">
        <v>1</v>
      </c>
      <c r="E64">
        <v>11326.71487</v>
      </c>
    </row>
    <row r="65" spans="2:5" x14ac:dyDescent="0.5">
      <c r="B65">
        <v>56</v>
      </c>
      <c r="C65">
        <v>33.659999999999997</v>
      </c>
      <c r="D65">
        <v>4</v>
      </c>
      <c r="E65">
        <v>12949.1554</v>
      </c>
    </row>
    <row r="66" spans="2:5" x14ac:dyDescent="0.5">
      <c r="B66">
        <v>43</v>
      </c>
      <c r="C66">
        <v>35.31</v>
      </c>
      <c r="D66">
        <v>2</v>
      </c>
      <c r="E66">
        <v>18806.145469999999</v>
      </c>
    </row>
    <row r="67" spans="2:5" x14ac:dyDescent="0.5">
      <c r="B67">
        <v>37</v>
      </c>
      <c r="C67">
        <v>46.53</v>
      </c>
      <c r="D67">
        <v>3</v>
      </c>
      <c r="E67">
        <v>6435.6237000000001</v>
      </c>
    </row>
    <row r="68" spans="2:5" x14ac:dyDescent="0.5">
      <c r="B68">
        <v>18</v>
      </c>
      <c r="C68">
        <v>33.659999999999997</v>
      </c>
      <c r="D68">
        <v>0</v>
      </c>
      <c r="E68">
        <v>1136.3994</v>
      </c>
    </row>
    <row r="69" spans="2:5" x14ac:dyDescent="0.5">
      <c r="B69">
        <v>30</v>
      </c>
      <c r="C69">
        <v>31.57</v>
      </c>
      <c r="D69">
        <v>3</v>
      </c>
      <c r="E69">
        <v>4837.5823</v>
      </c>
    </row>
    <row r="70" spans="2:5" x14ac:dyDescent="0.5">
      <c r="B70">
        <v>36</v>
      </c>
      <c r="C70">
        <v>29.7</v>
      </c>
      <c r="D70">
        <v>0</v>
      </c>
      <c r="E70">
        <v>4399.7309999999998</v>
      </c>
    </row>
    <row r="71" spans="2:5" x14ac:dyDescent="0.5">
      <c r="B71">
        <v>40</v>
      </c>
      <c r="C71">
        <v>41.69</v>
      </c>
      <c r="D71">
        <v>0</v>
      </c>
      <c r="E71">
        <v>5438.7491</v>
      </c>
    </row>
    <row r="72" spans="2:5" x14ac:dyDescent="0.5">
      <c r="B72">
        <v>53</v>
      </c>
      <c r="C72">
        <v>41.47</v>
      </c>
      <c r="D72">
        <v>0</v>
      </c>
      <c r="E72">
        <v>9504.3102999999992</v>
      </c>
    </row>
    <row r="73" spans="2:5" x14ac:dyDescent="0.5">
      <c r="B73">
        <v>18</v>
      </c>
      <c r="C73">
        <v>35.200000000000003</v>
      </c>
      <c r="D73">
        <v>1</v>
      </c>
      <c r="E73">
        <v>1727.54</v>
      </c>
    </row>
    <row r="74" spans="2:5" x14ac:dyDescent="0.5">
      <c r="B74">
        <v>51</v>
      </c>
      <c r="C74">
        <v>33.33</v>
      </c>
      <c r="D74">
        <v>3</v>
      </c>
      <c r="E74">
        <v>10560.4917</v>
      </c>
    </row>
    <row r="75" spans="2:5" x14ac:dyDescent="0.5">
      <c r="B75">
        <v>35</v>
      </c>
      <c r="C75">
        <v>34.32</v>
      </c>
      <c r="D75">
        <v>3</v>
      </c>
      <c r="E75">
        <v>5934.3797999999997</v>
      </c>
    </row>
    <row r="76" spans="2:5" x14ac:dyDescent="0.5">
      <c r="B76">
        <v>18</v>
      </c>
      <c r="C76">
        <v>41.14</v>
      </c>
      <c r="D76">
        <v>0</v>
      </c>
      <c r="E76">
        <v>1146.7965999999999</v>
      </c>
    </row>
    <row r="77" spans="2:5" x14ac:dyDescent="0.5">
      <c r="B77">
        <v>51</v>
      </c>
      <c r="C77">
        <v>35.97</v>
      </c>
      <c r="D77">
        <v>1</v>
      </c>
      <c r="E77">
        <v>9386.1612999999998</v>
      </c>
    </row>
    <row r="78" spans="2:5" x14ac:dyDescent="0.5">
      <c r="B78">
        <v>30</v>
      </c>
      <c r="C78">
        <v>44.22</v>
      </c>
      <c r="D78">
        <v>2</v>
      </c>
      <c r="E78">
        <v>4266.1657999999998</v>
      </c>
    </row>
    <row r="79" spans="2:5" x14ac:dyDescent="0.5">
      <c r="B79">
        <v>23</v>
      </c>
      <c r="C79">
        <v>26.51</v>
      </c>
      <c r="D79">
        <v>0</v>
      </c>
      <c r="E79">
        <v>1815.8759</v>
      </c>
    </row>
    <row r="80" spans="2:5" x14ac:dyDescent="0.5">
      <c r="B80">
        <v>18</v>
      </c>
      <c r="C80">
        <v>30.14</v>
      </c>
      <c r="D80">
        <v>0</v>
      </c>
      <c r="E80">
        <v>1131.5065999999999</v>
      </c>
    </row>
    <row r="81" spans="2:5" x14ac:dyDescent="0.5">
      <c r="B81">
        <v>54</v>
      </c>
      <c r="C81">
        <v>21.01</v>
      </c>
      <c r="D81">
        <v>2</v>
      </c>
      <c r="E81">
        <v>11013.7119</v>
      </c>
    </row>
    <row r="82" spans="2:5" x14ac:dyDescent="0.5">
      <c r="B82">
        <v>36</v>
      </c>
      <c r="C82">
        <v>34.43</v>
      </c>
      <c r="D82">
        <v>2</v>
      </c>
      <c r="E82">
        <v>5584.3056999999999</v>
      </c>
    </row>
    <row r="83" spans="2:5" x14ac:dyDescent="0.5">
      <c r="B83">
        <v>42</v>
      </c>
      <c r="C83">
        <v>35.97</v>
      </c>
      <c r="D83">
        <v>2</v>
      </c>
      <c r="E83">
        <v>7160.3302999999996</v>
      </c>
    </row>
    <row r="84" spans="2:5" x14ac:dyDescent="0.5">
      <c r="B84">
        <v>23</v>
      </c>
      <c r="C84">
        <v>50.38</v>
      </c>
      <c r="D84">
        <v>1</v>
      </c>
      <c r="E84">
        <v>2438.0551999999998</v>
      </c>
    </row>
    <row r="85" spans="2:5" x14ac:dyDescent="0.5">
      <c r="B85">
        <v>18</v>
      </c>
      <c r="C85">
        <v>37.29</v>
      </c>
      <c r="D85">
        <v>0</v>
      </c>
      <c r="E85">
        <v>1141.4450999999999</v>
      </c>
    </row>
    <row r="86" spans="2:5" x14ac:dyDescent="0.5">
      <c r="B86">
        <v>42</v>
      </c>
      <c r="C86">
        <v>24.86</v>
      </c>
      <c r="D86">
        <v>0</v>
      </c>
      <c r="E86">
        <v>5966.8873999999996</v>
      </c>
    </row>
    <row r="87" spans="2:5" x14ac:dyDescent="0.5">
      <c r="B87">
        <v>33</v>
      </c>
      <c r="C87">
        <v>33.44</v>
      </c>
      <c r="D87">
        <v>5</v>
      </c>
      <c r="E87">
        <v>6653.7885999999999</v>
      </c>
    </row>
    <row r="88" spans="2:5" x14ac:dyDescent="0.5">
      <c r="B88">
        <v>49</v>
      </c>
      <c r="C88">
        <v>36.85</v>
      </c>
      <c r="D88">
        <v>0</v>
      </c>
      <c r="E88">
        <v>8125.7844999999998</v>
      </c>
    </row>
    <row r="89" spans="2:5" x14ac:dyDescent="0.5">
      <c r="B89">
        <v>41</v>
      </c>
      <c r="C89">
        <v>34.21</v>
      </c>
      <c r="D89">
        <v>1</v>
      </c>
      <c r="E89">
        <v>6289.7548999999999</v>
      </c>
    </row>
    <row r="90" spans="2:5" x14ac:dyDescent="0.5">
      <c r="B90">
        <v>26</v>
      </c>
      <c r="C90">
        <v>46.53</v>
      </c>
      <c r="D90">
        <v>1</v>
      </c>
      <c r="E90">
        <v>2927.0646999999999</v>
      </c>
    </row>
    <row r="91" spans="2:5" x14ac:dyDescent="0.5">
      <c r="B91">
        <v>32</v>
      </c>
      <c r="C91">
        <v>37.18</v>
      </c>
      <c r="D91">
        <v>2</v>
      </c>
      <c r="E91">
        <v>4673.3922000000002</v>
      </c>
    </row>
    <row r="92" spans="2:5" x14ac:dyDescent="0.5">
      <c r="B92">
        <v>18</v>
      </c>
      <c r="C92">
        <v>26.18</v>
      </c>
      <c r="D92">
        <v>2</v>
      </c>
      <c r="E92">
        <v>2304.0021999999999</v>
      </c>
    </row>
    <row r="93" spans="2:5" x14ac:dyDescent="0.5">
      <c r="B93">
        <v>53</v>
      </c>
      <c r="C93">
        <v>29.48</v>
      </c>
      <c r="D93">
        <v>0</v>
      </c>
      <c r="E93">
        <v>9487.6442000000006</v>
      </c>
    </row>
    <row r="94" spans="2:5" x14ac:dyDescent="0.5">
      <c r="B94">
        <v>18</v>
      </c>
      <c r="C94">
        <v>23.21</v>
      </c>
      <c r="D94">
        <v>0</v>
      </c>
      <c r="E94">
        <v>1121.8739</v>
      </c>
    </row>
    <row r="95" spans="2:5" x14ac:dyDescent="0.5">
      <c r="B95">
        <v>62</v>
      </c>
      <c r="C95">
        <v>39.93</v>
      </c>
      <c r="D95">
        <v>0</v>
      </c>
      <c r="E95">
        <v>12982.8747</v>
      </c>
    </row>
    <row r="96" spans="2:5" x14ac:dyDescent="0.5">
      <c r="B96">
        <v>31</v>
      </c>
      <c r="C96">
        <v>39.49</v>
      </c>
      <c r="D96">
        <v>1</v>
      </c>
      <c r="E96">
        <v>3875.7341000000001</v>
      </c>
    </row>
    <row r="97" spans="2:5" x14ac:dyDescent="0.5">
      <c r="B97">
        <v>26</v>
      </c>
      <c r="C97">
        <v>35.42</v>
      </c>
      <c r="D97">
        <v>0</v>
      </c>
      <c r="E97">
        <v>2322.6217999999999</v>
      </c>
    </row>
    <row r="98" spans="2:5" x14ac:dyDescent="0.5">
      <c r="B98">
        <v>48</v>
      </c>
      <c r="C98">
        <v>40.15</v>
      </c>
      <c r="D98">
        <v>0</v>
      </c>
      <c r="E98">
        <v>7804.1605</v>
      </c>
    </row>
    <row r="99" spans="2:5" x14ac:dyDescent="0.5">
      <c r="B99">
        <v>26</v>
      </c>
      <c r="C99">
        <v>29.15</v>
      </c>
      <c r="D99">
        <v>1</v>
      </c>
      <c r="E99">
        <v>2902.9065000000001</v>
      </c>
    </row>
    <row r="100" spans="2:5" x14ac:dyDescent="0.5">
      <c r="B100">
        <v>38</v>
      </c>
      <c r="C100">
        <v>28.27</v>
      </c>
      <c r="D100">
        <v>1</v>
      </c>
      <c r="E100">
        <v>5484.4673000000003</v>
      </c>
    </row>
    <row r="101" spans="2:5" x14ac:dyDescent="0.5">
      <c r="B101">
        <v>18</v>
      </c>
      <c r="C101">
        <v>23.32</v>
      </c>
      <c r="D101">
        <v>1</v>
      </c>
      <c r="E101">
        <v>1711.0268000000001</v>
      </c>
    </row>
    <row r="102" spans="2:5" x14ac:dyDescent="0.5">
      <c r="B102">
        <v>24</v>
      </c>
      <c r="C102">
        <v>32.01</v>
      </c>
      <c r="D102">
        <v>0</v>
      </c>
      <c r="E102">
        <v>1981.5818999999999</v>
      </c>
    </row>
    <row r="103" spans="2:5" x14ac:dyDescent="0.5">
      <c r="B103">
        <v>57</v>
      </c>
      <c r="C103">
        <v>27.94</v>
      </c>
      <c r="D103">
        <v>1</v>
      </c>
      <c r="E103">
        <v>11554.223599999999</v>
      </c>
    </row>
    <row r="104" spans="2:5" x14ac:dyDescent="0.5">
      <c r="B104">
        <v>48</v>
      </c>
      <c r="C104">
        <v>37.29</v>
      </c>
      <c r="D104">
        <v>2</v>
      </c>
      <c r="E104">
        <v>8978.1851000000006</v>
      </c>
    </row>
    <row r="105" spans="2:5" x14ac:dyDescent="0.5">
      <c r="B105">
        <v>63</v>
      </c>
      <c r="C105">
        <v>33.659999999999997</v>
      </c>
      <c r="D105">
        <v>3</v>
      </c>
      <c r="E105">
        <v>15161.5344</v>
      </c>
    </row>
    <row r="106" spans="2:5" x14ac:dyDescent="0.5">
      <c r="B106">
        <v>18</v>
      </c>
      <c r="C106">
        <v>21.78</v>
      </c>
      <c r="D106">
        <v>2</v>
      </c>
      <c r="E106">
        <v>11884.048580000001</v>
      </c>
    </row>
    <row r="107" spans="2:5" x14ac:dyDescent="0.5">
      <c r="B107">
        <v>52</v>
      </c>
      <c r="C107">
        <v>47.74</v>
      </c>
      <c r="D107">
        <v>1</v>
      </c>
      <c r="E107">
        <v>9748.9105999999992</v>
      </c>
    </row>
    <row r="108" spans="2:5" x14ac:dyDescent="0.5">
      <c r="B108">
        <v>22</v>
      </c>
      <c r="C108">
        <v>33.770000000000003</v>
      </c>
      <c r="D108">
        <v>0</v>
      </c>
      <c r="E108">
        <v>1674.6323</v>
      </c>
    </row>
    <row r="109" spans="2:5" x14ac:dyDescent="0.5">
      <c r="B109">
        <v>29</v>
      </c>
      <c r="C109">
        <v>38.94</v>
      </c>
      <c r="D109">
        <v>1</v>
      </c>
      <c r="E109">
        <v>3471.4096</v>
      </c>
    </row>
    <row r="110" spans="2:5" x14ac:dyDescent="0.5">
      <c r="B110">
        <v>58</v>
      </c>
      <c r="C110">
        <v>36.08</v>
      </c>
      <c r="D110">
        <v>0</v>
      </c>
      <c r="E110">
        <v>11363.2832</v>
      </c>
    </row>
    <row r="111" spans="2:5" x14ac:dyDescent="0.5">
      <c r="B111">
        <v>45</v>
      </c>
      <c r="C111">
        <v>20.350000000000001</v>
      </c>
      <c r="D111">
        <v>3</v>
      </c>
      <c r="E111">
        <v>8605.3615000000009</v>
      </c>
    </row>
    <row r="112" spans="2:5" x14ac:dyDescent="0.5">
      <c r="B112">
        <v>55</v>
      </c>
      <c r="C112">
        <v>32.67</v>
      </c>
      <c r="D112">
        <v>1</v>
      </c>
      <c r="E112">
        <v>10807.4863</v>
      </c>
    </row>
    <row r="113" spans="2:5" x14ac:dyDescent="0.5">
      <c r="B113">
        <v>46</v>
      </c>
      <c r="C113">
        <v>38.17</v>
      </c>
      <c r="D113">
        <v>2</v>
      </c>
      <c r="E113">
        <v>8347.1643000000004</v>
      </c>
    </row>
    <row r="114" spans="2:5" x14ac:dyDescent="0.5">
      <c r="B114">
        <v>33</v>
      </c>
      <c r="C114">
        <v>30.25</v>
      </c>
      <c r="D114">
        <v>0</v>
      </c>
      <c r="E114">
        <v>3704.3544999999999</v>
      </c>
    </row>
    <row r="115" spans="2:5" x14ac:dyDescent="0.5">
      <c r="B115">
        <v>50</v>
      </c>
      <c r="C115">
        <v>37.07</v>
      </c>
      <c r="D115">
        <v>1</v>
      </c>
      <c r="E115">
        <v>9048.0272999999997</v>
      </c>
    </row>
    <row r="116" spans="2:5" x14ac:dyDescent="0.5">
      <c r="B116">
        <v>39</v>
      </c>
      <c r="C116">
        <v>32.340000000000003</v>
      </c>
      <c r="D116">
        <v>2</v>
      </c>
      <c r="E116">
        <v>6338.0756000000001</v>
      </c>
    </row>
    <row r="117" spans="2:5" x14ac:dyDescent="0.5">
      <c r="B117">
        <v>34</v>
      </c>
      <c r="C117">
        <v>42.13</v>
      </c>
      <c r="D117">
        <v>2</v>
      </c>
      <c r="E117">
        <v>5124.1886999999997</v>
      </c>
    </row>
    <row r="118" spans="2:5" x14ac:dyDescent="0.5">
      <c r="B118">
        <v>30</v>
      </c>
      <c r="C118">
        <v>38.83</v>
      </c>
      <c r="D118">
        <v>1</v>
      </c>
      <c r="E118">
        <v>18963.171920000001</v>
      </c>
    </row>
    <row r="119" spans="2:5" x14ac:dyDescent="0.5">
      <c r="B119">
        <v>57</v>
      </c>
      <c r="C119">
        <v>40.369999999999997</v>
      </c>
      <c r="D119">
        <v>0</v>
      </c>
      <c r="E119">
        <v>10982.5013</v>
      </c>
    </row>
    <row r="120" spans="2:5" x14ac:dyDescent="0.5">
      <c r="B120">
        <v>41</v>
      </c>
      <c r="C120">
        <v>33.549999999999997</v>
      </c>
      <c r="D120">
        <v>0</v>
      </c>
      <c r="E120">
        <v>5699.8374999999996</v>
      </c>
    </row>
    <row r="121" spans="2:5" x14ac:dyDescent="0.5">
      <c r="B121">
        <v>39</v>
      </c>
      <c r="C121">
        <v>34.1</v>
      </c>
      <c r="D121">
        <v>2</v>
      </c>
      <c r="E121">
        <v>23563.016179999999</v>
      </c>
    </row>
    <row r="122" spans="2:5" x14ac:dyDescent="0.5">
      <c r="B122">
        <v>40</v>
      </c>
      <c r="C122">
        <v>25.08</v>
      </c>
      <c r="D122">
        <v>0</v>
      </c>
      <c r="E122">
        <v>5415.6611999999996</v>
      </c>
    </row>
    <row r="123" spans="2:5" x14ac:dyDescent="0.5">
      <c r="B123">
        <v>29</v>
      </c>
      <c r="C123">
        <v>37.29</v>
      </c>
      <c r="D123">
        <v>2</v>
      </c>
      <c r="E123">
        <v>4058.1161000000002</v>
      </c>
    </row>
    <row r="124" spans="2:5" x14ac:dyDescent="0.5">
      <c r="B124">
        <v>40</v>
      </c>
      <c r="C124">
        <v>24.97</v>
      </c>
      <c r="D124">
        <v>2</v>
      </c>
      <c r="E124">
        <v>6593.5083000000004</v>
      </c>
    </row>
    <row r="125" spans="2:5" x14ac:dyDescent="0.5">
      <c r="B125">
        <v>50</v>
      </c>
      <c r="C125">
        <v>25.3</v>
      </c>
      <c r="D125">
        <v>0</v>
      </c>
      <c r="E125">
        <v>8442.6669999999995</v>
      </c>
    </row>
    <row r="126" spans="2:5" x14ac:dyDescent="0.5">
      <c r="B126">
        <v>42</v>
      </c>
      <c r="C126">
        <v>37.18</v>
      </c>
      <c r="D126">
        <v>2</v>
      </c>
      <c r="E126">
        <v>7162.0122000000001</v>
      </c>
    </row>
    <row r="127" spans="2:5" x14ac:dyDescent="0.5">
      <c r="B127">
        <v>56</v>
      </c>
      <c r="C127">
        <v>34.43</v>
      </c>
      <c r="D127">
        <v>0</v>
      </c>
      <c r="E127">
        <v>10594.225700000001</v>
      </c>
    </row>
    <row r="128" spans="2:5" x14ac:dyDescent="0.5">
      <c r="B128">
        <v>18</v>
      </c>
      <c r="C128">
        <v>33.33</v>
      </c>
      <c r="D128">
        <v>0</v>
      </c>
      <c r="E128">
        <v>1135.9407000000001</v>
      </c>
    </row>
    <row r="129" spans="2:5" x14ac:dyDescent="0.5">
      <c r="B129">
        <v>43</v>
      </c>
      <c r="C129">
        <v>25.52</v>
      </c>
      <c r="D129">
        <v>5</v>
      </c>
      <c r="E129">
        <v>14478.33015</v>
      </c>
    </row>
    <row r="130" spans="2:5" x14ac:dyDescent="0.5">
      <c r="B130">
        <v>35</v>
      </c>
      <c r="C130">
        <v>27.61</v>
      </c>
      <c r="D130">
        <v>1</v>
      </c>
      <c r="E130">
        <v>4747.0528999999997</v>
      </c>
    </row>
    <row r="131" spans="2:5" x14ac:dyDescent="0.5">
      <c r="B131">
        <v>18</v>
      </c>
      <c r="C131">
        <v>30.03</v>
      </c>
      <c r="D131">
        <v>1</v>
      </c>
      <c r="E131">
        <v>1720.3536999999999</v>
      </c>
    </row>
    <row r="132" spans="2:5" x14ac:dyDescent="0.5">
      <c r="B132">
        <v>44</v>
      </c>
      <c r="C132">
        <v>34.32</v>
      </c>
      <c r="D132">
        <v>1</v>
      </c>
      <c r="E132">
        <v>7147.4727999999996</v>
      </c>
    </row>
    <row r="133" spans="2:5" x14ac:dyDescent="0.5">
      <c r="B133">
        <v>21</v>
      </c>
      <c r="C133">
        <v>23.21</v>
      </c>
      <c r="D133">
        <v>0</v>
      </c>
      <c r="E133">
        <v>1515.3449000000001</v>
      </c>
    </row>
    <row r="134" spans="2:5" x14ac:dyDescent="0.5">
      <c r="B134">
        <v>18</v>
      </c>
      <c r="C134">
        <v>53.13</v>
      </c>
      <c r="D134">
        <v>0</v>
      </c>
      <c r="E134">
        <v>1163.4627</v>
      </c>
    </row>
    <row r="135" spans="2:5" x14ac:dyDescent="0.5">
      <c r="B135">
        <v>62</v>
      </c>
      <c r="C135">
        <v>38.83</v>
      </c>
      <c r="D135">
        <v>0</v>
      </c>
      <c r="E135">
        <v>12981.3457</v>
      </c>
    </row>
    <row r="136" spans="2:5" x14ac:dyDescent="0.5">
      <c r="B136">
        <v>51</v>
      </c>
      <c r="C136">
        <v>30.03</v>
      </c>
      <c r="D136">
        <v>1</v>
      </c>
      <c r="E136">
        <v>9377.9046999999991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8913C-9F19-4F11-98CD-9877F9BE9299}">
  <dimension ref="B2:P128"/>
  <sheetViews>
    <sheetView workbookViewId="0">
      <selection activeCell="H17" sqref="H17:I21"/>
    </sheetView>
  </sheetViews>
  <sheetFormatPr defaultRowHeight="15.75" x14ac:dyDescent="0.5"/>
  <sheetData>
    <row r="2" spans="2:13" x14ac:dyDescent="0.5">
      <c r="B2" t="s">
        <v>0</v>
      </c>
      <c r="C2" t="s">
        <v>2</v>
      </c>
      <c r="D2" t="s">
        <v>3</v>
      </c>
      <c r="E2" t="s">
        <v>6</v>
      </c>
      <c r="H2" t="s">
        <v>26</v>
      </c>
    </row>
    <row r="3" spans="2:13" ht="16.149999999999999" thickBot="1" x14ac:dyDescent="0.55000000000000004">
      <c r="B3">
        <v>23</v>
      </c>
      <c r="C3">
        <v>34.4</v>
      </c>
      <c r="D3">
        <v>0</v>
      </c>
      <c r="E3">
        <v>1826.8430000000001</v>
      </c>
    </row>
    <row r="4" spans="2:13" x14ac:dyDescent="0.5">
      <c r="B4">
        <v>19</v>
      </c>
      <c r="C4">
        <v>24.6</v>
      </c>
      <c r="D4">
        <v>1</v>
      </c>
      <c r="E4">
        <v>1837.2370000000001</v>
      </c>
      <c r="H4" s="11" t="s">
        <v>27</v>
      </c>
      <c r="I4" s="11"/>
    </row>
    <row r="5" spans="2:13" x14ac:dyDescent="0.5">
      <c r="B5">
        <v>56</v>
      </c>
      <c r="C5">
        <v>40.299999999999997</v>
      </c>
      <c r="D5">
        <v>0</v>
      </c>
      <c r="E5">
        <v>10602.385</v>
      </c>
      <c r="H5" s="8" t="s">
        <v>28</v>
      </c>
      <c r="I5" s="8">
        <v>0.73296908808443839</v>
      </c>
    </row>
    <row r="6" spans="2:13" x14ac:dyDescent="0.5">
      <c r="B6">
        <v>26</v>
      </c>
      <c r="C6">
        <v>20.8</v>
      </c>
      <c r="D6">
        <v>0</v>
      </c>
      <c r="E6">
        <v>2302.3000000000002</v>
      </c>
      <c r="H6" s="8" t="s">
        <v>29</v>
      </c>
      <c r="I6" s="8">
        <v>0.53724368408733325</v>
      </c>
    </row>
    <row r="7" spans="2:13" x14ac:dyDescent="0.5">
      <c r="B7">
        <v>55</v>
      </c>
      <c r="C7">
        <v>37.299999999999997</v>
      </c>
      <c r="D7">
        <v>0</v>
      </c>
      <c r="E7">
        <v>20630.283510000001</v>
      </c>
      <c r="H7" s="8" t="s">
        <v>30</v>
      </c>
      <c r="I7" s="8">
        <v>0.52586443041734965</v>
      </c>
    </row>
    <row r="8" spans="2:13" x14ac:dyDescent="0.5">
      <c r="B8">
        <v>44</v>
      </c>
      <c r="C8">
        <v>27.4</v>
      </c>
      <c r="D8">
        <v>2</v>
      </c>
      <c r="E8">
        <v>7726.8540000000003</v>
      </c>
      <c r="H8" s="8" t="s">
        <v>31</v>
      </c>
      <c r="I8" s="8">
        <v>3646.7627197795259</v>
      </c>
    </row>
    <row r="9" spans="2:13" ht="16.149999999999999" thickBot="1" x14ac:dyDescent="0.55000000000000004">
      <c r="B9">
        <v>37</v>
      </c>
      <c r="C9">
        <v>30.8</v>
      </c>
      <c r="D9">
        <v>0</v>
      </c>
      <c r="E9">
        <v>4646.759</v>
      </c>
      <c r="H9" s="9" t="s">
        <v>32</v>
      </c>
      <c r="I9" s="9">
        <v>126</v>
      </c>
    </row>
    <row r="10" spans="2:13" x14ac:dyDescent="0.5">
      <c r="B10">
        <v>44</v>
      </c>
      <c r="C10">
        <v>37.1</v>
      </c>
      <c r="D10">
        <v>2</v>
      </c>
      <c r="E10">
        <v>7740.3370000000004</v>
      </c>
    </row>
    <row r="11" spans="2:13" ht="16.149999999999999" thickBot="1" x14ac:dyDescent="0.55000000000000004">
      <c r="B11">
        <v>38</v>
      </c>
      <c r="C11">
        <v>34.700000000000003</v>
      </c>
      <c r="D11">
        <v>2</v>
      </c>
      <c r="E11">
        <v>6082.4049999999997</v>
      </c>
      <c r="H11" t="s">
        <v>33</v>
      </c>
    </row>
    <row r="12" spans="2:13" x14ac:dyDescent="0.5">
      <c r="B12">
        <v>19</v>
      </c>
      <c r="C12">
        <v>34.1</v>
      </c>
      <c r="D12">
        <v>0</v>
      </c>
      <c r="E12">
        <v>1261.442</v>
      </c>
      <c r="H12" s="10"/>
      <c r="I12" s="10" t="s">
        <v>38</v>
      </c>
      <c r="J12" s="10" t="s">
        <v>39</v>
      </c>
      <c r="K12" s="10" t="s">
        <v>40</v>
      </c>
      <c r="L12" s="10" t="s">
        <v>41</v>
      </c>
      <c r="M12" s="10" t="s">
        <v>42</v>
      </c>
    </row>
    <row r="13" spans="2:13" x14ac:dyDescent="0.5">
      <c r="B13">
        <v>19</v>
      </c>
      <c r="C13">
        <v>28.4</v>
      </c>
      <c r="D13">
        <v>1</v>
      </c>
      <c r="E13">
        <v>1842.519</v>
      </c>
      <c r="H13" s="8" t="s">
        <v>34</v>
      </c>
      <c r="I13" s="8">
        <v>3</v>
      </c>
      <c r="J13" s="8">
        <v>1883622229.8395617</v>
      </c>
      <c r="K13" s="8">
        <v>627874076.61318719</v>
      </c>
      <c r="L13" s="8">
        <v>47.21255889606222</v>
      </c>
      <c r="M13" s="8">
        <v>2.5254623520599529E-20</v>
      </c>
    </row>
    <row r="14" spans="2:13" x14ac:dyDescent="0.5">
      <c r="B14">
        <v>54</v>
      </c>
      <c r="C14">
        <v>39.6</v>
      </c>
      <c r="D14">
        <v>1</v>
      </c>
      <c r="E14">
        <v>10450.552</v>
      </c>
      <c r="H14" s="8" t="s">
        <v>35</v>
      </c>
      <c r="I14" s="8">
        <v>122</v>
      </c>
      <c r="J14" s="8">
        <v>1622463156.7935994</v>
      </c>
      <c r="K14" s="8">
        <v>13298878.334373765</v>
      </c>
      <c r="L14" s="8"/>
      <c r="M14" s="8"/>
    </row>
    <row r="15" spans="2:13" ht="16.149999999999999" thickBot="1" x14ac:dyDescent="0.55000000000000004">
      <c r="B15">
        <v>49</v>
      </c>
      <c r="C15">
        <v>30.3</v>
      </c>
      <c r="D15">
        <v>0</v>
      </c>
      <c r="E15">
        <v>8116.68</v>
      </c>
      <c r="H15" s="9" t="s">
        <v>36</v>
      </c>
      <c r="I15" s="9">
        <v>125</v>
      </c>
      <c r="J15" s="9">
        <v>3506085386.6331611</v>
      </c>
      <c r="K15" s="9"/>
      <c r="L15" s="9"/>
      <c r="M15" s="9"/>
    </row>
    <row r="16" spans="2:13" ht="16.149999999999999" thickBot="1" x14ac:dyDescent="0.55000000000000004">
      <c r="B16">
        <v>54</v>
      </c>
      <c r="C16">
        <v>29.2</v>
      </c>
      <c r="D16">
        <v>1</v>
      </c>
      <c r="E16">
        <v>10436.096</v>
      </c>
    </row>
    <row r="17" spans="2:16" x14ac:dyDescent="0.5">
      <c r="B17">
        <v>46</v>
      </c>
      <c r="C17">
        <v>22.3</v>
      </c>
      <c r="D17">
        <v>0</v>
      </c>
      <c r="E17">
        <v>7147.1049999999996</v>
      </c>
      <c r="H17" s="10"/>
      <c r="I17" s="10" t="s">
        <v>43</v>
      </c>
      <c r="J17" s="10" t="s">
        <v>31</v>
      </c>
      <c r="K17" s="10" t="s">
        <v>44</v>
      </c>
      <c r="L17" s="10" t="s">
        <v>45</v>
      </c>
      <c r="M17" s="10" t="s">
        <v>46</v>
      </c>
      <c r="N17" s="10" t="s">
        <v>47</v>
      </c>
      <c r="O17" s="10" t="s">
        <v>49</v>
      </c>
      <c r="P17" s="10" t="s">
        <v>50</v>
      </c>
    </row>
    <row r="18" spans="2:16" x14ac:dyDescent="0.5">
      <c r="B18">
        <v>20</v>
      </c>
      <c r="C18">
        <v>33</v>
      </c>
      <c r="D18">
        <v>1</v>
      </c>
      <c r="E18">
        <v>1980.07</v>
      </c>
      <c r="H18" s="8" t="s">
        <v>37</v>
      </c>
      <c r="I18" s="8">
        <v>-4383.9669429642981</v>
      </c>
      <c r="J18" s="8">
        <v>1852.3061151552204</v>
      </c>
      <c r="K18" s="8">
        <v>-2.3667615774172015</v>
      </c>
      <c r="L18" s="8">
        <v>1.9518502425888221E-2</v>
      </c>
      <c r="M18" s="8">
        <v>-8050.7919034456336</v>
      </c>
      <c r="N18" s="8">
        <v>-717.14198248296316</v>
      </c>
      <c r="O18" s="8">
        <v>-9230.950425444018</v>
      </c>
      <c r="P18" s="8">
        <v>463.01653951542175</v>
      </c>
    </row>
    <row r="19" spans="2:16" x14ac:dyDescent="0.5">
      <c r="B19">
        <v>32</v>
      </c>
      <c r="C19">
        <v>30.8</v>
      </c>
      <c r="D19">
        <v>3</v>
      </c>
      <c r="E19">
        <v>5253.5240000000003</v>
      </c>
      <c r="H19" s="8" t="s">
        <v>0</v>
      </c>
      <c r="I19" s="8">
        <v>269.13739628539417</v>
      </c>
      <c r="J19" s="8">
        <v>23.702136996523233</v>
      </c>
      <c r="K19" s="8">
        <v>11.354984418699159</v>
      </c>
      <c r="L19" s="8">
        <v>7.8316618029966848E-21</v>
      </c>
      <c r="M19" s="8">
        <v>222.21664876720308</v>
      </c>
      <c r="N19" s="8">
        <v>316.05814380358527</v>
      </c>
      <c r="O19" s="8">
        <v>207.11532251386075</v>
      </c>
      <c r="P19" s="8">
        <v>331.1594700569276</v>
      </c>
    </row>
    <row r="20" spans="2:16" x14ac:dyDescent="0.5">
      <c r="B20">
        <v>59</v>
      </c>
      <c r="C20">
        <v>27.5</v>
      </c>
      <c r="D20">
        <v>1</v>
      </c>
      <c r="E20">
        <v>12333.828</v>
      </c>
      <c r="H20" s="8" t="s">
        <v>2</v>
      </c>
      <c r="I20" s="8">
        <v>38.154194600688228</v>
      </c>
      <c r="J20" s="8">
        <v>57.870360543842715</v>
      </c>
      <c r="K20" s="8">
        <v>0.65930459465139368</v>
      </c>
      <c r="L20" s="8">
        <v>0.51094276691913909</v>
      </c>
      <c r="M20" s="8">
        <v>-76.405964099880862</v>
      </c>
      <c r="N20" s="8">
        <v>152.71435330125732</v>
      </c>
      <c r="O20" s="8">
        <v>-113.27686713699141</v>
      </c>
      <c r="P20" s="8">
        <v>189.58525633836786</v>
      </c>
    </row>
    <row r="21" spans="2:16" ht="16.149999999999999" thickBot="1" x14ac:dyDescent="0.55000000000000004">
      <c r="B21">
        <v>40</v>
      </c>
      <c r="C21">
        <v>35.299999999999997</v>
      </c>
      <c r="D21">
        <v>3</v>
      </c>
      <c r="E21">
        <v>7196.8670000000002</v>
      </c>
      <c r="H21" s="9" t="s">
        <v>3</v>
      </c>
      <c r="I21" s="9">
        <v>124.28352041372945</v>
      </c>
      <c r="J21" s="9">
        <v>253.11967188947295</v>
      </c>
      <c r="K21" s="9">
        <v>0.49100695922203547</v>
      </c>
      <c r="L21" s="9">
        <v>0.62430360669028695</v>
      </c>
      <c r="M21" s="9">
        <v>-376.79215130124948</v>
      </c>
      <c r="N21" s="9">
        <v>625.3591921287084</v>
      </c>
      <c r="O21" s="9">
        <v>-538.06211387477583</v>
      </c>
      <c r="P21" s="9">
        <v>786.6291547022347</v>
      </c>
    </row>
    <row r="22" spans="2:16" x14ac:dyDescent="0.5">
      <c r="B22">
        <v>19</v>
      </c>
      <c r="C22">
        <v>20.9</v>
      </c>
      <c r="D22">
        <v>1</v>
      </c>
      <c r="E22">
        <v>1832.0940000000001</v>
      </c>
    </row>
    <row r="23" spans="2:16" x14ac:dyDescent="0.5">
      <c r="B23">
        <v>27</v>
      </c>
      <c r="C23">
        <v>30.3</v>
      </c>
      <c r="D23">
        <v>3</v>
      </c>
      <c r="E23">
        <v>4260.7439999999997</v>
      </c>
    </row>
    <row r="24" spans="2:16" x14ac:dyDescent="0.5">
      <c r="B24">
        <v>45</v>
      </c>
      <c r="C24">
        <v>30.2</v>
      </c>
      <c r="D24">
        <v>1</v>
      </c>
      <c r="E24">
        <v>7441.0529999999999</v>
      </c>
    </row>
    <row r="25" spans="2:16" x14ac:dyDescent="0.5">
      <c r="B25">
        <v>25</v>
      </c>
      <c r="C25">
        <v>26.8</v>
      </c>
      <c r="D25">
        <v>3</v>
      </c>
      <c r="E25">
        <v>3906.127</v>
      </c>
    </row>
    <row r="26" spans="2:16" x14ac:dyDescent="0.5">
      <c r="B26">
        <v>50</v>
      </c>
      <c r="C26">
        <v>26.6</v>
      </c>
      <c r="D26">
        <v>0</v>
      </c>
      <c r="E26">
        <v>8444.4740000000002</v>
      </c>
    </row>
    <row r="27" spans="2:16" x14ac:dyDescent="0.5">
      <c r="B27">
        <v>29</v>
      </c>
      <c r="C27">
        <v>27.2</v>
      </c>
      <c r="D27">
        <v>0</v>
      </c>
      <c r="E27">
        <v>2866.0909999999999</v>
      </c>
    </row>
    <row r="28" spans="2:16" x14ac:dyDescent="0.5">
      <c r="B28">
        <v>52</v>
      </c>
      <c r="C28">
        <v>36.700000000000003</v>
      </c>
      <c r="D28">
        <v>0</v>
      </c>
      <c r="E28">
        <v>9144.5650000000005</v>
      </c>
    </row>
    <row r="29" spans="2:16" x14ac:dyDescent="0.5">
      <c r="B29">
        <v>64</v>
      </c>
      <c r="C29">
        <v>34.5</v>
      </c>
      <c r="D29">
        <v>0</v>
      </c>
      <c r="E29">
        <v>13822.803</v>
      </c>
    </row>
    <row r="30" spans="2:16" x14ac:dyDescent="0.5">
      <c r="B30">
        <v>46</v>
      </c>
      <c r="C30">
        <v>27.6</v>
      </c>
      <c r="D30">
        <v>0</v>
      </c>
      <c r="E30">
        <v>24603.04837</v>
      </c>
    </row>
    <row r="31" spans="2:16" x14ac:dyDescent="0.5">
      <c r="B31">
        <v>35</v>
      </c>
      <c r="C31">
        <v>30.5</v>
      </c>
      <c r="D31">
        <v>1</v>
      </c>
      <c r="E31">
        <v>4751.07</v>
      </c>
    </row>
    <row r="32" spans="2:16" x14ac:dyDescent="0.5">
      <c r="B32">
        <v>19</v>
      </c>
      <c r="C32">
        <v>34.4</v>
      </c>
      <c r="D32">
        <v>0</v>
      </c>
      <c r="E32">
        <v>1261.8589999999999</v>
      </c>
    </row>
    <row r="33" spans="2:5" x14ac:dyDescent="0.5">
      <c r="B33">
        <v>64</v>
      </c>
      <c r="C33">
        <v>25.6</v>
      </c>
      <c r="D33">
        <v>2</v>
      </c>
      <c r="E33">
        <v>14988.432000000001</v>
      </c>
    </row>
    <row r="34" spans="2:5" x14ac:dyDescent="0.5">
      <c r="B34">
        <v>31</v>
      </c>
      <c r="C34">
        <v>20.399999999999999</v>
      </c>
      <c r="D34">
        <v>0</v>
      </c>
      <c r="E34">
        <v>3260.1990000000001</v>
      </c>
    </row>
    <row r="35" spans="2:5" x14ac:dyDescent="0.5">
      <c r="B35">
        <v>25</v>
      </c>
      <c r="C35">
        <v>23.9</v>
      </c>
      <c r="D35">
        <v>5</v>
      </c>
      <c r="E35">
        <v>5080.0959999999995</v>
      </c>
    </row>
    <row r="36" spans="2:5" x14ac:dyDescent="0.5">
      <c r="B36">
        <v>48</v>
      </c>
      <c r="C36">
        <v>30.2</v>
      </c>
      <c r="D36">
        <v>2</v>
      </c>
      <c r="E36">
        <v>8968.33</v>
      </c>
    </row>
    <row r="37" spans="2:5" x14ac:dyDescent="0.5">
      <c r="B37">
        <v>19</v>
      </c>
      <c r="C37">
        <v>33.1</v>
      </c>
      <c r="D37">
        <v>0</v>
      </c>
      <c r="E37">
        <v>23082.955330000001</v>
      </c>
    </row>
    <row r="38" spans="2:5" x14ac:dyDescent="0.5">
      <c r="B38">
        <v>42</v>
      </c>
      <c r="C38">
        <v>26.9</v>
      </c>
      <c r="D38">
        <v>0</v>
      </c>
      <c r="E38">
        <v>5969.723</v>
      </c>
    </row>
    <row r="39" spans="2:5" x14ac:dyDescent="0.5">
      <c r="B39">
        <v>35</v>
      </c>
      <c r="C39">
        <v>28.9</v>
      </c>
      <c r="D39">
        <v>3</v>
      </c>
      <c r="E39">
        <v>5926.8459999999995</v>
      </c>
    </row>
    <row r="40" spans="2:5" x14ac:dyDescent="0.5">
      <c r="B40">
        <v>35</v>
      </c>
      <c r="C40">
        <v>38.6</v>
      </c>
      <c r="D40">
        <v>1</v>
      </c>
      <c r="E40">
        <v>4762.3289999999997</v>
      </c>
    </row>
    <row r="41" spans="2:5" x14ac:dyDescent="0.5">
      <c r="B41">
        <v>39</v>
      </c>
      <c r="C41">
        <v>29.6</v>
      </c>
      <c r="D41">
        <v>4</v>
      </c>
      <c r="E41">
        <v>7512.2669999999998</v>
      </c>
    </row>
    <row r="42" spans="2:5" x14ac:dyDescent="0.5">
      <c r="B42">
        <v>24</v>
      </c>
      <c r="C42">
        <v>23.4</v>
      </c>
      <c r="D42">
        <v>0</v>
      </c>
      <c r="E42">
        <v>1969.614</v>
      </c>
    </row>
    <row r="43" spans="2:5" x14ac:dyDescent="0.5">
      <c r="B43">
        <v>59</v>
      </c>
      <c r="C43">
        <v>37.4</v>
      </c>
      <c r="D43">
        <v>0</v>
      </c>
      <c r="E43">
        <v>21797.000400000001</v>
      </c>
    </row>
    <row r="44" spans="2:5" x14ac:dyDescent="0.5">
      <c r="B44">
        <v>56</v>
      </c>
      <c r="C44">
        <v>39.6</v>
      </c>
      <c r="D44">
        <v>0</v>
      </c>
      <c r="E44">
        <v>10601.412</v>
      </c>
    </row>
    <row r="45" spans="2:5" x14ac:dyDescent="0.5">
      <c r="B45">
        <v>48</v>
      </c>
      <c r="C45">
        <v>34.299999999999997</v>
      </c>
      <c r="D45">
        <v>3</v>
      </c>
      <c r="E45">
        <v>9563.0290000000005</v>
      </c>
    </row>
    <row r="46" spans="2:5" x14ac:dyDescent="0.5">
      <c r="B46">
        <v>19</v>
      </c>
      <c r="C46">
        <v>28.7</v>
      </c>
      <c r="D46">
        <v>0</v>
      </c>
      <c r="E46">
        <v>1253.9359999999999</v>
      </c>
    </row>
    <row r="47" spans="2:5" x14ac:dyDescent="0.5">
      <c r="B47">
        <v>61</v>
      </c>
      <c r="C47">
        <v>43.4</v>
      </c>
      <c r="D47">
        <v>0</v>
      </c>
      <c r="E47">
        <v>12574.049000000001</v>
      </c>
    </row>
    <row r="48" spans="2:5" x14ac:dyDescent="0.5">
      <c r="B48">
        <v>45</v>
      </c>
      <c r="C48">
        <v>28.7</v>
      </c>
      <c r="D48">
        <v>2</v>
      </c>
      <c r="E48">
        <v>8027.9679999999998</v>
      </c>
    </row>
    <row r="49" spans="2:5" x14ac:dyDescent="0.5">
      <c r="B49">
        <v>19</v>
      </c>
      <c r="C49">
        <v>30.4</v>
      </c>
      <c r="D49">
        <v>0</v>
      </c>
      <c r="E49">
        <v>1256.299</v>
      </c>
    </row>
    <row r="50" spans="2:5" x14ac:dyDescent="0.5">
      <c r="B50">
        <v>58</v>
      </c>
      <c r="C50">
        <v>35.700000000000003</v>
      </c>
      <c r="D50">
        <v>0</v>
      </c>
      <c r="E50">
        <v>11362.754999999999</v>
      </c>
    </row>
    <row r="51" spans="2:5" x14ac:dyDescent="0.5">
      <c r="B51">
        <v>63</v>
      </c>
      <c r="C51">
        <v>30.8</v>
      </c>
      <c r="D51">
        <v>0</v>
      </c>
      <c r="E51">
        <v>13390.558999999999</v>
      </c>
    </row>
    <row r="52" spans="2:5" x14ac:dyDescent="0.5">
      <c r="B52">
        <v>62</v>
      </c>
      <c r="C52">
        <v>21.4</v>
      </c>
      <c r="D52">
        <v>0</v>
      </c>
      <c r="E52">
        <v>12957.118</v>
      </c>
    </row>
    <row r="53" spans="2:5" x14ac:dyDescent="0.5">
      <c r="B53">
        <v>28</v>
      </c>
      <c r="C53">
        <v>23.8</v>
      </c>
      <c r="D53">
        <v>2</v>
      </c>
      <c r="E53">
        <v>3847.674</v>
      </c>
    </row>
    <row r="54" spans="2:5" x14ac:dyDescent="0.5">
      <c r="B54">
        <v>27</v>
      </c>
      <c r="C54">
        <v>30.5</v>
      </c>
      <c r="D54">
        <v>0</v>
      </c>
      <c r="E54">
        <v>2494.0219999999999</v>
      </c>
    </row>
    <row r="55" spans="2:5" x14ac:dyDescent="0.5">
      <c r="B55">
        <v>52</v>
      </c>
      <c r="C55">
        <v>30.2</v>
      </c>
      <c r="D55">
        <v>1</v>
      </c>
      <c r="E55">
        <v>9724.5300000000007</v>
      </c>
    </row>
    <row r="56" spans="2:5" x14ac:dyDescent="0.5">
      <c r="B56">
        <v>19</v>
      </c>
      <c r="C56">
        <v>20.7</v>
      </c>
      <c r="D56">
        <v>0</v>
      </c>
      <c r="E56">
        <v>1242.816</v>
      </c>
    </row>
    <row r="57" spans="2:5" x14ac:dyDescent="0.5">
      <c r="B57">
        <v>43</v>
      </c>
      <c r="C57">
        <v>32.6</v>
      </c>
      <c r="D57">
        <v>2</v>
      </c>
      <c r="E57">
        <v>7441.5010000000002</v>
      </c>
    </row>
    <row r="58" spans="2:5" x14ac:dyDescent="0.5">
      <c r="B58">
        <v>30</v>
      </c>
      <c r="C58">
        <v>31.4</v>
      </c>
      <c r="D58">
        <v>1</v>
      </c>
      <c r="E58">
        <v>3659.346</v>
      </c>
    </row>
    <row r="59" spans="2:5" x14ac:dyDescent="0.5">
      <c r="B59">
        <v>58</v>
      </c>
      <c r="C59">
        <v>38</v>
      </c>
      <c r="D59">
        <v>0</v>
      </c>
      <c r="E59">
        <v>11365.951999999999</v>
      </c>
    </row>
    <row r="60" spans="2:5" x14ac:dyDescent="0.5">
      <c r="B60">
        <v>53</v>
      </c>
      <c r="C60">
        <v>36.1</v>
      </c>
      <c r="D60">
        <v>1</v>
      </c>
      <c r="E60">
        <v>10085.846</v>
      </c>
    </row>
    <row r="61" spans="2:5" x14ac:dyDescent="0.5">
      <c r="B61">
        <v>24</v>
      </c>
      <c r="C61">
        <v>29.3</v>
      </c>
      <c r="D61">
        <v>0</v>
      </c>
      <c r="E61">
        <v>1977.8150000000001</v>
      </c>
    </row>
    <row r="62" spans="2:5" x14ac:dyDescent="0.5">
      <c r="B62">
        <v>51</v>
      </c>
      <c r="C62">
        <v>39.700000000000003</v>
      </c>
      <c r="D62">
        <v>1</v>
      </c>
      <c r="E62">
        <v>9391.3459999999995</v>
      </c>
    </row>
    <row r="63" spans="2:5" x14ac:dyDescent="0.5">
      <c r="B63">
        <v>33</v>
      </c>
      <c r="C63">
        <v>42.4</v>
      </c>
      <c r="D63">
        <v>5</v>
      </c>
      <c r="E63">
        <v>6666.2430000000004</v>
      </c>
    </row>
    <row r="64" spans="2:5" x14ac:dyDescent="0.5">
      <c r="B64">
        <v>49</v>
      </c>
      <c r="C64">
        <v>28.7</v>
      </c>
      <c r="D64">
        <v>1</v>
      </c>
      <c r="E64">
        <v>8703.4560000000001</v>
      </c>
    </row>
    <row r="65" spans="2:5" x14ac:dyDescent="0.5">
      <c r="B65">
        <v>56</v>
      </c>
      <c r="C65">
        <v>36.1</v>
      </c>
      <c r="D65">
        <v>3</v>
      </c>
      <c r="E65">
        <v>12363.547</v>
      </c>
    </row>
    <row r="66" spans="2:5" x14ac:dyDescent="0.5">
      <c r="B66">
        <v>19</v>
      </c>
      <c r="C66">
        <v>20.3</v>
      </c>
      <c r="D66">
        <v>0</v>
      </c>
      <c r="E66">
        <v>1242.26</v>
      </c>
    </row>
    <row r="67" spans="2:5" x14ac:dyDescent="0.5">
      <c r="B67">
        <v>47</v>
      </c>
      <c r="C67">
        <v>36.200000000000003</v>
      </c>
      <c r="D67">
        <v>1</v>
      </c>
      <c r="E67">
        <v>8068.1850000000004</v>
      </c>
    </row>
    <row r="68" spans="2:5" x14ac:dyDescent="0.5">
      <c r="B68">
        <v>60</v>
      </c>
      <c r="C68">
        <v>28.9</v>
      </c>
      <c r="D68">
        <v>0</v>
      </c>
      <c r="E68">
        <v>12146.971</v>
      </c>
    </row>
    <row r="69" spans="2:5" x14ac:dyDescent="0.5">
      <c r="B69">
        <v>53</v>
      </c>
      <c r="C69">
        <v>36.6</v>
      </c>
      <c r="D69">
        <v>3</v>
      </c>
      <c r="E69">
        <v>11264.540999999999</v>
      </c>
    </row>
    <row r="70" spans="2:5" x14ac:dyDescent="0.5">
      <c r="B70">
        <v>62</v>
      </c>
      <c r="C70">
        <v>37.4</v>
      </c>
      <c r="D70">
        <v>0</v>
      </c>
      <c r="E70">
        <v>12979.358</v>
      </c>
    </row>
    <row r="71" spans="2:5" x14ac:dyDescent="0.5">
      <c r="B71">
        <v>19</v>
      </c>
      <c r="C71">
        <v>35.4</v>
      </c>
      <c r="D71">
        <v>0</v>
      </c>
      <c r="E71">
        <v>1263.249</v>
      </c>
    </row>
    <row r="72" spans="2:5" x14ac:dyDescent="0.5">
      <c r="B72">
        <v>53</v>
      </c>
      <c r="C72">
        <v>21.4</v>
      </c>
      <c r="D72">
        <v>1</v>
      </c>
      <c r="E72">
        <v>10065.413</v>
      </c>
    </row>
    <row r="73" spans="2:5" x14ac:dyDescent="0.5">
      <c r="B73">
        <v>26</v>
      </c>
      <c r="C73">
        <v>23.7</v>
      </c>
      <c r="D73">
        <v>2</v>
      </c>
      <c r="E73">
        <v>3484.3310000000001</v>
      </c>
    </row>
    <row r="74" spans="2:5" x14ac:dyDescent="0.5">
      <c r="B74">
        <v>34</v>
      </c>
      <c r="C74">
        <v>27</v>
      </c>
      <c r="D74">
        <v>2</v>
      </c>
      <c r="E74">
        <v>11737.848840000001</v>
      </c>
    </row>
    <row r="75" spans="2:5" x14ac:dyDescent="0.5">
      <c r="B75">
        <v>23</v>
      </c>
      <c r="C75">
        <v>35.200000000000003</v>
      </c>
      <c r="D75">
        <v>1</v>
      </c>
      <c r="E75">
        <v>2416.9549999999999</v>
      </c>
    </row>
    <row r="76" spans="2:5" x14ac:dyDescent="0.5">
      <c r="B76">
        <v>47</v>
      </c>
      <c r="C76">
        <v>32.299999999999997</v>
      </c>
      <c r="D76">
        <v>1</v>
      </c>
      <c r="E76">
        <v>8062.7640000000001</v>
      </c>
    </row>
    <row r="77" spans="2:5" x14ac:dyDescent="0.5">
      <c r="B77">
        <v>61</v>
      </c>
      <c r="C77">
        <v>36.1</v>
      </c>
      <c r="D77">
        <v>3</v>
      </c>
      <c r="E77">
        <v>27941.28758</v>
      </c>
    </row>
    <row r="78" spans="2:5" x14ac:dyDescent="0.5">
      <c r="B78">
        <v>19</v>
      </c>
      <c r="C78">
        <v>27.6</v>
      </c>
      <c r="D78">
        <v>0</v>
      </c>
      <c r="E78">
        <v>1252.4069999999999</v>
      </c>
    </row>
    <row r="79" spans="2:5" x14ac:dyDescent="0.5">
      <c r="B79">
        <v>21</v>
      </c>
      <c r="C79">
        <v>22.3</v>
      </c>
      <c r="D79">
        <v>1</v>
      </c>
      <c r="E79">
        <v>2103.08</v>
      </c>
    </row>
    <row r="80" spans="2:5" x14ac:dyDescent="0.5">
      <c r="B80">
        <v>23</v>
      </c>
      <c r="C80">
        <v>37.1</v>
      </c>
      <c r="D80">
        <v>3</v>
      </c>
      <c r="E80">
        <v>3597.596</v>
      </c>
    </row>
    <row r="81" spans="2:5" x14ac:dyDescent="0.5">
      <c r="B81">
        <v>45</v>
      </c>
      <c r="C81">
        <v>33.700000000000003</v>
      </c>
      <c r="D81">
        <v>1</v>
      </c>
      <c r="E81">
        <v>7445.9179999999997</v>
      </c>
    </row>
    <row r="82" spans="2:5" x14ac:dyDescent="0.5">
      <c r="B82">
        <v>63</v>
      </c>
      <c r="C82">
        <v>33.1</v>
      </c>
      <c r="D82">
        <v>0</v>
      </c>
      <c r="E82">
        <v>13393.755999999999</v>
      </c>
    </row>
    <row r="83" spans="2:5" x14ac:dyDescent="0.5">
      <c r="B83">
        <v>36</v>
      </c>
      <c r="C83">
        <v>31.5</v>
      </c>
      <c r="D83">
        <v>0</v>
      </c>
      <c r="E83">
        <v>4402.2330000000002</v>
      </c>
    </row>
    <row r="84" spans="2:5" x14ac:dyDescent="0.5">
      <c r="B84">
        <v>21</v>
      </c>
      <c r="C84">
        <v>31.1</v>
      </c>
      <c r="D84">
        <v>0</v>
      </c>
      <c r="E84">
        <v>1526.3119999999999</v>
      </c>
    </row>
    <row r="85" spans="2:5" x14ac:dyDescent="0.5">
      <c r="B85">
        <v>57</v>
      </c>
      <c r="C85">
        <v>28.1</v>
      </c>
      <c r="D85">
        <v>0</v>
      </c>
      <c r="E85">
        <v>10965.446</v>
      </c>
    </row>
    <row r="86" spans="2:5" x14ac:dyDescent="0.5">
      <c r="B86">
        <v>51</v>
      </c>
      <c r="C86">
        <v>25.4</v>
      </c>
      <c r="D86">
        <v>0</v>
      </c>
      <c r="E86">
        <v>8782.4689999999991</v>
      </c>
    </row>
    <row r="87" spans="2:5" x14ac:dyDescent="0.5">
      <c r="B87">
        <v>40</v>
      </c>
      <c r="C87">
        <v>29.9</v>
      </c>
      <c r="D87">
        <v>2</v>
      </c>
      <c r="E87">
        <v>6600.3609999999999</v>
      </c>
    </row>
    <row r="88" spans="2:5" x14ac:dyDescent="0.5">
      <c r="B88">
        <v>57</v>
      </c>
      <c r="C88">
        <v>43.7</v>
      </c>
      <c r="D88">
        <v>1</v>
      </c>
      <c r="E88">
        <v>11576.13</v>
      </c>
    </row>
    <row r="89" spans="2:5" x14ac:dyDescent="0.5">
      <c r="B89">
        <v>50</v>
      </c>
      <c r="C89">
        <v>36.200000000000003</v>
      </c>
      <c r="D89">
        <v>0</v>
      </c>
      <c r="E89">
        <v>8457.8179999999993</v>
      </c>
    </row>
    <row r="90" spans="2:5" x14ac:dyDescent="0.5">
      <c r="B90">
        <v>43</v>
      </c>
      <c r="C90">
        <v>30.1</v>
      </c>
      <c r="D90">
        <v>1</v>
      </c>
      <c r="E90">
        <v>6849.0259999999998</v>
      </c>
    </row>
    <row r="91" spans="2:5" x14ac:dyDescent="0.5">
      <c r="B91">
        <v>41</v>
      </c>
      <c r="C91">
        <v>28.8</v>
      </c>
      <c r="D91">
        <v>1</v>
      </c>
      <c r="E91">
        <v>6282.2349999999997</v>
      </c>
    </row>
    <row r="92" spans="2:5" x14ac:dyDescent="0.5">
      <c r="B92">
        <v>22</v>
      </c>
      <c r="C92">
        <v>34.799999999999997</v>
      </c>
      <c r="D92">
        <v>3</v>
      </c>
      <c r="E92">
        <v>3443.0639999999999</v>
      </c>
    </row>
    <row r="93" spans="2:5" x14ac:dyDescent="0.5">
      <c r="B93">
        <v>22</v>
      </c>
      <c r="C93">
        <v>39.5</v>
      </c>
      <c r="D93">
        <v>0</v>
      </c>
      <c r="E93">
        <v>1682.597</v>
      </c>
    </row>
    <row r="94" spans="2:5" x14ac:dyDescent="0.5">
      <c r="B94">
        <v>63</v>
      </c>
      <c r="C94">
        <v>39.799999999999997</v>
      </c>
      <c r="D94">
        <v>3</v>
      </c>
      <c r="E94">
        <v>15170.069</v>
      </c>
    </row>
    <row r="95" spans="2:5" x14ac:dyDescent="0.5">
      <c r="B95">
        <v>38</v>
      </c>
      <c r="C95">
        <v>31</v>
      </c>
      <c r="D95">
        <v>1</v>
      </c>
      <c r="E95">
        <v>5488.2619999999997</v>
      </c>
    </row>
    <row r="96" spans="2:5" x14ac:dyDescent="0.5">
      <c r="B96">
        <v>43</v>
      </c>
      <c r="C96">
        <v>23.2</v>
      </c>
      <c r="D96">
        <v>0</v>
      </c>
      <c r="E96">
        <v>6250.4350000000004</v>
      </c>
    </row>
    <row r="97" spans="2:5" x14ac:dyDescent="0.5">
      <c r="B97">
        <v>46</v>
      </c>
      <c r="C97">
        <v>25.8</v>
      </c>
      <c r="D97">
        <v>5</v>
      </c>
      <c r="E97">
        <v>10096.969999999999</v>
      </c>
    </row>
    <row r="98" spans="2:5" x14ac:dyDescent="0.5">
      <c r="B98">
        <v>42</v>
      </c>
      <c r="C98">
        <v>35.799999999999997</v>
      </c>
      <c r="D98">
        <v>2</v>
      </c>
      <c r="E98">
        <v>7160.0940000000001</v>
      </c>
    </row>
    <row r="99" spans="2:5" x14ac:dyDescent="0.5">
      <c r="B99">
        <v>35</v>
      </c>
      <c r="C99">
        <v>27.1</v>
      </c>
      <c r="D99">
        <v>1</v>
      </c>
      <c r="E99">
        <v>4746.3440000000001</v>
      </c>
    </row>
    <row r="100" spans="2:5" x14ac:dyDescent="0.5">
      <c r="B100">
        <v>24</v>
      </c>
      <c r="C100">
        <v>25.8</v>
      </c>
      <c r="D100">
        <v>0</v>
      </c>
      <c r="E100">
        <v>1972.95</v>
      </c>
    </row>
    <row r="101" spans="2:5" x14ac:dyDescent="0.5">
      <c r="B101">
        <v>48</v>
      </c>
      <c r="C101">
        <v>29.6</v>
      </c>
      <c r="D101">
        <v>0</v>
      </c>
      <c r="E101">
        <v>21232.182260000001</v>
      </c>
    </row>
    <row r="102" spans="2:5" x14ac:dyDescent="0.5">
      <c r="B102">
        <v>51</v>
      </c>
      <c r="C102">
        <v>37</v>
      </c>
      <c r="D102">
        <v>0</v>
      </c>
      <c r="E102">
        <v>8798.5930000000008</v>
      </c>
    </row>
    <row r="103" spans="2:5" x14ac:dyDescent="0.5">
      <c r="B103">
        <v>54</v>
      </c>
      <c r="C103">
        <v>31.6</v>
      </c>
      <c r="D103">
        <v>0</v>
      </c>
      <c r="E103">
        <v>9850.4320000000007</v>
      </c>
    </row>
    <row r="104" spans="2:5" x14ac:dyDescent="0.5">
      <c r="B104">
        <v>32</v>
      </c>
      <c r="C104">
        <v>31.5</v>
      </c>
      <c r="D104">
        <v>1</v>
      </c>
      <c r="E104">
        <v>4076.4969999999998</v>
      </c>
    </row>
    <row r="105" spans="2:5" x14ac:dyDescent="0.5">
      <c r="B105">
        <v>56</v>
      </c>
      <c r="C105">
        <v>22.1</v>
      </c>
      <c r="D105">
        <v>0</v>
      </c>
      <c r="E105">
        <v>10577.087</v>
      </c>
    </row>
    <row r="106" spans="2:5" x14ac:dyDescent="0.5">
      <c r="B106">
        <v>23</v>
      </c>
      <c r="C106">
        <v>32.700000000000003</v>
      </c>
      <c r="D106">
        <v>3</v>
      </c>
      <c r="E106">
        <v>3591.48</v>
      </c>
    </row>
    <row r="107" spans="2:5" x14ac:dyDescent="0.5">
      <c r="B107">
        <v>53</v>
      </c>
      <c r="C107">
        <v>28.6</v>
      </c>
      <c r="D107">
        <v>3</v>
      </c>
      <c r="E107">
        <v>11253.421</v>
      </c>
    </row>
    <row r="108" spans="2:5" x14ac:dyDescent="0.5">
      <c r="B108">
        <v>37</v>
      </c>
      <c r="C108">
        <v>29.8</v>
      </c>
      <c r="D108">
        <v>0</v>
      </c>
      <c r="E108">
        <v>20420.604650000001</v>
      </c>
    </row>
    <row r="109" spans="2:5" x14ac:dyDescent="0.5">
      <c r="B109">
        <v>26</v>
      </c>
      <c r="C109">
        <v>30</v>
      </c>
      <c r="D109">
        <v>1</v>
      </c>
      <c r="E109">
        <v>2904.0880000000002</v>
      </c>
    </row>
    <row r="110" spans="2:5" x14ac:dyDescent="0.5">
      <c r="B110">
        <v>55</v>
      </c>
      <c r="C110">
        <v>29.9</v>
      </c>
      <c r="D110">
        <v>0</v>
      </c>
      <c r="E110">
        <v>10214.636</v>
      </c>
    </row>
    <row r="111" spans="2:5" x14ac:dyDescent="0.5">
      <c r="B111">
        <v>34</v>
      </c>
      <c r="C111">
        <v>32.799999999999997</v>
      </c>
      <c r="D111">
        <v>1</v>
      </c>
      <c r="E111">
        <v>14358.364369999999</v>
      </c>
    </row>
    <row r="112" spans="2:5" x14ac:dyDescent="0.5">
      <c r="B112">
        <v>27</v>
      </c>
      <c r="C112">
        <v>45.9</v>
      </c>
      <c r="D112">
        <v>2</v>
      </c>
      <c r="E112">
        <v>3693.4279999999999</v>
      </c>
    </row>
    <row r="113" spans="2:5" x14ac:dyDescent="0.5">
      <c r="B113">
        <v>50</v>
      </c>
      <c r="C113">
        <v>32.299999999999997</v>
      </c>
      <c r="D113">
        <v>2</v>
      </c>
      <c r="E113">
        <v>9630.3970000000008</v>
      </c>
    </row>
    <row r="114" spans="2:5" x14ac:dyDescent="0.5">
      <c r="B114">
        <v>55</v>
      </c>
      <c r="C114">
        <v>21.5</v>
      </c>
      <c r="D114">
        <v>1</v>
      </c>
      <c r="E114">
        <v>10791.96</v>
      </c>
    </row>
    <row r="115" spans="2:5" x14ac:dyDescent="0.5">
      <c r="B115">
        <v>42</v>
      </c>
      <c r="C115">
        <v>34.1</v>
      </c>
      <c r="D115">
        <v>0</v>
      </c>
      <c r="E115">
        <v>5979.7309999999998</v>
      </c>
    </row>
    <row r="116" spans="2:5" x14ac:dyDescent="0.5">
      <c r="B116">
        <v>32</v>
      </c>
      <c r="C116">
        <v>35.200000000000003</v>
      </c>
      <c r="D116">
        <v>2</v>
      </c>
      <c r="E116">
        <v>4670.6400000000003</v>
      </c>
    </row>
    <row r="117" spans="2:5" x14ac:dyDescent="0.5">
      <c r="B117">
        <v>59</v>
      </c>
      <c r="C117">
        <v>37.1</v>
      </c>
      <c r="D117">
        <v>1</v>
      </c>
      <c r="E117">
        <v>12347.172</v>
      </c>
    </row>
    <row r="118" spans="2:5" x14ac:dyDescent="0.5">
      <c r="B118">
        <v>58</v>
      </c>
      <c r="C118">
        <v>23.3</v>
      </c>
      <c r="D118">
        <v>0</v>
      </c>
      <c r="E118">
        <v>11345.519</v>
      </c>
    </row>
    <row r="119" spans="2:5" x14ac:dyDescent="0.5">
      <c r="B119">
        <v>28</v>
      </c>
      <c r="C119">
        <v>24.3</v>
      </c>
      <c r="D119">
        <v>5</v>
      </c>
      <c r="E119">
        <v>5615.3689999999997</v>
      </c>
    </row>
    <row r="120" spans="2:5" x14ac:dyDescent="0.5">
      <c r="B120">
        <v>33</v>
      </c>
      <c r="C120">
        <v>29.4</v>
      </c>
      <c r="D120">
        <v>4</v>
      </c>
      <c r="E120">
        <v>6059.1729999999998</v>
      </c>
    </row>
    <row r="121" spans="2:5" x14ac:dyDescent="0.5">
      <c r="B121">
        <v>19</v>
      </c>
      <c r="C121">
        <v>19.8</v>
      </c>
      <c r="D121">
        <v>0</v>
      </c>
      <c r="E121">
        <v>1241.5650000000001</v>
      </c>
    </row>
    <row r="122" spans="2:5" x14ac:dyDescent="0.5">
      <c r="B122">
        <v>28</v>
      </c>
      <c r="C122">
        <v>37.1</v>
      </c>
      <c r="D122">
        <v>1</v>
      </c>
      <c r="E122">
        <v>3277.1610000000001</v>
      </c>
    </row>
    <row r="123" spans="2:5" x14ac:dyDescent="0.5">
      <c r="B123">
        <v>45</v>
      </c>
      <c r="C123">
        <v>27.5</v>
      </c>
      <c r="D123">
        <v>3</v>
      </c>
      <c r="E123">
        <v>8615.2999999999993</v>
      </c>
    </row>
    <row r="124" spans="2:5" x14ac:dyDescent="0.5">
      <c r="B124">
        <v>57</v>
      </c>
      <c r="C124">
        <v>23.7</v>
      </c>
      <c r="D124">
        <v>0</v>
      </c>
      <c r="E124">
        <v>10959.33</v>
      </c>
    </row>
    <row r="125" spans="2:5" x14ac:dyDescent="0.5">
      <c r="B125">
        <v>20</v>
      </c>
      <c r="C125">
        <v>22</v>
      </c>
      <c r="D125">
        <v>1</v>
      </c>
      <c r="E125">
        <v>1964.78</v>
      </c>
    </row>
    <row r="126" spans="2:5" x14ac:dyDescent="0.5">
      <c r="B126">
        <v>41</v>
      </c>
      <c r="C126">
        <v>32.200000000000003</v>
      </c>
      <c r="D126">
        <v>2</v>
      </c>
      <c r="E126">
        <v>6875.9610000000002</v>
      </c>
    </row>
    <row r="127" spans="2:5" x14ac:dyDescent="0.5">
      <c r="B127">
        <v>34</v>
      </c>
      <c r="C127">
        <v>42.9</v>
      </c>
      <c r="D127">
        <v>1</v>
      </c>
      <c r="E127">
        <v>4536.259</v>
      </c>
    </row>
    <row r="128" spans="2:5" x14ac:dyDescent="0.5">
      <c r="B128">
        <v>52</v>
      </c>
      <c r="C128">
        <v>38.6</v>
      </c>
      <c r="D128">
        <v>2</v>
      </c>
      <c r="E128">
        <v>10325.206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DBD61-159C-4930-AA3B-0ED32346F7E2}">
  <dimension ref="B2:P39"/>
  <sheetViews>
    <sheetView workbookViewId="0">
      <selection activeCell="H17" sqref="H17:I21"/>
    </sheetView>
  </sheetViews>
  <sheetFormatPr defaultRowHeight="15.75" x14ac:dyDescent="0.5"/>
  <sheetData>
    <row r="2" spans="2:13" x14ac:dyDescent="0.5">
      <c r="B2" t="s">
        <v>0</v>
      </c>
      <c r="C2" t="s">
        <v>2</v>
      </c>
      <c r="D2" t="s">
        <v>3</v>
      </c>
      <c r="E2" t="s">
        <v>6</v>
      </c>
      <c r="H2" t="s">
        <v>26</v>
      </c>
    </row>
    <row r="3" spans="2:13" ht="16.149999999999999" thickBot="1" x14ac:dyDescent="0.55000000000000004">
      <c r="B3">
        <v>30</v>
      </c>
      <c r="C3">
        <v>35.299999999999997</v>
      </c>
      <c r="D3">
        <v>0</v>
      </c>
      <c r="E3">
        <v>36837.466999999997</v>
      </c>
    </row>
    <row r="4" spans="2:13" x14ac:dyDescent="0.5">
      <c r="B4">
        <v>31</v>
      </c>
      <c r="C4">
        <v>36.299999999999997</v>
      </c>
      <c r="D4">
        <v>2</v>
      </c>
      <c r="E4">
        <v>38711</v>
      </c>
      <c r="H4" s="11" t="s">
        <v>27</v>
      </c>
      <c r="I4" s="11"/>
    </row>
    <row r="5" spans="2:13" x14ac:dyDescent="0.5">
      <c r="B5">
        <v>22</v>
      </c>
      <c r="C5">
        <v>35.6</v>
      </c>
      <c r="D5">
        <v>0</v>
      </c>
      <c r="E5">
        <v>35585.576000000001</v>
      </c>
      <c r="H5" s="8" t="s">
        <v>28</v>
      </c>
      <c r="I5" s="8">
        <v>0.88092922141840335</v>
      </c>
    </row>
    <row r="6" spans="2:13" x14ac:dyDescent="0.5">
      <c r="B6">
        <v>28</v>
      </c>
      <c r="C6">
        <v>36.4</v>
      </c>
      <c r="D6">
        <v>1</v>
      </c>
      <c r="E6">
        <v>51194.559139999998</v>
      </c>
      <c r="H6" s="8" t="s">
        <v>29</v>
      </c>
      <c r="I6" s="8">
        <v>0.77603629314883427</v>
      </c>
    </row>
    <row r="7" spans="2:13" x14ac:dyDescent="0.5">
      <c r="B7">
        <v>60</v>
      </c>
      <c r="C7">
        <v>39.9</v>
      </c>
      <c r="D7">
        <v>0</v>
      </c>
      <c r="E7">
        <v>48173.360999999997</v>
      </c>
      <c r="H7" s="8" t="s">
        <v>30</v>
      </c>
      <c r="I7" s="8">
        <v>0.75567595616236471</v>
      </c>
    </row>
    <row r="8" spans="2:13" x14ac:dyDescent="0.5">
      <c r="B8">
        <v>48</v>
      </c>
      <c r="C8">
        <v>28</v>
      </c>
      <c r="D8">
        <v>1</v>
      </c>
      <c r="E8">
        <v>23568.272000000001</v>
      </c>
      <c r="H8" s="8" t="s">
        <v>31</v>
      </c>
      <c r="I8" s="8">
        <v>5329.651347663661</v>
      </c>
    </row>
    <row r="9" spans="2:13" ht="16.149999999999999" thickBot="1" x14ac:dyDescent="0.55000000000000004">
      <c r="B9">
        <v>38</v>
      </c>
      <c r="C9">
        <v>19.3</v>
      </c>
      <c r="D9">
        <v>0</v>
      </c>
      <c r="E9">
        <v>15820.699000000001</v>
      </c>
      <c r="H9" s="9" t="s">
        <v>32</v>
      </c>
      <c r="I9" s="9">
        <v>37</v>
      </c>
    </row>
    <row r="10" spans="2:13" x14ac:dyDescent="0.5">
      <c r="B10">
        <v>19</v>
      </c>
      <c r="C10">
        <v>34.799999999999997</v>
      </c>
      <c r="D10">
        <v>0</v>
      </c>
      <c r="E10">
        <v>34779.614999999998</v>
      </c>
    </row>
    <row r="11" spans="2:13" ht="16.149999999999999" thickBot="1" x14ac:dyDescent="0.55000000000000004">
      <c r="B11">
        <v>50</v>
      </c>
      <c r="C11">
        <v>34.200000000000003</v>
      </c>
      <c r="D11">
        <v>2</v>
      </c>
      <c r="E11">
        <v>42856.838000000003</v>
      </c>
      <c r="H11" t="s">
        <v>33</v>
      </c>
    </row>
    <row r="12" spans="2:13" x14ac:dyDescent="0.5">
      <c r="B12">
        <v>19</v>
      </c>
      <c r="C12">
        <v>27.7</v>
      </c>
      <c r="D12">
        <v>0</v>
      </c>
      <c r="E12">
        <v>16297.846</v>
      </c>
      <c r="H12" s="10"/>
      <c r="I12" s="10" t="s">
        <v>38</v>
      </c>
      <c r="J12" s="10" t="s">
        <v>39</v>
      </c>
      <c r="K12" s="10" t="s">
        <v>40</v>
      </c>
      <c r="L12" s="10" t="s">
        <v>41</v>
      </c>
      <c r="M12" s="10" t="s">
        <v>42</v>
      </c>
    </row>
    <row r="13" spans="2:13" x14ac:dyDescent="0.5">
      <c r="B13">
        <v>34</v>
      </c>
      <c r="C13">
        <v>30.8</v>
      </c>
      <c r="D13">
        <v>0</v>
      </c>
      <c r="E13">
        <v>35491.64</v>
      </c>
      <c r="H13" s="8" t="s">
        <v>34</v>
      </c>
      <c r="I13" s="8">
        <v>3</v>
      </c>
      <c r="J13" s="8">
        <v>3247999281.3409224</v>
      </c>
      <c r="K13" s="8">
        <v>1082666427.1136408</v>
      </c>
      <c r="L13" s="8">
        <v>38.115100632398487</v>
      </c>
      <c r="M13" s="8">
        <v>7.8937589665312881E-11</v>
      </c>
    </row>
    <row r="14" spans="2:13" x14ac:dyDescent="0.5">
      <c r="B14">
        <v>26</v>
      </c>
      <c r="C14">
        <v>32.9</v>
      </c>
      <c r="D14">
        <v>2</v>
      </c>
      <c r="E14">
        <v>36085.218999999997</v>
      </c>
      <c r="H14" s="8" t="s">
        <v>35</v>
      </c>
      <c r="I14" s="8">
        <v>33</v>
      </c>
      <c r="J14" s="8">
        <v>937371055.09255147</v>
      </c>
      <c r="K14" s="8">
        <v>28405183.487653077</v>
      </c>
      <c r="L14" s="8"/>
      <c r="M14" s="8"/>
    </row>
    <row r="15" spans="2:13" ht="16.149999999999999" thickBot="1" x14ac:dyDescent="0.55000000000000004">
      <c r="B15">
        <v>42</v>
      </c>
      <c r="C15">
        <v>30</v>
      </c>
      <c r="D15">
        <v>0</v>
      </c>
      <c r="E15">
        <v>22144.031999999999</v>
      </c>
      <c r="H15" s="9" t="s">
        <v>36</v>
      </c>
      <c r="I15" s="9">
        <v>36</v>
      </c>
      <c r="J15" s="9">
        <v>4185370336.4334736</v>
      </c>
      <c r="K15" s="9"/>
      <c r="L15" s="9"/>
      <c r="M15" s="9"/>
    </row>
    <row r="16" spans="2:13" ht="16.149999999999999" thickBot="1" x14ac:dyDescent="0.55000000000000004">
      <c r="B16">
        <v>54</v>
      </c>
      <c r="C16">
        <v>25.1</v>
      </c>
      <c r="D16">
        <v>3</v>
      </c>
      <c r="E16">
        <v>25382.296999999999</v>
      </c>
    </row>
    <row r="17" spans="2:16" x14ac:dyDescent="0.5">
      <c r="B17">
        <v>21</v>
      </c>
      <c r="C17">
        <v>25.7</v>
      </c>
      <c r="D17">
        <v>4</v>
      </c>
      <c r="E17">
        <v>17942.106</v>
      </c>
      <c r="H17" s="10"/>
      <c r="I17" s="10" t="s">
        <v>43</v>
      </c>
      <c r="J17" s="10" t="s">
        <v>31</v>
      </c>
      <c r="K17" s="10" t="s">
        <v>44</v>
      </c>
      <c r="L17" s="10" t="s">
        <v>45</v>
      </c>
      <c r="M17" s="10" t="s">
        <v>46</v>
      </c>
      <c r="N17" s="10" t="s">
        <v>47</v>
      </c>
      <c r="O17" s="10" t="s">
        <v>49</v>
      </c>
      <c r="P17" s="10" t="s">
        <v>50</v>
      </c>
    </row>
    <row r="18" spans="2:16" x14ac:dyDescent="0.5">
      <c r="B18">
        <v>29</v>
      </c>
      <c r="C18">
        <v>34.4</v>
      </c>
      <c r="D18">
        <v>0</v>
      </c>
      <c r="E18">
        <v>36197.699000000001</v>
      </c>
      <c r="H18" s="8" t="s">
        <v>37</v>
      </c>
      <c r="I18" s="8">
        <v>-36612.080785096201</v>
      </c>
      <c r="J18" s="8">
        <v>6885.7616786529588</v>
      </c>
      <c r="K18" s="8">
        <v>-5.3170705716696416</v>
      </c>
      <c r="L18" s="8">
        <v>7.2377204204293908E-6</v>
      </c>
      <c r="M18" s="8">
        <v>-50621.268254906092</v>
      </c>
      <c r="N18" s="8">
        <v>-22602.89331528631</v>
      </c>
      <c r="O18" s="8">
        <v>-55432.772346152822</v>
      </c>
      <c r="P18" s="8">
        <v>-17791.38922403958</v>
      </c>
    </row>
    <row r="19" spans="2:16" x14ac:dyDescent="0.5">
      <c r="B19">
        <v>39</v>
      </c>
      <c r="C19">
        <v>28.3</v>
      </c>
      <c r="D19">
        <v>1</v>
      </c>
      <c r="E19">
        <v>21082.16</v>
      </c>
      <c r="H19" s="8" t="s">
        <v>0</v>
      </c>
      <c r="I19" s="8">
        <v>302.09320462291817</v>
      </c>
      <c r="J19" s="8">
        <v>71.55342801293304</v>
      </c>
      <c r="K19" s="8">
        <v>4.2219249728792283</v>
      </c>
      <c r="L19" s="8">
        <v>1.7845806107339568E-4</v>
      </c>
      <c r="M19" s="8">
        <v>156.51666074566577</v>
      </c>
      <c r="N19" s="8">
        <v>447.66974850017056</v>
      </c>
      <c r="O19" s="8">
        <v>106.51789115503621</v>
      </c>
      <c r="P19" s="8">
        <v>497.66851809080015</v>
      </c>
    </row>
    <row r="20" spans="2:16" x14ac:dyDescent="0.5">
      <c r="B20">
        <v>30</v>
      </c>
      <c r="C20">
        <v>37.799999999999997</v>
      </c>
      <c r="D20">
        <v>2</v>
      </c>
      <c r="E20">
        <v>39241.442000000003</v>
      </c>
      <c r="H20" s="8" t="s">
        <v>2</v>
      </c>
      <c r="I20" s="8">
        <v>1874.7028083140149</v>
      </c>
      <c r="J20" s="8">
        <v>191.01642932578673</v>
      </c>
      <c r="K20" s="8">
        <v>9.8143537439736583</v>
      </c>
      <c r="L20" s="8">
        <v>2.5829745581459556E-11</v>
      </c>
      <c r="M20" s="8">
        <v>1486.0769607865511</v>
      </c>
      <c r="N20" s="8">
        <v>2263.3286558414784</v>
      </c>
      <c r="O20" s="8">
        <v>1352.6020637325826</v>
      </c>
      <c r="P20" s="8">
        <v>2396.803552895447</v>
      </c>
    </row>
    <row r="21" spans="2:16" ht="16.149999999999999" thickBot="1" x14ac:dyDescent="0.55000000000000004">
      <c r="B21">
        <v>49</v>
      </c>
      <c r="C21">
        <v>25.6</v>
      </c>
      <c r="D21">
        <v>2</v>
      </c>
      <c r="E21">
        <v>23306.546999999999</v>
      </c>
      <c r="H21" s="9" t="s">
        <v>3</v>
      </c>
      <c r="I21" s="9">
        <v>-456.3195001253294</v>
      </c>
      <c r="J21" s="9">
        <v>696.65116537053893</v>
      </c>
      <c r="K21" s="9">
        <v>-0.65501864176545155</v>
      </c>
      <c r="L21" s="9">
        <v>0.51699594202261601</v>
      </c>
      <c r="M21" s="9">
        <v>-1873.6669530576005</v>
      </c>
      <c r="N21" s="9">
        <v>961.02795280694181</v>
      </c>
      <c r="O21" s="9">
        <v>-2360.4598582991139</v>
      </c>
      <c r="P21" s="9">
        <v>1447.820858048455</v>
      </c>
    </row>
    <row r="22" spans="2:16" x14ac:dyDescent="0.5">
      <c r="B22">
        <v>37</v>
      </c>
      <c r="C22">
        <v>34.1</v>
      </c>
      <c r="D22">
        <v>4</v>
      </c>
      <c r="E22">
        <v>40182.245999999999</v>
      </c>
    </row>
    <row r="23" spans="2:16" x14ac:dyDescent="0.5">
      <c r="B23">
        <v>39</v>
      </c>
      <c r="C23">
        <v>35.299999999999997</v>
      </c>
      <c r="D23">
        <v>2</v>
      </c>
      <c r="E23">
        <v>40103.89</v>
      </c>
    </row>
    <row r="24" spans="2:16" x14ac:dyDescent="0.5">
      <c r="B24">
        <v>29</v>
      </c>
      <c r="C24">
        <v>35.5</v>
      </c>
      <c r="D24">
        <v>2</v>
      </c>
      <c r="E24">
        <v>44585.455869999998</v>
      </c>
    </row>
    <row r="25" spans="2:16" x14ac:dyDescent="0.5">
      <c r="B25">
        <v>33</v>
      </c>
      <c r="C25">
        <v>27.1</v>
      </c>
      <c r="D25">
        <v>1</v>
      </c>
      <c r="E25">
        <v>19040.876</v>
      </c>
    </row>
    <row r="26" spans="2:16" x14ac:dyDescent="0.5">
      <c r="B26">
        <v>30</v>
      </c>
      <c r="C26">
        <v>24.4</v>
      </c>
      <c r="D26">
        <v>3</v>
      </c>
      <c r="E26">
        <v>18259.216</v>
      </c>
    </row>
    <row r="27" spans="2:16" x14ac:dyDescent="0.5">
      <c r="B27">
        <v>25</v>
      </c>
      <c r="C27">
        <v>29.7</v>
      </c>
      <c r="D27">
        <v>3</v>
      </c>
      <c r="E27">
        <v>19933.457999999999</v>
      </c>
    </row>
    <row r="28" spans="2:16" x14ac:dyDescent="0.5">
      <c r="B28">
        <v>44</v>
      </c>
      <c r="C28">
        <v>30.2</v>
      </c>
      <c r="D28">
        <v>2</v>
      </c>
      <c r="E28">
        <v>38998.546000000002</v>
      </c>
    </row>
    <row r="29" spans="2:16" x14ac:dyDescent="0.5">
      <c r="B29">
        <v>31</v>
      </c>
      <c r="C29">
        <v>25.9</v>
      </c>
      <c r="D29">
        <v>3</v>
      </c>
      <c r="E29">
        <v>19199.944</v>
      </c>
    </row>
    <row r="30" spans="2:16" x14ac:dyDescent="0.5">
      <c r="B30">
        <v>24</v>
      </c>
      <c r="C30">
        <v>32.700000000000003</v>
      </c>
      <c r="D30">
        <v>0</v>
      </c>
      <c r="E30">
        <v>34472.841</v>
      </c>
    </row>
    <row r="31" spans="2:16" x14ac:dyDescent="0.5">
      <c r="B31">
        <v>49</v>
      </c>
      <c r="C31">
        <v>30.9</v>
      </c>
      <c r="D31">
        <v>0</v>
      </c>
      <c r="E31">
        <v>39727.614000000001</v>
      </c>
    </row>
    <row r="32" spans="2:16" x14ac:dyDescent="0.5">
      <c r="B32">
        <v>47</v>
      </c>
      <c r="C32">
        <v>29.8</v>
      </c>
      <c r="D32">
        <v>3</v>
      </c>
      <c r="E32">
        <v>25309.489000000001</v>
      </c>
    </row>
    <row r="33" spans="2:5" x14ac:dyDescent="0.5">
      <c r="B33">
        <v>60</v>
      </c>
      <c r="C33">
        <v>32.799999999999997</v>
      </c>
      <c r="D33">
        <v>0</v>
      </c>
      <c r="E33">
        <v>52590.829389999999</v>
      </c>
    </row>
    <row r="34" spans="2:5" x14ac:dyDescent="0.5">
      <c r="B34">
        <v>36</v>
      </c>
      <c r="C34">
        <v>33.4</v>
      </c>
      <c r="D34">
        <v>2</v>
      </c>
      <c r="E34">
        <v>38415.474000000002</v>
      </c>
    </row>
    <row r="35" spans="2:5" x14ac:dyDescent="0.5">
      <c r="B35">
        <v>20</v>
      </c>
      <c r="C35">
        <v>27.3</v>
      </c>
      <c r="D35">
        <v>0</v>
      </c>
      <c r="E35">
        <v>16232.847</v>
      </c>
    </row>
    <row r="36" spans="2:5" x14ac:dyDescent="0.5">
      <c r="B36">
        <v>61</v>
      </c>
      <c r="C36">
        <v>36.299999999999997</v>
      </c>
      <c r="D36">
        <v>1</v>
      </c>
      <c r="E36">
        <v>47403.88</v>
      </c>
    </row>
    <row r="37" spans="2:5" x14ac:dyDescent="0.5">
      <c r="B37">
        <v>20</v>
      </c>
      <c r="C37">
        <v>39.4</v>
      </c>
      <c r="D37">
        <v>2</v>
      </c>
      <c r="E37">
        <v>38344.565999999999</v>
      </c>
    </row>
    <row r="38" spans="2:5" x14ac:dyDescent="0.5">
      <c r="B38">
        <v>19</v>
      </c>
      <c r="C38">
        <v>34.9</v>
      </c>
      <c r="D38">
        <v>0</v>
      </c>
      <c r="E38">
        <v>34828.654000000002</v>
      </c>
    </row>
    <row r="39" spans="2:5" x14ac:dyDescent="0.5">
      <c r="B39">
        <v>43</v>
      </c>
      <c r="C39">
        <v>27.8</v>
      </c>
      <c r="D39">
        <v>0</v>
      </c>
      <c r="E39">
        <v>37829.724199999997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BD011-7BB9-45D5-ADB8-C4298FB16A22}">
  <dimension ref="B2:P57"/>
  <sheetViews>
    <sheetView workbookViewId="0">
      <selection activeCell="H17" sqref="H17:I21"/>
    </sheetView>
  </sheetViews>
  <sheetFormatPr defaultRowHeight="15.75" x14ac:dyDescent="0.5"/>
  <sheetData>
    <row r="2" spans="2:13" x14ac:dyDescent="0.5">
      <c r="B2" t="s">
        <v>0</v>
      </c>
      <c r="C2" t="s">
        <v>2</v>
      </c>
      <c r="D2" t="s">
        <v>3</v>
      </c>
      <c r="E2" t="s">
        <v>6</v>
      </c>
      <c r="H2" t="s">
        <v>26</v>
      </c>
    </row>
    <row r="3" spans="2:13" ht="16.149999999999999" thickBot="1" x14ac:dyDescent="0.55000000000000004">
      <c r="B3">
        <v>27</v>
      </c>
      <c r="C3">
        <v>42.13</v>
      </c>
      <c r="D3">
        <v>0</v>
      </c>
      <c r="E3">
        <v>39611.757700000002</v>
      </c>
    </row>
    <row r="4" spans="2:13" x14ac:dyDescent="0.5">
      <c r="B4">
        <v>36</v>
      </c>
      <c r="C4">
        <v>35.200000000000003</v>
      </c>
      <c r="D4">
        <v>1</v>
      </c>
      <c r="E4">
        <v>38709.175999999999</v>
      </c>
      <c r="H4" s="11" t="s">
        <v>27</v>
      </c>
      <c r="I4" s="11"/>
    </row>
    <row r="5" spans="2:13" x14ac:dyDescent="0.5">
      <c r="B5">
        <v>36</v>
      </c>
      <c r="C5">
        <v>34.43</v>
      </c>
      <c r="D5">
        <v>0</v>
      </c>
      <c r="E5">
        <v>37742.575700000001</v>
      </c>
      <c r="H5" s="8" t="s">
        <v>28</v>
      </c>
      <c r="I5" s="8">
        <v>0.84520395111270119</v>
      </c>
    </row>
    <row r="6" spans="2:13" x14ac:dyDescent="0.5">
      <c r="B6">
        <v>18</v>
      </c>
      <c r="C6">
        <v>31.68</v>
      </c>
      <c r="D6">
        <v>2</v>
      </c>
      <c r="E6">
        <v>34303.167200000004</v>
      </c>
      <c r="H6" s="8" t="s">
        <v>29</v>
      </c>
      <c r="I6" s="8">
        <v>0.71436971897652135</v>
      </c>
    </row>
    <row r="7" spans="2:13" x14ac:dyDescent="0.5">
      <c r="B7">
        <v>28</v>
      </c>
      <c r="C7">
        <v>23.98</v>
      </c>
      <c r="D7">
        <v>3</v>
      </c>
      <c r="E7">
        <v>17663.144199999999</v>
      </c>
      <c r="H7" s="8" t="s">
        <v>30</v>
      </c>
      <c r="I7" s="8">
        <v>0.69756793773984616</v>
      </c>
    </row>
    <row r="8" spans="2:13" x14ac:dyDescent="0.5">
      <c r="B8">
        <v>22</v>
      </c>
      <c r="C8">
        <v>37.619999999999997</v>
      </c>
      <c r="D8">
        <v>1</v>
      </c>
      <c r="E8">
        <v>37165.163800000002</v>
      </c>
      <c r="H8" s="8" t="s">
        <v>31</v>
      </c>
      <c r="I8" s="8">
        <v>6117.2063414168251</v>
      </c>
    </row>
    <row r="9" spans="2:13" ht="16.149999999999999" thickBot="1" x14ac:dyDescent="0.55000000000000004">
      <c r="B9">
        <v>63</v>
      </c>
      <c r="C9">
        <v>35.090000000000003</v>
      </c>
      <c r="D9">
        <v>0</v>
      </c>
      <c r="E9">
        <v>47055.532099999997</v>
      </c>
      <c r="H9" s="9" t="s">
        <v>32</v>
      </c>
      <c r="I9" s="9">
        <v>55</v>
      </c>
    </row>
    <row r="10" spans="2:13" x14ac:dyDescent="0.5">
      <c r="B10">
        <v>34</v>
      </c>
      <c r="C10">
        <v>25.3</v>
      </c>
      <c r="D10">
        <v>2</v>
      </c>
      <c r="E10">
        <v>18972.494999999999</v>
      </c>
    </row>
    <row r="11" spans="2:13" ht="16.149999999999999" thickBot="1" x14ac:dyDescent="0.55000000000000004">
      <c r="B11">
        <v>48</v>
      </c>
      <c r="C11">
        <v>24.42</v>
      </c>
      <c r="D11">
        <v>0</v>
      </c>
      <c r="E11">
        <v>21223.675800000001</v>
      </c>
      <c r="H11" t="s">
        <v>33</v>
      </c>
    </row>
    <row r="12" spans="2:13" x14ac:dyDescent="0.5">
      <c r="B12">
        <v>30</v>
      </c>
      <c r="C12">
        <v>35.53</v>
      </c>
      <c r="D12">
        <v>0</v>
      </c>
      <c r="E12">
        <v>36950.256699999998</v>
      </c>
      <c r="H12" s="10"/>
      <c r="I12" s="10" t="s">
        <v>38</v>
      </c>
      <c r="J12" s="10" t="s">
        <v>39</v>
      </c>
      <c r="K12" s="10" t="s">
        <v>40</v>
      </c>
      <c r="L12" s="10" t="s">
        <v>41</v>
      </c>
      <c r="M12" s="10" t="s">
        <v>42</v>
      </c>
    </row>
    <row r="13" spans="2:13" x14ac:dyDescent="0.5">
      <c r="B13">
        <v>42</v>
      </c>
      <c r="C13">
        <v>24.64</v>
      </c>
      <c r="D13">
        <v>0</v>
      </c>
      <c r="E13">
        <v>19515.5416</v>
      </c>
      <c r="H13" s="8" t="s">
        <v>34</v>
      </c>
      <c r="I13" s="8">
        <v>3</v>
      </c>
      <c r="J13" s="8">
        <v>4773041674.1199617</v>
      </c>
      <c r="K13" s="8">
        <v>1591013891.3733206</v>
      </c>
      <c r="L13" s="8">
        <v>42.517499121889713</v>
      </c>
      <c r="M13" s="8">
        <v>6.5349199148210284E-14</v>
      </c>
    </row>
    <row r="14" spans="2:13" x14ac:dyDescent="0.5">
      <c r="B14">
        <v>54</v>
      </c>
      <c r="C14">
        <v>34.21</v>
      </c>
      <c r="D14">
        <v>2</v>
      </c>
      <c r="E14">
        <v>44260.749900000003</v>
      </c>
      <c r="H14" s="8" t="s">
        <v>35</v>
      </c>
      <c r="I14" s="8">
        <v>51</v>
      </c>
      <c r="J14" s="8">
        <v>1908430884.596981</v>
      </c>
      <c r="K14" s="8">
        <v>37420213.423470214</v>
      </c>
      <c r="L14" s="8"/>
      <c r="M14" s="8"/>
    </row>
    <row r="15" spans="2:13" ht="16.149999999999999" thickBot="1" x14ac:dyDescent="0.55000000000000004">
      <c r="B15">
        <v>46</v>
      </c>
      <c r="C15">
        <v>42.35</v>
      </c>
      <c r="D15">
        <v>3</v>
      </c>
      <c r="E15">
        <v>46151.124499999998</v>
      </c>
      <c r="H15" s="9" t="s">
        <v>36</v>
      </c>
      <c r="I15" s="9">
        <v>54</v>
      </c>
      <c r="J15" s="9">
        <v>6681472558.7169428</v>
      </c>
      <c r="K15" s="9"/>
      <c r="L15" s="9"/>
      <c r="M15" s="9"/>
    </row>
    <row r="16" spans="2:13" ht="16.149999999999999" thickBot="1" x14ac:dyDescent="0.55000000000000004">
      <c r="B16">
        <v>40</v>
      </c>
      <c r="C16">
        <v>19.8</v>
      </c>
      <c r="D16">
        <v>1</v>
      </c>
      <c r="E16">
        <v>17179.522000000001</v>
      </c>
    </row>
    <row r="17" spans="2:16" x14ac:dyDescent="0.5">
      <c r="B17">
        <v>25</v>
      </c>
      <c r="C17">
        <v>45.54</v>
      </c>
      <c r="D17">
        <v>2</v>
      </c>
      <c r="E17">
        <v>42112.2356</v>
      </c>
      <c r="H17" s="10"/>
      <c r="I17" s="10" t="s">
        <v>43</v>
      </c>
      <c r="J17" s="10" t="s">
        <v>31</v>
      </c>
      <c r="K17" s="10" t="s">
        <v>44</v>
      </c>
      <c r="L17" s="10" t="s">
        <v>45</v>
      </c>
      <c r="M17" s="10" t="s">
        <v>46</v>
      </c>
      <c r="N17" s="10" t="s">
        <v>47</v>
      </c>
      <c r="O17" s="10" t="s">
        <v>49</v>
      </c>
      <c r="P17" s="10" t="s">
        <v>50</v>
      </c>
    </row>
    <row r="18" spans="2:16" x14ac:dyDescent="0.5">
      <c r="B18">
        <v>47</v>
      </c>
      <c r="C18">
        <v>25.41</v>
      </c>
      <c r="D18">
        <v>1</v>
      </c>
      <c r="E18">
        <v>21978.676899999999</v>
      </c>
      <c r="H18" s="8" t="s">
        <v>37</v>
      </c>
      <c r="I18" s="8">
        <v>-17926.518619696002</v>
      </c>
      <c r="J18" s="8">
        <v>4919.5174575600658</v>
      </c>
      <c r="K18" s="8">
        <v>-3.6439587366739463</v>
      </c>
      <c r="L18" s="8">
        <v>6.2889967164925491E-4</v>
      </c>
      <c r="M18" s="8">
        <v>-27802.86202527901</v>
      </c>
      <c r="N18" s="8">
        <v>-8050.1752141129946</v>
      </c>
      <c r="O18" s="8">
        <v>-31089.78086198496</v>
      </c>
      <c r="P18" s="8">
        <v>-4763.2563774070441</v>
      </c>
    </row>
    <row r="19" spans="2:16" x14ac:dyDescent="0.5">
      <c r="B19">
        <v>43</v>
      </c>
      <c r="C19">
        <v>35.97</v>
      </c>
      <c r="D19">
        <v>3</v>
      </c>
      <c r="E19">
        <v>42124.515299999999</v>
      </c>
      <c r="H19" s="8" t="s">
        <v>0</v>
      </c>
      <c r="I19" s="8">
        <v>323.13953360328469</v>
      </c>
      <c r="J19" s="8">
        <v>60.77593226454831</v>
      </c>
      <c r="K19" s="8">
        <v>5.3168996601600096</v>
      </c>
      <c r="L19" s="8">
        <v>2.3552163193589267E-6</v>
      </c>
      <c r="M19" s="8">
        <v>201.12675836316299</v>
      </c>
      <c r="N19" s="8">
        <v>445.15230884340639</v>
      </c>
      <c r="O19" s="8">
        <v>160.52002034423003</v>
      </c>
      <c r="P19" s="8">
        <v>485.75904686233935</v>
      </c>
    </row>
    <row r="20" spans="2:16" x14ac:dyDescent="0.5">
      <c r="B20">
        <v>24</v>
      </c>
      <c r="C20">
        <v>40.15</v>
      </c>
      <c r="D20">
        <v>0</v>
      </c>
      <c r="E20">
        <v>38126.246500000001</v>
      </c>
      <c r="H20" s="8" t="s">
        <v>2</v>
      </c>
      <c r="I20" s="8">
        <v>1220.0731378073031</v>
      </c>
      <c r="J20" s="8">
        <v>117.32642285023157</v>
      </c>
      <c r="K20" s="8">
        <v>10.398963065333881</v>
      </c>
      <c r="L20" s="8">
        <v>3.3412830501372812E-14</v>
      </c>
      <c r="M20" s="8">
        <v>984.53051546396523</v>
      </c>
      <c r="N20" s="8">
        <v>1455.6157601506409</v>
      </c>
      <c r="O20" s="8">
        <v>906.1402195382708</v>
      </c>
      <c r="P20" s="8">
        <v>1534.0060560763354</v>
      </c>
    </row>
    <row r="21" spans="2:16" ht="16.149999999999999" thickBot="1" x14ac:dyDescent="0.55000000000000004">
      <c r="B21">
        <v>64</v>
      </c>
      <c r="C21">
        <v>33.880000000000003</v>
      </c>
      <c r="D21">
        <v>0</v>
      </c>
      <c r="E21">
        <v>46889.261200000001</v>
      </c>
      <c r="H21" s="9" t="s">
        <v>3</v>
      </c>
      <c r="I21" s="9">
        <v>-40.825668098642907</v>
      </c>
      <c r="J21" s="9">
        <v>835.81830059418087</v>
      </c>
      <c r="K21" s="9">
        <v>-4.8845147407779961E-2</v>
      </c>
      <c r="L21" s="9">
        <v>0.96123349228464883</v>
      </c>
      <c r="M21" s="9">
        <v>-1718.8009233044825</v>
      </c>
      <c r="N21" s="9">
        <v>1637.1495871071968</v>
      </c>
      <c r="O21" s="9">
        <v>-2277.2432786750701</v>
      </c>
      <c r="P21" s="9">
        <v>2195.5919424777844</v>
      </c>
    </row>
    <row r="22" spans="2:16" x14ac:dyDescent="0.5">
      <c r="B22">
        <v>61</v>
      </c>
      <c r="C22">
        <v>35.86</v>
      </c>
      <c r="D22">
        <v>0</v>
      </c>
      <c r="E22">
        <v>46599.108399999997</v>
      </c>
    </row>
    <row r="23" spans="2:16" x14ac:dyDescent="0.5">
      <c r="B23">
        <v>51</v>
      </c>
      <c r="C23">
        <v>23.21</v>
      </c>
      <c r="D23">
        <v>1</v>
      </c>
      <c r="E23">
        <v>22218.1149</v>
      </c>
    </row>
    <row r="24" spans="2:16" x14ac:dyDescent="0.5">
      <c r="B24">
        <v>19</v>
      </c>
      <c r="C24">
        <v>30.25</v>
      </c>
      <c r="D24">
        <v>0</v>
      </c>
      <c r="E24">
        <v>32548.340499999998</v>
      </c>
    </row>
    <row r="25" spans="2:16" x14ac:dyDescent="0.5">
      <c r="B25">
        <v>42</v>
      </c>
      <c r="C25">
        <v>26.07</v>
      </c>
      <c r="D25">
        <v>1</v>
      </c>
      <c r="E25">
        <v>38245.593269999998</v>
      </c>
    </row>
    <row r="26" spans="2:16" x14ac:dyDescent="0.5">
      <c r="B26">
        <v>57</v>
      </c>
      <c r="C26">
        <v>42.13</v>
      </c>
      <c r="D26">
        <v>1</v>
      </c>
      <c r="E26">
        <v>48675.517699999997</v>
      </c>
    </row>
    <row r="27" spans="2:16" x14ac:dyDescent="0.5">
      <c r="B27">
        <v>43</v>
      </c>
      <c r="C27">
        <v>38.06</v>
      </c>
      <c r="D27">
        <v>2</v>
      </c>
      <c r="E27">
        <v>42560.430399999997</v>
      </c>
    </row>
    <row r="28" spans="2:16" x14ac:dyDescent="0.5">
      <c r="B28">
        <v>27</v>
      </c>
      <c r="C28">
        <v>31.13</v>
      </c>
      <c r="D28">
        <v>1</v>
      </c>
      <c r="E28">
        <v>34806.467700000001</v>
      </c>
    </row>
    <row r="29" spans="2:16" x14ac:dyDescent="0.5">
      <c r="B29">
        <v>41</v>
      </c>
      <c r="C29">
        <v>35.75</v>
      </c>
      <c r="D29">
        <v>1</v>
      </c>
      <c r="E29">
        <v>40273.645499999999</v>
      </c>
    </row>
    <row r="30" spans="2:16" x14ac:dyDescent="0.5">
      <c r="B30">
        <v>35</v>
      </c>
      <c r="C30">
        <v>24.42</v>
      </c>
      <c r="D30">
        <v>3</v>
      </c>
      <c r="E30">
        <v>19361.998800000001</v>
      </c>
    </row>
    <row r="31" spans="2:16" x14ac:dyDescent="0.5">
      <c r="B31">
        <v>27</v>
      </c>
      <c r="C31">
        <v>29.15</v>
      </c>
      <c r="D31">
        <v>0</v>
      </c>
      <c r="E31">
        <v>18246.495500000001</v>
      </c>
    </row>
    <row r="32" spans="2:16" x14ac:dyDescent="0.5">
      <c r="B32">
        <v>18</v>
      </c>
      <c r="C32">
        <v>38.17</v>
      </c>
      <c r="D32">
        <v>0</v>
      </c>
      <c r="E32">
        <v>36307.798300000002</v>
      </c>
    </row>
    <row r="33" spans="2:5" x14ac:dyDescent="0.5">
      <c r="B33">
        <v>53</v>
      </c>
      <c r="C33">
        <v>20.9</v>
      </c>
      <c r="D33">
        <v>0</v>
      </c>
      <c r="E33">
        <v>21195.817999999999</v>
      </c>
    </row>
    <row r="34" spans="2:5" x14ac:dyDescent="0.5">
      <c r="B34">
        <v>56</v>
      </c>
      <c r="C34">
        <v>31.79</v>
      </c>
      <c r="D34">
        <v>2</v>
      </c>
      <c r="E34">
        <v>43813.866099999999</v>
      </c>
    </row>
    <row r="35" spans="2:5" x14ac:dyDescent="0.5">
      <c r="B35">
        <v>32</v>
      </c>
      <c r="C35">
        <v>28.93</v>
      </c>
      <c r="D35">
        <v>1</v>
      </c>
      <c r="E35">
        <v>19719.6947</v>
      </c>
    </row>
    <row r="36" spans="2:5" x14ac:dyDescent="0.5">
      <c r="B36">
        <v>47</v>
      </c>
      <c r="C36">
        <v>38.94</v>
      </c>
      <c r="D36">
        <v>2</v>
      </c>
      <c r="E36">
        <v>44202.653599999998</v>
      </c>
    </row>
    <row r="37" spans="2:5" x14ac:dyDescent="0.5">
      <c r="B37">
        <v>60</v>
      </c>
      <c r="C37">
        <v>40.92</v>
      </c>
      <c r="D37">
        <v>0</v>
      </c>
      <c r="E37">
        <v>48673.558799999999</v>
      </c>
    </row>
    <row r="38" spans="2:5" x14ac:dyDescent="0.5">
      <c r="B38">
        <v>51</v>
      </c>
      <c r="C38">
        <v>42.9</v>
      </c>
      <c r="D38">
        <v>2</v>
      </c>
      <c r="E38">
        <v>47462.894</v>
      </c>
    </row>
    <row r="39" spans="2:5" x14ac:dyDescent="0.5">
      <c r="B39">
        <v>54</v>
      </c>
      <c r="C39">
        <v>30.8</v>
      </c>
      <c r="D39">
        <v>1</v>
      </c>
      <c r="E39">
        <v>41999.519999999997</v>
      </c>
    </row>
    <row r="40" spans="2:5" x14ac:dyDescent="0.5">
      <c r="B40">
        <v>43</v>
      </c>
      <c r="C40">
        <v>20.13</v>
      </c>
      <c r="D40">
        <v>2</v>
      </c>
      <c r="E40">
        <v>18767.737700000001</v>
      </c>
    </row>
    <row r="41" spans="2:5" x14ac:dyDescent="0.5">
      <c r="B41">
        <v>47</v>
      </c>
      <c r="C41">
        <v>36.08</v>
      </c>
      <c r="D41">
        <v>1</v>
      </c>
      <c r="E41">
        <v>42211.138200000001</v>
      </c>
    </row>
    <row r="42" spans="2:5" x14ac:dyDescent="0.5">
      <c r="B42">
        <v>22</v>
      </c>
      <c r="C42">
        <v>37.07</v>
      </c>
      <c r="D42">
        <v>2</v>
      </c>
      <c r="E42">
        <v>37484.4493</v>
      </c>
    </row>
    <row r="43" spans="2:5" x14ac:dyDescent="0.5">
      <c r="B43">
        <v>22</v>
      </c>
      <c r="C43">
        <v>52.58</v>
      </c>
      <c r="D43">
        <v>1</v>
      </c>
      <c r="E43">
        <v>44501.398200000003</v>
      </c>
    </row>
    <row r="44" spans="2:5" x14ac:dyDescent="0.5">
      <c r="B44">
        <v>59</v>
      </c>
      <c r="C44">
        <v>41.14</v>
      </c>
      <c r="D44">
        <v>1</v>
      </c>
      <c r="E44">
        <v>48970.247600000002</v>
      </c>
    </row>
    <row r="45" spans="2:5" x14ac:dyDescent="0.5">
      <c r="B45">
        <v>37</v>
      </c>
      <c r="C45">
        <v>37.07</v>
      </c>
      <c r="D45">
        <v>1</v>
      </c>
      <c r="E45">
        <v>39871.704299999998</v>
      </c>
    </row>
    <row r="46" spans="2:5" x14ac:dyDescent="0.5">
      <c r="B46">
        <v>28</v>
      </c>
      <c r="C46">
        <v>31.68</v>
      </c>
      <c r="D46">
        <v>0</v>
      </c>
      <c r="E46">
        <v>34672.147199999999</v>
      </c>
    </row>
    <row r="47" spans="2:5" x14ac:dyDescent="0.5">
      <c r="B47">
        <v>47</v>
      </c>
      <c r="C47">
        <v>36.19</v>
      </c>
      <c r="D47">
        <v>0</v>
      </c>
      <c r="E47">
        <v>41676.081100000003</v>
      </c>
    </row>
    <row r="48" spans="2:5" x14ac:dyDescent="0.5">
      <c r="B48">
        <v>38</v>
      </c>
      <c r="C48">
        <v>38.39</v>
      </c>
      <c r="D48">
        <v>3</v>
      </c>
      <c r="E48">
        <v>41949.244100000004</v>
      </c>
    </row>
    <row r="49" spans="2:5" x14ac:dyDescent="0.5">
      <c r="B49">
        <v>25</v>
      </c>
      <c r="C49">
        <v>33.33</v>
      </c>
      <c r="D49">
        <v>2</v>
      </c>
      <c r="E49">
        <v>36124.573700000001</v>
      </c>
    </row>
    <row r="50" spans="2:5" x14ac:dyDescent="0.5">
      <c r="B50">
        <v>33</v>
      </c>
      <c r="C50">
        <v>35.75</v>
      </c>
      <c r="D50">
        <v>1</v>
      </c>
      <c r="E50">
        <v>38282.749499999998</v>
      </c>
    </row>
    <row r="51" spans="2:5" x14ac:dyDescent="0.5">
      <c r="B51">
        <v>19</v>
      </c>
      <c r="C51">
        <v>44.88</v>
      </c>
      <c r="D51">
        <v>0</v>
      </c>
      <c r="E51">
        <v>39722.746200000001</v>
      </c>
    </row>
    <row r="52" spans="2:5" x14ac:dyDescent="0.5">
      <c r="B52">
        <v>31</v>
      </c>
      <c r="C52">
        <v>29.81</v>
      </c>
      <c r="D52">
        <v>0</v>
      </c>
      <c r="E52">
        <v>19350.368900000001</v>
      </c>
    </row>
    <row r="53" spans="2:5" x14ac:dyDescent="0.5">
      <c r="B53">
        <v>52</v>
      </c>
      <c r="C53">
        <v>41.8</v>
      </c>
      <c r="D53">
        <v>2</v>
      </c>
      <c r="E53">
        <v>47269.853999999999</v>
      </c>
    </row>
    <row r="54" spans="2:5" x14ac:dyDescent="0.5">
      <c r="B54">
        <v>64</v>
      </c>
      <c r="C54">
        <v>36.96</v>
      </c>
      <c r="D54">
        <v>2</v>
      </c>
      <c r="E54">
        <v>49577.662400000001</v>
      </c>
    </row>
    <row r="55" spans="2:5" x14ac:dyDescent="0.5">
      <c r="B55">
        <v>64</v>
      </c>
      <c r="C55">
        <v>23.76</v>
      </c>
      <c r="D55">
        <v>0</v>
      </c>
      <c r="E55">
        <v>26926.5144</v>
      </c>
    </row>
    <row r="56" spans="2:5" x14ac:dyDescent="0.5">
      <c r="B56">
        <v>26</v>
      </c>
      <c r="C56">
        <v>27.06</v>
      </c>
      <c r="D56">
        <v>0</v>
      </c>
      <c r="E56">
        <v>17043.341400000001</v>
      </c>
    </row>
    <row r="57" spans="2:5" x14ac:dyDescent="0.5">
      <c r="B57">
        <v>45</v>
      </c>
      <c r="C57">
        <v>30.36</v>
      </c>
      <c r="D57">
        <v>0</v>
      </c>
      <c r="E57">
        <v>62592.873090000001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5B47F-AD64-4991-8B28-2E08A1ED83CE}">
  <dimension ref="B2:P31"/>
  <sheetViews>
    <sheetView workbookViewId="0">
      <selection activeCell="H17" sqref="H17:I21"/>
    </sheetView>
  </sheetViews>
  <sheetFormatPr defaultRowHeight="15.75" x14ac:dyDescent="0.5"/>
  <sheetData>
    <row r="2" spans="2:13" x14ac:dyDescent="0.5">
      <c r="B2" t="s">
        <v>0</v>
      </c>
      <c r="C2" t="s">
        <v>2</v>
      </c>
      <c r="D2" t="s">
        <v>3</v>
      </c>
      <c r="E2" t="s">
        <v>6</v>
      </c>
      <c r="H2" t="s">
        <v>26</v>
      </c>
    </row>
    <row r="3" spans="2:13" ht="16.149999999999999" thickBot="1" x14ac:dyDescent="0.55000000000000004">
      <c r="B3">
        <v>58</v>
      </c>
      <c r="C3">
        <v>36.954999999999998</v>
      </c>
      <c r="D3">
        <v>2</v>
      </c>
      <c r="E3">
        <v>47496.494449999998</v>
      </c>
    </row>
    <row r="4" spans="2:13" x14ac:dyDescent="0.5">
      <c r="B4">
        <v>45</v>
      </c>
      <c r="C4">
        <v>22.895</v>
      </c>
      <c r="D4">
        <v>2</v>
      </c>
      <c r="E4">
        <v>21098.554049999999</v>
      </c>
      <c r="H4" s="11" t="s">
        <v>27</v>
      </c>
      <c r="I4" s="11"/>
    </row>
    <row r="5" spans="2:13" x14ac:dyDescent="0.5">
      <c r="B5">
        <v>20</v>
      </c>
      <c r="C5">
        <v>28.024999999999999</v>
      </c>
      <c r="D5">
        <v>1</v>
      </c>
      <c r="E5">
        <v>17560.37975</v>
      </c>
      <c r="H5" s="8" t="s">
        <v>28</v>
      </c>
      <c r="I5" s="8">
        <v>0.91211157751985028</v>
      </c>
    </row>
    <row r="6" spans="2:13" x14ac:dyDescent="0.5">
      <c r="B6">
        <v>30</v>
      </c>
      <c r="C6">
        <v>28.69</v>
      </c>
      <c r="D6">
        <v>3</v>
      </c>
      <c r="E6">
        <v>20745.989099999999</v>
      </c>
      <c r="H6" s="8" t="s">
        <v>29</v>
      </c>
      <c r="I6" s="8">
        <v>0.83194752984574993</v>
      </c>
    </row>
    <row r="7" spans="2:13" x14ac:dyDescent="0.5">
      <c r="B7">
        <v>46</v>
      </c>
      <c r="C7">
        <v>30.495000000000001</v>
      </c>
      <c r="D7">
        <v>3</v>
      </c>
      <c r="E7">
        <v>40720.551050000002</v>
      </c>
      <c r="H7" s="8" t="s">
        <v>30</v>
      </c>
      <c r="I7" s="8">
        <v>0.81178123342723996</v>
      </c>
    </row>
    <row r="8" spans="2:13" x14ac:dyDescent="0.5">
      <c r="B8">
        <v>19</v>
      </c>
      <c r="C8">
        <v>29.07</v>
      </c>
      <c r="D8">
        <v>0</v>
      </c>
      <c r="E8">
        <v>17352.6803</v>
      </c>
      <c r="H8" s="8" t="s">
        <v>31</v>
      </c>
      <c r="I8" s="8">
        <v>5265.6902251479551</v>
      </c>
    </row>
    <row r="9" spans="2:13" ht="16.149999999999999" thickBot="1" x14ac:dyDescent="0.55000000000000004">
      <c r="B9">
        <v>56</v>
      </c>
      <c r="C9">
        <v>33.630000000000003</v>
      </c>
      <c r="D9">
        <v>0</v>
      </c>
      <c r="E9">
        <v>43921.183700000001</v>
      </c>
      <c r="H9" s="9" t="s">
        <v>32</v>
      </c>
      <c r="I9" s="9">
        <v>29</v>
      </c>
    </row>
    <row r="10" spans="2:13" x14ac:dyDescent="0.5">
      <c r="B10">
        <v>19</v>
      </c>
      <c r="C10">
        <v>31.92</v>
      </c>
      <c r="D10">
        <v>0</v>
      </c>
      <c r="E10">
        <v>33750.291799999999</v>
      </c>
    </row>
    <row r="11" spans="2:13" ht="16.149999999999999" thickBot="1" x14ac:dyDescent="0.55000000000000004">
      <c r="B11">
        <v>19</v>
      </c>
      <c r="C11">
        <v>36.954999999999998</v>
      </c>
      <c r="D11">
        <v>0</v>
      </c>
      <c r="E11">
        <v>36219.405449999998</v>
      </c>
      <c r="H11" t="s">
        <v>33</v>
      </c>
    </row>
    <row r="12" spans="2:13" x14ac:dyDescent="0.5">
      <c r="B12">
        <v>31</v>
      </c>
      <c r="C12">
        <v>34.39</v>
      </c>
      <c r="D12">
        <v>3</v>
      </c>
      <c r="E12">
        <v>38746.355100000001</v>
      </c>
      <c r="H12" s="10"/>
      <c r="I12" s="10" t="s">
        <v>38</v>
      </c>
      <c r="J12" s="10" t="s">
        <v>39</v>
      </c>
      <c r="K12" s="10" t="s">
        <v>40</v>
      </c>
      <c r="L12" s="10" t="s">
        <v>41</v>
      </c>
      <c r="M12" s="10" t="s">
        <v>42</v>
      </c>
    </row>
    <row r="13" spans="2:13" x14ac:dyDescent="0.5">
      <c r="B13">
        <v>45</v>
      </c>
      <c r="C13">
        <v>36.479999999999997</v>
      </c>
      <c r="D13">
        <v>2</v>
      </c>
      <c r="E13">
        <v>42760.502200000003</v>
      </c>
      <c r="H13" s="8" t="s">
        <v>34</v>
      </c>
      <c r="I13" s="8">
        <v>3</v>
      </c>
      <c r="J13" s="8">
        <v>3431639496.9156594</v>
      </c>
      <c r="K13" s="8">
        <v>1143879832.3052199</v>
      </c>
      <c r="L13" s="8">
        <v>41.254353926987385</v>
      </c>
      <c r="M13" s="8">
        <v>7.8510158811269578E-10</v>
      </c>
    </row>
    <row r="14" spans="2:13" x14ac:dyDescent="0.5">
      <c r="B14">
        <v>52</v>
      </c>
      <c r="C14">
        <v>27.36</v>
      </c>
      <c r="D14">
        <v>0</v>
      </c>
      <c r="E14">
        <v>24393.6224</v>
      </c>
      <c r="H14" s="8" t="s">
        <v>35</v>
      </c>
      <c r="I14" s="8">
        <v>25</v>
      </c>
      <c r="J14" s="8">
        <v>693187338.68046796</v>
      </c>
      <c r="K14" s="8">
        <v>27727493.547218718</v>
      </c>
      <c r="L14" s="8"/>
      <c r="M14" s="8"/>
    </row>
    <row r="15" spans="2:13" ht="16.149999999999999" thickBot="1" x14ac:dyDescent="0.55000000000000004">
      <c r="B15">
        <v>56</v>
      </c>
      <c r="C15">
        <v>26.695</v>
      </c>
      <c r="D15">
        <v>1</v>
      </c>
      <c r="E15">
        <v>26109.32905</v>
      </c>
      <c r="H15" s="9" t="s">
        <v>36</v>
      </c>
      <c r="I15" s="9">
        <v>28</v>
      </c>
      <c r="J15" s="9">
        <v>4124826835.5961275</v>
      </c>
      <c r="K15" s="9"/>
      <c r="L15" s="9"/>
      <c r="M15" s="9"/>
    </row>
    <row r="16" spans="2:13" ht="16.149999999999999" thickBot="1" x14ac:dyDescent="0.55000000000000004">
      <c r="B16">
        <v>61</v>
      </c>
      <c r="C16">
        <v>28.31</v>
      </c>
      <c r="D16">
        <v>1</v>
      </c>
      <c r="E16">
        <v>28868.6639</v>
      </c>
    </row>
    <row r="17" spans="2:16" x14ac:dyDescent="0.5">
      <c r="B17">
        <v>49</v>
      </c>
      <c r="C17">
        <v>25.84</v>
      </c>
      <c r="D17">
        <v>2</v>
      </c>
      <c r="E17">
        <v>23807.240600000001</v>
      </c>
      <c r="H17" s="10"/>
      <c r="I17" s="10" t="s">
        <v>43</v>
      </c>
      <c r="J17" s="10" t="s">
        <v>31</v>
      </c>
      <c r="K17" s="10" t="s">
        <v>44</v>
      </c>
      <c r="L17" s="10" t="s">
        <v>45</v>
      </c>
      <c r="M17" s="10" t="s">
        <v>46</v>
      </c>
      <c r="N17" s="10" t="s">
        <v>47</v>
      </c>
      <c r="O17" s="10" t="s">
        <v>49</v>
      </c>
      <c r="P17" s="10" t="s">
        <v>50</v>
      </c>
    </row>
    <row r="18" spans="2:16" x14ac:dyDescent="0.5">
      <c r="B18">
        <v>48</v>
      </c>
      <c r="C18">
        <v>40.564999999999998</v>
      </c>
      <c r="D18">
        <v>2</v>
      </c>
      <c r="E18">
        <v>45702.022349999999</v>
      </c>
      <c r="H18" s="8" t="s">
        <v>37</v>
      </c>
      <c r="I18" s="8">
        <v>-43553.030152035084</v>
      </c>
      <c r="J18" s="8">
        <v>6963.9510675246129</v>
      </c>
      <c r="K18" s="8">
        <v>-6.2540689516240855</v>
      </c>
      <c r="L18" s="8">
        <v>1.5260175610972757E-6</v>
      </c>
      <c r="M18" s="8">
        <v>-57895.555855089508</v>
      </c>
      <c r="N18" s="8">
        <v>-29210.504448980661</v>
      </c>
      <c r="O18" s="8">
        <v>-62964.596762347166</v>
      </c>
      <c r="P18" s="8">
        <v>-24141.463541723006</v>
      </c>
    </row>
    <row r="19" spans="2:16" x14ac:dyDescent="0.5">
      <c r="B19">
        <v>42</v>
      </c>
      <c r="C19">
        <v>28.31</v>
      </c>
      <c r="D19">
        <v>3</v>
      </c>
      <c r="E19">
        <v>32787.458590000002</v>
      </c>
      <c r="H19" s="8" t="s">
        <v>0</v>
      </c>
      <c r="I19" s="8">
        <v>329.81622551801081</v>
      </c>
      <c r="J19" s="8">
        <v>69.921954277056273</v>
      </c>
      <c r="K19" s="8">
        <v>4.7169194415127285</v>
      </c>
      <c r="L19" s="8">
        <v>7.7602653023796869E-5</v>
      </c>
      <c r="M19" s="8">
        <v>185.80926500056009</v>
      </c>
      <c r="N19" s="8">
        <v>473.8231860354615</v>
      </c>
      <c r="O19" s="8">
        <v>134.91326600386051</v>
      </c>
      <c r="P19" s="8">
        <v>524.71918503216114</v>
      </c>
    </row>
    <row r="20" spans="2:16" x14ac:dyDescent="0.5">
      <c r="B20">
        <v>60</v>
      </c>
      <c r="C20">
        <v>31.35</v>
      </c>
      <c r="D20">
        <v>3</v>
      </c>
      <c r="E20">
        <v>46130.5265</v>
      </c>
      <c r="H20" s="8" t="s">
        <v>2</v>
      </c>
      <c r="I20" s="8">
        <v>1955.882653105353</v>
      </c>
      <c r="J20" s="8">
        <v>220.63957482027774</v>
      </c>
      <c r="K20" s="8">
        <v>8.8646048864920068</v>
      </c>
      <c r="L20" s="8">
        <v>3.4423992504246681E-9</v>
      </c>
      <c r="M20" s="8">
        <v>1501.4669424998951</v>
      </c>
      <c r="N20" s="8">
        <v>2410.2983637108109</v>
      </c>
      <c r="O20" s="8">
        <v>1340.8640003368514</v>
      </c>
      <c r="P20" s="8">
        <v>2570.9013058738547</v>
      </c>
    </row>
    <row r="21" spans="2:16" ht="16.149999999999999" thickBot="1" x14ac:dyDescent="0.55000000000000004">
      <c r="B21">
        <v>27</v>
      </c>
      <c r="C21">
        <v>28.5</v>
      </c>
      <c r="D21">
        <v>0</v>
      </c>
      <c r="E21">
        <v>18310.741999999998</v>
      </c>
      <c r="H21" s="9" t="s">
        <v>3</v>
      </c>
      <c r="I21" s="9">
        <v>1441.4794465550353</v>
      </c>
      <c r="J21" s="9">
        <v>834.1355658536977</v>
      </c>
      <c r="K21" s="9">
        <v>1.7281117189623132</v>
      </c>
      <c r="L21" s="9">
        <v>9.6302813113134614E-2</v>
      </c>
      <c r="M21" s="9">
        <v>-276.45490954334218</v>
      </c>
      <c r="N21" s="9">
        <v>3159.4138026534129</v>
      </c>
      <c r="O21" s="9">
        <v>-883.61990316726678</v>
      </c>
      <c r="P21" s="9">
        <v>3766.5787962773375</v>
      </c>
    </row>
    <row r="22" spans="2:16" x14ac:dyDescent="0.5">
      <c r="B22">
        <v>25</v>
      </c>
      <c r="C22">
        <v>24.13</v>
      </c>
      <c r="D22">
        <v>0</v>
      </c>
      <c r="E22">
        <v>15817.985699999999</v>
      </c>
    </row>
    <row r="23" spans="2:16" x14ac:dyDescent="0.5">
      <c r="B23">
        <v>34</v>
      </c>
      <c r="C23">
        <v>27.835000000000001</v>
      </c>
      <c r="D23">
        <v>1</v>
      </c>
      <c r="E23">
        <v>20009.63365</v>
      </c>
    </row>
    <row r="24" spans="2:16" x14ac:dyDescent="0.5">
      <c r="B24">
        <v>51</v>
      </c>
      <c r="C24">
        <v>24.795000000000002</v>
      </c>
      <c r="D24">
        <v>2</v>
      </c>
      <c r="E24">
        <v>23967.38305</v>
      </c>
    </row>
    <row r="25" spans="2:16" x14ac:dyDescent="0.5">
      <c r="B25">
        <v>30</v>
      </c>
      <c r="C25">
        <v>22.99</v>
      </c>
      <c r="D25">
        <v>2</v>
      </c>
      <c r="E25">
        <v>17361.766100000001</v>
      </c>
    </row>
    <row r="26" spans="2:16" x14ac:dyDescent="0.5">
      <c r="B26">
        <v>47</v>
      </c>
      <c r="C26">
        <v>28.215</v>
      </c>
      <c r="D26">
        <v>3</v>
      </c>
      <c r="E26">
        <v>24915.220850000002</v>
      </c>
    </row>
    <row r="27" spans="2:16" x14ac:dyDescent="0.5">
      <c r="B27">
        <v>19</v>
      </c>
      <c r="C27">
        <v>26.03</v>
      </c>
      <c r="D27">
        <v>1</v>
      </c>
      <c r="E27">
        <v>16450.894700000001</v>
      </c>
    </row>
    <row r="28" spans="2:16" x14ac:dyDescent="0.5">
      <c r="B28">
        <v>20</v>
      </c>
      <c r="C28">
        <v>35.625</v>
      </c>
      <c r="D28">
        <v>3</v>
      </c>
      <c r="E28">
        <v>37465.34375</v>
      </c>
    </row>
    <row r="29" spans="2:16" x14ac:dyDescent="0.5">
      <c r="B29">
        <v>52</v>
      </c>
      <c r="C29">
        <v>34.484999999999999</v>
      </c>
      <c r="D29">
        <v>3</v>
      </c>
      <c r="E29">
        <v>60021.398970000002</v>
      </c>
    </row>
    <row r="30" spans="2:16" x14ac:dyDescent="0.5">
      <c r="B30">
        <v>62</v>
      </c>
      <c r="C30">
        <v>30.875</v>
      </c>
      <c r="D30">
        <v>3</v>
      </c>
      <c r="E30">
        <v>46718.163249999998</v>
      </c>
    </row>
    <row r="31" spans="2:16" x14ac:dyDescent="0.5">
      <c r="B31">
        <v>32</v>
      </c>
      <c r="C31">
        <v>28.12</v>
      </c>
      <c r="D31">
        <v>4</v>
      </c>
      <c r="E31">
        <v>21472.478800000001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F877A-4945-4C1F-8D9F-90233D50141F}">
  <dimension ref="B2:P40"/>
  <sheetViews>
    <sheetView workbookViewId="0">
      <selection activeCell="H17" sqref="H17:I21"/>
    </sheetView>
  </sheetViews>
  <sheetFormatPr defaultRowHeight="15.75" x14ac:dyDescent="0.5"/>
  <sheetData>
    <row r="2" spans="2:13" x14ac:dyDescent="0.5">
      <c r="B2" t="s">
        <v>0</v>
      </c>
      <c r="C2" t="s">
        <v>2</v>
      </c>
      <c r="D2" t="s">
        <v>3</v>
      </c>
      <c r="E2" t="s">
        <v>6</v>
      </c>
      <c r="H2" t="s">
        <v>26</v>
      </c>
    </row>
    <row r="3" spans="2:13" ht="16.149999999999999" thickBot="1" x14ac:dyDescent="0.55000000000000004">
      <c r="B3">
        <v>35</v>
      </c>
      <c r="C3">
        <v>36.67</v>
      </c>
      <c r="D3">
        <v>1</v>
      </c>
      <c r="E3">
        <v>39774.276299999998</v>
      </c>
    </row>
    <row r="4" spans="2:13" x14ac:dyDescent="0.5">
      <c r="B4">
        <v>59</v>
      </c>
      <c r="C4">
        <v>29.83</v>
      </c>
      <c r="D4">
        <v>3</v>
      </c>
      <c r="E4">
        <v>30184.936699999998</v>
      </c>
      <c r="H4" s="11" t="s">
        <v>27</v>
      </c>
      <c r="I4" s="11"/>
    </row>
    <row r="5" spans="2:13" x14ac:dyDescent="0.5">
      <c r="B5">
        <v>56</v>
      </c>
      <c r="C5">
        <v>19.95</v>
      </c>
      <c r="D5">
        <v>0</v>
      </c>
      <c r="E5">
        <v>22412.648499999999</v>
      </c>
      <c r="H5" s="8" t="s">
        <v>28</v>
      </c>
      <c r="I5" s="8">
        <v>0.85770889723373445</v>
      </c>
    </row>
    <row r="6" spans="2:13" x14ac:dyDescent="0.5">
      <c r="B6">
        <v>44</v>
      </c>
      <c r="C6">
        <v>31.35</v>
      </c>
      <c r="D6">
        <v>1</v>
      </c>
      <c r="E6">
        <v>39556.494500000001</v>
      </c>
      <c r="H6" s="8" t="s">
        <v>29</v>
      </c>
      <c r="I6" s="8">
        <v>0.73566455239390882</v>
      </c>
    </row>
    <row r="7" spans="2:13" x14ac:dyDescent="0.5">
      <c r="B7">
        <v>18</v>
      </c>
      <c r="C7">
        <v>25.175000000000001</v>
      </c>
      <c r="D7">
        <v>0</v>
      </c>
      <c r="E7">
        <v>15518.180249999999</v>
      </c>
      <c r="H7" s="8" t="s">
        <v>30</v>
      </c>
      <c r="I7" s="8">
        <v>0.71234083642866541</v>
      </c>
    </row>
    <row r="8" spans="2:13" x14ac:dyDescent="0.5">
      <c r="B8">
        <v>36</v>
      </c>
      <c r="C8">
        <v>41.895000000000003</v>
      </c>
      <c r="D8">
        <v>3</v>
      </c>
      <c r="E8">
        <v>43753.337050000002</v>
      </c>
      <c r="H8" s="8" t="s">
        <v>31</v>
      </c>
      <c r="I8" s="8">
        <v>5584.707301773743</v>
      </c>
    </row>
    <row r="9" spans="2:13" ht="16.149999999999999" thickBot="1" x14ac:dyDescent="0.55000000000000004">
      <c r="B9">
        <v>35</v>
      </c>
      <c r="C9">
        <v>27.74</v>
      </c>
      <c r="D9">
        <v>2</v>
      </c>
      <c r="E9">
        <v>20984.0936</v>
      </c>
      <c r="H9" s="9" t="s">
        <v>32</v>
      </c>
      <c r="I9" s="9">
        <v>38</v>
      </c>
    </row>
    <row r="10" spans="2:13" x14ac:dyDescent="0.5">
      <c r="B10">
        <v>18</v>
      </c>
      <c r="C10">
        <v>17.29</v>
      </c>
      <c r="D10">
        <v>2</v>
      </c>
      <c r="E10">
        <v>12829.455099999999</v>
      </c>
    </row>
    <row r="11" spans="2:13" ht="16.149999999999999" thickBot="1" x14ac:dyDescent="0.55000000000000004">
      <c r="B11">
        <v>50</v>
      </c>
      <c r="C11">
        <v>31.824999999999999</v>
      </c>
      <c r="D11">
        <v>0</v>
      </c>
      <c r="E11">
        <v>41097.161749999999</v>
      </c>
      <c r="H11" t="s">
        <v>33</v>
      </c>
    </row>
    <row r="12" spans="2:13" x14ac:dyDescent="0.5">
      <c r="B12">
        <v>52</v>
      </c>
      <c r="C12">
        <v>24.32</v>
      </c>
      <c r="D12">
        <v>3</v>
      </c>
      <c r="E12">
        <v>24869.836800000001</v>
      </c>
      <c r="H12" s="10"/>
      <c r="I12" s="10" t="s">
        <v>38</v>
      </c>
      <c r="J12" s="10" t="s">
        <v>39</v>
      </c>
      <c r="K12" s="10" t="s">
        <v>40</v>
      </c>
      <c r="L12" s="10" t="s">
        <v>41</v>
      </c>
      <c r="M12" s="10" t="s">
        <v>42</v>
      </c>
    </row>
    <row r="13" spans="2:13" x14ac:dyDescent="0.5">
      <c r="B13">
        <v>54</v>
      </c>
      <c r="C13">
        <v>40.564999999999998</v>
      </c>
      <c r="D13">
        <v>3</v>
      </c>
      <c r="E13">
        <v>48549.178350000002</v>
      </c>
      <c r="H13" s="8" t="s">
        <v>34</v>
      </c>
      <c r="I13" s="8">
        <v>3</v>
      </c>
      <c r="J13" s="8">
        <v>2951237589.6057768</v>
      </c>
      <c r="K13" s="8">
        <v>983745863.20192564</v>
      </c>
      <c r="L13" s="8">
        <v>31.541481361297045</v>
      </c>
      <c r="M13" s="8">
        <v>6.184879561511035E-10</v>
      </c>
    </row>
    <row r="14" spans="2:13" x14ac:dyDescent="0.5">
      <c r="B14">
        <v>50</v>
      </c>
      <c r="C14">
        <v>32.299999999999997</v>
      </c>
      <c r="D14">
        <v>1</v>
      </c>
      <c r="E14">
        <v>41919.097000000002</v>
      </c>
      <c r="H14" s="8" t="s">
        <v>35</v>
      </c>
      <c r="I14" s="8">
        <v>34</v>
      </c>
      <c r="J14" s="8">
        <v>1060424491.9804887</v>
      </c>
      <c r="K14" s="8">
        <v>31188955.64648496</v>
      </c>
      <c r="L14" s="8"/>
      <c r="M14" s="8"/>
    </row>
    <row r="15" spans="2:13" ht="16.149999999999999" thickBot="1" x14ac:dyDescent="0.55000000000000004">
      <c r="B15">
        <v>55</v>
      </c>
      <c r="C15">
        <v>30.684999999999999</v>
      </c>
      <c r="D15">
        <v>0</v>
      </c>
      <c r="E15">
        <v>42303.692150000003</v>
      </c>
      <c r="H15" s="9" t="s">
        <v>36</v>
      </c>
      <c r="I15" s="9">
        <v>37</v>
      </c>
      <c r="J15" s="9">
        <v>4011662081.5862656</v>
      </c>
      <c r="K15" s="9"/>
      <c r="L15" s="9"/>
      <c r="M15" s="9"/>
    </row>
    <row r="16" spans="2:13" ht="16.149999999999999" thickBot="1" x14ac:dyDescent="0.55000000000000004">
      <c r="B16">
        <v>40</v>
      </c>
      <c r="C16">
        <v>32.774999999999999</v>
      </c>
      <c r="D16">
        <v>1</v>
      </c>
      <c r="E16">
        <v>39125.332249999999</v>
      </c>
    </row>
    <row r="17" spans="2:16" x14ac:dyDescent="0.5">
      <c r="B17">
        <v>24</v>
      </c>
      <c r="C17">
        <v>28.5</v>
      </c>
      <c r="D17">
        <v>0</v>
      </c>
      <c r="E17">
        <v>35147.528480000001</v>
      </c>
      <c r="H17" s="10"/>
      <c r="I17" s="10" t="s">
        <v>43</v>
      </c>
      <c r="J17" s="10" t="s">
        <v>31</v>
      </c>
      <c r="K17" s="10" t="s">
        <v>44</v>
      </c>
      <c r="L17" s="10" t="s">
        <v>45</v>
      </c>
      <c r="M17" s="10" t="s">
        <v>46</v>
      </c>
      <c r="N17" s="10" t="s">
        <v>47</v>
      </c>
      <c r="O17" s="10" t="s">
        <v>49</v>
      </c>
      <c r="P17" s="10" t="s">
        <v>50</v>
      </c>
    </row>
    <row r="18" spans="2:16" x14ac:dyDescent="0.5">
      <c r="B18">
        <v>18</v>
      </c>
      <c r="C18">
        <v>33.534999999999997</v>
      </c>
      <c r="D18">
        <v>0</v>
      </c>
      <c r="E18">
        <v>34617.840649999998</v>
      </c>
      <c r="H18" s="8" t="s">
        <v>37</v>
      </c>
      <c r="I18" s="8">
        <v>-22930.883432607498</v>
      </c>
      <c r="J18" s="8">
        <v>5620.7157355211893</v>
      </c>
      <c r="K18" s="8">
        <v>-4.0797087971717536</v>
      </c>
      <c r="L18" s="8">
        <v>2.5752580640887467E-4</v>
      </c>
      <c r="M18" s="8">
        <v>-34353.552124556139</v>
      </c>
      <c r="N18" s="8">
        <v>-11508.214740658856</v>
      </c>
      <c r="O18" s="8">
        <v>-38266.41258430927</v>
      </c>
      <c r="P18" s="8">
        <v>-7595.3542809057235</v>
      </c>
    </row>
    <row r="19" spans="2:16" x14ac:dyDescent="0.5">
      <c r="B19">
        <v>39</v>
      </c>
      <c r="C19">
        <v>26.41</v>
      </c>
      <c r="D19">
        <v>0</v>
      </c>
      <c r="E19">
        <v>20149.322899999999</v>
      </c>
      <c r="H19" s="8" t="s">
        <v>0</v>
      </c>
      <c r="I19" s="8">
        <v>224.21260111982011</v>
      </c>
      <c r="J19" s="8">
        <v>66.035114420609332</v>
      </c>
      <c r="K19" s="8">
        <v>3.3953541700814274</v>
      </c>
      <c r="L19" s="8">
        <v>1.7586029289551961E-3</v>
      </c>
      <c r="M19" s="8">
        <v>90.013102416369463</v>
      </c>
      <c r="N19" s="8">
        <v>358.41209982327075</v>
      </c>
      <c r="O19" s="8">
        <v>44.042766905759123</v>
      </c>
      <c r="P19" s="8">
        <v>404.38243533388106</v>
      </c>
    </row>
    <row r="20" spans="2:16" x14ac:dyDescent="0.5">
      <c r="B20">
        <v>62</v>
      </c>
      <c r="C20">
        <v>32.015000000000001</v>
      </c>
      <c r="D20">
        <v>0</v>
      </c>
      <c r="E20">
        <v>45710.207849999999</v>
      </c>
      <c r="H20" s="8" t="s">
        <v>2</v>
      </c>
      <c r="I20" s="8">
        <v>1555.6996925433943</v>
      </c>
      <c r="J20" s="8">
        <v>184.15654513053721</v>
      </c>
      <c r="K20" s="8">
        <v>8.4477024231783613</v>
      </c>
      <c r="L20" s="8">
        <v>7.2682792474145273E-10</v>
      </c>
      <c r="M20" s="8">
        <v>1181.4485648469395</v>
      </c>
      <c r="N20" s="8">
        <v>1929.9508202398492</v>
      </c>
      <c r="O20" s="8">
        <v>1053.2480121500316</v>
      </c>
      <c r="P20" s="8">
        <v>2058.1513729367571</v>
      </c>
    </row>
    <row r="21" spans="2:16" ht="16.149999999999999" thickBot="1" x14ac:dyDescent="0.55000000000000004">
      <c r="B21">
        <v>23</v>
      </c>
      <c r="C21">
        <v>31.73</v>
      </c>
      <c r="D21">
        <v>3</v>
      </c>
      <c r="E21">
        <v>36189.101699999999</v>
      </c>
      <c r="H21" s="9" t="s">
        <v>3</v>
      </c>
      <c r="I21" s="9">
        <v>-692.85632536706044</v>
      </c>
      <c r="J21" s="9">
        <v>857.29959849415343</v>
      </c>
      <c r="K21" s="9">
        <v>-0.80818459099253337</v>
      </c>
      <c r="L21" s="9">
        <v>0.42460317964509597</v>
      </c>
      <c r="M21" s="9">
        <v>-2435.0987272470888</v>
      </c>
      <c r="N21" s="9">
        <v>1049.386076512968</v>
      </c>
      <c r="O21" s="9">
        <v>-3031.9077207904988</v>
      </c>
      <c r="P21" s="9">
        <v>1646.195070056378</v>
      </c>
    </row>
    <row r="22" spans="2:16" x14ac:dyDescent="0.5">
      <c r="B22">
        <v>53</v>
      </c>
      <c r="C22">
        <v>34.104999999999997</v>
      </c>
      <c r="D22">
        <v>0</v>
      </c>
      <c r="E22">
        <v>43254.417950000003</v>
      </c>
    </row>
    <row r="23" spans="2:16" x14ac:dyDescent="0.5">
      <c r="B23">
        <v>33</v>
      </c>
      <c r="C23">
        <v>24.795000000000002</v>
      </c>
      <c r="D23">
        <v>0</v>
      </c>
      <c r="E23">
        <v>17904.527050000001</v>
      </c>
    </row>
    <row r="24" spans="2:16" x14ac:dyDescent="0.5">
      <c r="B24">
        <v>36</v>
      </c>
      <c r="C24">
        <v>28.024999999999999</v>
      </c>
      <c r="D24">
        <v>1</v>
      </c>
      <c r="E24">
        <v>20773.62775</v>
      </c>
    </row>
    <row r="25" spans="2:16" x14ac:dyDescent="0.5">
      <c r="B25">
        <v>41</v>
      </c>
      <c r="C25">
        <v>30.78</v>
      </c>
      <c r="D25">
        <v>3</v>
      </c>
      <c r="E25">
        <v>39597.407200000001</v>
      </c>
    </row>
    <row r="26" spans="2:16" x14ac:dyDescent="0.5">
      <c r="B26">
        <v>57</v>
      </c>
      <c r="C26">
        <v>28.975000000000001</v>
      </c>
      <c r="D26">
        <v>0</v>
      </c>
      <c r="E26">
        <v>27218.437249999999</v>
      </c>
    </row>
    <row r="27" spans="2:16" x14ac:dyDescent="0.5">
      <c r="B27">
        <v>18</v>
      </c>
      <c r="C27">
        <v>31.73</v>
      </c>
      <c r="D27">
        <v>0</v>
      </c>
      <c r="E27">
        <v>33732.686699999998</v>
      </c>
    </row>
    <row r="28" spans="2:16" x14ac:dyDescent="0.5">
      <c r="B28">
        <v>45</v>
      </c>
      <c r="C28">
        <v>22.895</v>
      </c>
      <c r="D28">
        <v>0</v>
      </c>
      <c r="E28">
        <v>35069.374519999998</v>
      </c>
    </row>
    <row r="29" spans="2:16" x14ac:dyDescent="0.5">
      <c r="B29">
        <v>37</v>
      </c>
      <c r="C29">
        <v>34.200000000000003</v>
      </c>
      <c r="D29">
        <v>1</v>
      </c>
      <c r="E29">
        <v>39047.285000000003</v>
      </c>
    </row>
    <row r="30" spans="2:16" x14ac:dyDescent="0.5">
      <c r="B30">
        <v>43</v>
      </c>
      <c r="C30">
        <v>34.96</v>
      </c>
      <c r="D30">
        <v>1</v>
      </c>
      <c r="E30">
        <v>41034.221400000002</v>
      </c>
    </row>
    <row r="31" spans="2:16" x14ac:dyDescent="0.5">
      <c r="B31">
        <v>29</v>
      </c>
      <c r="C31">
        <v>22.895</v>
      </c>
      <c r="D31">
        <v>0</v>
      </c>
      <c r="E31">
        <v>16138.762049999999</v>
      </c>
    </row>
    <row r="32" spans="2:16" x14ac:dyDescent="0.5">
      <c r="B32">
        <v>18</v>
      </c>
      <c r="C32">
        <v>21.565000000000001</v>
      </c>
      <c r="D32">
        <v>0</v>
      </c>
      <c r="E32">
        <v>13747.87235</v>
      </c>
    </row>
    <row r="33" spans="2:5" x14ac:dyDescent="0.5">
      <c r="B33">
        <v>20</v>
      </c>
      <c r="C33">
        <v>30.684999999999999</v>
      </c>
      <c r="D33">
        <v>0</v>
      </c>
      <c r="E33">
        <v>33475.817150000003</v>
      </c>
    </row>
    <row r="34" spans="2:5" x14ac:dyDescent="0.5">
      <c r="B34">
        <v>18</v>
      </c>
      <c r="C34">
        <v>27.36</v>
      </c>
      <c r="D34">
        <v>1</v>
      </c>
      <c r="E34">
        <v>17178.682400000002</v>
      </c>
    </row>
    <row r="35" spans="2:5" x14ac:dyDescent="0.5">
      <c r="B35">
        <v>32</v>
      </c>
      <c r="C35">
        <v>33.630000000000003</v>
      </c>
      <c r="D35">
        <v>1</v>
      </c>
      <c r="E35">
        <v>37607.527699999999</v>
      </c>
    </row>
    <row r="36" spans="2:5" x14ac:dyDescent="0.5">
      <c r="B36">
        <v>24</v>
      </c>
      <c r="C36">
        <v>29.83</v>
      </c>
      <c r="D36">
        <v>0</v>
      </c>
      <c r="E36">
        <v>18648.421699999999</v>
      </c>
    </row>
    <row r="37" spans="2:5" x14ac:dyDescent="0.5">
      <c r="B37">
        <v>24</v>
      </c>
      <c r="C37">
        <v>31.065000000000001</v>
      </c>
      <c r="D37">
        <v>0</v>
      </c>
      <c r="E37">
        <v>34254.053350000002</v>
      </c>
    </row>
    <row r="38" spans="2:5" x14ac:dyDescent="0.5">
      <c r="B38">
        <v>39</v>
      </c>
      <c r="C38">
        <v>29.925000000000001</v>
      </c>
      <c r="D38">
        <v>1</v>
      </c>
      <c r="E38">
        <v>22462.043750000001</v>
      </c>
    </row>
    <row r="39" spans="2:5" x14ac:dyDescent="0.5">
      <c r="B39">
        <v>42</v>
      </c>
      <c r="C39">
        <v>24.605</v>
      </c>
      <c r="D39">
        <v>2</v>
      </c>
      <c r="E39">
        <v>21259.377949999998</v>
      </c>
    </row>
    <row r="40" spans="2:5" x14ac:dyDescent="0.5">
      <c r="B40">
        <v>62</v>
      </c>
      <c r="C40">
        <v>26.695</v>
      </c>
      <c r="D40">
        <v>0</v>
      </c>
      <c r="E40">
        <v>28101.333050000001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Original Data</vt:lpstr>
      <vt:lpstr>Pivot Table</vt:lpstr>
      <vt:lpstr>Pivot Chart</vt:lpstr>
      <vt:lpstr>Multiple Linear Regression</vt:lpstr>
      <vt:lpstr>Piecewise_regression_regions</vt:lpstr>
      <vt:lpstr>Piecewise_regression_final</vt:lpstr>
      <vt:lpstr>F_Y_NE</vt:lpstr>
      <vt:lpstr>F_Y_NW</vt:lpstr>
      <vt:lpstr>F_Y_SE</vt:lpstr>
      <vt:lpstr>F_Y_SW</vt:lpstr>
      <vt:lpstr>F_N_SW</vt:lpstr>
      <vt:lpstr>F_N_SE</vt:lpstr>
      <vt:lpstr>F_N_NW</vt:lpstr>
      <vt:lpstr>F_N_NE</vt:lpstr>
      <vt:lpstr>M_N_NE</vt:lpstr>
      <vt:lpstr>M_N_NW</vt:lpstr>
      <vt:lpstr>M_N_SE</vt:lpstr>
      <vt:lpstr>M_N_SW</vt:lpstr>
      <vt:lpstr>M_Y_SW</vt:lpstr>
      <vt:lpstr>M_Y_SE</vt:lpstr>
      <vt:lpstr>M_Y_NW</vt:lpstr>
      <vt:lpstr>M_Y_NE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Emerson Zaji</dc:creator>
  <cp:lastModifiedBy>Aditya Prashant Arte</cp:lastModifiedBy>
  <dcterms:created xsi:type="dcterms:W3CDTF">2023-08-03T21:36:21Z</dcterms:created>
  <dcterms:modified xsi:type="dcterms:W3CDTF">2024-02-26T06:14:15Z</dcterms:modified>
</cp:coreProperties>
</file>