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Evil Plans\Course Command Centre\Business Applications of Hypothesis Testing and Confidence Interval\Assignments\"/>
    </mc:Choice>
  </mc:AlternateContent>
  <xr:revisionPtr revIDLastSave="0" documentId="13_ncr:1_{7DF0739C-9ADA-4E5E-A71D-187FCEC086C8}" xr6:coauthVersionLast="46" xr6:coauthVersionMax="46" xr10:uidLastSave="{00000000-0000-0000-0000-000000000000}"/>
  <bookViews>
    <workbookView xWindow="-108" yWindow="-108" windowWidth="23256" windowHeight="13176" activeTab="3" xr2:uid="{00000000-000D-0000-FFFF-FFFF00000000}"/>
  </bookViews>
  <sheets>
    <sheet name="Airlines Dataset" sheetId="1" r:id="rId1"/>
    <sheet name="Test on Fast Air's claim" sheetId="2" r:id="rId2"/>
    <sheet name="Test on EZ Jet's claim" sheetId="3" r:id="rId3"/>
    <sheet name="Test on Comfy Flight's Claim" sheetId="4" r:id="rId4"/>
  </sheets>
  <definedNames>
    <definedName name="_xlnm._FilterDatabase" localSheetId="0" hidden="1">'Airlines Dataset'!$A$1:$D$210</definedName>
    <definedName name="Data">'Airlines Dataset'!$A$1:$D$210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4" l="1"/>
  <c r="C14" i="4"/>
  <c r="C17" i="4"/>
  <c r="C25" i="4"/>
  <c r="C30" i="3"/>
  <c r="C22" i="3"/>
  <c r="C21" i="3"/>
  <c r="C19" i="3"/>
  <c r="C18" i="3"/>
  <c r="C17" i="3"/>
  <c r="C38" i="2"/>
  <c r="C33" i="2"/>
  <c r="C26" i="2"/>
  <c r="C22" i="2"/>
  <c r="C24" i="2"/>
  <c r="C23" i="2"/>
  <c r="C10" i="2"/>
</calcChain>
</file>

<file path=xl/sharedStrings.xml><?xml version="1.0" encoding="utf-8"?>
<sst xmlns="http://schemas.openxmlformats.org/spreadsheetml/2006/main" count="248" uniqueCount="39">
  <si>
    <t>Airline</t>
  </si>
  <si>
    <t>Flight Number</t>
  </si>
  <si>
    <t>Passenger Count</t>
  </si>
  <si>
    <t>Time Delay (min)</t>
  </si>
  <si>
    <t>Comfy Flight</t>
  </si>
  <si>
    <t>Fast Air</t>
  </si>
  <si>
    <t>EZ Jet</t>
  </si>
  <si>
    <t>Question 1</t>
  </si>
  <si>
    <t>Average time delay</t>
  </si>
  <si>
    <t>Question 2</t>
  </si>
  <si>
    <t>α</t>
  </si>
  <si>
    <r>
      <t>H</t>
    </r>
    <r>
      <rPr>
        <b/>
        <vertAlign val="subscript"/>
        <sz val="9"/>
        <color rgb="FF002060"/>
        <rFont val="Arial Nova"/>
        <family val="2"/>
      </rPr>
      <t>1</t>
    </r>
    <r>
      <rPr>
        <b/>
        <sz val="9"/>
        <color rgb="FF002060"/>
        <rFont val="Arial Nova"/>
        <family val="2"/>
      </rPr>
      <t xml:space="preserve"> : μ &gt; 20</t>
    </r>
  </si>
  <si>
    <r>
      <t>H</t>
    </r>
    <r>
      <rPr>
        <b/>
        <vertAlign val="subscript"/>
        <sz val="9"/>
        <color rgb="FF002060"/>
        <rFont val="Arial Nova"/>
        <family val="2"/>
      </rPr>
      <t>0</t>
    </r>
    <r>
      <rPr>
        <b/>
        <sz val="9"/>
        <color rgb="FF002060"/>
        <rFont val="Arial Nova"/>
        <family val="2"/>
      </rPr>
      <t xml:space="preserve"> : </t>
    </r>
    <r>
      <rPr>
        <b/>
        <sz val="9"/>
        <color rgb="FF002060"/>
        <rFont val="Arial"/>
        <family val="2"/>
      </rPr>
      <t>μ</t>
    </r>
    <r>
      <rPr>
        <b/>
        <sz val="9"/>
        <color rgb="FF002060"/>
        <rFont val="Arial Nova"/>
        <family val="2"/>
      </rPr>
      <t xml:space="preserve"> </t>
    </r>
    <r>
      <rPr>
        <b/>
        <sz val="9"/>
        <color rgb="FF002060"/>
        <rFont val="Arial"/>
        <family val="2"/>
      </rPr>
      <t>≤</t>
    </r>
    <r>
      <rPr>
        <b/>
        <sz val="9"/>
        <color rgb="FF002060"/>
        <rFont val="Arial Nova"/>
        <family val="2"/>
      </rPr>
      <t xml:space="preserve"> 20</t>
    </r>
  </si>
  <si>
    <t>Sample Average</t>
  </si>
  <si>
    <t>t-statistic</t>
  </si>
  <si>
    <t>Std Dev</t>
  </si>
  <si>
    <t>Sample size</t>
  </si>
  <si>
    <t>Question 3</t>
  </si>
  <si>
    <t>cutoff t-staatistic</t>
  </si>
  <si>
    <t>Question 4</t>
  </si>
  <si>
    <t>t-statistic &gt; cutoff t-statistic</t>
  </si>
  <si>
    <r>
      <t>H</t>
    </r>
    <r>
      <rPr>
        <b/>
        <vertAlign val="subscript"/>
        <sz val="11"/>
        <color rgb="FF002060"/>
        <rFont val="Arial Nova"/>
        <family val="2"/>
      </rPr>
      <t>1</t>
    </r>
    <r>
      <rPr>
        <b/>
        <sz val="11"/>
        <color rgb="FF002060"/>
        <rFont val="Arial Nova"/>
        <family val="2"/>
      </rPr>
      <t xml:space="preserve"> : μ &lt; 20</t>
    </r>
  </si>
  <si>
    <r>
      <t>H</t>
    </r>
    <r>
      <rPr>
        <b/>
        <vertAlign val="subscript"/>
        <sz val="11"/>
        <color rgb="FF002060"/>
        <rFont val="Arial Nova"/>
        <family val="2"/>
      </rPr>
      <t>0</t>
    </r>
    <r>
      <rPr>
        <b/>
        <sz val="11"/>
        <color rgb="FF002060"/>
        <rFont val="Arial Nova"/>
        <family val="2"/>
      </rPr>
      <t xml:space="preserve"> : </t>
    </r>
    <r>
      <rPr>
        <b/>
        <sz val="11"/>
        <color rgb="FF002060"/>
        <rFont val="Arial"/>
        <family val="2"/>
      </rPr>
      <t>μ</t>
    </r>
    <r>
      <rPr>
        <b/>
        <sz val="11"/>
        <color rgb="FF002060"/>
        <rFont val="Arial Nova"/>
        <family val="2"/>
      </rPr>
      <t xml:space="preserve"> </t>
    </r>
    <r>
      <rPr>
        <b/>
        <sz val="11"/>
        <color rgb="FF002060"/>
        <rFont val="Arial"/>
        <family val="2"/>
      </rPr>
      <t>≥</t>
    </r>
    <r>
      <rPr>
        <b/>
        <sz val="11"/>
        <color rgb="FF002060"/>
        <rFont val="Arial Nova"/>
        <family val="2"/>
      </rPr>
      <t xml:space="preserve"> 20</t>
    </r>
  </si>
  <si>
    <t>Question 7</t>
  </si>
  <si>
    <t>Sample Mean</t>
  </si>
  <si>
    <t>Sample Size</t>
  </si>
  <si>
    <t>cutoff t-statistic</t>
  </si>
  <si>
    <t>Question 8</t>
  </si>
  <si>
    <t>t-statistic &lt; cutoff t-statistic</t>
  </si>
  <si>
    <t>Question 9</t>
  </si>
  <si>
    <t>Total Sample</t>
  </si>
  <si>
    <t>Proportion Sample</t>
  </si>
  <si>
    <t>Sample Proportion</t>
  </si>
  <si>
    <t>Question 11</t>
  </si>
  <si>
    <t>z-statistic</t>
  </si>
  <si>
    <r>
      <t>H</t>
    </r>
    <r>
      <rPr>
        <b/>
        <vertAlign val="subscript"/>
        <sz val="9"/>
        <color rgb="FF002060"/>
        <rFont val="Arial Nova"/>
        <family val="2"/>
      </rPr>
      <t>1</t>
    </r>
    <r>
      <rPr>
        <b/>
        <sz val="9"/>
        <color rgb="FF002060"/>
        <rFont val="Arial Nova"/>
        <family val="2"/>
      </rPr>
      <t xml:space="preserve"> : p &lt; 0.8</t>
    </r>
  </si>
  <si>
    <r>
      <t>H</t>
    </r>
    <r>
      <rPr>
        <b/>
        <vertAlign val="subscript"/>
        <sz val="9"/>
        <color rgb="FF002060"/>
        <rFont val="Arial Nova"/>
        <family val="2"/>
      </rPr>
      <t>0</t>
    </r>
    <r>
      <rPr>
        <b/>
        <sz val="9"/>
        <color rgb="FF002060"/>
        <rFont val="Arial Nova"/>
        <family val="2"/>
      </rPr>
      <t xml:space="preserve"> : p </t>
    </r>
    <r>
      <rPr>
        <b/>
        <sz val="9"/>
        <color rgb="FF002060"/>
        <rFont val="Arial"/>
        <family val="2"/>
      </rPr>
      <t>≥</t>
    </r>
    <r>
      <rPr>
        <b/>
        <sz val="9"/>
        <color rgb="FF002060"/>
        <rFont val="Arial Nova"/>
        <family val="2"/>
      </rPr>
      <t xml:space="preserve"> 0.8</t>
    </r>
  </si>
  <si>
    <t>cutoff z-statistic</t>
  </si>
  <si>
    <t xml:space="preserve">Therefore, we reject the null hypothesis; 80% of their flights do not fall in this range (either early, on-time, or delayed by 20 minutes or less)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</si>
</sst>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00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9"/>
      <color theme="1"/>
      <name val="Arial Nova"/>
      <family val="2"/>
    </font>
    <font>
      <b/>
      <sz val="11"/>
      <color rgb="FF002060"/>
      <name val="Arial Nova"/>
      <family val="2"/>
    </font>
    <font>
      <b/>
      <sz val="9"/>
      <color rgb="FF002060"/>
      <name val="Arial Nova"/>
      <family val="2"/>
    </font>
    <font>
      <b/>
      <sz val="9"/>
      <color theme="1"/>
      <name val="Arial Nova"/>
      <family val="2"/>
    </font>
    <font>
      <b/>
      <sz val="9"/>
      <color rgb="FF002060"/>
      <name val="Arial"/>
      <family val="2"/>
    </font>
    <font>
      <b/>
      <vertAlign val="subscript"/>
      <sz val="9"/>
      <color rgb="FF002060"/>
      <name val="Arial Nova"/>
      <family val="2"/>
    </font>
    <font>
      <b/>
      <vertAlign val="subscript"/>
      <sz val="11"/>
      <color rgb="FF002060"/>
      <name val="Arial Nova"/>
      <family val="2"/>
    </font>
    <font>
      <b/>
      <sz val="11"/>
      <color rgb="FF002060"/>
      <name val="Arial"/>
      <family val="2"/>
    </font>
    <font>
      <b/>
      <sz val="11"/>
      <color theme="9" tint="-0.499984740745262"/>
      <name val="Arial Nov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2060"/>
      </top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2" fontId="6" fillId="4" borderId="0" xfId="0" applyNumberFormat="1" applyFont="1" applyFill="1"/>
    <xf numFmtId="165" fontId="6" fillId="4" borderId="0" xfId="0" applyNumberFormat="1" applyFont="1" applyFill="1"/>
    <xf numFmtId="0" fontId="6" fillId="2" borderId="0" xfId="0" applyFont="1" applyFill="1"/>
    <xf numFmtId="0" fontId="7" fillId="2" borderId="1" xfId="0" applyFont="1" applyFill="1" applyBorder="1"/>
    <xf numFmtId="0" fontId="3" fillId="2" borderId="1" xfId="0" applyFont="1" applyFill="1" applyBorder="1"/>
    <xf numFmtId="0" fontId="5" fillId="2" borderId="0" xfId="0" applyFont="1" applyFill="1" applyBorder="1"/>
    <xf numFmtId="0" fontId="3" fillId="2" borderId="0" xfId="0" applyFont="1" applyFill="1" applyBorder="1"/>
    <xf numFmtId="0" fontId="5" fillId="2" borderId="2" xfId="0" applyFont="1" applyFill="1" applyBorder="1"/>
    <xf numFmtId="0" fontId="3" fillId="2" borderId="2" xfId="0" applyFont="1" applyFill="1" applyBorder="1"/>
    <xf numFmtId="0" fontId="5" fillId="2" borderId="1" xfId="0" applyFont="1" applyFill="1" applyBorder="1"/>
    <xf numFmtId="2" fontId="3" fillId="2" borderId="0" xfId="0" applyNumberFormat="1" applyFont="1" applyFill="1" applyBorder="1"/>
    <xf numFmtId="2" fontId="3" fillId="2" borderId="2" xfId="0" applyNumberFormat="1" applyFont="1" applyFill="1" applyBorder="1"/>
    <xf numFmtId="166" fontId="3" fillId="2" borderId="1" xfId="0" applyNumberFormat="1" applyFont="1" applyFill="1" applyBorder="1"/>
    <xf numFmtId="165" fontId="6" fillId="4" borderId="2" xfId="0" applyNumberFormat="1" applyFont="1" applyFill="1" applyBorder="1"/>
    <xf numFmtId="0" fontId="11" fillId="2" borderId="0" xfId="0" applyFont="1" applyFill="1" applyAlignment="1"/>
    <xf numFmtId="165" fontId="6" fillId="4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14</xdr:row>
      <xdr:rowOff>7620</xdr:rowOff>
    </xdr:from>
    <xdr:to>
      <xdr:col>7</xdr:col>
      <xdr:colOff>489052</xdr:colOff>
      <xdr:row>15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0C8542-9AE7-42FE-B51E-771AA0879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2095500"/>
          <a:ext cx="5091532" cy="213360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</xdr:colOff>
      <xdr:row>29</xdr:row>
      <xdr:rowOff>99060</xdr:rowOff>
    </xdr:from>
    <xdr:to>
      <xdr:col>8</xdr:col>
      <xdr:colOff>484754</xdr:colOff>
      <xdr:row>31</xdr:row>
      <xdr:rowOff>83820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1FEB44-F556-4B44-8517-619DD3C8B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" y="4488180"/>
          <a:ext cx="5750174" cy="274320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</xdr:colOff>
      <xdr:row>6</xdr:row>
      <xdr:rowOff>76200</xdr:rowOff>
    </xdr:from>
    <xdr:to>
      <xdr:col>9</xdr:col>
      <xdr:colOff>303565</xdr:colOff>
      <xdr:row>8</xdr:row>
      <xdr:rowOff>7620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D4708E-DDD0-40B4-A7B6-C8E66BBFC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" y="975360"/>
          <a:ext cx="6178585" cy="2209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11</xdr:col>
      <xdr:colOff>488990</xdr:colOff>
      <xdr:row>3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65096B-3A9D-448D-943C-4080183BB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160" y="144780"/>
          <a:ext cx="7545110" cy="365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137159</xdr:colOff>
      <xdr:row>1</xdr:row>
      <xdr:rowOff>0</xdr:rowOff>
    </xdr:from>
    <xdr:to>
      <xdr:col>11</xdr:col>
      <xdr:colOff>83212</xdr:colOff>
      <xdr:row>3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7B6C03-EC77-4D80-871C-0B7E68EFA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59" y="144780"/>
          <a:ext cx="7124093" cy="3581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9</xdr:col>
      <xdr:colOff>519782</xdr:colOff>
      <xdr:row>14</xdr:row>
      <xdr:rowOff>83820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56268D-5003-46AC-B0CF-A56D8A2F4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" y="1455420"/>
          <a:ext cx="6341462" cy="8077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8</xdr:col>
      <xdr:colOff>68576</xdr:colOff>
      <xdr:row>27</xdr:row>
      <xdr:rowOff>106680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49DA69-E685-4526-A06F-63252EC3A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" y="3985260"/>
          <a:ext cx="5280656" cy="251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3</xdr:row>
      <xdr:rowOff>15240</xdr:rowOff>
    </xdr:from>
    <xdr:to>
      <xdr:col>9</xdr:col>
      <xdr:colOff>274805</xdr:colOff>
      <xdr:row>8</xdr:row>
      <xdr:rowOff>22923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FAE40A-9DA0-42FF-B60C-E351428C7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" y="480060"/>
          <a:ext cx="5601185" cy="7315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282428</xdr:colOff>
      <xdr:row>23</xdr:row>
      <xdr:rowOff>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98541A-E9C2-405A-B4E0-2A4D2E77D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" y="2491740"/>
          <a:ext cx="5631668" cy="289585"/>
        </a:xfrm>
        <a:prstGeom prst="rect">
          <a:avLst/>
        </a:prstGeom>
      </xdr:spPr>
    </xdr:pic>
    <xdr:clientData/>
  </xdr:twoCellAnchor>
  <xdr:twoCellAnchor editAs="oneCell">
    <xdr:from>
      <xdr:col>9</xdr:col>
      <xdr:colOff>495300</xdr:colOff>
      <xdr:row>23</xdr:row>
      <xdr:rowOff>38100</xdr:rowOff>
    </xdr:from>
    <xdr:to>
      <xdr:col>10</xdr:col>
      <xdr:colOff>464870</xdr:colOff>
      <xdr:row>27</xdr:row>
      <xdr:rowOff>30530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D059E7-42D9-4B2C-9A8C-6EC744411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81700" y="2819400"/>
          <a:ext cx="579170" cy="5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0"/>
  <sheetViews>
    <sheetView topLeftCell="A182" workbookViewId="0">
      <selection activeCell="D132" sqref="D132:D210"/>
    </sheetView>
  </sheetViews>
  <sheetFormatPr defaultRowHeight="14.4" x14ac:dyDescent="0.3"/>
  <cols>
    <col min="1" max="1" width="13.88671875" style="1" bestFit="1" customWidth="1"/>
    <col min="2" max="2" width="12.109375" style="1" bestFit="1" customWidth="1"/>
    <col min="3" max="3" width="15.88671875" style="1" bestFit="1" customWidth="1"/>
    <col min="4" max="4" width="16.33203125" style="1" bestFit="1" customWidth="1"/>
    <col min="5" max="16384" width="8.88671875" style="1"/>
  </cols>
  <sheetData>
    <row r="1" spans="1:4" x14ac:dyDescent="0.3">
      <c r="A1" s="2" t="s">
        <v>1</v>
      </c>
      <c r="B1" s="2" t="s">
        <v>0</v>
      </c>
      <c r="C1" s="2" t="s">
        <v>2</v>
      </c>
      <c r="D1" s="2" t="s">
        <v>3</v>
      </c>
    </row>
    <row r="2" spans="1:4" x14ac:dyDescent="0.3">
      <c r="A2" s="1">
        <v>8074</v>
      </c>
      <c r="B2" s="1" t="s">
        <v>5</v>
      </c>
      <c r="C2" s="1">
        <v>191</v>
      </c>
      <c r="D2" s="1">
        <v>1</v>
      </c>
    </row>
    <row r="3" spans="1:4" x14ac:dyDescent="0.3">
      <c r="A3" s="1">
        <v>3563</v>
      </c>
      <c r="B3" s="1" t="s">
        <v>5</v>
      </c>
      <c r="C3" s="1">
        <v>289</v>
      </c>
      <c r="D3" s="1">
        <v>123</v>
      </c>
    </row>
    <row r="4" spans="1:4" x14ac:dyDescent="0.3">
      <c r="A4" s="1">
        <v>3572</v>
      </c>
      <c r="B4" s="1" t="s">
        <v>5</v>
      </c>
      <c r="C4" s="1">
        <v>296</v>
      </c>
      <c r="D4" s="1">
        <v>18</v>
      </c>
    </row>
    <row r="5" spans="1:4" x14ac:dyDescent="0.3">
      <c r="A5" s="1">
        <v>1374</v>
      </c>
      <c r="B5" s="1" t="s">
        <v>5</v>
      </c>
      <c r="C5" s="1">
        <v>292</v>
      </c>
      <c r="D5" s="1">
        <v>7</v>
      </c>
    </row>
    <row r="6" spans="1:4" x14ac:dyDescent="0.3">
      <c r="A6" s="1">
        <v>1443</v>
      </c>
      <c r="B6" s="1" t="s">
        <v>5</v>
      </c>
      <c r="C6" s="1">
        <v>231</v>
      </c>
      <c r="D6" s="1">
        <v>6</v>
      </c>
    </row>
    <row r="7" spans="1:4" x14ac:dyDescent="0.3">
      <c r="A7" s="1">
        <v>1453</v>
      </c>
      <c r="B7" s="1" t="s">
        <v>5</v>
      </c>
      <c r="C7" s="1">
        <v>173</v>
      </c>
      <c r="D7" s="1">
        <v>154</v>
      </c>
    </row>
    <row r="8" spans="1:4" x14ac:dyDescent="0.3">
      <c r="A8" s="1">
        <v>9888</v>
      </c>
      <c r="B8" s="1" t="s">
        <v>5</v>
      </c>
      <c r="C8" s="1">
        <v>191</v>
      </c>
      <c r="D8" s="1">
        <v>-3</v>
      </c>
    </row>
    <row r="9" spans="1:4" x14ac:dyDescent="0.3">
      <c r="A9" s="1">
        <v>4517</v>
      </c>
      <c r="B9" s="1" t="s">
        <v>5</v>
      </c>
      <c r="C9" s="1">
        <v>265</v>
      </c>
      <c r="D9" s="1">
        <v>-10</v>
      </c>
    </row>
    <row r="10" spans="1:4" x14ac:dyDescent="0.3">
      <c r="A10" s="1">
        <v>4469</v>
      </c>
      <c r="B10" s="1" t="s">
        <v>5</v>
      </c>
      <c r="C10" s="1">
        <v>170</v>
      </c>
      <c r="D10" s="1">
        <v>60</v>
      </c>
    </row>
    <row r="11" spans="1:4" x14ac:dyDescent="0.3">
      <c r="A11" s="1">
        <v>1139</v>
      </c>
      <c r="B11" s="1" t="s">
        <v>5</v>
      </c>
      <c r="C11" s="1">
        <v>256</v>
      </c>
      <c r="D11" s="1">
        <v>34</v>
      </c>
    </row>
    <row r="12" spans="1:4" x14ac:dyDescent="0.3">
      <c r="A12" s="1">
        <v>7449</v>
      </c>
      <c r="B12" s="1" t="s">
        <v>5</v>
      </c>
      <c r="C12" s="1">
        <v>163</v>
      </c>
      <c r="D12" s="1">
        <v>51</v>
      </c>
    </row>
    <row r="13" spans="1:4" x14ac:dyDescent="0.3">
      <c r="A13" s="1">
        <v>9867</v>
      </c>
      <c r="B13" s="1" t="s">
        <v>5</v>
      </c>
      <c r="C13" s="1">
        <v>258</v>
      </c>
      <c r="D13" s="1">
        <v>42</v>
      </c>
    </row>
    <row r="14" spans="1:4" x14ac:dyDescent="0.3">
      <c r="A14" s="1">
        <v>5778</v>
      </c>
      <c r="B14" s="1" t="s">
        <v>5</v>
      </c>
      <c r="C14" s="1">
        <v>153</v>
      </c>
      <c r="D14" s="1">
        <v>22</v>
      </c>
    </row>
    <row r="15" spans="1:4" x14ac:dyDescent="0.3">
      <c r="A15" s="1">
        <v>8548</v>
      </c>
      <c r="B15" s="1" t="s">
        <v>5</v>
      </c>
      <c r="C15" s="1">
        <v>116</v>
      </c>
      <c r="D15" s="1">
        <v>43</v>
      </c>
    </row>
    <row r="16" spans="1:4" x14ac:dyDescent="0.3">
      <c r="A16" s="1">
        <v>3029</v>
      </c>
      <c r="B16" s="1" t="s">
        <v>5</v>
      </c>
      <c r="C16" s="1">
        <v>104</v>
      </c>
      <c r="D16" s="1">
        <v>45</v>
      </c>
    </row>
    <row r="17" spans="1:4" x14ac:dyDescent="0.3">
      <c r="A17" s="1">
        <v>5089</v>
      </c>
      <c r="B17" s="1" t="s">
        <v>5</v>
      </c>
      <c r="C17" s="1">
        <v>137</v>
      </c>
      <c r="D17" s="1">
        <v>-15</v>
      </c>
    </row>
    <row r="18" spans="1:4" x14ac:dyDescent="0.3">
      <c r="A18" s="1">
        <v>9832</v>
      </c>
      <c r="B18" s="1" t="s">
        <v>5</v>
      </c>
      <c r="C18" s="1">
        <v>203</v>
      </c>
      <c r="D18" s="1">
        <v>45</v>
      </c>
    </row>
    <row r="19" spans="1:4" x14ac:dyDescent="0.3">
      <c r="A19" s="1">
        <v>3040</v>
      </c>
      <c r="B19" s="1" t="s">
        <v>5</v>
      </c>
      <c r="C19" s="1">
        <v>171</v>
      </c>
      <c r="D19" s="1">
        <v>10</v>
      </c>
    </row>
    <row r="20" spans="1:4" x14ac:dyDescent="0.3">
      <c r="A20" s="1">
        <v>9875</v>
      </c>
      <c r="B20" s="1" t="s">
        <v>5</v>
      </c>
      <c r="C20" s="1">
        <v>226</v>
      </c>
      <c r="D20" s="1">
        <v>12</v>
      </c>
    </row>
    <row r="21" spans="1:4" x14ac:dyDescent="0.3">
      <c r="A21" s="1">
        <v>9854</v>
      </c>
      <c r="B21" s="1" t="s">
        <v>5</v>
      </c>
      <c r="C21" s="1">
        <v>274</v>
      </c>
      <c r="D21" s="1">
        <v>13</v>
      </c>
    </row>
    <row r="22" spans="1:4" x14ac:dyDescent="0.3">
      <c r="A22" s="1">
        <v>3498</v>
      </c>
      <c r="B22" s="1" t="s">
        <v>5</v>
      </c>
      <c r="C22" s="1">
        <v>264</v>
      </c>
      <c r="D22" s="1">
        <v>6</v>
      </c>
    </row>
    <row r="23" spans="1:4" x14ac:dyDescent="0.3">
      <c r="A23" s="1">
        <v>3536</v>
      </c>
      <c r="B23" s="1" t="s">
        <v>5</v>
      </c>
      <c r="C23" s="1">
        <v>219</v>
      </c>
      <c r="D23" s="1">
        <v>42</v>
      </c>
    </row>
    <row r="24" spans="1:4" x14ac:dyDescent="0.3">
      <c r="A24" s="1">
        <v>3134</v>
      </c>
      <c r="B24" s="1" t="s">
        <v>5</v>
      </c>
      <c r="C24" s="1">
        <v>235</v>
      </c>
      <c r="D24" s="1">
        <v>49</v>
      </c>
    </row>
    <row r="25" spans="1:4" x14ac:dyDescent="0.3">
      <c r="A25" s="1">
        <v>5516</v>
      </c>
      <c r="B25" s="1" t="s">
        <v>5</v>
      </c>
      <c r="C25" s="1">
        <v>275</v>
      </c>
      <c r="D25" s="1">
        <v>13</v>
      </c>
    </row>
    <row r="26" spans="1:4" x14ac:dyDescent="0.3">
      <c r="A26" s="1">
        <v>4055</v>
      </c>
      <c r="B26" s="1" t="s">
        <v>5</v>
      </c>
      <c r="C26" s="1">
        <v>142</v>
      </c>
      <c r="D26" s="1">
        <v>-8</v>
      </c>
    </row>
    <row r="27" spans="1:4" x14ac:dyDescent="0.3">
      <c r="A27" s="1">
        <v>6467</v>
      </c>
      <c r="B27" s="1" t="s">
        <v>5</v>
      </c>
      <c r="C27" s="1">
        <v>211</v>
      </c>
      <c r="D27" s="1">
        <v>-3</v>
      </c>
    </row>
    <row r="28" spans="1:4" x14ac:dyDescent="0.3">
      <c r="A28" s="1">
        <v>1433</v>
      </c>
      <c r="B28" s="1" t="s">
        <v>5</v>
      </c>
      <c r="C28" s="1">
        <v>191</v>
      </c>
      <c r="D28" s="1">
        <v>49</v>
      </c>
    </row>
    <row r="29" spans="1:4" x14ac:dyDescent="0.3">
      <c r="A29" s="1">
        <v>4050</v>
      </c>
      <c r="B29" s="1" t="s">
        <v>5</v>
      </c>
      <c r="C29" s="1">
        <v>153</v>
      </c>
      <c r="D29" s="1">
        <v>0</v>
      </c>
    </row>
    <row r="30" spans="1:4" x14ac:dyDescent="0.3">
      <c r="A30" s="1">
        <v>9412</v>
      </c>
      <c r="B30" s="1" t="s">
        <v>5</v>
      </c>
      <c r="C30" s="1">
        <v>253</v>
      </c>
      <c r="D30" s="1">
        <v>-14</v>
      </c>
    </row>
    <row r="31" spans="1:4" x14ac:dyDescent="0.3">
      <c r="A31" s="1">
        <v>2158</v>
      </c>
      <c r="B31" s="1" t="s">
        <v>5</v>
      </c>
      <c r="C31" s="1">
        <v>267</v>
      </c>
      <c r="D31" s="1">
        <v>50</v>
      </c>
    </row>
    <row r="32" spans="1:4" x14ac:dyDescent="0.3">
      <c r="A32" s="1">
        <v>1011</v>
      </c>
      <c r="B32" s="1" t="s">
        <v>5</v>
      </c>
      <c r="C32" s="1">
        <v>185</v>
      </c>
      <c r="D32" s="1">
        <v>1</v>
      </c>
    </row>
    <row r="33" spans="1:4" x14ac:dyDescent="0.3">
      <c r="A33" s="1">
        <v>7075</v>
      </c>
      <c r="B33" s="1" t="s">
        <v>5</v>
      </c>
      <c r="C33" s="1">
        <v>125</v>
      </c>
      <c r="D33" s="1">
        <v>-7</v>
      </c>
    </row>
    <row r="34" spans="1:4" x14ac:dyDescent="0.3">
      <c r="A34" s="1">
        <v>1971</v>
      </c>
      <c r="B34" s="1" t="s">
        <v>5</v>
      </c>
      <c r="C34" s="1">
        <v>214</v>
      </c>
      <c r="D34" s="1">
        <v>43</v>
      </c>
    </row>
    <row r="35" spans="1:4" x14ac:dyDescent="0.3">
      <c r="A35" s="1">
        <v>3615</v>
      </c>
      <c r="B35" s="1" t="s">
        <v>5</v>
      </c>
      <c r="C35" s="1">
        <v>282</v>
      </c>
      <c r="D35" s="1">
        <v>-4</v>
      </c>
    </row>
    <row r="36" spans="1:4" x14ac:dyDescent="0.3">
      <c r="A36" s="1">
        <v>6331</v>
      </c>
      <c r="B36" s="1" t="s">
        <v>5</v>
      </c>
      <c r="C36" s="1">
        <v>293</v>
      </c>
      <c r="D36" s="1">
        <v>5</v>
      </c>
    </row>
    <row r="37" spans="1:4" x14ac:dyDescent="0.3">
      <c r="A37" s="1">
        <v>9587</v>
      </c>
      <c r="B37" s="1" t="s">
        <v>5</v>
      </c>
      <c r="C37" s="1">
        <v>235</v>
      </c>
      <c r="D37" s="1">
        <v>21</v>
      </c>
    </row>
    <row r="38" spans="1:4" x14ac:dyDescent="0.3">
      <c r="A38" s="1">
        <v>2201</v>
      </c>
      <c r="B38" s="1" t="s">
        <v>5</v>
      </c>
      <c r="C38" s="1">
        <v>109</v>
      </c>
      <c r="D38" s="1">
        <v>10</v>
      </c>
    </row>
    <row r="39" spans="1:4" x14ac:dyDescent="0.3">
      <c r="A39" s="1">
        <v>1531</v>
      </c>
      <c r="B39" s="1" t="s">
        <v>5</v>
      </c>
      <c r="C39" s="1">
        <v>300</v>
      </c>
      <c r="D39" s="1">
        <v>59</v>
      </c>
    </row>
    <row r="40" spans="1:4" x14ac:dyDescent="0.3">
      <c r="A40" s="1">
        <v>7672</v>
      </c>
      <c r="B40" s="1" t="s">
        <v>5</v>
      </c>
      <c r="C40" s="1">
        <v>252</v>
      </c>
      <c r="D40" s="1">
        <v>8</v>
      </c>
    </row>
    <row r="41" spans="1:4" x14ac:dyDescent="0.3">
      <c r="A41" s="1">
        <v>4943</v>
      </c>
      <c r="B41" s="1" t="s">
        <v>5</v>
      </c>
      <c r="C41" s="1">
        <v>198</v>
      </c>
      <c r="D41" s="1">
        <v>10</v>
      </c>
    </row>
    <row r="42" spans="1:4" x14ac:dyDescent="0.3">
      <c r="A42" s="1">
        <v>3667</v>
      </c>
      <c r="B42" s="1" t="s">
        <v>5</v>
      </c>
      <c r="C42" s="1">
        <v>221</v>
      </c>
      <c r="D42" s="1">
        <v>1</v>
      </c>
    </row>
    <row r="43" spans="1:4" x14ac:dyDescent="0.3">
      <c r="A43" s="1">
        <v>2565</v>
      </c>
      <c r="B43" s="1" t="s">
        <v>5</v>
      </c>
      <c r="C43" s="1">
        <v>223</v>
      </c>
      <c r="D43" s="1">
        <v>27</v>
      </c>
    </row>
    <row r="44" spans="1:4" x14ac:dyDescent="0.3">
      <c r="A44" s="1">
        <v>8750</v>
      </c>
      <c r="B44" s="1" t="s">
        <v>5</v>
      </c>
      <c r="C44" s="1">
        <v>215</v>
      </c>
      <c r="D44" s="1">
        <v>-14</v>
      </c>
    </row>
    <row r="45" spans="1:4" x14ac:dyDescent="0.3">
      <c r="A45" s="1">
        <v>3686</v>
      </c>
      <c r="B45" s="1" t="s">
        <v>5</v>
      </c>
      <c r="C45" s="1">
        <v>126</v>
      </c>
      <c r="D45" s="1">
        <v>3</v>
      </c>
    </row>
    <row r="46" spans="1:4" x14ac:dyDescent="0.3">
      <c r="A46" s="1">
        <v>8148</v>
      </c>
      <c r="B46" s="1" t="s">
        <v>5</v>
      </c>
      <c r="C46" s="1">
        <v>132</v>
      </c>
      <c r="D46" s="1">
        <v>-12</v>
      </c>
    </row>
    <row r="47" spans="1:4" x14ac:dyDescent="0.3">
      <c r="A47" s="1">
        <v>7186</v>
      </c>
      <c r="B47" s="1" t="s">
        <v>5</v>
      </c>
      <c r="C47" s="1">
        <v>278</v>
      </c>
      <c r="D47" s="1">
        <v>19</v>
      </c>
    </row>
    <row r="48" spans="1:4" x14ac:dyDescent="0.3">
      <c r="A48" s="1">
        <v>2124</v>
      </c>
      <c r="B48" s="1" t="s">
        <v>5</v>
      </c>
      <c r="C48" s="1">
        <v>156</v>
      </c>
      <c r="D48" s="1">
        <v>-2</v>
      </c>
    </row>
    <row r="49" spans="1:4" x14ac:dyDescent="0.3">
      <c r="A49" s="1">
        <v>1234</v>
      </c>
      <c r="B49" s="1" t="s">
        <v>5</v>
      </c>
      <c r="C49" s="1">
        <v>209</v>
      </c>
      <c r="D49" s="1">
        <v>34</v>
      </c>
    </row>
    <row r="50" spans="1:4" x14ac:dyDescent="0.3">
      <c r="A50" s="1">
        <v>7358</v>
      </c>
      <c r="B50" s="1" t="s">
        <v>5</v>
      </c>
      <c r="C50" s="1">
        <v>271</v>
      </c>
      <c r="D50" s="1">
        <v>-7</v>
      </c>
    </row>
    <row r="51" spans="1:4" x14ac:dyDescent="0.3">
      <c r="A51" s="1">
        <v>7506</v>
      </c>
      <c r="B51" s="1" t="s">
        <v>5</v>
      </c>
      <c r="C51" s="1">
        <v>223</v>
      </c>
      <c r="D51" s="1">
        <v>53</v>
      </c>
    </row>
    <row r="52" spans="1:4" x14ac:dyDescent="0.3">
      <c r="A52" s="1">
        <v>4726</v>
      </c>
      <c r="B52" s="1" t="s">
        <v>5</v>
      </c>
      <c r="C52" s="1">
        <v>261</v>
      </c>
      <c r="D52" s="1">
        <v>34</v>
      </c>
    </row>
    <row r="53" spans="1:4" x14ac:dyDescent="0.3">
      <c r="A53" s="1">
        <v>3198</v>
      </c>
      <c r="B53" s="1" t="s">
        <v>5</v>
      </c>
      <c r="C53" s="1">
        <v>276</v>
      </c>
      <c r="D53" s="1">
        <v>16</v>
      </c>
    </row>
    <row r="54" spans="1:4" x14ac:dyDescent="0.3">
      <c r="A54" s="1">
        <v>4519</v>
      </c>
      <c r="B54" s="1" t="s">
        <v>5</v>
      </c>
      <c r="C54" s="1">
        <v>193</v>
      </c>
      <c r="D54" s="1">
        <v>56</v>
      </c>
    </row>
    <row r="55" spans="1:4" x14ac:dyDescent="0.3">
      <c r="A55" s="1">
        <v>8029</v>
      </c>
      <c r="B55" s="1" t="s">
        <v>5</v>
      </c>
      <c r="C55" s="1">
        <v>215</v>
      </c>
      <c r="D55" s="1">
        <v>55</v>
      </c>
    </row>
    <row r="56" spans="1:4" x14ac:dyDescent="0.3">
      <c r="A56" s="1">
        <v>9964</v>
      </c>
      <c r="B56" s="1" t="s">
        <v>5</v>
      </c>
      <c r="C56" s="1">
        <v>205</v>
      </c>
      <c r="D56" s="1">
        <v>-8</v>
      </c>
    </row>
    <row r="57" spans="1:4" x14ac:dyDescent="0.3">
      <c r="A57" s="1">
        <v>6996</v>
      </c>
      <c r="B57" s="1" t="s">
        <v>5</v>
      </c>
      <c r="C57" s="1">
        <v>131</v>
      </c>
      <c r="D57" s="1">
        <v>1</v>
      </c>
    </row>
    <row r="58" spans="1:4" x14ac:dyDescent="0.3">
      <c r="A58" s="1">
        <v>2589</v>
      </c>
      <c r="B58" s="1" t="s">
        <v>5</v>
      </c>
      <c r="C58" s="1">
        <v>214</v>
      </c>
      <c r="D58" s="1">
        <v>27</v>
      </c>
    </row>
    <row r="59" spans="1:4" x14ac:dyDescent="0.3">
      <c r="A59" s="1">
        <v>2329</v>
      </c>
      <c r="B59" s="1" t="s">
        <v>5</v>
      </c>
      <c r="C59" s="1">
        <v>182</v>
      </c>
      <c r="D59" s="1">
        <v>12</v>
      </c>
    </row>
    <row r="60" spans="1:4" x14ac:dyDescent="0.3">
      <c r="A60" s="1">
        <v>8223</v>
      </c>
      <c r="B60" s="1" t="s">
        <v>5</v>
      </c>
      <c r="C60" s="1">
        <v>216</v>
      </c>
      <c r="D60" s="1">
        <v>59</v>
      </c>
    </row>
    <row r="61" spans="1:4" x14ac:dyDescent="0.3">
      <c r="A61" s="1">
        <v>6616</v>
      </c>
      <c r="B61" s="1" t="s">
        <v>5</v>
      </c>
      <c r="C61" s="1">
        <v>184</v>
      </c>
      <c r="D61" s="1">
        <v>44</v>
      </c>
    </row>
    <row r="62" spans="1:4" x14ac:dyDescent="0.3">
      <c r="A62" s="1">
        <v>9556</v>
      </c>
      <c r="B62" s="1" t="s">
        <v>5</v>
      </c>
      <c r="C62" s="1">
        <v>157</v>
      </c>
      <c r="D62" s="1">
        <v>4</v>
      </c>
    </row>
    <row r="63" spans="1:4" x14ac:dyDescent="0.3">
      <c r="A63" s="1">
        <v>2536</v>
      </c>
      <c r="B63" s="1" t="s">
        <v>5</v>
      </c>
      <c r="C63" s="1">
        <v>140</v>
      </c>
      <c r="D63" s="1">
        <v>-9</v>
      </c>
    </row>
    <row r="64" spans="1:4" x14ac:dyDescent="0.3">
      <c r="A64" s="1">
        <v>6116</v>
      </c>
      <c r="B64" s="1" t="s">
        <v>5</v>
      </c>
      <c r="C64" s="1">
        <v>295</v>
      </c>
      <c r="D64" s="1">
        <v>53</v>
      </c>
    </row>
    <row r="65" spans="1:4" x14ac:dyDescent="0.3">
      <c r="A65" s="1">
        <v>8482</v>
      </c>
      <c r="B65" s="1" t="s">
        <v>5</v>
      </c>
      <c r="C65" s="1">
        <v>256</v>
      </c>
      <c r="D65" s="1">
        <v>33</v>
      </c>
    </row>
    <row r="66" spans="1:4" x14ac:dyDescent="0.3">
      <c r="A66" s="1">
        <v>4034</v>
      </c>
      <c r="B66" s="1" t="s">
        <v>5</v>
      </c>
      <c r="C66" s="1">
        <v>288</v>
      </c>
      <c r="D66" s="1">
        <v>38</v>
      </c>
    </row>
    <row r="67" spans="1:4" x14ac:dyDescent="0.3">
      <c r="A67" s="1">
        <v>7517</v>
      </c>
      <c r="B67" s="1" t="s">
        <v>5</v>
      </c>
      <c r="C67" s="1">
        <v>250</v>
      </c>
      <c r="D67" s="1">
        <v>39</v>
      </c>
    </row>
    <row r="68" spans="1:4" x14ac:dyDescent="0.3">
      <c r="A68" s="1">
        <v>2522</v>
      </c>
      <c r="B68" s="1" t="s">
        <v>5</v>
      </c>
      <c r="C68" s="1">
        <v>268</v>
      </c>
      <c r="D68" s="1">
        <v>-2</v>
      </c>
    </row>
    <row r="69" spans="1:4" x14ac:dyDescent="0.3">
      <c r="A69" s="1">
        <v>5838</v>
      </c>
      <c r="B69" s="1" t="s">
        <v>5</v>
      </c>
      <c r="C69" s="1">
        <v>127</v>
      </c>
      <c r="D69" s="1">
        <v>46</v>
      </c>
    </row>
    <row r="70" spans="1:4" x14ac:dyDescent="0.3">
      <c r="A70" s="1">
        <v>6773</v>
      </c>
      <c r="B70" s="1" t="s">
        <v>5</v>
      </c>
      <c r="C70" s="1">
        <v>232</v>
      </c>
      <c r="D70" s="1">
        <v>20</v>
      </c>
    </row>
    <row r="71" spans="1:4" x14ac:dyDescent="0.3">
      <c r="A71" s="1">
        <v>1244</v>
      </c>
      <c r="B71" s="1" t="s">
        <v>6</v>
      </c>
      <c r="C71" s="1">
        <v>256</v>
      </c>
      <c r="D71" s="1">
        <v>22</v>
      </c>
    </row>
    <row r="72" spans="1:4" x14ac:dyDescent="0.3">
      <c r="A72" s="1">
        <v>2270</v>
      </c>
      <c r="B72" s="1" t="s">
        <v>6</v>
      </c>
      <c r="C72" s="1">
        <v>104</v>
      </c>
      <c r="D72" s="1">
        <v>60</v>
      </c>
    </row>
    <row r="73" spans="1:4" x14ac:dyDescent="0.3">
      <c r="A73" s="1">
        <v>8570</v>
      </c>
      <c r="B73" s="1" t="s">
        <v>6</v>
      </c>
      <c r="C73" s="1">
        <v>145</v>
      </c>
      <c r="D73" s="1">
        <v>37</v>
      </c>
    </row>
    <row r="74" spans="1:4" x14ac:dyDescent="0.3">
      <c r="A74" s="1">
        <v>2113</v>
      </c>
      <c r="B74" s="1" t="s">
        <v>6</v>
      </c>
      <c r="C74" s="1">
        <v>235</v>
      </c>
      <c r="D74" s="1">
        <v>24</v>
      </c>
    </row>
    <row r="75" spans="1:4" x14ac:dyDescent="0.3">
      <c r="A75" s="1">
        <v>5883</v>
      </c>
      <c r="B75" s="1" t="s">
        <v>6</v>
      </c>
      <c r="C75" s="1">
        <v>297</v>
      </c>
      <c r="D75" s="1">
        <v>0</v>
      </c>
    </row>
    <row r="76" spans="1:4" x14ac:dyDescent="0.3">
      <c r="A76" s="1">
        <v>5344</v>
      </c>
      <c r="B76" s="1" t="s">
        <v>6</v>
      </c>
      <c r="C76" s="1">
        <v>109</v>
      </c>
      <c r="D76" s="1">
        <v>14</v>
      </c>
    </row>
    <row r="77" spans="1:4" x14ac:dyDescent="0.3">
      <c r="A77" s="1">
        <v>7887</v>
      </c>
      <c r="B77" s="1" t="s">
        <v>6</v>
      </c>
      <c r="C77" s="1">
        <v>158</v>
      </c>
      <c r="D77" s="1">
        <v>9</v>
      </c>
    </row>
    <row r="78" spans="1:4" x14ac:dyDescent="0.3">
      <c r="A78" s="1">
        <v>5660</v>
      </c>
      <c r="B78" s="1" t="s">
        <v>6</v>
      </c>
      <c r="C78" s="1">
        <v>174</v>
      </c>
      <c r="D78" s="1">
        <v>-3</v>
      </c>
    </row>
    <row r="79" spans="1:4" x14ac:dyDescent="0.3">
      <c r="A79" s="1">
        <v>6759</v>
      </c>
      <c r="B79" s="1" t="s">
        <v>6</v>
      </c>
      <c r="C79" s="1">
        <v>223</v>
      </c>
      <c r="D79" s="1">
        <v>-4</v>
      </c>
    </row>
    <row r="80" spans="1:4" x14ac:dyDescent="0.3">
      <c r="A80" s="1">
        <v>3650</v>
      </c>
      <c r="B80" s="1" t="s">
        <v>6</v>
      </c>
      <c r="C80" s="1">
        <v>272</v>
      </c>
      <c r="D80" s="1">
        <v>-11</v>
      </c>
    </row>
    <row r="81" spans="1:4" x14ac:dyDescent="0.3">
      <c r="A81" s="1">
        <v>6067</v>
      </c>
      <c r="B81" s="1" t="s">
        <v>6</v>
      </c>
      <c r="C81" s="1">
        <v>148</v>
      </c>
      <c r="D81" s="1">
        <v>15</v>
      </c>
    </row>
    <row r="82" spans="1:4" x14ac:dyDescent="0.3">
      <c r="A82" s="1">
        <v>6258</v>
      </c>
      <c r="B82" s="1" t="s">
        <v>6</v>
      </c>
      <c r="C82" s="1">
        <v>114</v>
      </c>
      <c r="D82" s="1">
        <v>4</v>
      </c>
    </row>
    <row r="83" spans="1:4" x14ac:dyDescent="0.3">
      <c r="A83" s="1">
        <v>6621</v>
      </c>
      <c r="B83" s="1" t="s">
        <v>6</v>
      </c>
      <c r="C83" s="1">
        <v>160</v>
      </c>
      <c r="D83" s="1">
        <v>3</v>
      </c>
    </row>
    <row r="84" spans="1:4" x14ac:dyDescent="0.3">
      <c r="A84" s="1">
        <v>9435</v>
      </c>
      <c r="B84" s="1" t="s">
        <v>6</v>
      </c>
      <c r="C84" s="1">
        <v>239</v>
      </c>
      <c r="D84" s="1">
        <v>42</v>
      </c>
    </row>
    <row r="85" spans="1:4" x14ac:dyDescent="0.3">
      <c r="A85" s="1">
        <v>8300</v>
      </c>
      <c r="B85" s="1" t="s">
        <v>6</v>
      </c>
      <c r="C85" s="1">
        <v>237</v>
      </c>
      <c r="D85" s="1">
        <v>-5</v>
      </c>
    </row>
    <row r="86" spans="1:4" x14ac:dyDescent="0.3">
      <c r="A86" s="1">
        <v>5503</v>
      </c>
      <c r="B86" s="1" t="s">
        <v>6</v>
      </c>
      <c r="C86" s="1">
        <v>285</v>
      </c>
      <c r="D86" s="1">
        <v>22</v>
      </c>
    </row>
    <row r="87" spans="1:4" x14ac:dyDescent="0.3">
      <c r="A87" s="1">
        <v>5339</v>
      </c>
      <c r="B87" s="1" t="s">
        <v>6</v>
      </c>
      <c r="C87" s="1">
        <v>191</v>
      </c>
      <c r="D87" s="1">
        <v>11</v>
      </c>
    </row>
    <row r="88" spans="1:4" x14ac:dyDescent="0.3">
      <c r="A88" s="1">
        <v>1605</v>
      </c>
      <c r="B88" s="1" t="s">
        <v>6</v>
      </c>
      <c r="C88" s="1">
        <v>130</v>
      </c>
      <c r="D88" s="1">
        <v>28</v>
      </c>
    </row>
    <row r="89" spans="1:4" x14ac:dyDescent="0.3">
      <c r="A89" s="1">
        <v>8211</v>
      </c>
      <c r="B89" s="1" t="s">
        <v>6</v>
      </c>
      <c r="C89" s="1">
        <v>237</v>
      </c>
      <c r="D89" s="1">
        <v>-14</v>
      </c>
    </row>
    <row r="90" spans="1:4" x14ac:dyDescent="0.3">
      <c r="A90" s="1">
        <v>7180</v>
      </c>
      <c r="B90" s="1" t="s">
        <v>6</v>
      </c>
      <c r="C90" s="1">
        <v>207</v>
      </c>
      <c r="D90" s="1">
        <v>27</v>
      </c>
    </row>
    <row r="91" spans="1:4" x14ac:dyDescent="0.3">
      <c r="A91" s="1">
        <v>3974</v>
      </c>
      <c r="B91" s="1" t="s">
        <v>6</v>
      </c>
      <c r="C91" s="1">
        <v>253</v>
      </c>
      <c r="D91" s="1">
        <v>15</v>
      </c>
    </row>
    <row r="92" spans="1:4" x14ac:dyDescent="0.3">
      <c r="A92" s="1">
        <v>8318</v>
      </c>
      <c r="B92" s="1" t="s">
        <v>6</v>
      </c>
      <c r="C92" s="1">
        <v>273</v>
      </c>
      <c r="D92" s="1">
        <v>7</v>
      </c>
    </row>
    <row r="93" spans="1:4" x14ac:dyDescent="0.3">
      <c r="A93" s="1">
        <v>3932</v>
      </c>
      <c r="B93" s="1" t="s">
        <v>6</v>
      </c>
      <c r="C93" s="1">
        <v>198</v>
      </c>
      <c r="D93" s="1">
        <v>36</v>
      </c>
    </row>
    <row r="94" spans="1:4" x14ac:dyDescent="0.3">
      <c r="A94" s="1">
        <v>2983</v>
      </c>
      <c r="B94" s="1" t="s">
        <v>6</v>
      </c>
      <c r="C94" s="1">
        <v>115</v>
      </c>
      <c r="D94" s="1">
        <v>-2</v>
      </c>
    </row>
    <row r="95" spans="1:4" x14ac:dyDescent="0.3">
      <c r="A95" s="1">
        <v>2770</v>
      </c>
      <c r="B95" s="1" t="s">
        <v>6</v>
      </c>
      <c r="C95" s="1">
        <v>211</v>
      </c>
      <c r="D95" s="1">
        <v>44</v>
      </c>
    </row>
    <row r="96" spans="1:4" x14ac:dyDescent="0.3">
      <c r="A96" s="1">
        <v>4384</v>
      </c>
      <c r="B96" s="1" t="s">
        <v>6</v>
      </c>
      <c r="C96" s="1">
        <v>154</v>
      </c>
      <c r="D96" s="1">
        <v>-9</v>
      </c>
    </row>
    <row r="97" spans="1:4" x14ac:dyDescent="0.3">
      <c r="A97" s="1">
        <v>5747</v>
      </c>
      <c r="B97" s="1" t="s">
        <v>6</v>
      </c>
      <c r="C97" s="1">
        <v>276</v>
      </c>
      <c r="D97" s="1">
        <v>24</v>
      </c>
    </row>
    <row r="98" spans="1:4" x14ac:dyDescent="0.3">
      <c r="A98" s="1">
        <v>2729</v>
      </c>
      <c r="B98" s="1" t="s">
        <v>6</v>
      </c>
      <c r="C98" s="1">
        <v>123</v>
      </c>
      <c r="D98" s="1">
        <v>-13</v>
      </c>
    </row>
    <row r="99" spans="1:4" x14ac:dyDescent="0.3">
      <c r="A99" s="1">
        <v>5633</v>
      </c>
      <c r="B99" s="1" t="s">
        <v>6</v>
      </c>
      <c r="C99" s="1">
        <v>234</v>
      </c>
      <c r="D99" s="1">
        <v>-2</v>
      </c>
    </row>
    <row r="100" spans="1:4" x14ac:dyDescent="0.3">
      <c r="A100" s="1">
        <v>4947</v>
      </c>
      <c r="B100" s="1" t="s">
        <v>6</v>
      </c>
      <c r="C100" s="1">
        <v>263</v>
      </c>
      <c r="D100" s="1">
        <v>28</v>
      </c>
    </row>
    <row r="101" spans="1:4" x14ac:dyDescent="0.3">
      <c r="A101" s="1">
        <v>8372</v>
      </c>
      <c r="B101" s="1" t="s">
        <v>6</v>
      </c>
      <c r="C101" s="1">
        <v>201</v>
      </c>
      <c r="D101" s="1">
        <v>10</v>
      </c>
    </row>
    <row r="102" spans="1:4" x14ac:dyDescent="0.3">
      <c r="A102" s="1">
        <v>6149</v>
      </c>
      <c r="B102" s="1" t="s">
        <v>6</v>
      </c>
      <c r="C102" s="1">
        <v>237</v>
      </c>
      <c r="D102" s="1">
        <v>21</v>
      </c>
    </row>
    <row r="103" spans="1:4" x14ac:dyDescent="0.3">
      <c r="A103" s="1">
        <v>6009</v>
      </c>
      <c r="B103" s="1" t="s">
        <v>6</v>
      </c>
      <c r="C103" s="1">
        <v>262</v>
      </c>
      <c r="D103" s="1">
        <v>4</v>
      </c>
    </row>
    <row r="104" spans="1:4" x14ac:dyDescent="0.3">
      <c r="A104" s="1">
        <v>5438</v>
      </c>
      <c r="B104" s="1" t="s">
        <v>6</v>
      </c>
      <c r="C104" s="1">
        <v>299</v>
      </c>
      <c r="D104" s="1">
        <v>25</v>
      </c>
    </row>
    <row r="105" spans="1:4" x14ac:dyDescent="0.3">
      <c r="A105" s="1">
        <v>4363</v>
      </c>
      <c r="B105" s="1" t="s">
        <v>6</v>
      </c>
      <c r="C105" s="1">
        <v>236</v>
      </c>
      <c r="D105" s="1">
        <v>1</v>
      </c>
    </row>
    <row r="106" spans="1:4" x14ac:dyDescent="0.3">
      <c r="A106" s="1">
        <v>1515</v>
      </c>
      <c r="B106" s="1" t="s">
        <v>6</v>
      </c>
      <c r="C106" s="1">
        <v>220</v>
      </c>
      <c r="D106" s="1">
        <v>42</v>
      </c>
    </row>
    <row r="107" spans="1:4" x14ac:dyDescent="0.3">
      <c r="A107" s="1">
        <v>5873</v>
      </c>
      <c r="B107" s="1" t="s">
        <v>6</v>
      </c>
      <c r="C107" s="1">
        <v>250</v>
      </c>
      <c r="D107" s="1">
        <v>96</v>
      </c>
    </row>
    <row r="108" spans="1:4" x14ac:dyDescent="0.3">
      <c r="A108" s="1">
        <v>9138</v>
      </c>
      <c r="B108" s="1" t="s">
        <v>6</v>
      </c>
      <c r="C108" s="1">
        <v>150</v>
      </c>
      <c r="D108" s="1">
        <v>31</v>
      </c>
    </row>
    <row r="109" spans="1:4" x14ac:dyDescent="0.3">
      <c r="A109" s="1">
        <v>4874</v>
      </c>
      <c r="B109" s="1" t="s">
        <v>6</v>
      </c>
      <c r="C109" s="1">
        <v>210</v>
      </c>
      <c r="D109" s="1">
        <v>28</v>
      </c>
    </row>
    <row r="110" spans="1:4" x14ac:dyDescent="0.3">
      <c r="A110" s="1">
        <v>2157</v>
      </c>
      <c r="B110" s="1" t="s">
        <v>6</v>
      </c>
      <c r="C110" s="1">
        <v>159</v>
      </c>
      <c r="D110" s="1">
        <v>17</v>
      </c>
    </row>
    <row r="111" spans="1:4" x14ac:dyDescent="0.3">
      <c r="A111" s="1">
        <v>3730</v>
      </c>
      <c r="B111" s="1" t="s">
        <v>6</v>
      </c>
      <c r="C111" s="1">
        <v>253</v>
      </c>
      <c r="D111" s="1">
        <v>-15</v>
      </c>
    </row>
    <row r="112" spans="1:4" x14ac:dyDescent="0.3">
      <c r="A112" s="1">
        <v>4219</v>
      </c>
      <c r="B112" s="1" t="s">
        <v>6</v>
      </c>
      <c r="C112" s="1">
        <v>244</v>
      </c>
      <c r="D112" s="1">
        <v>71</v>
      </c>
    </row>
    <row r="113" spans="1:4" x14ac:dyDescent="0.3">
      <c r="A113" s="1">
        <v>3006</v>
      </c>
      <c r="B113" s="1" t="s">
        <v>6</v>
      </c>
      <c r="C113" s="1">
        <v>206</v>
      </c>
      <c r="D113" s="1">
        <v>4</v>
      </c>
    </row>
    <row r="114" spans="1:4" x14ac:dyDescent="0.3">
      <c r="A114" s="1">
        <v>6202</v>
      </c>
      <c r="B114" s="1" t="s">
        <v>6</v>
      </c>
      <c r="C114" s="1">
        <v>149</v>
      </c>
      <c r="D114" s="1">
        <v>2</v>
      </c>
    </row>
    <row r="115" spans="1:4" x14ac:dyDescent="0.3">
      <c r="A115" s="1">
        <v>8505</v>
      </c>
      <c r="B115" s="1" t="s">
        <v>6</v>
      </c>
      <c r="C115" s="1">
        <v>247</v>
      </c>
      <c r="D115" s="1">
        <v>14</v>
      </c>
    </row>
    <row r="116" spans="1:4" x14ac:dyDescent="0.3">
      <c r="A116" s="1">
        <v>4617</v>
      </c>
      <c r="B116" s="1" t="s">
        <v>6</v>
      </c>
      <c r="C116" s="1">
        <v>172</v>
      </c>
      <c r="D116" s="1">
        <v>85</v>
      </c>
    </row>
    <row r="117" spans="1:4" x14ac:dyDescent="0.3">
      <c r="A117" s="1">
        <v>5489</v>
      </c>
      <c r="B117" s="1" t="s">
        <v>6</v>
      </c>
      <c r="C117" s="1">
        <v>200</v>
      </c>
      <c r="D117" s="1">
        <v>4</v>
      </c>
    </row>
    <row r="118" spans="1:4" x14ac:dyDescent="0.3">
      <c r="A118" s="1">
        <v>9873</v>
      </c>
      <c r="B118" s="1" t="s">
        <v>6</v>
      </c>
      <c r="C118" s="1">
        <v>179</v>
      </c>
      <c r="D118" s="1">
        <v>43</v>
      </c>
    </row>
    <row r="119" spans="1:4" x14ac:dyDescent="0.3">
      <c r="A119" s="1">
        <v>4513</v>
      </c>
      <c r="B119" s="1" t="s">
        <v>6</v>
      </c>
      <c r="C119" s="1">
        <v>240</v>
      </c>
      <c r="D119" s="1">
        <v>1</v>
      </c>
    </row>
    <row r="120" spans="1:4" x14ac:dyDescent="0.3">
      <c r="A120" s="1">
        <v>6547</v>
      </c>
      <c r="B120" s="1" t="s">
        <v>6</v>
      </c>
      <c r="C120" s="1">
        <v>271</v>
      </c>
      <c r="D120" s="1">
        <v>8</v>
      </c>
    </row>
    <row r="121" spans="1:4" x14ac:dyDescent="0.3">
      <c r="A121" s="1">
        <v>6755</v>
      </c>
      <c r="B121" s="1" t="s">
        <v>6</v>
      </c>
      <c r="C121" s="1">
        <v>159</v>
      </c>
      <c r="D121" s="1">
        <v>23</v>
      </c>
    </row>
    <row r="122" spans="1:4" x14ac:dyDescent="0.3">
      <c r="A122" s="1">
        <v>9726</v>
      </c>
      <c r="B122" s="1" t="s">
        <v>6</v>
      </c>
      <c r="C122" s="1">
        <v>238</v>
      </c>
      <c r="D122" s="1">
        <v>7</v>
      </c>
    </row>
    <row r="123" spans="1:4" x14ac:dyDescent="0.3">
      <c r="A123" s="1">
        <v>9098</v>
      </c>
      <c r="B123" s="1" t="s">
        <v>6</v>
      </c>
      <c r="C123" s="1">
        <v>270</v>
      </c>
      <c r="D123" s="1">
        <v>21</v>
      </c>
    </row>
    <row r="124" spans="1:4" x14ac:dyDescent="0.3">
      <c r="A124" s="1">
        <v>4421</v>
      </c>
      <c r="B124" s="1" t="s">
        <v>6</v>
      </c>
      <c r="C124" s="1">
        <v>125</v>
      </c>
      <c r="D124" s="1">
        <v>-3</v>
      </c>
    </row>
    <row r="125" spans="1:4" x14ac:dyDescent="0.3">
      <c r="A125" s="1">
        <v>4484</v>
      </c>
      <c r="B125" s="1" t="s">
        <v>6</v>
      </c>
      <c r="C125" s="1">
        <v>210</v>
      </c>
      <c r="D125" s="1">
        <v>6</v>
      </c>
    </row>
    <row r="126" spans="1:4" x14ac:dyDescent="0.3">
      <c r="A126" s="1">
        <v>4228</v>
      </c>
      <c r="B126" s="1" t="s">
        <v>6</v>
      </c>
      <c r="C126" s="1">
        <v>232</v>
      </c>
      <c r="D126" s="1">
        <v>2</v>
      </c>
    </row>
    <row r="127" spans="1:4" x14ac:dyDescent="0.3">
      <c r="A127" s="1">
        <v>1360</v>
      </c>
      <c r="B127" s="1" t="s">
        <v>6</v>
      </c>
      <c r="C127" s="1">
        <v>152</v>
      </c>
      <c r="D127" s="1">
        <v>28</v>
      </c>
    </row>
    <row r="128" spans="1:4" x14ac:dyDescent="0.3">
      <c r="A128" s="1">
        <v>7690</v>
      </c>
      <c r="B128" s="1" t="s">
        <v>6</v>
      </c>
      <c r="C128" s="1">
        <v>152</v>
      </c>
      <c r="D128" s="1">
        <v>16</v>
      </c>
    </row>
    <row r="129" spans="1:4" x14ac:dyDescent="0.3">
      <c r="A129" s="1">
        <v>3566</v>
      </c>
      <c r="B129" s="1" t="s">
        <v>6</v>
      </c>
      <c r="C129" s="1">
        <v>252</v>
      </c>
      <c r="D129" s="1">
        <v>5</v>
      </c>
    </row>
    <row r="130" spans="1:4" x14ac:dyDescent="0.3">
      <c r="A130" s="1">
        <v>7052</v>
      </c>
      <c r="B130" s="1" t="s">
        <v>6</v>
      </c>
      <c r="C130" s="1">
        <v>107</v>
      </c>
      <c r="D130" s="1">
        <v>11</v>
      </c>
    </row>
    <row r="131" spans="1:4" x14ac:dyDescent="0.3">
      <c r="A131" s="1">
        <v>6309</v>
      </c>
      <c r="B131" s="1" t="s">
        <v>6</v>
      </c>
      <c r="C131" s="1">
        <v>207</v>
      </c>
      <c r="D131" s="1">
        <v>25</v>
      </c>
    </row>
    <row r="132" spans="1:4" x14ac:dyDescent="0.3">
      <c r="A132" s="1">
        <v>6130</v>
      </c>
      <c r="B132" s="1" t="s">
        <v>4</v>
      </c>
      <c r="C132" s="1">
        <v>192</v>
      </c>
      <c r="D132" s="1">
        <v>9</v>
      </c>
    </row>
    <row r="133" spans="1:4" x14ac:dyDescent="0.3">
      <c r="A133" s="1">
        <v>6997</v>
      </c>
      <c r="B133" s="1" t="s">
        <v>4</v>
      </c>
      <c r="C133" s="1">
        <v>224</v>
      </c>
      <c r="D133" s="1">
        <v>-9</v>
      </c>
    </row>
    <row r="134" spans="1:4" x14ac:dyDescent="0.3">
      <c r="A134" s="1">
        <v>9571</v>
      </c>
      <c r="B134" s="1" t="s">
        <v>4</v>
      </c>
      <c r="C134" s="1">
        <v>136</v>
      </c>
      <c r="D134" s="1">
        <v>-5</v>
      </c>
    </row>
    <row r="135" spans="1:4" x14ac:dyDescent="0.3">
      <c r="A135" s="1">
        <v>5301</v>
      </c>
      <c r="B135" s="1" t="s">
        <v>4</v>
      </c>
      <c r="C135" s="1">
        <v>265</v>
      </c>
      <c r="D135" s="1">
        <v>50</v>
      </c>
    </row>
    <row r="136" spans="1:4" x14ac:dyDescent="0.3">
      <c r="A136" s="1">
        <v>9712</v>
      </c>
      <c r="B136" s="1" t="s">
        <v>4</v>
      </c>
      <c r="C136" s="1">
        <v>126</v>
      </c>
      <c r="D136" s="1">
        <v>11</v>
      </c>
    </row>
    <row r="137" spans="1:4" x14ac:dyDescent="0.3">
      <c r="A137" s="1">
        <v>5896</v>
      </c>
      <c r="B137" s="1" t="s">
        <v>4</v>
      </c>
      <c r="C137" s="1">
        <v>134</v>
      </c>
      <c r="D137" s="1">
        <v>26</v>
      </c>
    </row>
    <row r="138" spans="1:4" x14ac:dyDescent="0.3">
      <c r="A138" s="1">
        <v>6249</v>
      </c>
      <c r="B138" s="1" t="s">
        <v>4</v>
      </c>
      <c r="C138" s="1">
        <v>235</v>
      </c>
      <c r="D138" s="1">
        <v>31</v>
      </c>
    </row>
    <row r="139" spans="1:4" x14ac:dyDescent="0.3">
      <c r="A139" s="1">
        <v>2762</v>
      </c>
      <c r="B139" s="1" t="s">
        <v>4</v>
      </c>
      <c r="C139" s="1">
        <v>108</v>
      </c>
      <c r="D139" s="1">
        <v>17</v>
      </c>
    </row>
    <row r="140" spans="1:4" x14ac:dyDescent="0.3">
      <c r="A140" s="1">
        <v>4627</v>
      </c>
      <c r="B140" s="1" t="s">
        <v>4</v>
      </c>
      <c r="C140" s="1">
        <v>128</v>
      </c>
      <c r="D140" s="1">
        <v>1</v>
      </c>
    </row>
    <row r="141" spans="1:4" x14ac:dyDescent="0.3">
      <c r="A141" s="1">
        <v>2478</v>
      </c>
      <c r="B141" s="1" t="s">
        <v>4</v>
      </c>
      <c r="C141" s="1">
        <v>238</v>
      </c>
      <c r="D141" s="1">
        <v>5</v>
      </c>
    </row>
    <row r="142" spans="1:4" x14ac:dyDescent="0.3">
      <c r="A142" s="1">
        <v>3059</v>
      </c>
      <c r="B142" s="1" t="s">
        <v>4</v>
      </c>
      <c r="C142" s="1">
        <v>201</v>
      </c>
      <c r="D142" s="1">
        <v>11</v>
      </c>
    </row>
    <row r="143" spans="1:4" x14ac:dyDescent="0.3">
      <c r="A143" s="1">
        <v>9591</v>
      </c>
      <c r="B143" s="1" t="s">
        <v>4</v>
      </c>
      <c r="C143" s="1">
        <v>295</v>
      </c>
      <c r="D143" s="1">
        <v>-15</v>
      </c>
    </row>
    <row r="144" spans="1:4" x14ac:dyDescent="0.3">
      <c r="A144" s="1">
        <v>8817</v>
      </c>
      <c r="B144" s="1" t="s">
        <v>4</v>
      </c>
      <c r="C144" s="1">
        <v>226</v>
      </c>
      <c r="D144" s="1">
        <v>-15</v>
      </c>
    </row>
    <row r="145" spans="1:4" x14ac:dyDescent="0.3">
      <c r="A145" s="1">
        <v>3505</v>
      </c>
      <c r="B145" s="1" t="s">
        <v>4</v>
      </c>
      <c r="C145" s="1">
        <v>248</v>
      </c>
      <c r="D145" s="1">
        <v>38</v>
      </c>
    </row>
    <row r="146" spans="1:4" x14ac:dyDescent="0.3">
      <c r="A146" s="1">
        <v>3445</v>
      </c>
      <c r="B146" s="1" t="s">
        <v>4</v>
      </c>
      <c r="C146" s="1">
        <v>165</v>
      </c>
      <c r="D146" s="1">
        <v>55</v>
      </c>
    </row>
    <row r="147" spans="1:4" x14ac:dyDescent="0.3">
      <c r="A147" s="1">
        <v>2378</v>
      </c>
      <c r="B147" s="1" t="s">
        <v>4</v>
      </c>
      <c r="C147" s="1">
        <v>111</v>
      </c>
      <c r="D147" s="1">
        <v>20</v>
      </c>
    </row>
    <row r="148" spans="1:4" x14ac:dyDescent="0.3">
      <c r="A148" s="1">
        <v>6387</v>
      </c>
      <c r="B148" s="1" t="s">
        <v>4</v>
      </c>
      <c r="C148" s="1">
        <v>277</v>
      </c>
      <c r="D148" s="1">
        <v>-7</v>
      </c>
    </row>
    <row r="149" spans="1:4" x14ac:dyDescent="0.3">
      <c r="A149" s="1">
        <v>4567</v>
      </c>
      <c r="B149" s="1" t="s">
        <v>4</v>
      </c>
      <c r="C149" s="1">
        <v>153</v>
      </c>
      <c r="D149" s="1">
        <v>48</v>
      </c>
    </row>
    <row r="150" spans="1:4" x14ac:dyDescent="0.3">
      <c r="A150" s="1">
        <v>5718</v>
      </c>
      <c r="B150" s="1" t="s">
        <v>4</v>
      </c>
      <c r="C150" s="1">
        <v>221</v>
      </c>
      <c r="D150" s="1">
        <v>132</v>
      </c>
    </row>
    <row r="151" spans="1:4" x14ac:dyDescent="0.3">
      <c r="A151" s="1">
        <v>7158</v>
      </c>
      <c r="B151" s="1" t="s">
        <v>4</v>
      </c>
      <c r="C151" s="1">
        <v>211</v>
      </c>
      <c r="D151" s="1">
        <v>35</v>
      </c>
    </row>
    <row r="152" spans="1:4" x14ac:dyDescent="0.3">
      <c r="A152" s="1">
        <v>4884</v>
      </c>
      <c r="B152" s="1" t="s">
        <v>4</v>
      </c>
      <c r="C152" s="1">
        <v>143</v>
      </c>
      <c r="D152" s="1">
        <v>22</v>
      </c>
    </row>
    <row r="153" spans="1:4" x14ac:dyDescent="0.3">
      <c r="A153" s="1">
        <v>4238</v>
      </c>
      <c r="B153" s="1" t="s">
        <v>4</v>
      </c>
      <c r="C153" s="1">
        <v>154</v>
      </c>
      <c r="D153" s="1">
        <v>-8</v>
      </c>
    </row>
    <row r="154" spans="1:4" x14ac:dyDescent="0.3">
      <c r="A154" s="1">
        <v>7606</v>
      </c>
      <c r="B154" s="1" t="s">
        <v>4</v>
      </c>
      <c r="C154" s="1">
        <v>108</v>
      </c>
      <c r="D154" s="1">
        <v>14</v>
      </c>
    </row>
    <row r="155" spans="1:4" x14ac:dyDescent="0.3">
      <c r="A155" s="1">
        <v>1208</v>
      </c>
      <c r="B155" s="1" t="s">
        <v>4</v>
      </c>
      <c r="C155" s="1">
        <v>130</v>
      </c>
      <c r="D155" s="1">
        <v>16</v>
      </c>
    </row>
    <row r="156" spans="1:4" x14ac:dyDescent="0.3">
      <c r="A156" s="1">
        <v>6229</v>
      </c>
      <c r="B156" s="1" t="s">
        <v>4</v>
      </c>
      <c r="C156" s="1">
        <v>152</v>
      </c>
      <c r="D156" s="1">
        <v>48</v>
      </c>
    </row>
    <row r="157" spans="1:4" x14ac:dyDescent="0.3">
      <c r="A157" s="1">
        <v>4779</v>
      </c>
      <c r="B157" s="1" t="s">
        <v>4</v>
      </c>
      <c r="C157" s="1">
        <v>212</v>
      </c>
      <c r="D157" s="1">
        <v>50</v>
      </c>
    </row>
    <row r="158" spans="1:4" x14ac:dyDescent="0.3">
      <c r="A158" s="1">
        <v>3685</v>
      </c>
      <c r="B158" s="1" t="s">
        <v>4</v>
      </c>
      <c r="C158" s="1">
        <v>155</v>
      </c>
      <c r="D158" s="1">
        <v>74</v>
      </c>
    </row>
    <row r="159" spans="1:4" x14ac:dyDescent="0.3">
      <c r="A159" s="1">
        <v>3734</v>
      </c>
      <c r="B159" s="1" t="s">
        <v>4</v>
      </c>
      <c r="C159" s="1">
        <v>273</v>
      </c>
      <c r="D159" s="1">
        <v>-7</v>
      </c>
    </row>
    <row r="160" spans="1:4" x14ac:dyDescent="0.3">
      <c r="A160" s="1">
        <v>5879</v>
      </c>
      <c r="B160" s="1" t="s">
        <v>4</v>
      </c>
      <c r="C160" s="1">
        <v>243</v>
      </c>
      <c r="D160" s="1">
        <v>1</v>
      </c>
    </row>
    <row r="161" spans="1:4" x14ac:dyDescent="0.3">
      <c r="A161" s="1">
        <v>8314</v>
      </c>
      <c r="B161" s="1" t="s">
        <v>4</v>
      </c>
      <c r="C161" s="1">
        <v>207</v>
      </c>
      <c r="D161" s="1">
        <v>10</v>
      </c>
    </row>
    <row r="162" spans="1:4" x14ac:dyDescent="0.3">
      <c r="A162" s="1">
        <v>7549</v>
      </c>
      <c r="B162" s="1" t="s">
        <v>4</v>
      </c>
      <c r="C162" s="1">
        <v>279</v>
      </c>
      <c r="D162" s="1">
        <v>20</v>
      </c>
    </row>
    <row r="163" spans="1:4" x14ac:dyDescent="0.3">
      <c r="A163" s="1">
        <v>5483</v>
      </c>
      <c r="B163" s="1" t="s">
        <v>4</v>
      </c>
      <c r="C163" s="1">
        <v>175</v>
      </c>
      <c r="D163" s="1">
        <v>26</v>
      </c>
    </row>
    <row r="164" spans="1:4" x14ac:dyDescent="0.3">
      <c r="A164" s="1">
        <v>2360</v>
      </c>
      <c r="B164" s="1" t="s">
        <v>4</v>
      </c>
      <c r="C164" s="1">
        <v>201</v>
      </c>
      <c r="D164" s="1">
        <v>54</v>
      </c>
    </row>
    <row r="165" spans="1:4" x14ac:dyDescent="0.3">
      <c r="A165" s="1">
        <v>2425</v>
      </c>
      <c r="B165" s="1" t="s">
        <v>4</v>
      </c>
      <c r="C165" s="1">
        <v>197</v>
      </c>
      <c r="D165" s="1">
        <v>43</v>
      </c>
    </row>
    <row r="166" spans="1:4" x14ac:dyDescent="0.3">
      <c r="A166" s="1">
        <v>6975</v>
      </c>
      <c r="B166" s="1" t="s">
        <v>4</v>
      </c>
      <c r="C166" s="1">
        <v>143</v>
      </c>
      <c r="D166" s="1">
        <v>51</v>
      </c>
    </row>
    <row r="167" spans="1:4" x14ac:dyDescent="0.3">
      <c r="A167" s="1">
        <v>1338</v>
      </c>
      <c r="B167" s="1" t="s">
        <v>4</v>
      </c>
      <c r="C167" s="1">
        <v>287</v>
      </c>
      <c r="D167" s="1">
        <v>23</v>
      </c>
    </row>
    <row r="168" spans="1:4" x14ac:dyDescent="0.3">
      <c r="A168" s="1">
        <v>5183</v>
      </c>
      <c r="B168" s="1" t="s">
        <v>4</v>
      </c>
      <c r="C168" s="1">
        <v>211</v>
      </c>
      <c r="D168" s="1">
        <v>5</v>
      </c>
    </row>
    <row r="169" spans="1:4" x14ac:dyDescent="0.3">
      <c r="A169" s="1">
        <v>1159</v>
      </c>
      <c r="B169" s="1" t="s">
        <v>4</v>
      </c>
      <c r="C169" s="1">
        <v>160</v>
      </c>
      <c r="D169" s="1">
        <v>83</v>
      </c>
    </row>
    <row r="170" spans="1:4" x14ac:dyDescent="0.3">
      <c r="A170" s="1">
        <v>7912</v>
      </c>
      <c r="B170" s="1" t="s">
        <v>4</v>
      </c>
      <c r="C170" s="1">
        <v>170</v>
      </c>
      <c r="D170" s="1">
        <v>21</v>
      </c>
    </row>
    <row r="171" spans="1:4" x14ac:dyDescent="0.3">
      <c r="A171" s="1">
        <v>9367</v>
      </c>
      <c r="B171" s="1" t="s">
        <v>4</v>
      </c>
      <c r="C171" s="1">
        <v>171</v>
      </c>
      <c r="D171" s="1">
        <v>42</v>
      </c>
    </row>
    <row r="172" spans="1:4" x14ac:dyDescent="0.3">
      <c r="A172" s="1">
        <v>1650</v>
      </c>
      <c r="B172" s="1" t="s">
        <v>4</v>
      </c>
      <c r="C172" s="1">
        <v>189</v>
      </c>
      <c r="D172" s="1">
        <v>53</v>
      </c>
    </row>
    <row r="173" spans="1:4" x14ac:dyDescent="0.3">
      <c r="A173" s="1">
        <v>5926</v>
      </c>
      <c r="B173" s="1" t="s">
        <v>4</v>
      </c>
      <c r="C173" s="1">
        <v>178</v>
      </c>
      <c r="D173" s="1">
        <v>39</v>
      </c>
    </row>
    <row r="174" spans="1:4" x14ac:dyDescent="0.3">
      <c r="A174" s="1">
        <v>5984</v>
      </c>
      <c r="B174" s="1" t="s">
        <v>4</v>
      </c>
      <c r="C174" s="1">
        <v>300</v>
      </c>
      <c r="D174" s="1">
        <v>52</v>
      </c>
    </row>
    <row r="175" spans="1:4" x14ac:dyDescent="0.3">
      <c r="A175" s="1">
        <v>9296</v>
      </c>
      <c r="B175" s="1" t="s">
        <v>4</v>
      </c>
      <c r="C175" s="1">
        <v>112</v>
      </c>
      <c r="D175" s="1">
        <v>24</v>
      </c>
    </row>
    <row r="176" spans="1:4" x14ac:dyDescent="0.3">
      <c r="A176" s="1">
        <v>2369</v>
      </c>
      <c r="B176" s="1" t="s">
        <v>4</v>
      </c>
      <c r="C176" s="1">
        <v>275</v>
      </c>
      <c r="D176" s="1">
        <v>57</v>
      </c>
    </row>
    <row r="177" spans="1:4" x14ac:dyDescent="0.3">
      <c r="A177" s="1">
        <v>5154</v>
      </c>
      <c r="B177" s="1" t="s">
        <v>4</v>
      </c>
      <c r="C177" s="1">
        <v>112</v>
      </c>
      <c r="D177" s="1">
        <v>62</v>
      </c>
    </row>
    <row r="178" spans="1:4" x14ac:dyDescent="0.3">
      <c r="A178" s="1">
        <v>3291</v>
      </c>
      <c r="B178" s="1" t="s">
        <v>4</v>
      </c>
      <c r="C178" s="1">
        <v>268</v>
      </c>
      <c r="D178" s="1">
        <v>-9</v>
      </c>
    </row>
    <row r="179" spans="1:4" x14ac:dyDescent="0.3">
      <c r="A179" s="1">
        <v>4258</v>
      </c>
      <c r="B179" s="1" t="s">
        <v>4</v>
      </c>
      <c r="C179" s="1">
        <v>194</v>
      </c>
      <c r="D179" s="1">
        <v>-3</v>
      </c>
    </row>
    <row r="180" spans="1:4" x14ac:dyDescent="0.3">
      <c r="A180" s="1">
        <v>2989</v>
      </c>
      <c r="B180" s="1" t="s">
        <v>4</v>
      </c>
      <c r="C180" s="1">
        <v>100</v>
      </c>
      <c r="D180" s="1">
        <v>53</v>
      </c>
    </row>
    <row r="181" spans="1:4" x14ac:dyDescent="0.3">
      <c r="A181" s="1">
        <v>3725</v>
      </c>
      <c r="B181" s="1" t="s">
        <v>4</v>
      </c>
      <c r="C181" s="1">
        <v>188</v>
      </c>
      <c r="D181" s="1">
        <v>44</v>
      </c>
    </row>
    <row r="182" spans="1:4" x14ac:dyDescent="0.3">
      <c r="A182" s="1">
        <v>7206</v>
      </c>
      <c r="B182" s="1" t="s">
        <v>4</v>
      </c>
      <c r="C182" s="1">
        <v>200</v>
      </c>
      <c r="D182" s="1">
        <v>45</v>
      </c>
    </row>
    <row r="183" spans="1:4" x14ac:dyDescent="0.3">
      <c r="A183" s="1">
        <v>5988</v>
      </c>
      <c r="B183" s="1" t="s">
        <v>4</v>
      </c>
      <c r="C183" s="1">
        <v>200</v>
      </c>
      <c r="D183" s="1">
        <v>21</v>
      </c>
    </row>
    <row r="184" spans="1:4" x14ac:dyDescent="0.3">
      <c r="A184" s="1">
        <v>1843</v>
      </c>
      <c r="B184" s="1" t="s">
        <v>4</v>
      </c>
      <c r="C184" s="1">
        <v>281</v>
      </c>
      <c r="D184" s="1">
        <v>9</v>
      </c>
    </row>
    <row r="185" spans="1:4" x14ac:dyDescent="0.3">
      <c r="A185" s="1">
        <v>6427</v>
      </c>
      <c r="B185" s="1" t="s">
        <v>4</v>
      </c>
      <c r="C185" s="1">
        <v>192</v>
      </c>
      <c r="D185" s="1">
        <v>12</v>
      </c>
    </row>
    <row r="186" spans="1:4" x14ac:dyDescent="0.3">
      <c r="A186" s="1">
        <v>5782</v>
      </c>
      <c r="B186" s="1" t="s">
        <v>4</v>
      </c>
      <c r="C186" s="1">
        <v>179</v>
      </c>
      <c r="D186" s="1">
        <v>-7</v>
      </c>
    </row>
    <row r="187" spans="1:4" x14ac:dyDescent="0.3">
      <c r="A187" s="1">
        <v>2756</v>
      </c>
      <c r="B187" s="1" t="s">
        <v>4</v>
      </c>
      <c r="C187" s="1">
        <v>240</v>
      </c>
      <c r="D187" s="1">
        <v>57</v>
      </c>
    </row>
    <row r="188" spans="1:4" x14ac:dyDescent="0.3">
      <c r="A188" s="1">
        <v>3778</v>
      </c>
      <c r="B188" s="1" t="s">
        <v>4</v>
      </c>
      <c r="C188" s="1">
        <v>147</v>
      </c>
      <c r="D188" s="1">
        <v>59</v>
      </c>
    </row>
    <row r="189" spans="1:4" x14ac:dyDescent="0.3">
      <c r="A189" s="1">
        <v>5707</v>
      </c>
      <c r="B189" s="1" t="s">
        <v>4</v>
      </c>
      <c r="C189" s="1">
        <v>185</v>
      </c>
      <c r="D189" s="1">
        <v>34</v>
      </c>
    </row>
    <row r="190" spans="1:4" x14ac:dyDescent="0.3">
      <c r="A190" s="1">
        <v>8667</v>
      </c>
      <c r="B190" s="1" t="s">
        <v>4</v>
      </c>
      <c r="C190" s="1">
        <v>180</v>
      </c>
      <c r="D190" s="1">
        <v>33</v>
      </c>
    </row>
    <row r="191" spans="1:4" x14ac:dyDescent="0.3">
      <c r="A191" s="1">
        <v>5202</v>
      </c>
      <c r="B191" s="1" t="s">
        <v>4</v>
      </c>
      <c r="C191" s="1">
        <v>154</v>
      </c>
      <c r="D191" s="1">
        <v>106</v>
      </c>
    </row>
    <row r="192" spans="1:4" x14ac:dyDescent="0.3">
      <c r="A192" s="1">
        <v>6138</v>
      </c>
      <c r="B192" s="1" t="s">
        <v>4</v>
      </c>
      <c r="C192" s="1">
        <v>223</v>
      </c>
      <c r="D192" s="1">
        <v>8</v>
      </c>
    </row>
    <row r="193" spans="1:4" x14ac:dyDescent="0.3">
      <c r="A193" s="1">
        <v>4708</v>
      </c>
      <c r="B193" s="1" t="s">
        <v>4</v>
      </c>
      <c r="C193" s="1">
        <v>133</v>
      </c>
      <c r="D193" s="1">
        <v>18</v>
      </c>
    </row>
    <row r="194" spans="1:4" x14ac:dyDescent="0.3">
      <c r="A194" s="1">
        <v>7228</v>
      </c>
      <c r="B194" s="1" t="s">
        <v>4</v>
      </c>
      <c r="C194" s="1">
        <v>139</v>
      </c>
      <c r="D194" s="1">
        <v>22</v>
      </c>
    </row>
    <row r="195" spans="1:4" x14ac:dyDescent="0.3">
      <c r="A195" s="1">
        <v>3548</v>
      </c>
      <c r="B195" s="1" t="s">
        <v>4</v>
      </c>
      <c r="C195" s="1">
        <v>291</v>
      </c>
      <c r="D195" s="1">
        <v>-7</v>
      </c>
    </row>
    <row r="196" spans="1:4" x14ac:dyDescent="0.3">
      <c r="A196" s="1">
        <v>7879</v>
      </c>
      <c r="B196" s="1" t="s">
        <v>4</v>
      </c>
      <c r="C196" s="1">
        <v>275</v>
      </c>
      <c r="D196" s="1">
        <v>38</v>
      </c>
    </row>
    <row r="197" spans="1:4" x14ac:dyDescent="0.3">
      <c r="A197" s="1">
        <v>2094</v>
      </c>
      <c r="B197" s="1" t="s">
        <v>4</v>
      </c>
      <c r="C197" s="1">
        <v>272</v>
      </c>
      <c r="D197" s="1">
        <v>44</v>
      </c>
    </row>
    <row r="198" spans="1:4" x14ac:dyDescent="0.3">
      <c r="A198" s="1">
        <v>9930</v>
      </c>
      <c r="B198" s="1" t="s">
        <v>4</v>
      </c>
      <c r="C198" s="1">
        <v>113</v>
      </c>
      <c r="D198" s="1">
        <v>60</v>
      </c>
    </row>
    <row r="199" spans="1:4" x14ac:dyDescent="0.3">
      <c r="A199" s="1">
        <v>5458</v>
      </c>
      <c r="B199" s="1" t="s">
        <v>4</v>
      </c>
      <c r="C199" s="1">
        <v>239</v>
      </c>
      <c r="D199" s="1">
        <v>7</v>
      </c>
    </row>
    <row r="200" spans="1:4" x14ac:dyDescent="0.3">
      <c r="A200" s="1">
        <v>9787</v>
      </c>
      <c r="B200" s="1" t="s">
        <v>4</v>
      </c>
      <c r="C200" s="1">
        <v>239</v>
      </c>
      <c r="D200" s="1">
        <v>10</v>
      </c>
    </row>
    <row r="201" spans="1:4" x14ac:dyDescent="0.3">
      <c r="A201" s="1">
        <v>6227</v>
      </c>
      <c r="B201" s="1" t="s">
        <v>4</v>
      </c>
      <c r="C201" s="1">
        <v>225</v>
      </c>
      <c r="D201" s="1">
        <v>-1</v>
      </c>
    </row>
    <row r="202" spans="1:4" x14ac:dyDescent="0.3">
      <c r="A202" s="1">
        <v>1401</v>
      </c>
      <c r="B202" s="1" t="s">
        <v>4</v>
      </c>
      <c r="C202" s="1">
        <v>270</v>
      </c>
      <c r="D202" s="1">
        <v>-10</v>
      </c>
    </row>
    <row r="203" spans="1:4" x14ac:dyDescent="0.3">
      <c r="A203" s="1">
        <v>6335</v>
      </c>
      <c r="B203" s="1" t="s">
        <v>4</v>
      </c>
      <c r="C203" s="1">
        <v>100</v>
      </c>
      <c r="D203" s="1">
        <v>38</v>
      </c>
    </row>
    <row r="204" spans="1:4" x14ac:dyDescent="0.3">
      <c r="A204" s="1">
        <v>6475</v>
      </c>
      <c r="B204" s="1" t="s">
        <v>4</v>
      </c>
      <c r="C204" s="1">
        <v>135</v>
      </c>
      <c r="D204" s="1">
        <v>57</v>
      </c>
    </row>
    <row r="205" spans="1:4" x14ac:dyDescent="0.3">
      <c r="A205" s="1">
        <v>9761</v>
      </c>
      <c r="B205" s="1" t="s">
        <v>4</v>
      </c>
      <c r="C205" s="1">
        <v>258</v>
      </c>
      <c r="D205" s="1">
        <v>58</v>
      </c>
    </row>
    <row r="206" spans="1:4" x14ac:dyDescent="0.3">
      <c r="A206" s="1">
        <v>3316</v>
      </c>
      <c r="B206" s="1" t="s">
        <v>4</v>
      </c>
      <c r="C206" s="1">
        <v>105</v>
      </c>
      <c r="D206" s="1">
        <v>-14</v>
      </c>
    </row>
    <row r="207" spans="1:4" x14ac:dyDescent="0.3">
      <c r="A207" s="1">
        <v>1968</v>
      </c>
      <c r="B207" s="1" t="s">
        <v>4</v>
      </c>
      <c r="C207" s="1">
        <v>225</v>
      </c>
      <c r="D207" s="1">
        <v>14</v>
      </c>
    </row>
    <row r="208" spans="1:4" x14ac:dyDescent="0.3">
      <c r="A208" s="1">
        <v>2173</v>
      </c>
      <c r="B208" s="1" t="s">
        <v>4</v>
      </c>
      <c r="C208" s="1">
        <v>222</v>
      </c>
      <c r="D208" s="1">
        <v>25</v>
      </c>
    </row>
    <row r="209" spans="1:4" x14ac:dyDescent="0.3">
      <c r="A209" s="1">
        <v>3449</v>
      </c>
      <c r="B209" s="1" t="s">
        <v>4</v>
      </c>
      <c r="C209" s="1">
        <v>105</v>
      </c>
      <c r="D209" s="1">
        <v>32</v>
      </c>
    </row>
    <row r="210" spans="1:4" x14ac:dyDescent="0.3">
      <c r="A210" s="1">
        <v>4776</v>
      </c>
      <c r="B210" s="1" t="s">
        <v>4</v>
      </c>
      <c r="C210" s="1">
        <v>270</v>
      </c>
      <c r="D210" s="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6064-1B63-4C05-BCC4-17332EE6105D}">
  <dimension ref="B2:C38"/>
  <sheetViews>
    <sheetView topLeftCell="A22" workbookViewId="0">
      <selection activeCell="I38" sqref="I38"/>
    </sheetView>
  </sheetViews>
  <sheetFormatPr defaultRowHeight="11.4" x14ac:dyDescent="0.2"/>
  <cols>
    <col min="1" max="1" width="2" style="3" customWidth="1"/>
    <col min="2" max="2" width="22.6640625" style="5" bestFit="1" customWidth="1"/>
    <col min="3" max="3" width="9.109375" style="3" customWidth="1"/>
    <col min="4" max="16384" width="8.88671875" style="3"/>
  </cols>
  <sheetData>
    <row r="2" spans="2:3" x14ac:dyDescent="0.2">
      <c r="B2" s="3"/>
    </row>
    <row r="6" spans="2:3" ht="13.8" x14ac:dyDescent="0.25">
      <c r="B6" s="4" t="s">
        <v>7</v>
      </c>
    </row>
    <row r="10" spans="2:3" x14ac:dyDescent="0.2">
      <c r="B10" s="5" t="s">
        <v>8</v>
      </c>
      <c r="C10" s="6">
        <f>AVERAGE('Airlines Dataset'!D2:D70)</f>
        <v>23.304347826086957</v>
      </c>
    </row>
    <row r="13" spans="2:3" ht="13.8" x14ac:dyDescent="0.25">
      <c r="B13" s="4" t="s">
        <v>9</v>
      </c>
    </row>
    <row r="17" spans="2:3" ht="12" thickBot="1" x14ac:dyDescent="0.25"/>
    <row r="18" spans="2:3" ht="12" x14ac:dyDescent="0.25">
      <c r="B18" s="9" t="s">
        <v>10</v>
      </c>
      <c r="C18" s="10">
        <v>0.05</v>
      </c>
    </row>
    <row r="19" spans="2:3" ht="13.8" x14ac:dyDescent="0.3">
      <c r="B19" s="11" t="s">
        <v>12</v>
      </c>
      <c r="C19" s="12"/>
    </row>
    <row r="20" spans="2:3" ht="14.4" thickBot="1" x14ac:dyDescent="0.35">
      <c r="B20" s="13" t="s">
        <v>11</v>
      </c>
      <c r="C20" s="14"/>
    </row>
    <row r="21" spans="2:3" ht="12" thickBot="1" x14ac:dyDescent="0.25"/>
    <row r="22" spans="2:3" x14ac:dyDescent="0.2">
      <c r="B22" s="15" t="s">
        <v>16</v>
      </c>
      <c r="C22" s="10">
        <f>COUNT('Airlines Dataset'!D2:D70)</f>
        <v>69</v>
      </c>
    </row>
    <row r="23" spans="2:3" x14ac:dyDescent="0.2">
      <c r="B23" s="11" t="s">
        <v>13</v>
      </c>
      <c r="C23" s="16">
        <f>AVERAGE('Airlines Dataset'!D2:D70)</f>
        <v>23.304347826086957</v>
      </c>
    </row>
    <row r="24" spans="2:3" ht="12" thickBot="1" x14ac:dyDescent="0.25">
      <c r="B24" s="13" t="s">
        <v>15</v>
      </c>
      <c r="C24" s="17">
        <f>_xlfn.STDEV.S('Airlines Dataset'!D2:D70)</f>
        <v>30.33261899236631</v>
      </c>
    </row>
    <row r="26" spans="2:3" x14ac:dyDescent="0.2">
      <c r="B26" s="5" t="s">
        <v>14</v>
      </c>
      <c r="C26" s="7">
        <f>(C23-20)/(C24/SQRT(C22))</f>
        <v>0.90489959045287538</v>
      </c>
    </row>
    <row r="29" spans="2:3" ht="13.8" x14ac:dyDescent="0.25">
      <c r="B29" s="4" t="s">
        <v>17</v>
      </c>
    </row>
    <row r="33" spans="2:3" x14ac:dyDescent="0.2">
      <c r="B33" s="5" t="s">
        <v>18</v>
      </c>
      <c r="C33" s="7">
        <f>ABS(_xlfn.T.INV(C18,C22-1))</f>
        <v>1.6675722807967104</v>
      </c>
    </row>
    <row r="36" spans="2:3" ht="13.8" x14ac:dyDescent="0.25">
      <c r="B36" s="4" t="s">
        <v>19</v>
      </c>
    </row>
    <row r="38" spans="2:3" x14ac:dyDescent="0.2">
      <c r="B38" s="5" t="s">
        <v>20</v>
      </c>
      <c r="C38" s="8" t="b">
        <f>C26&gt;C33</f>
        <v>0</v>
      </c>
    </row>
  </sheetData>
  <pageMargins left="0.7" right="0.7" top="0.75" bottom="0.75" header="0.3" footer="0.3"/>
  <ignoredErrors>
    <ignoredError sqref="C10 C22:C24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E91A-395A-44B5-9647-2FCC66321623}">
  <dimension ref="B5:C30"/>
  <sheetViews>
    <sheetView topLeftCell="A10" workbookViewId="0">
      <selection activeCell="G35" sqref="G35"/>
    </sheetView>
  </sheetViews>
  <sheetFormatPr defaultRowHeight="11.4" x14ac:dyDescent="0.2"/>
  <cols>
    <col min="1" max="1" width="2" style="3" customWidth="1"/>
    <col min="2" max="2" width="22.6640625" style="5" bestFit="1" customWidth="1"/>
    <col min="3" max="16384" width="8.88671875" style="3"/>
  </cols>
  <sheetData>
    <row r="5" spans="2:3" ht="16.2" x14ac:dyDescent="0.35">
      <c r="B5" s="4" t="s">
        <v>22</v>
      </c>
    </row>
    <row r="6" spans="2:3" ht="16.2" x14ac:dyDescent="0.35">
      <c r="B6" s="4" t="s">
        <v>21</v>
      </c>
    </row>
    <row r="8" spans="2:3" ht="13.8" x14ac:dyDescent="0.25">
      <c r="B8" s="4" t="s">
        <v>23</v>
      </c>
    </row>
    <row r="15" spans="2:3" ht="12" thickBot="1" x14ac:dyDescent="0.25"/>
    <row r="16" spans="2:3" ht="12" x14ac:dyDescent="0.25">
      <c r="B16" s="9" t="s">
        <v>10</v>
      </c>
      <c r="C16" s="10">
        <v>0.05</v>
      </c>
    </row>
    <row r="17" spans="2:3" x14ac:dyDescent="0.2">
      <c r="B17" s="11" t="s">
        <v>25</v>
      </c>
      <c r="C17" s="12">
        <f>COUNTIF('Airlines Dataset'!B2:B210,"EZ Jet")</f>
        <v>61</v>
      </c>
    </row>
    <row r="18" spans="2:3" x14ac:dyDescent="0.2">
      <c r="B18" s="11" t="s">
        <v>24</v>
      </c>
      <c r="C18" s="16">
        <f>AVERAGE('Airlines Dataset'!D71:D131)</f>
        <v>17.081967213114755</v>
      </c>
    </row>
    <row r="19" spans="2:3" ht="12" thickBot="1" x14ac:dyDescent="0.25">
      <c r="B19" s="13" t="s">
        <v>15</v>
      </c>
      <c r="C19" s="17">
        <f>_xlfn.STDEV.S('Airlines Dataset'!D71:D131)</f>
        <v>22.301939438807569</v>
      </c>
    </row>
    <row r="20" spans="2:3" ht="12" thickBot="1" x14ac:dyDescent="0.25"/>
    <row r="21" spans="2:3" x14ac:dyDescent="0.2">
      <c r="B21" s="15" t="s">
        <v>14</v>
      </c>
      <c r="C21" s="18">
        <f>(C18-20)/(C19/SQRT(C17))</f>
        <v>-1.0219095379838423</v>
      </c>
    </row>
    <row r="22" spans="2:3" ht="12" thickBot="1" x14ac:dyDescent="0.25">
      <c r="B22" s="13" t="s">
        <v>26</v>
      </c>
      <c r="C22" s="19">
        <f>-ABS(_xlfn.T.INV(0.05,C17-1))</f>
        <v>-1.6706488649046354</v>
      </c>
    </row>
    <row r="25" spans="2:3" ht="13.8" x14ac:dyDescent="0.25">
      <c r="B25" s="4" t="s">
        <v>27</v>
      </c>
    </row>
    <row r="30" spans="2:3" x14ac:dyDescent="0.2">
      <c r="B30" s="5" t="s">
        <v>28</v>
      </c>
      <c r="C30" s="8" t="b">
        <f>C21&lt;C22</f>
        <v>0</v>
      </c>
    </row>
  </sheetData>
  <pageMargins left="0.7" right="0.7" top="0.75" bottom="0.75" header="0.3" footer="0.3"/>
  <ignoredErrors>
    <ignoredError sqref="C18:C19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0F2C5-1108-48F2-BFB5-238F9958EEB8}">
  <dimension ref="B2:C31"/>
  <sheetViews>
    <sheetView tabSelected="1" workbookViewId="0">
      <selection activeCell="N15" sqref="N15"/>
    </sheetView>
  </sheetViews>
  <sheetFormatPr defaultRowHeight="11.4" x14ac:dyDescent="0.2"/>
  <cols>
    <col min="1" max="1" width="2" style="3" customWidth="1"/>
    <col min="2" max="2" width="15.77734375" style="5" bestFit="1" customWidth="1"/>
    <col min="3" max="16384" width="8.88671875" style="3"/>
  </cols>
  <sheetData>
    <row r="2" spans="2:3" ht="13.8" x14ac:dyDescent="0.25">
      <c r="B2" s="4" t="s">
        <v>29</v>
      </c>
    </row>
    <row r="10" spans="2:3" ht="13.8" x14ac:dyDescent="0.3">
      <c r="B10" s="5" t="s">
        <v>36</v>
      </c>
    </row>
    <row r="11" spans="2:3" ht="13.8" x14ac:dyDescent="0.3">
      <c r="B11" s="5" t="s">
        <v>35</v>
      </c>
    </row>
    <row r="14" spans="2:3" x14ac:dyDescent="0.2">
      <c r="B14" s="5" t="s">
        <v>30</v>
      </c>
      <c r="C14" s="3">
        <f>COUNT('Airlines Dataset'!D132:D210)</f>
        <v>79</v>
      </c>
    </row>
    <row r="15" spans="2:3" x14ac:dyDescent="0.2">
      <c r="B15" s="5" t="s">
        <v>31</v>
      </c>
      <c r="C15" s="3">
        <f>COUNTIF('Airlines Dataset'!D132:D210,"&lt;= 20")</f>
        <v>34</v>
      </c>
    </row>
    <row r="17" spans="2:3" x14ac:dyDescent="0.2">
      <c r="B17" s="5" t="s">
        <v>32</v>
      </c>
      <c r="C17" s="21">
        <f>C15/C14</f>
        <v>0.43037974683544306</v>
      </c>
    </row>
    <row r="20" spans="2:3" x14ac:dyDescent="0.2">
      <c r="B20" s="5" t="s">
        <v>33</v>
      </c>
    </row>
    <row r="25" spans="2:3" x14ac:dyDescent="0.2">
      <c r="B25" s="5" t="s">
        <v>34</v>
      </c>
      <c r="C25" s="7">
        <f>(C17-0.8)/SQRT(((0.8)*(1-0.8))/C14)</f>
        <v>-8.2131416767599763</v>
      </c>
    </row>
    <row r="27" spans="2:3" x14ac:dyDescent="0.2">
      <c r="B27" s="5" t="s">
        <v>37</v>
      </c>
      <c r="C27" s="8">
        <v>-1.6449</v>
      </c>
    </row>
    <row r="31" spans="2:3" ht="13.8" x14ac:dyDescent="0.25">
      <c r="B31" s="20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Airlines Dataset</vt:lpstr>
      <vt:lpstr>Test on Fast Air's claim</vt:lpstr>
      <vt:lpstr>Test on EZ Jet's claim</vt:lpstr>
      <vt:lpstr>Test on Comfy Flight's Claim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Mou</dc:creator>
  <cp:lastModifiedBy>adish</cp:lastModifiedBy>
  <dcterms:created xsi:type="dcterms:W3CDTF">2016-11-16T21:55:12Z</dcterms:created>
  <dcterms:modified xsi:type="dcterms:W3CDTF">2021-03-15T08:06:58Z</dcterms:modified>
</cp:coreProperties>
</file>