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l Plans\Courses\Statistics for Data Science and Business Analysis - Udemy\"/>
    </mc:Choice>
  </mc:AlternateContent>
  <xr:revisionPtr revIDLastSave="0" documentId="13_ncr:1_{0D3363D1-B6DD-473E-A4FB-B17D009302AB}" xr6:coauthVersionLast="46" xr6:coauthVersionMax="46" xr10:uidLastSave="{00000000-0000-0000-0000-000000000000}"/>
  <bookViews>
    <workbookView xWindow="-108" yWindow="-108" windowWidth="23256" windowHeight="13176" activeTab="1" xr2:uid="{CFDF9E7A-AE2C-4E0D-8BB6-491DEEA7F8DC}"/>
  </bookViews>
  <sheets>
    <sheet name="CI, dep samples" sheetId="1" r:id="rId1"/>
    <sheet name="CI indep, var kwn" sheetId="2" r:id="rId2"/>
    <sheet name="CI indep, var unknwn assumed 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F16" i="3"/>
  <c r="G10" i="3"/>
  <c r="F10" i="3"/>
  <c r="G9" i="3"/>
  <c r="F9" i="3"/>
  <c r="C19" i="2"/>
  <c r="C18" i="2"/>
  <c r="E13" i="2"/>
  <c r="I13" i="1"/>
  <c r="I12" i="1"/>
  <c r="I8" i="1"/>
  <c r="E8" i="1"/>
  <c r="E9" i="1"/>
  <c r="I7" i="1" s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<sst xmlns="http://schemas.openxmlformats.org/spreadsheetml/2006/main" count="39" uniqueCount="33">
  <si>
    <t>Confience intervals for difference of two means, dependent samples</t>
  </si>
  <si>
    <t>Magnesium example</t>
  </si>
  <si>
    <t>Patient</t>
  </si>
  <si>
    <t xml:space="preserve">Before </t>
  </si>
  <si>
    <t xml:space="preserve">After </t>
  </si>
  <si>
    <t>Difference</t>
  </si>
  <si>
    <t>Mean</t>
  </si>
  <si>
    <t>St. deviation</t>
  </si>
  <si>
    <t>95% t-stat</t>
  </si>
  <si>
    <t>CI (-)</t>
  </si>
  <si>
    <t>CI (+)</t>
  </si>
  <si>
    <t>95% Confidence interval is (0.01,0.65)</t>
  </si>
  <si>
    <t>Confidence interval for the difference of two means. Independent samples, variance known</t>
  </si>
  <si>
    <t>University example</t>
  </si>
  <si>
    <t>Size</t>
  </si>
  <si>
    <t>Sample Mean</t>
  </si>
  <si>
    <t>Population Std</t>
  </si>
  <si>
    <t>Engineering</t>
  </si>
  <si>
    <t>Management</t>
  </si>
  <si>
    <t>95% z-test</t>
  </si>
  <si>
    <t>We are 95% confident that the true mean difference between the engineering and management grades falls into the interval (-9.28,-4.72)</t>
  </si>
  <si>
    <t>Confidence interval for difference of two means; independent samples, variances unknown but assumed to be true</t>
  </si>
  <si>
    <t>Apples example</t>
  </si>
  <si>
    <t>NY</t>
  </si>
  <si>
    <t>NY apples</t>
  </si>
  <si>
    <t>LA apples</t>
  </si>
  <si>
    <t>LA</t>
  </si>
  <si>
    <t>Std dev</t>
  </si>
  <si>
    <t>Sample size</t>
  </si>
  <si>
    <t xml:space="preserve">Pooled Variance </t>
  </si>
  <si>
    <t>Pooled St dev</t>
  </si>
  <si>
    <t>The 95% CI is (0.47,0.92)</t>
  </si>
  <si>
    <t>&gt; Apple in NY is much more expensive than in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</si>
</sst>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0_);\(0.00\)"/>
  </numFmts>
  <fonts count="5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11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2060"/>
      </bottom>
      <diagonal/>
    </border>
    <border>
      <left/>
      <right/>
      <top/>
      <bottom style="thin">
        <color rgb="FF002060"/>
      </bottom>
      <diagonal/>
    </border>
    <border>
      <left style="medium">
        <color rgb="FF002060"/>
      </left>
      <right/>
      <top/>
      <bottom style="thick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/>
      <top style="medium">
        <color rgb="FF002060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2" fontId="0" fillId="2" borderId="0" xfId="0" applyNumberFormat="1" applyFill="1"/>
    <xf numFmtId="0" fontId="2" fillId="2" borderId="1" xfId="0" applyFont="1" applyFill="1" applyBorder="1"/>
    <xf numFmtId="0" fontId="0" fillId="2" borderId="0" xfId="0" applyFill="1" applyBorder="1"/>
    <xf numFmtId="2" fontId="0" fillId="2" borderId="0" xfId="0" applyNumberFormat="1" applyFill="1" applyBorder="1"/>
    <xf numFmtId="0" fontId="2" fillId="2" borderId="2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2" fillId="2" borderId="4" xfId="0" applyFont="1" applyFill="1" applyBorder="1"/>
    <xf numFmtId="2" fontId="0" fillId="2" borderId="5" xfId="0" applyNumberFormat="1" applyFill="1" applyBorder="1"/>
    <xf numFmtId="0" fontId="3" fillId="3" borderId="0" xfId="0" applyFont="1" applyFill="1"/>
    <xf numFmtId="0" fontId="0" fillId="3" borderId="0" xfId="0" applyFill="1"/>
    <xf numFmtId="0" fontId="2" fillId="2" borderId="0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0" fillId="2" borderId="8" xfId="0" applyFill="1" applyBorder="1"/>
    <xf numFmtId="0" fontId="3" fillId="2" borderId="0" xfId="0" applyFont="1" applyFill="1" applyAlignment="1"/>
    <xf numFmtId="44" fontId="0" fillId="2" borderId="0" xfId="1" applyFont="1" applyFill="1"/>
    <xf numFmtId="44" fontId="0" fillId="2" borderId="6" xfId="1" applyFont="1" applyFill="1" applyBorder="1"/>
    <xf numFmtId="44" fontId="0" fillId="2" borderId="0" xfId="1" applyFont="1" applyFill="1" applyBorder="1"/>
    <xf numFmtId="44" fontId="0" fillId="2" borderId="7" xfId="1" applyFont="1" applyFill="1" applyBorder="1"/>
    <xf numFmtId="44" fontId="0" fillId="2" borderId="0" xfId="0" applyNumberFormat="1" applyFill="1"/>
    <xf numFmtId="0" fontId="2" fillId="2" borderId="1" xfId="0" applyFont="1" applyFill="1" applyBorder="1" applyAlignment="1">
      <alignment horizontal="center" vertical="top"/>
    </xf>
    <xf numFmtId="170" fontId="0" fillId="2" borderId="0" xfId="0" applyNumberFormat="1" applyFill="1" applyAlignment="1">
      <alignment horizontal="right"/>
    </xf>
    <xf numFmtId="0" fontId="4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160020</xdr:rowOff>
    </xdr:from>
    <xdr:to>
      <xdr:col>16</xdr:col>
      <xdr:colOff>526016</xdr:colOff>
      <xdr:row>13</xdr:row>
      <xdr:rowOff>53491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DAC85-1963-4C19-BDF9-62C12726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304800"/>
          <a:ext cx="2720576" cy="173751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14</xdr:row>
      <xdr:rowOff>83820</xdr:rowOff>
    </xdr:from>
    <xdr:to>
      <xdr:col>18</xdr:col>
      <xdr:colOff>335279</xdr:colOff>
      <xdr:row>25</xdr:row>
      <xdr:rowOff>61101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958AC-CEAD-405E-851C-F89B468F3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840" y="2217420"/>
          <a:ext cx="3611879" cy="1623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129540</xdr:rowOff>
    </xdr:from>
    <xdr:to>
      <xdr:col>11</xdr:col>
      <xdr:colOff>404430</xdr:colOff>
      <xdr:row>8</xdr:row>
      <xdr:rowOff>114361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5D66E7-F06E-4D97-9794-B703CA5DD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24840"/>
          <a:ext cx="6576630" cy="7087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17</xdr:col>
      <xdr:colOff>198375</xdr:colOff>
      <xdr:row>13</xdr:row>
      <xdr:rowOff>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D4E5FC-9C51-4CF8-B091-C2F6A78D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3240" y="640080"/>
          <a:ext cx="2941575" cy="13259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20</xdr:col>
      <xdr:colOff>122311</xdr:colOff>
      <xdr:row>27</xdr:row>
      <xdr:rowOff>61143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F3AE71-B725-4257-91F1-33594AC0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3240" y="1965960"/>
          <a:ext cx="4511431" cy="211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434887</xdr:colOff>
      <xdr:row>6</xdr:row>
      <xdr:rowOff>7646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225FB-54B2-43D7-9B97-DF22089EF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40080"/>
          <a:ext cx="6309907" cy="2972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18</xdr:col>
      <xdr:colOff>335547</xdr:colOff>
      <xdr:row>10</xdr:row>
      <xdr:rowOff>83905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D2E057-E3E6-45C9-B959-E750B091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8020" y="640080"/>
          <a:ext cx="3078747" cy="98306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19</xdr:col>
      <xdr:colOff>68871</xdr:colOff>
      <xdr:row>17</xdr:row>
      <xdr:rowOff>122007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3D921-16AF-44DC-BB3D-9724BDA14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55180" y="1699260"/>
          <a:ext cx="3360711" cy="10059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17</xdr:col>
      <xdr:colOff>396465</xdr:colOff>
      <xdr:row>26</xdr:row>
      <xdr:rowOff>7716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652FBA-7292-4743-A9F0-359BF9F3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55180" y="2880360"/>
          <a:ext cx="2591025" cy="1104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2F1F-B166-4480-8810-B3CC4843B052}">
  <dimension ref="B2:K21"/>
  <sheetViews>
    <sheetView workbookViewId="0">
      <selection activeCell="U9" sqref="U9"/>
    </sheetView>
  </sheetViews>
  <sheetFormatPr defaultRowHeight="11.4" x14ac:dyDescent="0.2"/>
  <cols>
    <col min="1" max="1" width="1.875" style="1" customWidth="1"/>
    <col min="2" max="2" width="8.375" style="1" customWidth="1"/>
    <col min="3" max="3" width="7.5" style="1" bestFit="1" customWidth="1"/>
    <col min="4" max="4" width="5.625" style="1" bestFit="1" customWidth="1"/>
    <col min="5" max="5" width="10.25" style="1" bestFit="1" customWidth="1"/>
    <col min="6" max="7" width="9" style="1"/>
    <col min="8" max="8" width="12" style="1" bestFit="1" customWidth="1"/>
    <col min="9" max="9" width="10.375" style="1" bestFit="1" customWidth="1"/>
    <col min="10" max="10" width="9" style="1"/>
    <col min="11" max="11" width="11.75" style="1" customWidth="1"/>
    <col min="12" max="16384" width="9" style="1"/>
  </cols>
  <sheetData>
    <row r="2" spans="2:9" ht="15.6" x14ac:dyDescent="0.3">
      <c r="B2" s="3" t="s">
        <v>0</v>
      </c>
    </row>
    <row r="3" spans="2:9" ht="12" x14ac:dyDescent="0.25">
      <c r="B3" s="2" t="s">
        <v>1</v>
      </c>
    </row>
    <row r="6" spans="2:9" ht="12.6" thickBot="1" x14ac:dyDescent="0.3">
      <c r="B6" s="8" t="s">
        <v>2</v>
      </c>
      <c r="C6" s="8" t="s">
        <v>3</v>
      </c>
      <c r="D6" s="8" t="s">
        <v>4</v>
      </c>
      <c r="E6" s="11" t="s">
        <v>5</v>
      </c>
    </row>
    <row r="7" spans="2:9" ht="12.6" thickTop="1" x14ac:dyDescent="0.25">
      <c r="B7" s="6">
        <v>1</v>
      </c>
      <c r="C7" s="7">
        <v>2</v>
      </c>
      <c r="D7" s="7">
        <v>1.7</v>
      </c>
      <c r="E7" s="12">
        <f>D7-C7</f>
        <v>-0.30000000000000004</v>
      </c>
      <c r="H7" s="2" t="s">
        <v>6</v>
      </c>
      <c r="I7" s="4">
        <f>AVERAGE(E7:E16)</f>
        <v>0.32999999999999996</v>
      </c>
    </row>
    <row r="8" spans="2:9" ht="12" x14ac:dyDescent="0.25">
      <c r="B8" s="6">
        <v>2</v>
      </c>
      <c r="C8" s="7">
        <v>1.4</v>
      </c>
      <c r="D8" s="7">
        <v>1.7</v>
      </c>
      <c r="E8" s="12">
        <f t="shared" ref="E8:E16" si="0">D8-C8</f>
        <v>0.30000000000000004</v>
      </c>
      <c r="H8" s="2" t="s">
        <v>7</v>
      </c>
      <c r="I8" s="4">
        <f>_xlfn.STDEV.S(E7:E16)</f>
        <v>0.45472824607426543</v>
      </c>
    </row>
    <row r="9" spans="2:9" x14ac:dyDescent="0.2">
      <c r="B9" s="6">
        <v>3</v>
      </c>
      <c r="C9" s="7">
        <v>1.3</v>
      </c>
      <c r="D9" s="7">
        <v>1.8</v>
      </c>
      <c r="E9" s="12">
        <f t="shared" si="0"/>
        <v>0.5</v>
      </c>
    </row>
    <row r="10" spans="2:9" ht="12" x14ac:dyDescent="0.25">
      <c r="B10" s="6">
        <v>4</v>
      </c>
      <c r="C10" s="7">
        <v>1.1000000000000001</v>
      </c>
      <c r="D10" s="7">
        <v>1.3</v>
      </c>
      <c r="E10" s="12">
        <f t="shared" si="0"/>
        <v>0.19999999999999996</v>
      </c>
      <c r="H10" s="2" t="s">
        <v>8</v>
      </c>
      <c r="I10" s="1">
        <v>2.2599999999999998</v>
      </c>
    </row>
    <row r="11" spans="2:9" x14ac:dyDescent="0.2">
      <c r="B11" s="6">
        <v>5</v>
      </c>
      <c r="C11" s="7">
        <v>1.8</v>
      </c>
      <c r="D11" s="7">
        <v>1.7</v>
      </c>
      <c r="E11" s="12">
        <f t="shared" si="0"/>
        <v>-0.10000000000000009</v>
      </c>
    </row>
    <row r="12" spans="2:9" x14ac:dyDescent="0.2">
      <c r="B12" s="6">
        <v>6</v>
      </c>
      <c r="C12" s="7">
        <v>1.6</v>
      </c>
      <c r="D12" s="7">
        <v>1.5</v>
      </c>
      <c r="E12" s="12">
        <f t="shared" si="0"/>
        <v>-0.10000000000000009</v>
      </c>
      <c r="H12" s="1" t="s">
        <v>10</v>
      </c>
      <c r="I12" s="4">
        <f>I7+I10*(I8/SQRT(10))</f>
        <v>0.65498279612585297</v>
      </c>
    </row>
    <row r="13" spans="2:9" x14ac:dyDescent="0.2">
      <c r="B13" s="6">
        <v>7</v>
      </c>
      <c r="C13" s="7">
        <v>1.5</v>
      </c>
      <c r="D13" s="7">
        <v>1.6</v>
      </c>
      <c r="E13" s="12">
        <f t="shared" si="0"/>
        <v>0.10000000000000009</v>
      </c>
      <c r="H13" s="1" t="s">
        <v>9</v>
      </c>
      <c r="I13" s="4">
        <f>I7-I10*(I8/SQRT(10))</f>
        <v>5.0172038741470026E-3</v>
      </c>
    </row>
    <row r="14" spans="2:9" x14ac:dyDescent="0.2">
      <c r="B14" s="6">
        <v>8</v>
      </c>
      <c r="C14" s="7">
        <v>0.7</v>
      </c>
      <c r="D14" s="7">
        <v>1.7</v>
      </c>
      <c r="E14" s="12">
        <f t="shared" si="0"/>
        <v>1</v>
      </c>
    </row>
    <row r="15" spans="2:9" x14ac:dyDescent="0.2">
      <c r="B15" s="6">
        <v>9</v>
      </c>
      <c r="C15" s="7">
        <v>0.9</v>
      </c>
      <c r="D15" s="7">
        <v>1.7</v>
      </c>
      <c r="E15" s="12">
        <f t="shared" si="0"/>
        <v>0.79999999999999993</v>
      </c>
    </row>
    <row r="16" spans="2:9" x14ac:dyDescent="0.2">
      <c r="B16" s="9">
        <v>10</v>
      </c>
      <c r="C16" s="10">
        <v>1.5</v>
      </c>
      <c r="D16" s="10">
        <v>2.4</v>
      </c>
      <c r="E16" s="12">
        <f t="shared" si="0"/>
        <v>0.89999999999999991</v>
      </c>
    </row>
    <row r="20" spans="5:11" ht="15.6" x14ac:dyDescent="0.3">
      <c r="E20" s="13" t="s">
        <v>11</v>
      </c>
      <c r="F20" s="14"/>
      <c r="G20" s="14"/>
      <c r="H20" s="14"/>
      <c r="I20" s="14"/>
      <c r="J20" s="14"/>
      <c r="K20" s="14"/>
    </row>
    <row r="21" spans="5:11" x14ac:dyDescent="0.2">
      <c r="E21"/>
      <c r="F21"/>
      <c r="G21"/>
      <c r="H21"/>
      <c r="I21"/>
      <c r="J21"/>
      <c r="K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07E3-89B4-4F44-B46C-C97298953411}">
  <dimension ref="B2:E29"/>
  <sheetViews>
    <sheetView tabSelected="1" workbookViewId="0">
      <selection activeCell="H35" sqref="H35"/>
    </sheetView>
  </sheetViews>
  <sheetFormatPr defaultRowHeight="11.4" x14ac:dyDescent="0.2"/>
  <cols>
    <col min="1" max="1" width="1.875" style="1" customWidth="1"/>
    <col min="2" max="2" width="14.875" style="1" customWidth="1"/>
    <col min="3" max="3" width="11.75" style="1" bestFit="1" customWidth="1"/>
    <col min="4" max="4" width="12.25" style="1" bestFit="1" customWidth="1"/>
    <col min="5" max="16384" width="9" style="1"/>
  </cols>
  <sheetData>
    <row r="2" spans="2:5" ht="15.6" x14ac:dyDescent="0.3">
      <c r="B2" s="3" t="s">
        <v>12</v>
      </c>
    </row>
    <row r="3" spans="2:5" ht="12" x14ac:dyDescent="0.25">
      <c r="B3" s="2" t="s">
        <v>13</v>
      </c>
    </row>
    <row r="11" spans="2:5" ht="12" x14ac:dyDescent="0.25">
      <c r="B11" s="9"/>
      <c r="C11" s="18" t="s">
        <v>17</v>
      </c>
      <c r="D11" s="18" t="s">
        <v>18</v>
      </c>
      <c r="E11" s="18" t="s">
        <v>5</v>
      </c>
    </row>
    <row r="12" spans="2:5" ht="12" x14ac:dyDescent="0.25">
      <c r="B12" s="19" t="s">
        <v>14</v>
      </c>
      <c r="C12" s="20">
        <v>100</v>
      </c>
      <c r="D12" s="20">
        <v>70</v>
      </c>
      <c r="E12" s="20"/>
    </row>
    <row r="13" spans="2:5" ht="12" x14ac:dyDescent="0.25">
      <c r="B13" s="15" t="s">
        <v>15</v>
      </c>
      <c r="C13" s="6">
        <v>58</v>
      </c>
      <c r="D13" s="6">
        <v>65</v>
      </c>
      <c r="E13" s="6">
        <f>C13-D13</f>
        <v>-7</v>
      </c>
    </row>
    <row r="14" spans="2:5" ht="12.6" thickBot="1" x14ac:dyDescent="0.3">
      <c r="B14" s="16" t="s">
        <v>16</v>
      </c>
      <c r="C14" s="17">
        <v>10</v>
      </c>
      <c r="D14" s="17">
        <v>5</v>
      </c>
      <c r="E14" s="17">
        <v>1.1599999999999999</v>
      </c>
    </row>
    <row r="17" spans="2:3" ht="12" x14ac:dyDescent="0.25">
      <c r="B17" s="2" t="s">
        <v>19</v>
      </c>
      <c r="C17" s="1">
        <v>1.96</v>
      </c>
    </row>
    <row r="18" spans="2:3" x14ac:dyDescent="0.2">
      <c r="B18" s="1" t="s">
        <v>10</v>
      </c>
      <c r="C18" s="4">
        <f>E13+C17*E14</f>
        <v>-4.7263999999999999</v>
      </c>
    </row>
    <row r="19" spans="2:3" x14ac:dyDescent="0.2">
      <c r="B19" s="1" t="s">
        <v>9</v>
      </c>
      <c r="C19" s="4">
        <f>E13-C17*E14</f>
        <v>-9.2736000000000001</v>
      </c>
    </row>
    <row r="29" spans="2:3" ht="15.6" x14ac:dyDescent="0.3">
      <c r="B29" s="2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ED0-54AF-4896-A533-C04755C31B87}">
  <dimension ref="B2:H26"/>
  <sheetViews>
    <sheetView workbookViewId="0">
      <selection activeCell="J22" sqref="J22"/>
    </sheetView>
  </sheetViews>
  <sheetFormatPr defaultRowHeight="11.4" x14ac:dyDescent="0.2"/>
  <cols>
    <col min="1" max="1" width="1.875" style="1" customWidth="1"/>
    <col min="2" max="2" width="10.375" style="1" customWidth="1"/>
    <col min="3" max="4" width="9" style="1"/>
    <col min="5" max="5" width="15.625" style="1" customWidth="1"/>
    <col min="6" max="6" width="8.5" style="1" customWidth="1"/>
    <col min="7" max="7" width="6.625" style="1" bestFit="1" customWidth="1"/>
    <col min="8" max="8" width="10.25" style="1" bestFit="1" customWidth="1"/>
    <col min="9" max="16384" width="9" style="1"/>
  </cols>
  <sheetData>
    <row r="2" spans="2:8" ht="15.6" x14ac:dyDescent="0.3">
      <c r="B2" s="3" t="s">
        <v>21</v>
      </c>
    </row>
    <row r="3" spans="2:8" ht="12" x14ac:dyDescent="0.25">
      <c r="B3" s="2" t="s">
        <v>22</v>
      </c>
    </row>
    <row r="8" spans="2:8" ht="12.6" thickBot="1" x14ac:dyDescent="0.3">
      <c r="B8" s="2" t="s">
        <v>24</v>
      </c>
      <c r="C8" s="2" t="s">
        <v>25</v>
      </c>
      <c r="E8" s="5"/>
      <c r="F8" s="27" t="s">
        <v>23</v>
      </c>
      <c r="G8" s="27" t="s">
        <v>26</v>
      </c>
      <c r="H8" s="27" t="s">
        <v>5</v>
      </c>
    </row>
    <row r="9" spans="2:8" ht="12" x14ac:dyDescent="0.25">
      <c r="B9" s="23">
        <v>3.8</v>
      </c>
      <c r="C9" s="23">
        <v>3.02</v>
      </c>
      <c r="E9" s="2" t="s">
        <v>6</v>
      </c>
      <c r="F9" s="26">
        <f>AVERAGE(B9:B18)</f>
        <v>3.9409999999999998</v>
      </c>
      <c r="G9" s="26">
        <f>AVERAGE(C9:C16)</f>
        <v>3.2450000000000001</v>
      </c>
      <c r="H9" s="26">
        <f>F9-G9</f>
        <v>0.69599999999999973</v>
      </c>
    </row>
    <row r="10" spans="2:8" ht="12" x14ac:dyDescent="0.25">
      <c r="B10" s="24">
        <v>3.76</v>
      </c>
      <c r="C10" s="24">
        <v>3.22</v>
      </c>
      <c r="E10" s="2" t="s">
        <v>27</v>
      </c>
      <c r="F10" s="22">
        <f>_xlfn.STDEV.S(B9:B18)</f>
        <v>0.18393537512458616</v>
      </c>
      <c r="G10" s="22">
        <f>_xlfn.STDEV.S(C9:C16)</f>
        <v>0.26790190102242384</v>
      </c>
    </row>
    <row r="11" spans="2:8" ht="12.6" thickBot="1" x14ac:dyDescent="0.3">
      <c r="B11" s="24">
        <v>3.87</v>
      </c>
      <c r="C11" s="24">
        <v>3.24</v>
      </c>
      <c r="E11" s="16" t="s">
        <v>28</v>
      </c>
      <c r="F11" s="17">
        <v>10</v>
      </c>
      <c r="G11" s="17">
        <v>8</v>
      </c>
    </row>
    <row r="12" spans="2:8" x14ac:dyDescent="0.2">
      <c r="B12" s="24">
        <v>3.99</v>
      </c>
      <c r="C12" s="24">
        <v>3.02</v>
      </c>
    </row>
    <row r="13" spans="2:8" x14ac:dyDescent="0.2">
      <c r="B13" s="24">
        <v>4.0199999999999996</v>
      </c>
      <c r="C13" s="24">
        <v>3.06</v>
      </c>
    </row>
    <row r="14" spans="2:8" x14ac:dyDescent="0.2">
      <c r="B14" s="24">
        <v>4.25</v>
      </c>
      <c r="C14" s="24">
        <v>3.15</v>
      </c>
    </row>
    <row r="15" spans="2:8" ht="12" x14ac:dyDescent="0.25">
      <c r="B15" s="24">
        <v>4.13</v>
      </c>
      <c r="C15" s="24">
        <v>3.81</v>
      </c>
      <c r="E15" s="2" t="s">
        <v>29</v>
      </c>
      <c r="F15" s="28">
        <v>0.05</v>
      </c>
    </row>
    <row r="16" spans="2:8" ht="12" x14ac:dyDescent="0.25">
      <c r="B16" s="24">
        <v>3.98</v>
      </c>
      <c r="C16" s="24">
        <v>3.44</v>
      </c>
      <c r="E16" s="2" t="s">
        <v>30</v>
      </c>
      <c r="F16" s="4">
        <f>SQRT(F15)</f>
        <v>0.22360679774997896</v>
      </c>
    </row>
    <row r="17" spans="2:6" x14ac:dyDescent="0.2">
      <c r="B17" s="24">
        <v>3.99</v>
      </c>
      <c r="C17" s="24"/>
    </row>
    <row r="18" spans="2:6" ht="12.6" thickBot="1" x14ac:dyDescent="0.3">
      <c r="B18" s="25">
        <v>3.62</v>
      </c>
      <c r="C18" s="25"/>
      <c r="E18" s="2" t="s">
        <v>8</v>
      </c>
      <c r="F18" s="1">
        <v>2.12</v>
      </c>
    </row>
    <row r="23" spans="2:6" ht="15.6" x14ac:dyDescent="0.3">
      <c r="B23" s="3" t="s">
        <v>31</v>
      </c>
    </row>
    <row r="26" spans="2:6" ht="13.8" x14ac:dyDescent="0.25">
      <c r="B26" s="29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CI, dep samples</vt:lpstr>
      <vt:lpstr>CI indep, var kwn</vt:lpstr>
      <vt:lpstr>CI indep, var unknwn assumed 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</dc:creator>
  <cp:lastModifiedBy>adish</cp:lastModifiedBy>
  <dcterms:created xsi:type="dcterms:W3CDTF">2021-03-06T09:18:23Z</dcterms:created>
  <dcterms:modified xsi:type="dcterms:W3CDTF">2021-03-06T10:54:24Z</dcterms:modified>
</cp:coreProperties>
</file>