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 S I\Desktop\"/>
    </mc:Choice>
  </mc:AlternateContent>
  <bookViews>
    <workbookView xWindow="0" yWindow="0" windowWidth="19200" windowHeight="7180" activeTab="4"/>
  </bookViews>
  <sheets>
    <sheet name="ANGSURAN" sheetId="1" r:id="rId1"/>
    <sheet name="IURAN" sheetId="2" r:id="rId2"/>
    <sheet name="REKAP" sheetId="3" r:id="rId3"/>
    <sheet name="KAS" sheetId="4" r:id="rId4"/>
    <sheet name="ASET" sheetId="5" r:id="rId5"/>
  </sheets>
  <definedNames>
    <definedName name="DB_Pinj_Ke">#REF!</definedName>
    <definedName name="SIMPANAN_ke">#REF!</definedName>
  </definedNames>
  <calcPr calcId="152511"/>
  <extLst>
    <ext uri="GoogleSheetsCustomDataVersion1">
      <go:sheetsCustomData xmlns:go="http://customooxmlschemas.google.com/" r:id="rId9" roundtripDataSignature="AMtx7mi1ZOq1AFc45Vq/q7qmNOKNfwD0Xg=="/>
    </ext>
  </extLst>
</workbook>
</file>

<file path=xl/calcChain.xml><?xml version="1.0" encoding="utf-8"?>
<calcChain xmlns="http://schemas.openxmlformats.org/spreadsheetml/2006/main">
  <c r="D28" i="5" l="1"/>
  <c r="B28" i="5"/>
  <c r="Y17" i="3"/>
  <c r="W17" i="3"/>
  <c r="X17" i="3" s="1"/>
  <c r="B15" i="1" l="1"/>
  <c r="C15" i="1" s="1"/>
  <c r="D15" i="1"/>
  <c r="B33" i="5"/>
  <c r="D32" i="5"/>
  <c r="D31" i="5"/>
  <c r="D30" i="5"/>
  <c r="D29" i="5"/>
  <c r="D27" i="5"/>
  <c r="C23" i="5"/>
  <c r="G17" i="5" s="1"/>
  <c r="G16" i="5"/>
  <c r="D11" i="4"/>
  <c r="Y25" i="3"/>
  <c r="W25" i="3"/>
  <c r="Y24" i="3"/>
  <c r="W24" i="3"/>
  <c r="Y23" i="3"/>
  <c r="W23" i="3"/>
  <c r="Y22" i="3"/>
  <c r="W22" i="3"/>
  <c r="Y21" i="3"/>
  <c r="W21" i="3"/>
  <c r="Y20" i="3"/>
  <c r="W20" i="3"/>
  <c r="Y19" i="3"/>
  <c r="W19" i="3"/>
  <c r="Y18" i="3"/>
  <c r="W18" i="3"/>
  <c r="Y16" i="3"/>
  <c r="W16" i="3"/>
  <c r="Y15" i="3"/>
  <c r="W15" i="3"/>
  <c r="X15" i="3" s="1"/>
  <c r="Y14" i="3"/>
  <c r="W14" i="3"/>
  <c r="X14" i="3" s="1"/>
  <c r="G8" i="5" s="1"/>
  <c r="Y13" i="3"/>
  <c r="W13" i="3"/>
  <c r="X13" i="3" s="1"/>
  <c r="Y12" i="3"/>
  <c r="W12" i="3"/>
  <c r="X12" i="3" s="1"/>
  <c r="Y11" i="3"/>
  <c r="X11" i="3"/>
  <c r="W11" i="3"/>
  <c r="Y10" i="3"/>
  <c r="X10" i="3"/>
  <c r="W10" i="3"/>
  <c r="Y9" i="3"/>
  <c r="W9" i="3"/>
  <c r="X9" i="3" s="1"/>
  <c r="Y8" i="3"/>
  <c r="W8" i="3"/>
  <c r="X8" i="3" s="1"/>
  <c r="Y7" i="3"/>
  <c r="W7" i="3"/>
  <c r="X7" i="3" s="1"/>
  <c r="Y6" i="3"/>
  <c r="W6" i="3"/>
  <c r="X6" i="3" s="1"/>
  <c r="Y5" i="3"/>
  <c r="W5" i="3"/>
  <c r="X5" i="3" s="1"/>
  <c r="Y4" i="3"/>
  <c r="Y26" i="3" s="1"/>
  <c r="G6" i="5" s="1"/>
  <c r="G14" i="5" s="1"/>
  <c r="X4" i="3"/>
  <c r="W4" i="3"/>
  <c r="N17" i="2"/>
  <c r="M17" i="2"/>
  <c r="L17" i="2"/>
  <c r="I17" i="2"/>
  <c r="G18" i="2" s="1"/>
  <c r="C5" i="4" s="1"/>
  <c r="E5" i="4" s="1"/>
  <c r="H17" i="2"/>
  <c r="G17" i="2"/>
  <c r="D17" i="2"/>
  <c r="C17" i="2"/>
  <c r="B17" i="2"/>
  <c r="B18" i="2" s="1"/>
  <c r="C4" i="4" s="1"/>
  <c r="D16" i="1"/>
  <c r="B16" i="1"/>
  <c r="C16" i="1" s="1"/>
  <c r="D14" i="1"/>
  <c r="B14" i="1"/>
  <c r="C14" i="1" s="1"/>
  <c r="D13" i="1"/>
  <c r="B13" i="1"/>
  <c r="C13" i="1" s="1"/>
  <c r="D12" i="1"/>
  <c r="C12" i="1"/>
  <c r="B12" i="1"/>
  <c r="D11" i="1"/>
  <c r="C11" i="1"/>
  <c r="B11" i="1"/>
  <c r="D10" i="1"/>
  <c r="C10" i="1"/>
  <c r="B10" i="1"/>
  <c r="D9" i="1"/>
  <c r="B9" i="1"/>
  <c r="C9" i="1" s="1"/>
  <c r="D8" i="1"/>
  <c r="B8" i="1"/>
  <c r="C8" i="1" s="1"/>
  <c r="D7" i="1"/>
  <c r="B7" i="1"/>
  <c r="C7" i="1" s="1"/>
  <c r="D6" i="1"/>
  <c r="B6" i="1"/>
  <c r="C6" i="1" s="1"/>
  <c r="D5" i="1"/>
  <c r="B5" i="1"/>
  <c r="C5" i="1" s="1"/>
  <c r="D4" i="1"/>
  <c r="C4" i="1"/>
  <c r="B4" i="1"/>
  <c r="D3" i="1"/>
  <c r="C3" i="1"/>
  <c r="B3" i="1"/>
  <c r="G15" i="5" l="1"/>
  <c r="D33" i="5"/>
  <c r="L18" i="2"/>
  <c r="C10" i="4" s="1"/>
  <c r="E10" i="4" s="1"/>
  <c r="E9" i="4"/>
  <c r="E8" i="4"/>
  <c r="E7" i="4"/>
  <c r="E6" i="4"/>
  <c r="E4" i="4"/>
  <c r="G7" i="5"/>
  <c r="G19" i="5"/>
  <c r="C11" i="4" l="1"/>
  <c r="E11" i="4" s="1"/>
  <c r="G5" i="5" s="1"/>
  <c r="G18" i="5" s="1"/>
  <c r="G20" i="5" s="1"/>
</calcChain>
</file>

<file path=xl/sharedStrings.xml><?xml version="1.0" encoding="utf-8"?>
<sst xmlns="http://schemas.openxmlformats.org/spreadsheetml/2006/main" count="165" uniqueCount="101">
  <si>
    <t>BESAR PINJAMAN</t>
  </si>
  <si>
    <t>JASA</t>
  </si>
  <si>
    <t>Angsuran 1 
Wajib</t>
  </si>
  <si>
    <t>Angsuran  2 - Dst
(Minimal)</t>
  </si>
  <si>
    <t>SIMPANAN WAJIB KOPRASI</t>
  </si>
  <si>
    <t>ADI</t>
  </si>
  <si>
    <t>DANANG</t>
  </si>
  <si>
    <t>ITAK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</si>
  <si>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</si>
  <si>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</si>
  <si>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</si>
  <si>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</si>
  <si>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</si>
  <si>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</si>
  <si>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</si>
  <si>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</si>
  <si>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</si>
  <si>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</si>
  <si>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</si>
  <si>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</si>
  <si>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JUMLAH</t>
  </si>
  <si>
    <t>TOTAL</t>
  </si>
  <si>
    <t>NAMA</t>
  </si>
  <si>
    <t>JUMLAH PINJAMAN</t>
  </si>
  <si>
    <t>TANGGAL PEMINJAMAN</t>
  </si>
  <si>
    <t>PINJAMAN KE</t>
  </si>
  <si>
    <t>ANGSURAN</t>
  </si>
  <si>
    <t xml:space="preserve">SISA PINJAMAN </t>
  </si>
  <si>
    <t>KET</t>
  </si>
  <si>
    <t>=IFERROR(INDEX(POT_Gaji_Kotor;MATCH(1;(D8=POT_Nama_Pot)*($A$5=POT_BLN_Pot);0));")</t>
  </si>
  <si>
    <t>DIDIK</t>
  </si>
  <si>
    <t>16 Agustus 2020</t>
  </si>
  <si>
    <t>27 Juli 2020</t>
  </si>
  <si>
    <t>1 Februari 2021</t>
  </si>
  <si>
    <t>1 Juli 2021</t>
  </si>
  <si>
    <t>16 Agustus 2021</t>
  </si>
  <si>
    <t>1 Agustus 2020</t>
  </si>
  <si>
    <t>1 Juni 2021</t>
  </si>
  <si>
    <t>1 Oktober 2021</t>
  </si>
  <si>
    <t>KAS KOPRASI ADI</t>
  </si>
  <si>
    <t>Tanggal</t>
  </si>
  <si>
    <t>Uraian/Keterangan</t>
  </si>
  <si>
    <t>Debit</t>
  </si>
  <si>
    <t>Kredit</t>
  </si>
  <si>
    <t>Saldo</t>
  </si>
  <si>
    <t>Keterangan</t>
  </si>
  <si>
    <t>31 Desember 2020</t>
  </si>
  <si>
    <t>Kas Tahun 2020</t>
  </si>
  <si>
    <t>Iuran Tahun 2020</t>
  </si>
  <si>
    <t>31 Desember 2021</t>
  </si>
  <si>
    <t>Kas Tahun 2021</t>
  </si>
  <si>
    <t>Iuran Tahun 2021</t>
  </si>
  <si>
    <t>22 Februari 2021</t>
  </si>
  <si>
    <t>Invest Crypto</t>
  </si>
  <si>
    <t>11 Maret 2021</t>
  </si>
  <si>
    <t>1 Januari 2022</t>
  </si>
  <si>
    <t xml:space="preserve">Hutang </t>
  </si>
  <si>
    <t>Tuku HP</t>
  </si>
  <si>
    <t>Beli Letter Case</t>
  </si>
  <si>
    <t>Iuran Tahun 2022</t>
  </si>
  <si>
    <t>Kas Tahun 2022</t>
  </si>
  <si>
    <t>SALDO AKHIR</t>
  </si>
  <si>
    <t>ASET KOPRASI ADI</t>
  </si>
  <si>
    <t>Investasi</t>
  </si>
  <si>
    <t>Kas dan Hutang</t>
  </si>
  <si>
    <t>TANGGAL INVEST</t>
  </si>
  <si>
    <t>22 FEBRUARI 2021</t>
  </si>
  <si>
    <t>KAS</t>
  </si>
  <si>
    <t>1 MARET 2021</t>
  </si>
  <si>
    <t>JASA KOPERASI</t>
  </si>
  <si>
    <t>CRYPTOCURENCY</t>
  </si>
  <si>
    <t>Dari Tabungan</t>
  </si>
  <si>
    <t>HUTANG</t>
  </si>
  <si>
    <t>REKSADANA</t>
  </si>
  <si>
    <t>Dari Jasa koprasi</t>
  </si>
  <si>
    <t xml:space="preserve">SISA HUTANG </t>
  </si>
  <si>
    <t>TRADING</t>
  </si>
  <si>
    <t>JENIS REKSADANA</t>
  </si>
  <si>
    <t>TGL PEMBELIAN</t>
  </si>
  <si>
    <t>MODAL AWAL</t>
  </si>
  <si>
    <t>HASIL</t>
  </si>
  <si>
    <t>TOTAL ASET KOPRASI</t>
  </si>
  <si>
    <t>Gabungan</t>
  </si>
  <si>
    <t>6 Januari 2020</t>
  </si>
  <si>
    <t>BULAN INVEST</t>
  </si>
  <si>
    <t>Januari 2021</t>
  </si>
  <si>
    <t>Februari 2021</t>
  </si>
  <si>
    <t>Maret 2021</t>
  </si>
  <si>
    <t>Mei 2021</t>
  </si>
  <si>
    <t>CRYPTO</t>
  </si>
  <si>
    <t>COIN</t>
  </si>
  <si>
    <t>HARGA  SEKARANG</t>
  </si>
  <si>
    <t xml:space="preserve">JUMLAH </t>
  </si>
  <si>
    <t>AoA</t>
  </si>
  <si>
    <t>BTT</t>
  </si>
  <si>
    <t>BTS</t>
  </si>
  <si>
    <t>DAX</t>
  </si>
  <si>
    <t>DGB</t>
  </si>
  <si>
    <t>TOTAL ASET</t>
  </si>
  <si>
    <t>01 Oktober 2022</t>
  </si>
  <si>
    <t>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</si>
</sst>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-* #,##0.00_-;\-* #,##0.00_-;_-* &quot;-&quot;??_-;_-@_-"/>
    <numFmt numFmtId="164" formatCode="_(&quot;Rp&quot;* #,##0_);_(&quot;Rp&quot;* \(#,##0\);_(&quot;Rp&quot;* &quot;-&quot;??_);_(@_)"/>
    <numFmt numFmtId="165" formatCode="_(&quot;Rp&quot;* #,##0_);_(&quot;Rp&quot;* \(#,##0\);_(&quot;Rp&quot;* &quot;-&quot;_);_(@_)"/>
    <numFmt numFmtId="166" formatCode="_([$$-409]* #,##0.00_);_([$$-409]* \(#,##0.00\);_([$$-409]* &quot;-&quot;??_);_(@_)"/>
    <numFmt numFmtId="167" formatCode="_(\R\p* #,##0.00_);_(\R\p* \(#,##0.00\);_(\R\p* &quot;-&quot;??_);_(@_)"/>
    <numFmt numFmtId="168" formatCode="_(* #,##0_);_(* \(#,##0\);_(* &quot;-&quot;??_);_(@_)"/>
    <numFmt numFmtId="169" formatCode="_-* #,##0_-;\-* #,##0_-;_-* &quot;-&quot;_-;_-@"/>
    <numFmt numFmtId="170" formatCode="_-[$Rp-421]* #,##0.00_-;\-[$Rp-421]* #,##0.00_-;_-[$Rp-421]* &quot;-&quot;??_-;_-@"/>
    <numFmt numFmtId="171" formatCode="_([$Rp-421]* #,##0.00_);_([$Rp-421]* \(#,##0.00\);_([$Rp-421]* &quot;-&quot;??_);_(@_)"/>
    <numFmt numFmtId="172" formatCode="_(* #,##0_);_(* \(#,##0\);_(* &quot;-&quot;_);_(@_)"/>
    <numFmt numFmtId="173" formatCode="_-* #,##0_-;\-* #,##0_-;_-* &quot;-&quot;??_-;_-@"/>
    <numFmt numFmtId="174" formatCode="[$-421]dd\ mmmm\ yyyy"/>
    <numFmt numFmtId="175" formatCode="mmmm\ yyyy"/>
    <numFmt numFmtId="176" formatCode="_(&quot;Rp&quot;* #,##0.00_);_(&quot;Rp&quot;* \(#,##0.00\);_(&quot;Rp&quot;* &quot;-&quot;??_);_(@_)"/>
    <numFmt numFmtId="177" formatCode="d\ mmmm\ yyyy"/>
    <numFmt numFmtId="178" formatCode="_([$Rp-421]* #,##0_);_([$Rp-421]* \(#,##0\);_([$Rp-421]* &quot;-&quot;??_);_(@_)"/>
    <numFmt numFmtId="179" formatCode="_-* #,##0.00_-;\-* #,##0.00_-;_-* &quot;-&quot;??_-;_-@"/>
    <numFmt numFmtId="180" formatCode="_-&quot;Rp&quot;* #,##0_-;\-&quot;Rp&quot;* #,##0_-;_-&quot;Rp&quot;* &quot;-&quot;_-;_-@"/>
    <numFmt numFmtId="181" formatCode="_-* #,##0.00_-;\-* #,##0.00_-;_-* &quot;-&quot;_-;_-@"/>
    <numFmt numFmtId="182" formatCode="_(* #,##0.00_);_(* \(#,##0.00\);_(* &quot;-&quot;??_);_(@_)"/>
    <numFmt numFmtId="183" formatCode="_-* #,##0_-;\-* #,##0_-;_-* &quot;-&quot;??_-;_-@_-"/>
    <numFmt numFmtId="188" formatCode="_-* #,##0.00000_-;\-* #,##0.00000_-;_-* &quot;-&quot;_-;_-@"/>
  </numFmts>
  <fonts count="21" x14ac:knownFonts="1">
    <font>
      <sz val="11"/>
      <color theme="1"/>
      <name val="Arial"/>
      <scheme val="minor"/>
    </font>
    <font>
      <b/>
      <sz val="16"/>
      <color theme="1"/>
      <name val="Calibri"/>
    </font>
    <font>
      <sz val="11"/>
      <color theme="1"/>
      <name val="Calibri"/>
    </font>
    <font>
      <sz val="16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sz val="11"/>
      <name val="Arial"/>
    </font>
    <font>
      <sz val="12"/>
      <color theme="1"/>
      <name val="Calibri"/>
    </font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Arial"/>
    </font>
    <font>
      <sz val="11"/>
      <color rgb="FFFF0000"/>
      <name val="Arial"/>
    </font>
    <font>
      <b/>
      <sz val="14"/>
      <color theme="1"/>
      <name val="Calibri"/>
    </font>
    <font>
      <sz val="11"/>
      <color theme="1"/>
      <name val="Calibri"/>
    </font>
    <font>
      <b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Arial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7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4" borderId="1" xfId="0" applyFont="1" applyFill="1" applyBorder="1"/>
    <xf numFmtId="168" fontId="2" fillId="0" borderId="1" xfId="0" applyNumberFormat="1" applyFont="1" applyBorder="1"/>
    <xf numFmtId="168" fontId="7" fillId="0" borderId="5" xfId="0" applyNumberFormat="1" applyFont="1" applyBorder="1"/>
    <xf numFmtId="0" fontId="5" fillId="0" borderId="2" xfId="0" applyFont="1" applyBorder="1"/>
    <xf numFmtId="169" fontId="8" fillId="0" borderId="1" xfId="0" applyNumberFormat="1" applyFont="1" applyBorder="1"/>
    <xf numFmtId="0" fontId="8" fillId="0" borderId="0" xfId="0" applyFont="1"/>
    <xf numFmtId="168" fontId="8" fillId="0" borderId="1" xfId="0" applyNumberFormat="1" applyFont="1" applyBorder="1"/>
    <xf numFmtId="170" fontId="8" fillId="0" borderId="0" xfId="0" applyNumberFormat="1" applyFont="1"/>
    <xf numFmtId="168" fontId="7" fillId="0" borderId="1" xfId="0" applyNumberFormat="1" applyFont="1" applyBorder="1"/>
    <xf numFmtId="169" fontId="7" fillId="0" borderId="1" xfId="0" applyNumberFormat="1" applyFont="1" applyBorder="1"/>
    <xf numFmtId="0" fontId="9" fillId="2" borderId="1" xfId="0" applyFont="1" applyFill="1" applyBorder="1"/>
    <xf numFmtId="168" fontId="9" fillId="2" borderId="1" xfId="0" applyNumberFormat="1" applyFont="1" applyFill="1" applyBorder="1"/>
    <xf numFmtId="0" fontId="7" fillId="0" borderId="0" xfId="0" applyFont="1"/>
    <xf numFmtId="0" fontId="1" fillId="2" borderId="1" xfId="0" applyFont="1" applyFill="1" applyBorder="1"/>
    <xf numFmtId="0" fontId="10" fillId="5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8" fillId="0" borderId="0" xfId="0" applyFont="1" applyAlignment="1">
      <alignment vertical="top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0" borderId="1" xfId="0" applyFont="1" applyBorder="1"/>
    <xf numFmtId="0" fontId="10" fillId="2" borderId="1" xfId="0" applyFont="1" applyFill="1" applyBorder="1" applyAlignment="1">
      <alignment horizontal="left"/>
    </xf>
    <xf numFmtId="172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72" fontId="8" fillId="2" borderId="1" xfId="0" applyNumberFormat="1" applyFont="1" applyFill="1" applyBorder="1" applyAlignment="1">
      <alignment horizontal="center"/>
    </xf>
    <xf numFmtId="172" fontId="10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172" fontId="8" fillId="2" borderId="1" xfId="0" applyNumberFormat="1" applyFont="1" applyFill="1" applyBorder="1"/>
    <xf numFmtId="172" fontId="10" fillId="2" borderId="1" xfId="0" applyNumberFormat="1" applyFont="1" applyFill="1" applyBorder="1"/>
    <xf numFmtId="172" fontId="10" fillId="3" borderId="1" xfId="0" applyNumberFormat="1" applyFont="1" applyFill="1" applyBorder="1"/>
    <xf numFmtId="168" fontId="10" fillId="2" borderId="1" xfId="0" applyNumberFormat="1" applyFont="1" applyFill="1" applyBorder="1"/>
    <xf numFmtId="168" fontId="8" fillId="2" borderId="1" xfId="0" applyNumberFormat="1" applyFont="1" applyFill="1" applyBorder="1"/>
    <xf numFmtId="169" fontId="8" fillId="2" borderId="1" xfId="0" applyNumberFormat="1" applyFont="1" applyFill="1" applyBorder="1"/>
    <xf numFmtId="0" fontId="8" fillId="2" borderId="1" xfId="0" applyFont="1" applyFill="1" applyBorder="1"/>
    <xf numFmtId="0" fontId="10" fillId="2" borderId="1" xfId="0" applyFont="1" applyFill="1" applyBorder="1"/>
    <xf numFmtId="172" fontId="8" fillId="3" borderId="1" xfId="0" applyNumberFormat="1" applyFont="1" applyFill="1" applyBorder="1"/>
    <xf numFmtId="0" fontId="10" fillId="2" borderId="6" xfId="0" applyFont="1" applyFill="1" applyBorder="1" applyAlignment="1">
      <alignment horizontal="left"/>
    </xf>
    <xf numFmtId="168" fontId="10" fillId="2" borderId="7" xfId="0" applyNumberFormat="1" applyFont="1" applyFill="1" applyBorder="1"/>
    <xf numFmtId="0" fontId="10" fillId="2" borderId="8" xfId="0" applyFont="1" applyFill="1" applyBorder="1" applyAlignment="1">
      <alignment horizontal="left"/>
    </xf>
    <xf numFmtId="168" fontId="10" fillId="2" borderId="8" xfId="0" applyNumberFormat="1" applyFont="1" applyFill="1" applyBorder="1"/>
    <xf numFmtId="0" fontId="10" fillId="2" borderId="8" xfId="0" applyFont="1" applyFill="1" applyBorder="1" applyAlignment="1">
      <alignment horizontal="center"/>
    </xf>
    <xf numFmtId="168" fontId="8" fillId="2" borderId="8" xfId="0" applyNumberFormat="1" applyFont="1" applyFill="1" applyBorder="1"/>
    <xf numFmtId="172" fontId="8" fillId="3" borderId="8" xfId="0" applyNumberFormat="1" applyFont="1" applyFill="1" applyBorder="1"/>
    <xf numFmtId="172" fontId="10" fillId="2" borderId="8" xfId="0" applyNumberFormat="1" applyFont="1" applyFill="1" applyBorder="1" applyAlignment="1">
      <alignment horizontal="center"/>
    </xf>
    <xf numFmtId="0" fontId="8" fillId="0" borderId="5" xfId="0" applyFont="1" applyBorder="1"/>
    <xf numFmtId="168" fontId="8" fillId="2" borderId="9" xfId="0" applyNumberFormat="1" applyFont="1" applyFill="1" applyBorder="1"/>
    <xf numFmtId="172" fontId="8" fillId="2" borderId="7" xfId="0" applyNumberFormat="1" applyFont="1" applyFill="1" applyBorder="1"/>
    <xf numFmtId="0" fontId="10" fillId="3" borderId="1" xfId="0" applyFont="1" applyFill="1" applyBorder="1" applyAlignment="1">
      <alignment horizontal="left"/>
    </xf>
    <xf numFmtId="168" fontId="10" fillId="3" borderId="1" xfId="0" applyNumberFormat="1" applyFont="1" applyFill="1" applyBorder="1"/>
    <xf numFmtId="172" fontId="8" fillId="3" borderId="7" xfId="0" applyNumberFormat="1" applyFont="1" applyFill="1" applyBorder="1"/>
    <xf numFmtId="172" fontId="10" fillId="0" borderId="1" xfId="0" applyNumberFormat="1" applyFont="1" applyBorder="1" applyAlignment="1">
      <alignment horizontal="center"/>
    </xf>
    <xf numFmtId="172" fontId="10" fillId="6" borderId="1" xfId="0" applyNumberFormat="1" applyFont="1" applyFill="1" applyBorder="1" applyAlignment="1">
      <alignment horizontal="center"/>
    </xf>
    <xf numFmtId="173" fontId="10" fillId="2" borderId="1" xfId="0" applyNumberFormat="1" applyFont="1" applyFill="1" applyBorder="1"/>
    <xf numFmtId="174" fontId="10" fillId="2" borderId="1" xfId="0" applyNumberFormat="1" applyFont="1" applyFill="1" applyBorder="1" applyAlignment="1">
      <alignment horizontal="left" vertical="top"/>
    </xf>
    <xf numFmtId="173" fontId="8" fillId="2" borderId="1" xfId="0" applyNumberFormat="1" applyFont="1" applyFill="1" applyBorder="1"/>
    <xf numFmtId="0" fontId="11" fillId="6" borderId="1" xfId="0" applyFont="1" applyFill="1" applyBorder="1"/>
    <xf numFmtId="0" fontId="11" fillId="6" borderId="11" xfId="0" applyFont="1" applyFill="1" applyBorder="1"/>
    <xf numFmtId="173" fontId="10" fillId="3" borderId="1" xfId="0" applyNumberFormat="1" applyFont="1" applyFill="1" applyBorder="1"/>
    <xf numFmtId="174" fontId="10" fillId="3" borderId="1" xfId="0" applyNumberFormat="1" applyFont="1" applyFill="1" applyBorder="1" applyAlignment="1">
      <alignment horizontal="left" vertical="top"/>
    </xf>
    <xf numFmtId="0" fontId="8" fillId="6" borderId="1" xfId="0" applyFont="1" applyFill="1" applyBorder="1"/>
    <xf numFmtId="172" fontId="8" fillId="0" borderId="1" xfId="0" applyNumberFormat="1" applyFont="1" applyBorder="1" applyAlignment="1">
      <alignment horizontal="center"/>
    </xf>
    <xf numFmtId="165" fontId="10" fillId="3" borderId="1" xfId="0" applyNumberFormat="1" applyFont="1" applyFill="1" applyBorder="1"/>
    <xf numFmtId="0" fontId="5" fillId="0" borderId="0" xfId="0" applyFont="1" applyAlignment="1">
      <alignment horizontal="center"/>
    </xf>
    <xf numFmtId="0" fontId="2" fillId="0" borderId="0" xfId="0" applyFont="1"/>
    <xf numFmtId="0" fontId="12" fillId="0" borderId="1" xfId="0" applyFont="1" applyBorder="1" applyAlignment="1">
      <alignment horizontal="center"/>
    </xf>
    <xf numFmtId="0" fontId="2" fillId="0" borderId="1" xfId="0" applyFont="1" applyBorder="1"/>
    <xf numFmtId="176" fontId="2" fillId="0" borderId="1" xfId="0" applyNumberFormat="1" applyFont="1" applyBorder="1"/>
    <xf numFmtId="0" fontId="2" fillId="2" borderId="1" xfId="0" applyFont="1" applyFill="1" applyBorder="1"/>
    <xf numFmtId="0" fontId="2" fillId="0" borderId="5" xfId="0" applyFont="1" applyBorder="1"/>
    <xf numFmtId="176" fontId="2" fillId="0" borderId="4" xfId="0" applyNumberFormat="1" applyFont="1" applyBorder="1"/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 applyAlignment="1"/>
    <xf numFmtId="0" fontId="13" fillId="0" borderId="0" xfId="0" applyFont="1" applyAlignment="1"/>
    <xf numFmtId="176" fontId="2" fillId="0" borderId="1" xfId="0" applyNumberFormat="1" applyFont="1" applyBorder="1" applyAlignment="1"/>
    <xf numFmtId="0" fontId="2" fillId="0" borderId="10" xfId="0" applyFont="1" applyBorder="1"/>
    <xf numFmtId="176" fontId="5" fillId="3" borderId="1" xfId="0" applyNumberFormat="1" applyFont="1" applyFill="1" applyBorder="1"/>
    <xf numFmtId="0" fontId="2" fillId="3" borderId="1" xfId="0" applyFont="1" applyFill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16" xfId="0" applyFont="1" applyBorder="1"/>
    <xf numFmtId="168" fontId="5" fillId="0" borderId="0" xfId="0" applyNumberFormat="1" applyFont="1"/>
    <xf numFmtId="0" fontId="2" fillId="0" borderId="17" xfId="0" applyFont="1" applyBorder="1"/>
    <xf numFmtId="178" fontId="5" fillId="0" borderId="1" xfId="0" applyNumberFormat="1" applyFont="1" applyBorder="1"/>
    <xf numFmtId="0" fontId="2" fillId="0" borderId="16" xfId="0" applyFont="1" applyBorder="1"/>
    <xf numFmtId="0" fontId="5" fillId="0" borderId="0" xfId="0" applyFont="1"/>
    <xf numFmtId="168" fontId="5" fillId="0" borderId="18" xfId="0" applyNumberFormat="1" applyFont="1" applyBorder="1"/>
    <xf numFmtId="0" fontId="8" fillId="0" borderId="17" xfId="0" applyFont="1" applyBorder="1"/>
    <xf numFmtId="49" fontId="5" fillId="0" borderId="1" xfId="0" applyNumberFormat="1" applyFont="1" applyBorder="1" applyAlignment="1">
      <alignment horizontal="left"/>
    </xf>
    <xf numFmtId="172" fontId="5" fillId="0" borderId="0" xfId="0" applyNumberFormat="1" applyFont="1"/>
    <xf numFmtId="0" fontId="5" fillId="0" borderId="17" xfId="0" applyFont="1" applyBorder="1" applyAlignment="1">
      <alignment horizontal="right"/>
    </xf>
    <xf numFmtId="179" fontId="5" fillId="0" borderId="0" xfId="0" applyNumberFormat="1" applyFont="1"/>
    <xf numFmtId="0" fontId="5" fillId="0" borderId="1" xfId="0" applyFont="1" applyBorder="1" applyAlignment="1">
      <alignment horizontal="left"/>
    </xf>
    <xf numFmtId="178" fontId="8" fillId="0" borderId="0" xfId="0" applyNumberFormat="1" applyFont="1"/>
    <xf numFmtId="0" fontId="8" fillId="0" borderId="19" xfId="0" applyFont="1" applyBorder="1" applyAlignment="1">
      <alignment vertical="top"/>
    </xf>
    <xf numFmtId="0" fontId="8" fillId="0" borderId="18" xfId="0" applyFont="1" applyBorder="1" applyAlignment="1">
      <alignment vertical="top"/>
    </xf>
    <xf numFmtId="0" fontId="8" fillId="0" borderId="20" xfId="0" applyFont="1" applyBorder="1" applyAlignment="1">
      <alignment vertical="top"/>
    </xf>
    <xf numFmtId="0" fontId="9" fillId="2" borderId="1" xfId="0" applyFont="1" applyFill="1" applyBorder="1" applyAlignment="1">
      <alignment horizontal="center"/>
    </xf>
    <xf numFmtId="179" fontId="8" fillId="0" borderId="1" xfId="0" applyNumberFormat="1" applyFont="1" applyBorder="1"/>
    <xf numFmtId="180" fontId="8" fillId="0" borderId="0" xfId="0" applyNumberFormat="1" applyFont="1"/>
    <xf numFmtId="0" fontId="8" fillId="2" borderId="1" xfId="0" applyFont="1" applyFill="1" applyBorder="1" applyAlignment="1">
      <alignment horizontal="center"/>
    </xf>
    <xf numFmtId="181" fontId="8" fillId="0" borderId="1" xfId="0" applyNumberFormat="1" applyFont="1" applyBorder="1"/>
    <xf numFmtId="0" fontId="8" fillId="0" borderId="21" xfId="0" applyFont="1" applyBorder="1"/>
    <xf numFmtId="170" fontId="10" fillId="0" borderId="1" xfId="0" applyNumberFormat="1" applyFont="1" applyBorder="1"/>
    <xf numFmtId="179" fontId="10" fillId="0" borderId="1" xfId="0" applyNumberFormat="1" applyFont="1" applyBorder="1"/>
    <xf numFmtId="0" fontId="5" fillId="2" borderId="12" xfId="0" applyFont="1" applyFill="1" applyBorder="1" applyAlignment="1">
      <alignment horizontal="center"/>
    </xf>
    <xf numFmtId="182" fontId="2" fillId="0" borderId="1" xfId="0" applyNumberFormat="1" applyFont="1" applyBorder="1"/>
    <xf numFmtId="182" fontId="2" fillId="0" borderId="5" xfId="0" applyNumberFormat="1" applyFont="1" applyBorder="1"/>
    <xf numFmtId="0" fontId="12" fillId="2" borderId="22" xfId="0" applyFont="1" applyFill="1" applyBorder="1"/>
    <xf numFmtId="182" fontId="1" fillId="2" borderId="23" xfId="0" applyNumberFormat="1" applyFont="1" applyFill="1" applyBorder="1"/>
    <xf numFmtId="0" fontId="5" fillId="2" borderId="24" xfId="0" applyFont="1" applyFill="1" applyBorder="1"/>
    <xf numFmtId="182" fontId="1" fillId="2" borderId="12" xfId="0" applyNumberFormat="1" applyFont="1" applyFill="1" applyBorder="1"/>
    <xf numFmtId="0" fontId="0" fillId="0" borderId="0" xfId="0" applyFont="1" applyAlignment="1"/>
    <xf numFmtId="0" fontId="10" fillId="9" borderId="1" xfId="0" applyFont="1" applyFill="1" applyBorder="1" applyAlignment="1">
      <alignment horizontal="left"/>
    </xf>
    <xf numFmtId="168" fontId="10" fillId="9" borderId="1" xfId="0" applyNumberFormat="1" applyFont="1" applyFill="1" applyBorder="1"/>
    <xf numFmtId="0" fontId="10" fillId="9" borderId="1" xfId="0" applyFont="1" applyFill="1" applyBorder="1" applyAlignment="1">
      <alignment horizontal="center"/>
    </xf>
    <xf numFmtId="168" fontId="8" fillId="10" borderId="1" xfId="0" applyNumberFormat="1" applyFont="1" applyFill="1" applyBorder="1"/>
    <xf numFmtId="168" fontId="8" fillId="10" borderId="10" xfId="0" applyNumberFormat="1" applyFont="1" applyFill="1" applyBorder="1"/>
    <xf numFmtId="172" fontId="8" fillId="9" borderId="1" xfId="0" applyNumberFormat="1" applyFont="1" applyFill="1" applyBorder="1"/>
    <xf numFmtId="172" fontId="10" fillId="10" borderId="1" xfId="0" applyNumberFormat="1" applyFont="1" applyFill="1" applyBorder="1" applyAlignment="1">
      <alignment horizontal="center"/>
    </xf>
    <xf numFmtId="172" fontId="10" fillId="11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5" fontId="3" fillId="8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/>
    <xf numFmtId="0" fontId="18" fillId="0" borderId="11" xfId="0" applyFont="1" applyFill="1" applyBorder="1"/>
    <xf numFmtId="0" fontId="19" fillId="0" borderId="0" xfId="0" applyFont="1" applyFill="1" applyAlignment="1"/>
    <xf numFmtId="0" fontId="17" fillId="8" borderId="1" xfId="0" applyFont="1" applyFill="1" applyBorder="1" applyAlignment="1">
      <alignment horizontal="left"/>
    </xf>
    <xf numFmtId="183" fontId="17" fillId="8" borderId="1" xfId="1" applyNumberFormat="1" applyFont="1" applyFill="1" applyBorder="1"/>
    <xf numFmtId="175" fontId="17" fillId="8" borderId="1" xfId="0" applyNumberFormat="1" applyFont="1" applyFill="1" applyBorder="1" applyAlignment="1">
      <alignment horizontal="left"/>
    </xf>
    <xf numFmtId="0" fontId="17" fillId="8" borderId="1" xfId="0" applyFont="1" applyFill="1" applyBorder="1" applyAlignment="1">
      <alignment horizontal="center"/>
    </xf>
    <xf numFmtId="0" fontId="18" fillId="8" borderId="1" xfId="0" applyFont="1" applyFill="1" applyBorder="1"/>
    <xf numFmtId="172" fontId="18" fillId="8" borderId="1" xfId="0" applyNumberFormat="1" applyFont="1" applyFill="1" applyBorder="1"/>
    <xf numFmtId="172" fontId="18" fillId="8" borderId="1" xfId="0" applyNumberFormat="1" applyFont="1" applyFill="1" applyBorder="1" applyAlignment="1">
      <alignment horizontal="center"/>
    </xf>
    <xf numFmtId="172" fontId="17" fillId="8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3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71" fontId="4" fillId="2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center"/>
    </xf>
    <xf numFmtId="0" fontId="6" fillId="0" borderId="13" xfId="0" applyFont="1" applyBorder="1"/>
    <xf numFmtId="0" fontId="5" fillId="0" borderId="0" xfId="0" applyFont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6" fillId="0" borderId="15" xfId="0" applyFont="1" applyBorder="1"/>
    <xf numFmtId="0" fontId="10" fillId="0" borderId="18" xfId="0" applyFont="1" applyBorder="1" applyAlignment="1">
      <alignment horizontal="center"/>
    </xf>
    <xf numFmtId="0" fontId="6" fillId="0" borderId="18" xfId="0" applyFont="1" applyBorder="1"/>
    <xf numFmtId="0" fontId="10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183" fontId="18" fillId="8" borderId="1" xfId="1" applyNumberFormat="1" applyFont="1" applyFill="1" applyBorder="1"/>
    <xf numFmtId="0" fontId="20" fillId="0" borderId="5" xfId="0" applyFont="1" applyBorder="1"/>
    <xf numFmtId="43" fontId="2" fillId="0" borderId="1" xfId="1" applyFont="1" applyBorder="1"/>
    <xf numFmtId="188" fontId="2" fillId="0" borderId="5" xfId="0" applyNumberFormat="1" applyFont="1" applyBorder="1"/>
  </cellXfs>
  <cellStyles count="2">
    <cellStyle name="Comma" xfId="1" builtinId="3"/>
    <cellStyle name="Normal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01"/>
  <sheetViews>
    <sheetView workbookViewId="0">
      <selection activeCell="A2" sqref="A2:D16"/>
    </sheetView>
  </sheetViews>
  <sheetFormatPr defaultColWidth="12.6640625" defaultRowHeight="15" customHeight="1" x14ac:dyDescent="0.3"/>
  <cols>
    <col min="1" max="1" width="22.6640625" customWidth="1"/>
    <col min="2" max="2" width="22" customWidth="1"/>
    <col min="3" max="3" width="23.1640625" customWidth="1"/>
    <col min="4" max="4" width="23.9140625" customWidth="1"/>
    <col min="5" max="24" width="7.6640625" customWidth="1"/>
  </cols>
  <sheetData>
    <row r="2" spans="1:24" ht="42" x14ac:dyDescent="0.35">
      <c r="A2" s="1" t="s">
        <v>0</v>
      </c>
      <c r="B2" s="1" t="s">
        <v>1</v>
      </c>
      <c r="C2" s="2" t="s">
        <v>2</v>
      </c>
      <c r="D2" s="2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21" x14ac:dyDescent="0.3">
      <c r="A3" s="4">
        <v>100000</v>
      </c>
      <c r="B3" s="4">
        <f t="shared" ref="B3:B16" si="0">A3*5%</f>
        <v>5000</v>
      </c>
      <c r="C3" s="4">
        <f t="shared" ref="C3:C16" si="1">(A3*5%)+B3</f>
        <v>10000</v>
      </c>
      <c r="D3" s="4">
        <f t="shared" ref="D3:D16" si="2">A3*5%</f>
        <v>5000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1" x14ac:dyDescent="0.3">
      <c r="A4" s="6">
        <v>200000</v>
      </c>
      <c r="B4" s="7">
        <f t="shared" si="0"/>
        <v>10000</v>
      </c>
      <c r="C4" s="7">
        <f t="shared" si="1"/>
        <v>20000</v>
      </c>
      <c r="D4" s="7">
        <f t="shared" si="2"/>
        <v>10000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21" x14ac:dyDescent="0.3">
      <c r="A5" s="6">
        <v>250000</v>
      </c>
      <c r="B5" s="7">
        <f t="shared" si="0"/>
        <v>12500</v>
      </c>
      <c r="C5" s="7">
        <f t="shared" si="1"/>
        <v>25000</v>
      </c>
      <c r="D5" s="7">
        <f t="shared" si="2"/>
        <v>12500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21" x14ac:dyDescent="0.3">
      <c r="A6" s="6">
        <v>500000</v>
      </c>
      <c r="B6" s="7">
        <f t="shared" si="0"/>
        <v>25000</v>
      </c>
      <c r="C6" s="7">
        <f t="shared" si="1"/>
        <v>50000</v>
      </c>
      <c r="D6" s="7">
        <f t="shared" si="2"/>
        <v>25000</v>
      </c>
      <c r="E6" s="5"/>
      <c r="F6" s="5"/>
      <c r="G6" s="5"/>
      <c r="H6" s="5"/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140" customFormat="1" ht="21" x14ac:dyDescent="0.3">
      <c r="A7" s="137">
        <v>700000</v>
      </c>
      <c r="B7" s="138">
        <f t="shared" si="0"/>
        <v>35000</v>
      </c>
      <c r="C7" s="138">
        <f t="shared" si="1"/>
        <v>70000</v>
      </c>
      <c r="D7" s="138">
        <f t="shared" si="2"/>
        <v>35000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</row>
    <row r="8" spans="1:24" ht="21" x14ac:dyDescent="0.3">
      <c r="A8" s="6">
        <v>1000000</v>
      </c>
      <c r="B8" s="7">
        <f t="shared" si="0"/>
        <v>50000</v>
      </c>
      <c r="C8" s="7">
        <f t="shared" si="1"/>
        <v>100000</v>
      </c>
      <c r="D8" s="7">
        <f t="shared" si="2"/>
        <v>50000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21" x14ac:dyDescent="0.3">
      <c r="A9" s="6">
        <v>1250000</v>
      </c>
      <c r="B9" s="7">
        <f t="shared" si="0"/>
        <v>62500</v>
      </c>
      <c r="C9" s="7">
        <f t="shared" si="1"/>
        <v>125000</v>
      </c>
      <c r="D9" s="7">
        <f t="shared" si="2"/>
        <v>62500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1" x14ac:dyDescent="0.3">
      <c r="A10" s="6">
        <v>1500000</v>
      </c>
      <c r="B10" s="7">
        <f t="shared" si="0"/>
        <v>75000</v>
      </c>
      <c r="C10" s="7">
        <f t="shared" si="1"/>
        <v>150000</v>
      </c>
      <c r="D10" s="7">
        <f t="shared" si="2"/>
        <v>75000</v>
      </c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21" x14ac:dyDescent="0.3">
      <c r="A11" s="6">
        <v>1750000</v>
      </c>
      <c r="B11" s="7">
        <f t="shared" si="0"/>
        <v>87500</v>
      </c>
      <c r="C11" s="7">
        <f t="shared" si="1"/>
        <v>175000</v>
      </c>
      <c r="D11" s="7">
        <f t="shared" si="2"/>
        <v>87500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21" x14ac:dyDescent="0.3">
      <c r="A12" s="6">
        <v>2000000</v>
      </c>
      <c r="B12" s="7">
        <f t="shared" si="0"/>
        <v>100000</v>
      </c>
      <c r="C12" s="7">
        <f t="shared" si="1"/>
        <v>200000</v>
      </c>
      <c r="D12" s="7">
        <f t="shared" si="2"/>
        <v>100000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21" x14ac:dyDescent="0.3">
      <c r="A13" s="6">
        <v>2500000</v>
      </c>
      <c r="B13" s="7">
        <f t="shared" si="0"/>
        <v>125000</v>
      </c>
      <c r="C13" s="7">
        <f t="shared" si="1"/>
        <v>250000</v>
      </c>
      <c r="D13" s="7">
        <f t="shared" si="2"/>
        <v>125000</v>
      </c>
    </row>
    <row r="14" spans="1:24" ht="21" x14ac:dyDescent="0.3">
      <c r="A14" s="6">
        <v>3000000</v>
      </c>
      <c r="B14" s="7">
        <f t="shared" si="0"/>
        <v>150000</v>
      </c>
      <c r="C14" s="7">
        <f t="shared" si="1"/>
        <v>300000</v>
      </c>
      <c r="D14" s="7">
        <f t="shared" si="2"/>
        <v>150000</v>
      </c>
    </row>
    <row r="15" spans="1:24" ht="21" x14ac:dyDescent="0.3">
      <c r="A15" s="141">
        <v>4000000</v>
      </c>
      <c r="B15" s="142">
        <f t="shared" ref="B15" si="3">A15*5%</f>
        <v>200000</v>
      </c>
      <c r="C15" s="142">
        <f t="shared" ref="C15" si="4">(A15*5%)+B15</f>
        <v>400000</v>
      </c>
      <c r="D15" s="142">
        <f t="shared" ref="D15" si="5">A15*5%</f>
        <v>200000</v>
      </c>
    </row>
    <row r="16" spans="1:24" ht="21" x14ac:dyDescent="0.3">
      <c r="A16" s="6">
        <v>5000000</v>
      </c>
      <c r="B16" s="7">
        <f t="shared" si="0"/>
        <v>250000</v>
      </c>
      <c r="C16" s="7">
        <f t="shared" si="1"/>
        <v>500000</v>
      </c>
      <c r="D16" s="7">
        <f t="shared" si="2"/>
        <v>250000</v>
      </c>
    </row>
    <row r="22" spans="5:5" ht="15.75" customHeight="1" x14ac:dyDescent="0.3"/>
    <row r="23" spans="5:5" ht="15.75" customHeight="1" x14ac:dyDescent="0.35">
      <c r="E23" s="10"/>
    </row>
    <row r="24" spans="5:5" ht="15.75" customHeight="1" x14ac:dyDescent="0.3"/>
    <row r="25" spans="5:5" ht="15.75" customHeight="1" x14ac:dyDescent="0.3"/>
    <row r="26" spans="5:5" ht="15.75" customHeight="1" x14ac:dyDescent="0.3"/>
    <row r="27" spans="5:5" ht="15.75" customHeight="1" x14ac:dyDescent="0.3"/>
    <row r="28" spans="5:5" ht="15.75" customHeight="1" x14ac:dyDescent="0.3"/>
    <row r="29" spans="5:5" ht="15.75" customHeight="1" x14ac:dyDescent="0.3"/>
    <row r="30" spans="5:5" ht="15.75" customHeight="1" x14ac:dyDescent="0.3"/>
    <row r="31" spans="5:5" ht="15.75" customHeight="1" x14ac:dyDescent="0.3"/>
    <row r="32" spans="5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9"/>
  <sheetViews>
    <sheetView workbookViewId="0">
      <selection sqref="A1:N18"/>
    </sheetView>
  </sheetViews>
  <sheetFormatPr defaultColWidth="12.6640625" defaultRowHeight="15" customHeight="1" x14ac:dyDescent="0.3"/>
  <cols>
    <col min="1" max="1" width="8.1640625" customWidth="1"/>
    <col min="2" max="4" width="8.6640625" customWidth="1"/>
    <col min="5" max="5" width="1.6640625" customWidth="1"/>
    <col min="6" max="6" width="8.1640625" customWidth="1"/>
    <col min="7" max="7" width="10.1640625" customWidth="1"/>
    <col min="8" max="8" width="9.25" customWidth="1"/>
    <col min="9" max="9" width="10.1640625" customWidth="1"/>
    <col min="10" max="10" width="1.6640625" customWidth="1"/>
    <col min="11" max="11" width="8.1640625" customWidth="1"/>
    <col min="12" max="13" width="8.6640625" customWidth="1"/>
    <col min="14" max="14" width="10.1640625" customWidth="1"/>
    <col min="15" max="15" width="7.6640625" customWidth="1"/>
    <col min="16" max="16" width="14.9140625" customWidth="1"/>
    <col min="17" max="18" width="7.6640625" customWidth="1"/>
    <col min="19" max="19" width="16.4140625" customWidth="1"/>
  </cols>
  <sheetData>
    <row r="1" spans="1:19" ht="23.5" x14ac:dyDescent="0.55000000000000004">
      <c r="A1" s="154" t="s">
        <v>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1"/>
      <c r="P1" s="11"/>
      <c r="Q1" s="11"/>
      <c r="R1" s="11"/>
      <c r="S1" s="11"/>
    </row>
    <row r="3" spans="1:19" ht="14.5" x14ac:dyDescent="0.35">
      <c r="A3" s="156">
        <v>2020</v>
      </c>
      <c r="B3" s="157"/>
      <c r="C3" s="157"/>
      <c r="D3" s="158"/>
      <c r="F3" s="156">
        <v>2021</v>
      </c>
      <c r="G3" s="157"/>
      <c r="H3" s="157"/>
      <c r="I3" s="158"/>
      <c r="K3" s="156">
        <v>2022</v>
      </c>
      <c r="L3" s="157"/>
      <c r="M3" s="157"/>
      <c r="N3" s="158"/>
    </row>
    <row r="4" spans="1:19" ht="14.5" x14ac:dyDescent="0.35">
      <c r="A4" s="12"/>
      <c r="B4" s="13" t="s">
        <v>5</v>
      </c>
      <c r="C4" s="13" t="s">
        <v>6</v>
      </c>
      <c r="D4" s="13" t="s">
        <v>7</v>
      </c>
      <c r="F4" s="12"/>
      <c r="G4" s="13" t="s">
        <v>5</v>
      </c>
      <c r="H4" s="13" t="s">
        <v>6</v>
      </c>
      <c r="I4" s="13" t="s">
        <v>7</v>
      </c>
      <c r="K4" s="12"/>
      <c r="L4" s="13" t="s">
        <v>5</v>
      </c>
      <c r="M4" s="13" t="s">
        <v>6</v>
      </c>
      <c r="N4" s="13" t="s">
        <v>7</v>
      </c>
    </row>
    <row r="5" spans="1:19" ht="15.5" x14ac:dyDescent="0.35">
      <c r="A5" s="12" t="s">
        <v>8</v>
      </c>
      <c r="B5" s="14"/>
      <c r="C5" s="14"/>
      <c r="D5" s="14"/>
      <c r="F5" s="12" t="s">
        <v>8</v>
      </c>
      <c r="G5" s="15">
        <v>50000</v>
      </c>
      <c r="H5" s="15">
        <v>25000</v>
      </c>
      <c r="I5" s="15">
        <v>140000</v>
      </c>
      <c r="K5" s="12" t="s">
        <v>8</v>
      </c>
      <c r="L5" s="16">
        <v>50000</v>
      </c>
      <c r="M5" s="16">
        <v>25000</v>
      </c>
      <c r="N5" s="16">
        <v>150000</v>
      </c>
    </row>
    <row r="6" spans="1:19" ht="14.5" x14ac:dyDescent="0.35">
      <c r="A6" s="12" t="s">
        <v>9</v>
      </c>
      <c r="B6" s="14"/>
      <c r="C6" s="14"/>
      <c r="D6" s="14"/>
      <c r="F6" s="12" t="s">
        <v>9</v>
      </c>
      <c r="G6" s="15">
        <v>50000</v>
      </c>
      <c r="H6" s="15">
        <v>25000</v>
      </c>
      <c r="I6" s="15">
        <v>50000</v>
      </c>
      <c r="K6" s="17" t="s">
        <v>9</v>
      </c>
      <c r="L6" s="18">
        <v>50000</v>
      </c>
      <c r="M6" s="18">
        <v>25000</v>
      </c>
      <c r="N6" s="18">
        <v>50000</v>
      </c>
    </row>
    <row r="7" spans="1:19" ht="14.5" x14ac:dyDescent="0.35">
      <c r="A7" s="12" t="s">
        <v>10</v>
      </c>
      <c r="B7" s="14"/>
      <c r="C7" s="14"/>
      <c r="D7" s="14"/>
      <c r="F7" s="12" t="s">
        <v>10</v>
      </c>
      <c r="G7" s="15">
        <v>50000</v>
      </c>
      <c r="H7" s="15">
        <v>25000</v>
      </c>
      <c r="I7" s="15">
        <v>50000</v>
      </c>
      <c r="K7" s="17" t="s">
        <v>10</v>
      </c>
      <c r="L7" s="18">
        <v>50000</v>
      </c>
      <c r="M7" s="18">
        <v>25000</v>
      </c>
      <c r="N7" s="18">
        <v>50000</v>
      </c>
    </row>
    <row r="8" spans="1:19" ht="14.5" x14ac:dyDescent="0.35">
      <c r="A8" s="12" t="s">
        <v>11</v>
      </c>
      <c r="B8" s="14"/>
      <c r="C8" s="14"/>
      <c r="D8" s="14"/>
      <c r="F8" s="12" t="s">
        <v>11</v>
      </c>
      <c r="G8" s="15">
        <v>50000</v>
      </c>
      <c r="H8" s="15">
        <v>25000</v>
      </c>
      <c r="I8" s="15">
        <v>50000</v>
      </c>
      <c r="K8" s="17" t="s">
        <v>11</v>
      </c>
      <c r="L8" s="18">
        <v>50000</v>
      </c>
      <c r="M8" s="18">
        <v>25000</v>
      </c>
      <c r="N8" s="18">
        <v>50000</v>
      </c>
    </row>
    <row r="9" spans="1:19" ht="14.5" x14ac:dyDescent="0.35">
      <c r="A9" s="12" t="s">
        <v>12</v>
      </c>
      <c r="B9" s="14"/>
      <c r="C9" s="14"/>
      <c r="D9" s="14"/>
      <c r="F9" s="12" t="s">
        <v>12</v>
      </c>
      <c r="G9" s="15">
        <v>50000</v>
      </c>
      <c r="H9" s="15">
        <v>25000</v>
      </c>
      <c r="I9" s="15">
        <v>50000</v>
      </c>
      <c r="K9" s="17" t="s">
        <v>12</v>
      </c>
      <c r="L9" s="18">
        <v>50000</v>
      </c>
      <c r="M9" s="18">
        <v>25000</v>
      </c>
      <c r="N9" s="18">
        <v>50000</v>
      </c>
      <c r="P9" s="19"/>
    </row>
    <row r="10" spans="1:19" ht="14.5" x14ac:dyDescent="0.35">
      <c r="A10" s="12" t="s">
        <v>13</v>
      </c>
      <c r="B10" s="15">
        <v>50000</v>
      </c>
      <c r="C10" s="15">
        <v>25000</v>
      </c>
      <c r="D10" s="15">
        <v>100000</v>
      </c>
      <c r="F10" s="12" t="s">
        <v>13</v>
      </c>
      <c r="G10" s="15">
        <v>50000</v>
      </c>
      <c r="H10" s="15">
        <v>25000</v>
      </c>
      <c r="I10" s="15">
        <v>50000</v>
      </c>
      <c r="K10" s="12" t="s">
        <v>13</v>
      </c>
      <c r="L10" s="18">
        <v>50000</v>
      </c>
      <c r="M10" s="18">
        <v>25000</v>
      </c>
      <c r="N10" s="18">
        <v>50000</v>
      </c>
    </row>
    <row r="11" spans="1:19" ht="14.5" x14ac:dyDescent="0.35">
      <c r="A11" s="12" t="s">
        <v>14</v>
      </c>
      <c r="B11" s="15">
        <v>50000</v>
      </c>
      <c r="C11" s="15">
        <v>25000</v>
      </c>
      <c r="D11" s="15">
        <v>50000</v>
      </c>
      <c r="F11" s="12" t="s">
        <v>14</v>
      </c>
      <c r="G11" s="20">
        <v>50000</v>
      </c>
      <c r="H11" s="20">
        <v>25000</v>
      </c>
      <c r="I11" s="20">
        <v>50000</v>
      </c>
      <c r="K11" s="12" t="s">
        <v>14</v>
      </c>
      <c r="L11" s="18">
        <v>50000</v>
      </c>
      <c r="M11" s="18">
        <v>25000</v>
      </c>
      <c r="N11" s="18">
        <v>50000</v>
      </c>
      <c r="P11" s="21"/>
    </row>
    <row r="12" spans="1:19" ht="14.5" x14ac:dyDescent="0.35">
      <c r="A12" s="12" t="s">
        <v>15</v>
      </c>
      <c r="B12" s="15">
        <v>50000</v>
      </c>
      <c r="C12" s="15">
        <v>25000</v>
      </c>
      <c r="D12" s="15">
        <v>50000</v>
      </c>
      <c r="F12" s="12" t="s">
        <v>15</v>
      </c>
      <c r="G12" s="20">
        <v>50000</v>
      </c>
      <c r="H12" s="20">
        <v>25000</v>
      </c>
      <c r="I12" s="20">
        <v>50000</v>
      </c>
      <c r="K12" s="12" t="s">
        <v>15</v>
      </c>
      <c r="L12" s="18">
        <v>50000</v>
      </c>
      <c r="M12" s="18">
        <v>25000</v>
      </c>
      <c r="N12" s="18">
        <v>50000</v>
      </c>
    </row>
    <row r="13" spans="1:19" ht="14.5" x14ac:dyDescent="0.35">
      <c r="A13" s="12" t="s">
        <v>16</v>
      </c>
      <c r="B13" s="15">
        <v>50000</v>
      </c>
      <c r="C13" s="15">
        <v>25000</v>
      </c>
      <c r="D13" s="15">
        <v>50000</v>
      </c>
      <c r="F13" s="12" t="s">
        <v>16</v>
      </c>
      <c r="G13" s="20">
        <v>50000</v>
      </c>
      <c r="H13" s="20">
        <v>25000</v>
      </c>
      <c r="I13" s="20">
        <v>50000</v>
      </c>
      <c r="K13" s="12" t="s">
        <v>16</v>
      </c>
      <c r="L13" s="18">
        <v>50000</v>
      </c>
      <c r="M13" s="18">
        <v>25000</v>
      </c>
      <c r="N13" s="18">
        <v>50000</v>
      </c>
    </row>
    <row r="14" spans="1:19" ht="14.5" x14ac:dyDescent="0.35">
      <c r="A14" s="12" t="s">
        <v>17</v>
      </c>
      <c r="B14" s="15">
        <v>50000</v>
      </c>
      <c r="C14" s="15">
        <v>25000</v>
      </c>
      <c r="D14" s="15">
        <v>50000</v>
      </c>
      <c r="F14" s="12" t="s">
        <v>17</v>
      </c>
      <c r="G14" s="20">
        <v>50000</v>
      </c>
      <c r="H14" s="20">
        <v>25000</v>
      </c>
      <c r="I14" s="20">
        <v>53000</v>
      </c>
      <c r="K14" s="12" t="s">
        <v>17</v>
      </c>
      <c r="L14" s="18">
        <v>50000</v>
      </c>
      <c r="M14" s="18">
        <v>25000</v>
      </c>
      <c r="N14" s="18">
        <v>50000</v>
      </c>
    </row>
    <row r="15" spans="1:19" ht="14.5" x14ac:dyDescent="0.35">
      <c r="A15" s="12" t="s">
        <v>18</v>
      </c>
      <c r="B15" s="15">
        <v>50000</v>
      </c>
      <c r="C15" s="15">
        <v>25000</v>
      </c>
      <c r="D15" s="15">
        <v>50000</v>
      </c>
      <c r="F15" s="12" t="s">
        <v>18</v>
      </c>
      <c r="G15" s="20">
        <v>50000</v>
      </c>
      <c r="H15" s="20">
        <v>25000</v>
      </c>
      <c r="I15" s="20">
        <v>56000</v>
      </c>
      <c r="K15" s="12" t="s">
        <v>18</v>
      </c>
      <c r="L15" s="18">
        <v>50000</v>
      </c>
      <c r="M15" s="18">
        <v>25000</v>
      </c>
      <c r="N15" s="18">
        <v>50000</v>
      </c>
    </row>
    <row r="16" spans="1:19" ht="15.5" x14ac:dyDescent="0.35">
      <c r="A16" s="12" t="s">
        <v>19</v>
      </c>
      <c r="B16" s="15">
        <v>50000</v>
      </c>
      <c r="C16" s="15">
        <v>25000</v>
      </c>
      <c r="D16" s="15">
        <v>50000</v>
      </c>
      <c r="F16" s="12" t="s">
        <v>19</v>
      </c>
      <c r="G16" s="20">
        <v>50000</v>
      </c>
      <c r="H16" s="20">
        <v>25000</v>
      </c>
      <c r="I16" s="22">
        <v>53000</v>
      </c>
      <c r="K16" s="12" t="s">
        <v>19</v>
      </c>
      <c r="L16" s="18"/>
      <c r="M16" s="18">
        <v>25000</v>
      </c>
      <c r="N16" s="23"/>
    </row>
    <row r="17" spans="1:14" ht="15.5" x14ac:dyDescent="0.35">
      <c r="A17" s="24" t="s">
        <v>20</v>
      </c>
      <c r="B17" s="25">
        <f t="shared" ref="B17:D17" si="0">SUM(B10:B16)</f>
        <v>350000</v>
      </c>
      <c r="C17" s="25">
        <f t="shared" si="0"/>
        <v>175000</v>
      </c>
      <c r="D17" s="25">
        <f t="shared" si="0"/>
        <v>400000</v>
      </c>
      <c r="E17" s="26"/>
      <c r="F17" s="24" t="s">
        <v>20</v>
      </c>
      <c r="G17" s="25">
        <f t="shared" ref="G17:I17" si="1">SUM(G5:G16)</f>
        <v>600000</v>
      </c>
      <c r="H17" s="25">
        <f t="shared" si="1"/>
        <v>300000</v>
      </c>
      <c r="I17" s="25">
        <f t="shared" si="1"/>
        <v>702000</v>
      </c>
      <c r="K17" s="24" t="s">
        <v>20</v>
      </c>
      <c r="L17" s="25">
        <f t="shared" ref="L17:N17" si="2">SUM(L5:L16)</f>
        <v>550000</v>
      </c>
      <c r="M17" s="25">
        <f t="shared" si="2"/>
        <v>300000</v>
      </c>
      <c r="N17" s="25">
        <f t="shared" si="2"/>
        <v>650000</v>
      </c>
    </row>
    <row r="18" spans="1:14" ht="23.5" x14ac:dyDescent="0.55000000000000004">
      <c r="A18" s="27" t="s">
        <v>21</v>
      </c>
      <c r="B18" s="159">
        <f>SUM(B17:D17)</f>
        <v>925000</v>
      </c>
      <c r="C18" s="157"/>
      <c r="D18" s="158"/>
      <c r="F18" s="27" t="s">
        <v>21</v>
      </c>
      <c r="G18" s="159">
        <f>SUM(G17:I17)</f>
        <v>1602000</v>
      </c>
      <c r="H18" s="157"/>
      <c r="I18" s="158"/>
      <c r="K18" s="27" t="s">
        <v>21</v>
      </c>
      <c r="L18" s="159">
        <f>SUM(L17:N17)</f>
        <v>1500000</v>
      </c>
      <c r="M18" s="157"/>
      <c r="N18" s="158"/>
    </row>
    <row r="20" spans="1:14" ht="15.75" customHeight="1" x14ac:dyDescent="0.3"/>
    <row r="21" spans="1:14" ht="15.75" customHeight="1" x14ac:dyDescent="0.3"/>
    <row r="22" spans="1:14" ht="15.75" customHeight="1" x14ac:dyDescent="0.3"/>
    <row r="23" spans="1:14" ht="15.75" customHeight="1" x14ac:dyDescent="0.3"/>
    <row r="24" spans="1:14" ht="15.75" customHeight="1" x14ac:dyDescent="0.3"/>
    <row r="25" spans="1:14" ht="15.75" customHeight="1" x14ac:dyDescent="0.3"/>
    <row r="26" spans="1:14" ht="15.75" customHeight="1" x14ac:dyDescent="0.3"/>
    <row r="27" spans="1:14" ht="15.75" customHeight="1" x14ac:dyDescent="0.3"/>
    <row r="28" spans="1:14" ht="15.75" customHeight="1" x14ac:dyDescent="0.3"/>
    <row r="29" spans="1:14" ht="15.75" customHeight="1" x14ac:dyDescent="0.3"/>
    <row r="30" spans="1:14" ht="15.75" customHeight="1" x14ac:dyDescent="0.3"/>
    <row r="31" spans="1:14" ht="15.75" customHeight="1" x14ac:dyDescent="0.3"/>
    <row r="32" spans="1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mergeCells count="7">
    <mergeCell ref="A1:N1"/>
    <mergeCell ref="A3:D3"/>
    <mergeCell ref="F3:I3"/>
    <mergeCell ref="K3:N3"/>
    <mergeCell ref="B18:D18"/>
    <mergeCell ref="G18:I18"/>
    <mergeCell ref="L18:N18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A5" zoomScaleNormal="100" workbookViewId="0">
      <pane xSplit="4" topLeftCell="Q1" activePane="topRight" state="frozen"/>
      <selection pane="topRight" activeCell="A2" sqref="A2:Y26"/>
    </sheetView>
  </sheetViews>
  <sheetFormatPr defaultColWidth="12.6640625" defaultRowHeight="15" customHeight="1" x14ac:dyDescent="0.3"/>
  <cols>
    <col min="1" max="1" width="8.6640625" customWidth="1"/>
    <col min="2" max="2" width="11.25" customWidth="1"/>
    <col min="3" max="3" width="16.6640625" customWidth="1"/>
    <col min="4" max="4" width="5.9140625" customWidth="1"/>
    <col min="5" max="5" width="11.25" customWidth="1"/>
    <col min="7" max="16" width="9.6640625" customWidth="1"/>
    <col min="17" max="17" width="10.9140625" customWidth="1"/>
    <col min="18" max="21" width="8.5" customWidth="1"/>
    <col min="22" max="22" width="10.5" customWidth="1"/>
    <col min="23" max="23" width="9.9140625" hidden="1" customWidth="1"/>
    <col min="24" max="24" width="10.9140625" customWidth="1"/>
    <col min="25" max="25" width="16.9140625" customWidth="1"/>
    <col min="26" max="26" width="11.9140625" customWidth="1"/>
    <col min="27" max="32" width="7.6640625" customWidth="1"/>
  </cols>
  <sheetData>
    <row r="1" spans="1:32" ht="14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46.5" customHeight="1" x14ac:dyDescent="0.3">
      <c r="A2" s="28" t="s">
        <v>22</v>
      </c>
      <c r="B2" s="29" t="s">
        <v>23</v>
      </c>
      <c r="C2" s="29" t="s">
        <v>24</v>
      </c>
      <c r="D2" s="29" t="s">
        <v>25</v>
      </c>
      <c r="E2" s="160" t="s">
        <v>26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8"/>
      <c r="W2" s="30"/>
      <c r="X2" s="29" t="s">
        <v>27</v>
      </c>
      <c r="Y2" s="28" t="s">
        <v>1</v>
      </c>
      <c r="Z2" s="31" t="s">
        <v>28</v>
      </c>
      <c r="AA2" s="32"/>
      <c r="AB2" s="32"/>
      <c r="AC2" s="32"/>
      <c r="AD2" s="32" t="s">
        <v>29</v>
      </c>
      <c r="AE2" s="32"/>
      <c r="AF2" s="32"/>
    </row>
    <row r="3" spans="1:32" ht="14" x14ac:dyDescent="0.3">
      <c r="A3" s="33"/>
      <c r="B3" s="33"/>
      <c r="C3" s="33"/>
      <c r="D3" s="33"/>
      <c r="E3" s="34">
        <v>1</v>
      </c>
      <c r="F3" s="34">
        <v>2</v>
      </c>
      <c r="G3" s="34">
        <v>3</v>
      </c>
      <c r="H3" s="34">
        <v>4</v>
      </c>
      <c r="I3" s="34">
        <v>5</v>
      </c>
      <c r="J3" s="34">
        <v>6</v>
      </c>
      <c r="K3" s="34">
        <v>7</v>
      </c>
      <c r="L3" s="34">
        <v>8</v>
      </c>
      <c r="M3" s="34">
        <v>9</v>
      </c>
      <c r="N3" s="34">
        <v>10</v>
      </c>
      <c r="O3" s="34">
        <v>11</v>
      </c>
      <c r="P3" s="34">
        <v>12</v>
      </c>
      <c r="Q3" s="34">
        <v>13</v>
      </c>
      <c r="R3" s="34">
        <v>14</v>
      </c>
      <c r="S3" s="34">
        <v>15</v>
      </c>
      <c r="T3" s="34">
        <v>16</v>
      </c>
      <c r="U3" s="34">
        <v>17</v>
      </c>
      <c r="V3" s="34">
        <v>18</v>
      </c>
      <c r="W3" s="35"/>
      <c r="X3" s="33"/>
      <c r="Y3" s="33"/>
      <c r="Z3" s="36"/>
      <c r="AA3" s="19"/>
      <c r="AB3" s="19"/>
      <c r="AC3" s="19"/>
      <c r="AD3" s="19"/>
      <c r="AE3" s="19"/>
      <c r="AF3" s="19"/>
    </row>
    <row r="4" spans="1:32" ht="14" x14ac:dyDescent="0.3">
      <c r="A4" s="37" t="s">
        <v>7</v>
      </c>
      <c r="B4" s="38">
        <v>2000000</v>
      </c>
      <c r="C4" s="38"/>
      <c r="D4" s="39">
        <v>1</v>
      </c>
      <c r="E4" s="40">
        <v>200000</v>
      </c>
      <c r="F4" s="40">
        <v>700000</v>
      </c>
      <c r="G4" s="40">
        <v>500000</v>
      </c>
      <c r="H4" s="40">
        <v>300000</v>
      </c>
      <c r="I4" s="40">
        <v>300000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1">
        <f t="shared" ref="W4:W6" si="0">B4-SUM(E4:P4)</f>
        <v>0</v>
      </c>
      <c r="X4" s="38" t="str">
        <f t="shared" ref="X4:X10" si="1">IF(W4=0,"LUNAS",B4-SUM(E4:P4))</f>
        <v>LUNAS</v>
      </c>
      <c r="Y4" s="38">
        <f>B4*5%</f>
        <v>100000</v>
      </c>
      <c r="Z4" s="42"/>
      <c r="AA4" s="43"/>
      <c r="AB4" s="43"/>
      <c r="AC4" s="43"/>
      <c r="AD4" s="43"/>
      <c r="AE4" s="43"/>
      <c r="AF4" s="43"/>
    </row>
    <row r="5" spans="1:32" ht="14" x14ac:dyDescent="0.3">
      <c r="A5" s="37" t="s">
        <v>30</v>
      </c>
      <c r="B5" s="38">
        <v>700000</v>
      </c>
      <c r="C5" s="38"/>
      <c r="D5" s="39">
        <v>1</v>
      </c>
      <c r="E5" s="44">
        <v>50000</v>
      </c>
      <c r="F5" s="44">
        <v>600000</v>
      </c>
      <c r="G5" s="44">
        <v>50000</v>
      </c>
      <c r="H5" s="44">
        <v>0</v>
      </c>
      <c r="I5" s="44">
        <v>0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6">
        <f t="shared" si="0"/>
        <v>0</v>
      </c>
      <c r="X5" s="38" t="str">
        <f t="shared" si="1"/>
        <v>LUNAS</v>
      </c>
      <c r="Y5" s="38">
        <f>B5*10%</f>
        <v>70000</v>
      </c>
      <c r="Z5" s="36"/>
      <c r="AA5" s="19"/>
      <c r="AB5" s="19"/>
      <c r="AC5" s="19"/>
      <c r="AD5" s="19"/>
      <c r="AE5" s="19"/>
      <c r="AF5" s="19"/>
    </row>
    <row r="6" spans="1:32" ht="14" x14ac:dyDescent="0.3">
      <c r="A6" s="37" t="s">
        <v>6</v>
      </c>
      <c r="B6" s="47">
        <v>700000</v>
      </c>
      <c r="C6" s="47" t="s">
        <v>31</v>
      </c>
      <c r="D6" s="39">
        <v>1</v>
      </c>
      <c r="E6" s="48">
        <v>400000</v>
      </c>
      <c r="F6" s="49">
        <v>300000</v>
      </c>
      <c r="G6" s="50"/>
      <c r="H6" s="50"/>
      <c r="I6" s="50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2">
        <f t="shared" si="0"/>
        <v>0</v>
      </c>
      <c r="X6" s="38" t="str">
        <f t="shared" si="1"/>
        <v>LUNAS</v>
      </c>
      <c r="Y6" s="38">
        <f t="shared" ref="Y6:Y25" si="2">B6*5%</f>
        <v>35000</v>
      </c>
      <c r="Z6" s="36"/>
      <c r="AA6" s="19"/>
      <c r="AB6" s="19"/>
      <c r="AC6" s="19"/>
      <c r="AD6" s="19"/>
      <c r="AE6" s="19"/>
      <c r="AF6" s="19"/>
    </row>
    <row r="7" spans="1:32" ht="14" x14ac:dyDescent="0.3">
      <c r="A7" s="37" t="s">
        <v>7</v>
      </c>
      <c r="B7" s="47">
        <v>5000000</v>
      </c>
      <c r="C7" s="47" t="s">
        <v>32</v>
      </c>
      <c r="D7" s="39">
        <v>2</v>
      </c>
      <c r="E7" s="48">
        <v>250000</v>
      </c>
      <c r="F7" s="48">
        <v>250000</v>
      </c>
      <c r="G7" s="48">
        <v>250000</v>
      </c>
      <c r="H7" s="48">
        <v>250000</v>
      </c>
      <c r="I7" s="48">
        <v>750000</v>
      </c>
      <c r="J7" s="48">
        <v>250000</v>
      </c>
      <c r="K7" s="48">
        <v>500000</v>
      </c>
      <c r="L7" s="48">
        <v>250000</v>
      </c>
      <c r="M7" s="48">
        <v>250000</v>
      </c>
      <c r="N7" s="48">
        <v>250000</v>
      </c>
      <c r="O7" s="48">
        <v>250000</v>
      </c>
      <c r="P7" s="48">
        <v>250000</v>
      </c>
      <c r="Q7" s="48">
        <v>1250000</v>
      </c>
      <c r="R7" s="48"/>
      <c r="S7" s="48"/>
      <c r="T7" s="48"/>
      <c r="U7" s="48"/>
      <c r="V7" s="48"/>
      <c r="W7" s="52">
        <f t="shared" ref="W7:W25" si="3">B7-SUM(E7:V7)</f>
        <v>0</v>
      </c>
      <c r="X7" s="38" t="str">
        <f t="shared" si="1"/>
        <v>LUNAS</v>
      </c>
      <c r="Y7" s="38">
        <f t="shared" si="2"/>
        <v>250000</v>
      </c>
      <c r="Z7" s="36"/>
      <c r="AA7" s="19"/>
      <c r="AB7" s="19"/>
      <c r="AC7" s="19"/>
      <c r="AD7" s="19"/>
      <c r="AE7" s="19"/>
      <c r="AF7" s="19"/>
    </row>
    <row r="8" spans="1:32" ht="14" x14ac:dyDescent="0.3">
      <c r="A8" s="53" t="s">
        <v>5</v>
      </c>
      <c r="B8" s="47">
        <v>1000000</v>
      </c>
      <c r="C8" s="54" t="s">
        <v>33</v>
      </c>
      <c r="D8" s="39">
        <v>1</v>
      </c>
      <c r="E8" s="48">
        <v>100000</v>
      </c>
      <c r="F8" s="48">
        <v>170000</v>
      </c>
      <c r="G8" s="48">
        <v>125000</v>
      </c>
      <c r="H8" s="48">
        <v>125000</v>
      </c>
      <c r="I8" s="48">
        <v>125000</v>
      </c>
      <c r="J8" s="48">
        <v>125000</v>
      </c>
      <c r="K8" s="48">
        <v>125000</v>
      </c>
      <c r="L8" s="48">
        <v>105000</v>
      </c>
      <c r="M8" s="48"/>
      <c r="N8" s="48"/>
      <c r="O8" s="48"/>
      <c r="P8" s="47"/>
      <c r="Q8" s="47"/>
      <c r="R8" s="47"/>
      <c r="S8" s="47"/>
      <c r="T8" s="47"/>
      <c r="U8" s="47"/>
      <c r="V8" s="47"/>
      <c r="W8" s="52">
        <f t="shared" si="3"/>
        <v>0</v>
      </c>
      <c r="X8" s="38" t="str">
        <f t="shared" si="1"/>
        <v>LUNAS</v>
      </c>
      <c r="Y8" s="38">
        <f t="shared" si="2"/>
        <v>50000</v>
      </c>
      <c r="Z8" s="36"/>
      <c r="AA8" s="19"/>
      <c r="AB8" s="19"/>
      <c r="AC8" s="19"/>
      <c r="AD8" s="19"/>
      <c r="AE8" s="19"/>
      <c r="AF8" s="19"/>
    </row>
    <row r="9" spans="1:32" ht="14" x14ac:dyDescent="0.3">
      <c r="A9" s="37" t="s">
        <v>7</v>
      </c>
      <c r="B9" s="47">
        <v>800000</v>
      </c>
      <c r="C9" s="47" t="s">
        <v>34</v>
      </c>
      <c r="D9" s="39">
        <v>3</v>
      </c>
      <c r="E9" s="48">
        <v>232000</v>
      </c>
      <c r="F9" s="48">
        <v>568000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52">
        <f t="shared" si="3"/>
        <v>0</v>
      </c>
      <c r="X9" s="38" t="str">
        <f t="shared" si="1"/>
        <v>LUNAS</v>
      </c>
      <c r="Y9" s="38">
        <f t="shared" si="2"/>
        <v>40000</v>
      </c>
      <c r="Z9" s="36"/>
      <c r="AA9" s="19"/>
      <c r="AB9" s="19"/>
      <c r="AC9" s="19"/>
      <c r="AD9" s="19"/>
      <c r="AE9" s="19"/>
      <c r="AF9" s="19"/>
    </row>
    <row r="10" spans="1:32" ht="14" x14ac:dyDescent="0.3">
      <c r="A10" s="55" t="s">
        <v>7</v>
      </c>
      <c r="B10" s="56">
        <v>1500000</v>
      </c>
      <c r="C10" s="56" t="s">
        <v>35</v>
      </c>
      <c r="D10" s="57">
        <v>4</v>
      </c>
      <c r="E10" s="58">
        <v>1500000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9">
        <f t="shared" si="3"/>
        <v>0</v>
      </c>
      <c r="X10" s="60" t="str">
        <f t="shared" si="1"/>
        <v>LUNAS</v>
      </c>
      <c r="Y10" s="60">
        <f t="shared" si="2"/>
        <v>75000</v>
      </c>
      <c r="Z10" s="61"/>
      <c r="AA10" s="19"/>
      <c r="AB10" s="19"/>
      <c r="AC10" s="19"/>
      <c r="AD10" s="19"/>
      <c r="AE10" s="19"/>
      <c r="AF10" s="19"/>
    </row>
    <row r="11" spans="1:32" ht="14" x14ac:dyDescent="0.3">
      <c r="A11" s="37" t="s">
        <v>30</v>
      </c>
      <c r="B11" s="47">
        <v>1000000</v>
      </c>
      <c r="C11" s="47" t="s">
        <v>36</v>
      </c>
      <c r="D11" s="39">
        <v>2</v>
      </c>
      <c r="E11" s="48">
        <v>50000</v>
      </c>
      <c r="F11" s="48">
        <v>50000</v>
      </c>
      <c r="G11" s="48">
        <v>100000</v>
      </c>
      <c r="H11" s="48">
        <v>100000</v>
      </c>
      <c r="I11" s="48">
        <v>50000</v>
      </c>
      <c r="J11" s="48">
        <v>50000</v>
      </c>
      <c r="K11" s="48">
        <v>50000</v>
      </c>
      <c r="L11" s="48">
        <v>50000</v>
      </c>
      <c r="M11" s="48">
        <v>50000</v>
      </c>
      <c r="N11" s="48">
        <v>50000</v>
      </c>
      <c r="O11" s="48">
        <v>50000</v>
      </c>
      <c r="P11" s="48">
        <v>50000</v>
      </c>
      <c r="Q11" s="48">
        <v>50000</v>
      </c>
      <c r="R11" s="62">
        <v>50000</v>
      </c>
      <c r="S11" s="62">
        <v>50000</v>
      </c>
      <c r="T11" s="62">
        <v>50000</v>
      </c>
      <c r="U11" s="62">
        <v>50000</v>
      </c>
      <c r="V11" s="62">
        <v>50000</v>
      </c>
      <c r="W11" s="63">
        <f t="shared" si="3"/>
        <v>0</v>
      </c>
      <c r="X11" s="38" t="str">
        <f t="shared" ref="X11:X15" si="4">IF(W11=0,"LUNAS",B11-SUM(E11:V11))</f>
        <v>LUNAS</v>
      </c>
      <c r="Y11" s="38">
        <f t="shared" si="2"/>
        <v>50000</v>
      </c>
      <c r="Z11" s="36"/>
      <c r="AA11" s="19"/>
      <c r="AB11" s="19"/>
      <c r="AC11" s="19"/>
      <c r="AD11" s="19"/>
      <c r="AE11" s="19"/>
      <c r="AF11" s="19"/>
    </row>
    <row r="12" spans="1:32" ht="14" x14ac:dyDescent="0.3">
      <c r="A12" s="64" t="s">
        <v>30</v>
      </c>
      <c r="B12" s="65">
        <v>500000</v>
      </c>
      <c r="C12" s="65" t="s">
        <v>37</v>
      </c>
      <c r="D12" s="35">
        <v>3</v>
      </c>
      <c r="E12" s="20">
        <v>25000</v>
      </c>
      <c r="F12" s="20">
        <v>25000</v>
      </c>
      <c r="G12" s="20">
        <v>25000</v>
      </c>
      <c r="H12" s="20">
        <v>25000</v>
      </c>
      <c r="I12" s="20">
        <v>25000</v>
      </c>
      <c r="J12" s="20">
        <v>25000</v>
      </c>
      <c r="K12" s="20">
        <v>25000</v>
      </c>
      <c r="L12" s="20">
        <v>25000</v>
      </c>
      <c r="M12" s="20">
        <v>25000</v>
      </c>
      <c r="N12" s="20">
        <v>25000</v>
      </c>
      <c r="O12" s="20">
        <v>25000</v>
      </c>
      <c r="P12" s="20">
        <v>25000</v>
      </c>
      <c r="Q12" s="20">
        <v>25000</v>
      </c>
      <c r="R12" s="20">
        <v>25000</v>
      </c>
      <c r="S12" s="20">
        <v>25000</v>
      </c>
      <c r="T12" s="20">
        <v>25000</v>
      </c>
      <c r="U12" s="20">
        <v>25000</v>
      </c>
      <c r="V12" s="20"/>
      <c r="W12" s="66">
        <f t="shared" si="3"/>
        <v>75000</v>
      </c>
      <c r="X12" s="67">
        <f t="shared" si="4"/>
        <v>75000</v>
      </c>
      <c r="Y12" s="68">
        <f t="shared" si="2"/>
        <v>25000</v>
      </c>
      <c r="Z12" s="36"/>
      <c r="AA12" s="19"/>
      <c r="AB12" s="19"/>
      <c r="AC12" s="19"/>
      <c r="AD12" s="19"/>
      <c r="AE12" s="19"/>
      <c r="AF12" s="19"/>
    </row>
    <row r="13" spans="1:32" ht="14" x14ac:dyDescent="0.3">
      <c r="A13" s="129" t="s">
        <v>30</v>
      </c>
      <c r="B13" s="130">
        <v>5000000</v>
      </c>
      <c r="C13" s="130" t="s">
        <v>38</v>
      </c>
      <c r="D13" s="131">
        <v>4</v>
      </c>
      <c r="E13" s="132">
        <v>500000</v>
      </c>
      <c r="F13" s="132">
        <v>750000</v>
      </c>
      <c r="G13" s="132">
        <v>500000</v>
      </c>
      <c r="H13" s="132">
        <v>750000</v>
      </c>
      <c r="I13" s="132">
        <v>200000</v>
      </c>
      <c r="J13" s="132">
        <v>200000</v>
      </c>
      <c r="K13" s="132">
        <v>600000</v>
      </c>
      <c r="L13" s="132">
        <v>250000</v>
      </c>
      <c r="M13" s="132">
        <v>250000</v>
      </c>
      <c r="N13" s="132">
        <v>250000</v>
      </c>
      <c r="O13" s="132">
        <v>250000</v>
      </c>
      <c r="P13" s="132">
        <v>500000</v>
      </c>
      <c r="Q13" s="132"/>
      <c r="R13" s="132"/>
      <c r="S13" s="133"/>
      <c r="T13" s="133"/>
      <c r="U13" s="133"/>
      <c r="V13" s="133"/>
      <c r="W13" s="134">
        <f t="shared" si="3"/>
        <v>0</v>
      </c>
      <c r="X13" s="135" t="str">
        <f t="shared" si="4"/>
        <v>LUNAS</v>
      </c>
      <c r="Y13" s="136">
        <f t="shared" si="2"/>
        <v>250000</v>
      </c>
      <c r="Z13" s="36"/>
      <c r="AA13" s="19"/>
      <c r="AB13" s="19"/>
      <c r="AC13" s="19"/>
      <c r="AD13" s="19"/>
      <c r="AE13" s="19"/>
      <c r="AF13" s="19"/>
    </row>
    <row r="14" spans="1:32" ht="14" x14ac:dyDescent="0.3">
      <c r="A14" s="37" t="s">
        <v>5</v>
      </c>
      <c r="B14" s="69">
        <v>1500000</v>
      </c>
      <c r="C14" s="70">
        <v>44531</v>
      </c>
      <c r="D14" s="39">
        <v>2</v>
      </c>
      <c r="E14" s="48">
        <v>300000</v>
      </c>
      <c r="F14" s="71">
        <v>125000</v>
      </c>
      <c r="G14" s="71">
        <v>125000</v>
      </c>
      <c r="H14" s="49">
        <v>377000</v>
      </c>
      <c r="I14" s="49">
        <v>125000</v>
      </c>
      <c r="J14" s="49">
        <v>125000</v>
      </c>
      <c r="K14" s="49">
        <v>125000</v>
      </c>
      <c r="L14" s="49">
        <v>125000</v>
      </c>
      <c r="M14" s="49">
        <v>73000</v>
      </c>
      <c r="N14" s="49"/>
      <c r="O14" s="49"/>
      <c r="P14" s="49"/>
      <c r="Q14" s="49"/>
      <c r="R14" s="49"/>
      <c r="S14" s="49"/>
      <c r="T14" s="49"/>
      <c r="U14" s="49"/>
      <c r="V14" s="49"/>
      <c r="W14" s="44">
        <f t="shared" si="3"/>
        <v>0</v>
      </c>
      <c r="X14" s="38" t="str">
        <f t="shared" si="4"/>
        <v>LUNAS</v>
      </c>
      <c r="Y14" s="38">
        <f t="shared" si="2"/>
        <v>75000</v>
      </c>
      <c r="Z14" s="72"/>
      <c r="AA14" s="73"/>
      <c r="AB14" s="73"/>
      <c r="AC14" s="73"/>
      <c r="AD14" s="73"/>
      <c r="AE14" s="73"/>
      <c r="AF14" s="73"/>
    </row>
    <row r="15" spans="1:32" ht="14" x14ac:dyDescent="0.3">
      <c r="A15" s="64" t="s">
        <v>30</v>
      </c>
      <c r="B15" s="74">
        <v>3000000</v>
      </c>
      <c r="C15" s="75">
        <v>44713</v>
      </c>
      <c r="D15" s="35">
        <v>5</v>
      </c>
      <c r="E15" s="20">
        <v>150000</v>
      </c>
      <c r="F15" s="20">
        <v>150000</v>
      </c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2"/>
      <c r="T15" s="72"/>
      <c r="U15" s="72"/>
      <c r="V15" s="72"/>
      <c r="W15" s="52">
        <f t="shared" si="3"/>
        <v>2700000</v>
      </c>
      <c r="X15" s="67">
        <f t="shared" si="4"/>
        <v>2700000</v>
      </c>
      <c r="Y15" s="68">
        <f t="shared" si="2"/>
        <v>150000</v>
      </c>
      <c r="Z15" s="72"/>
      <c r="AA15" s="73"/>
      <c r="AB15" s="73"/>
      <c r="AC15" s="73"/>
      <c r="AD15" s="73"/>
      <c r="AE15" s="73"/>
      <c r="AF15" s="73"/>
    </row>
    <row r="16" spans="1:32" s="145" customFormat="1" ht="14" x14ac:dyDescent="0.3">
      <c r="A16" s="146" t="s">
        <v>7</v>
      </c>
      <c r="B16" s="147">
        <v>4000000</v>
      </c>
      <c r="C16" s="148" t="s">
        <v>99</v>
      </c>
      <c r="D16" s="149">
        <v>5</v>
      </c>
      <c r="E16" s="173">
        <v>200000</v>
      </c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1">
        <f t="shared" si="3"/>
        <v>3800000</v>
      </c>
      <c r="X16" s="152"/>
      <c r="Y16" s="153">
        <f t="shared" si="2"/>
        <v>200000</v>
      </c>
      <c r="Z16" s="143"/>
      <c r="AA16" s="144"/>
      <c r="AB16" s="144"/>
      <c r="AC16" s="144"/>
      <c r="AD16" s="144"/>
      <c r="AE16" s="144"/>
      <c r="AF16" s="144"/>
    </row>
    <row r="17" spans="1:32" s="128" customFormat="1" ht="14" x14ac:dyDescent="0.3">
      <c r="A17" s="64" t="s">
        <v>30</v>
      </c>
      <c r="B17" s="74">
        <v>2000000</v>
      </c>
      <c r="C17" s="75">
        <v>44866</v>
      </c>
      <c r="D17" s="35">
        <v>5</v>
      </c>
      <c r="E17" s="20"/>
      <c r="F17" s="20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2"/>
      <c r="T17" s="72"/>
      <c r="U17" s="72"/>
      <c r="V17" s="72"/>
      <c r="W17" s="52">
        <f t="shared" ref="W17" si="5">B17-SUM(E17:V17)</f>
        <v>2000000</v>
      </c>
      <c r="X17" s="67">
        <f t="shared" ref="X17" si="6">IF(W17=0,"LUNAS",B17-SUM(E17:V17))</f>
        <v>2000000</v>
      </c>
      <c r="Y17" s="68">
        <f t="shared" ref="Y17" si="7">B17*5%</f>
        <v>100000</v>
      </c>
      <c r="Z17" s="72"/>
      <c r="AA17" s="73"/>
      <c r="AB17" s="73"/>
      <c r="AC17" s="73"/>
      <c r="AD17" s="73"/>
      <c r="AE17" s="73"/>
      <c r="AF17" s="73"/>
    </row>
    <row r="18" spans="1:32" ht="15.7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18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52">
        <f t="shared" si="3"/>
        <v>0</v>
      </c>
      <c r="X18" s="77"/>
      <c r="Y18" s="68">
        <f t="shared" si="2"/>
        <v>0</v>
      </c>
      <c r="Z18" s="36"/>
      <c r="AA18" s="19"/>
      <c r="AB18" s="19"/>
      <c r="AC18" s="19"/>
      <c r="AD18" s="19"/>
      <c r="AE18" s="19"/>
      <c r="AF18" s="19"/>
    </row>
    <row r="19" spans="1:32" ht="15.7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18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52">
        <f t="shared" si="3"/>
        <v>0</v>
      </c>
      <c r="X19" s="77"/>
      <c r="Y19" s="68">
        <f t="shared" si="2"/>
        <v>0</v>
      </c>
      <c r="Z19" s="36"/>
      <c r="AA19" s="19"/>
      <c r="AB19" s="19"/>
      <c r="AC19" s="19"/>
      <c r="AD19" s="19"/>
      <c r="AE19" s="19"/>
      <c r="AF19" s="19"/>
    </row>
    <row r="20" spans="1:32" ht="15.7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52">
        <f t="shared" si="3"/>
        <v>0</v>
      </c>
      <c r="X20" s="77"/>
      <c r="Y20" s="68">
        <f t="shared" si="2"/>
        <v>0</v>
      </c>
      <c r="Z20" s="36"/>
      <c r="AA20" s="19"/>
      <c r="AB20" s="19"/>
      <c r="AC20" s="19"/>
      <c r="AD20" s="19"/>
      <c r="AE20" s="19"/>
      <c r="AF20" s="19"/>
    </row>
    <row r="21" spans="1:32" ht="15.7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52">
        <f t="shared" si="3"/>
        <v>0</v>
      </c>
      <c r="X21" s="77"/>
      <c r="Y21" s="68">
        <f t="shared" si="2"/>
        <v>0</v>
      </c>
      <c r="Z21" s="36"/>
      <c r="AA21" s="19"/>
      <c r="AB21" s="19"/>
      <c r="AC21" s="19"/>
      <c r="AD21" s="19"/>
      <c r="AE21" s="19"/>
      <c r="AF21" s="19"/>
    </row>
    <row r="22" spans="1:32" ht="15.7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52">
        <f t="shared" si="3"/>
        <v>0</v>
      </c>
      <c r="X22" s="77"/>
      <c r="Y22" s="68">
        <f t="shared" si="2"/>
        <v>0</v>
      </c>
      <c r="Z22" s="36"/>
      <c r="AA22" s="19"/>
      <c r="AB22" s="19"/>
      <c r="AC22" s="19"/>
      <c r="AD22" s="19"/>
      <c r="AE22" s="19"/>
      <c r="AF22" s="19"/>
    </row>
    <row r="23" spans="1:32" ht="15.75" customHeight="1" x14ac:dyDescent="0.3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52">
        <f t="shared" si="3"/>
        <v>0</v>
      </c>
      <c r="X23" s="77"/>
      <c r="Y23" s="68">
        <f t="shared" si="2"/>
        <v>0</v>
      </c>
      <c r="Z23" s="36"/>
      <c r="AA23" s="19"/>
      <c r="AB23" s="19"/>
      <c r="AC23" s="19"/>
      <c r="AD23" s="19"/>
      <c r="AE23" s="19"/>
      <c r="AF23" s="19"/>
    </row>
    <row r="24" spans="1:32" ht="15.75" customHeight="1" x14ac:dyDescent="0.3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52">
        <f t="shared" si="3"/>
        <v>0</v>
      </c>
      <c r="X24" s="77"/>
      <c r="Y24" s="68">
        <f t="shared" si="2"/>
        <v>0</v>
      </c>
      <c r="Z24" s="36"/>
      <c r="AA24" s="19"/>
      <c r="AB24" s="19"/>
      <c r="AC24" s="19"/>
      <c r="AD24" s="19"/>
      <c r="AE24" s="19"/>
      <c r="AF24" s="19"/>
    </row>
    <row r="25" spans="1:32" ht="15.75" customHeight="1" x14ac:dyDescent="0.3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52">
        <f t="shared" si="3"/>
        <v>0</v>
      </c>
      <c r="X25" s="77"/>
      <c r="Y25" s="68">
        <f t="shared" si="2"/>
        <v>0</v>
      </c>
      <c r="Z25" s="36"/>
      <c r="AA25" s="19"/>
      <c r="AB25" s="19"/>
      <c r="AC25" s="19"/>
      <c r="AD25" s="19"/>
      <c r="AE25" s="19"/>
      <c r="AF25" s="19"/>
    </row>
    <row r="26" spans="1:32" ht="15.75" customHeight="1" x14ac:dyDescent="0.3">
      <c r="A26" s="161" t="s">
        <v>20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62"/>
      <c r="Y26" s="78">
        <f>SUM(Y4:Y25)</f>
        <v>1470000</v>
      </c>
      <c r="Z26" s="36"/>
      <c r="AA26" s="19"/>
      <c r="AB26" s="19"/>
      <c r="AC26" s="19"/>
      <c r="AD26" s="19"/>
      <c r="AE26" s="19"/>
      <c r="AF26" s="19"/>
    </row>
    <row r="27" spans="1:32" ht="15.75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.75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.75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.75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.75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.75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.75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.75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.75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.75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.75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.75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.75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.75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.75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.7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.75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.75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.75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.75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.75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.75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.75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.75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.75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.75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.75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.75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.75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 ht="15.7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 ht="15.75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</row>
    <row r="58" spans="1:32" ht="15.75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</row>
    <row r="59" spans="1:32" ht="15.75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</row>
    <row r="60" spans="1:32" ht="15.75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</row>
    <row r="61" spans="1:32" ht="15.75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spans="1:32" ht="15.75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</row>
    <row r="63" spans="1:32" ht="15.75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</row>
    <row r="64" spans="1:32" ht="15.75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</row>
    <row r="65" spans="1:32" ht="15.7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 spans="1:32" ht="15.75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spans="1:32" ht="15.75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 spans="1:32" ht="15.75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</row>
    <row r="69" spans="1:32" ht="15.75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</row>
    <row r="70" spans="1:32" ht="15.75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 spans="1:32" ht="15.75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 spans="1:32" ht="15.75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 spans="1:32" ht="15.75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 spans="1:32" ht="15.75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</row>
    <row r="75" spans="1:32" ht="15.75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</row>
    <row r="76" spans="1:32" ht="15.75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</row>
    <row r="77" spans="1:32" ht="15.75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</row>
    <row r="78" spans="1:32" ht="15.75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</row>
    <row r="79" spans="1:32" ht="15.75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</row>
    <row r="80" spans="1:32" ht="15.75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</row>
    <row r="81" spans="1:32" ht="15.75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ht="15.75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</row>
    <row r="83" spans="1:32" ht="15.75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</row>
    <row r="84" spans="1:32" ht="15.7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</row>
    <row r="85" spans="1:32" ht="15.7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</row>
    <row r="86" spans="1:32" ht="15.75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spans="1:32" ht="15.7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spans="1:32" ht="15.7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spans="1:32" ht="15.75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spans="1:32" ht="15.75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spans="1:32" ht="15.75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spans="1:32" ht="15.75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spans="1:32" ht="15.75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</row>
    <row r="94" spans="1:32" ht="15.75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</row>
    <row r="95" spans="1:32" ht="15.75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</row>
    <row r="96" spans="1:32" ht="15.75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</row>
    <row r="97" spans="1:32" ht="15.75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</row>
    <row r="98" spans="1:32" ht="15.75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</row>
    <row r="99" spans="1:32" ht="15.75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</row>
    <row r="100" spans="1:32" ht="15.75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</row>
    <row r="101" spans="1:32" ht="15.75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</row>
    <row r="102" spans="1:32" ht="15.75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</row>
    <row r="103" spans="1:32" ht="15.75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</row>
    <row r="104" spans="1:32" ht="15.75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</row>
    <row r="105" spans="1:32" ht="15.75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</row>
    <row r="106" spans="1:32" ht="15.75" customHeight="1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</row>
    <row r="107" spans="1:32" ht="15.75" customHeight="1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 spans="1:32" ht="15.75" customHeight="1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</row>
    <row r="109" spans="1:32" ht="15.75" customHeight="1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</row>
    <row r="110" spans="1:32" ht="15.75" customHeight="1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</row>
    <row r="111" spans="1:32" ht="15.75" customHeight="1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</row>
    <row r="112" spans="1:32" ht="15.75" customHeight="1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 spans="1:32" ht="15.75" customHeight="1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</row>
    <row r="114" spans="1:32" ht="15.75" customHeight="1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</row>
    <row r="115" spans="1:32" ht="15.75" customHeight="1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</row>
    <row r="116" spans="1:32" ht="15.75" customHeight="1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spans="1:32" ht="15.75" customHeight="1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 spans="1:32" ht="15.75" customHeight="1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</row>
    <row r="119" spans="1:32" ht="15.75" customHeight="1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</row>
    <row r="120" spans="1:32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</row>
    <row r="121" spans="1:32" ht="15.75" customHeight="1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</row>
    <row r="122" spans="1:32" ht="15.75" customHeight="1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</row>
    <row r="123" spans="1:32" ht="15.75" customHeight="1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</row>
    <row r="124" spans="1:32" ht="15.75" customHeight="1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</row>
    <row r="125" spans="1:32" ht="15.75" customHeight="1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</row>
    <row r="126" spans="1:32" ht="15.75" customHeight="1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</row>
    <row r="127" spans="1:32" ht="15.75" customHeight="1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</row>
    <row r="128" spans="1:32" ht="15.75" customHeight="1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</row>
    <row r="129" spans="1:32" ht="15.75" customHeight="1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</row>
    <row r="130" spans="1:32" ht="15.75" customHeight="1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</row>
    <row r="131" spans="1:32" ht="15.75" customHeight="1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</row>
    <row r="132" spans="1:32" ht="15.75" customHeight="1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</row>
    <row r="133" spans="1:32" ht="15.75" customHeight="1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</row>
    <row r="134" spans="1:32" ht="15.75" customHeight="1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</row>
    <row r="135" spans="1:32" ht="15.75" customHeight="1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</row>
    <row r="136" spans="1:32" ht="15.75" customHeight="1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</row>
    <row r="137" spans="1:32" ht="15.75" customHeight="1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</row>
    <row r="138" spans="1:32" ht="15.75" customHeight="1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</row>
    <row r="139" spans="1:32" ht="15.75" customHeight="1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</row>
    <row r="140" spans="1:32" ht="15.75" customHeight="1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</row>
    <row r="141" spans="1:32" ht="15.75" customHeight="1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</row>
    <row r="142" spans="1:32" ht="15.75" customHeight="1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</row>
    <row r="143" spans="1:32" ht="15.75" customHeight="1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</row>
    <row r="144" spans="1:32" ht="15.75" customHeight="1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</row>
    <row r="145" spans="1:32" ht="15.75" customHeight="1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</row>
    <row r="146" spans="1:32" ht="15.75" customHeight="1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</row>
    <row r="147" spans="1:32" ht="15.75" customHeight="1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</row>
    <row r="148" spans="1:32" ht="15.75" customHeight="1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</row>
    <row r="149" spans="1:32" ht="15.75" customHeight="1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</row>
    <row r="150" spans="1:32" ht="15.75" customHeight="1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</row>
    <row r="151" spans="1:32" ht="15.75" customHeight="1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</row>
    <row r="152" spans="1:32" ht="15.75" customHeight="1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</row>
    <row r="153" spans="1:32" ht="15.75" customHeight="1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</row>
    <row r="154" spans="1:32" ht="15.75" customHeight="1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</row>
    <row r="155" spans="1:32" ht="15.75" customHeight="1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</row>
    <row r="156" spans="1:32" ht="15.75" customHeight="1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</row>
    <row r="157" spans="1:32" ht="15.75" customHeight="1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</row>
    <row r="158" spans="1:32" ht="15.75" customHeight="1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</row>
    <row r="159" spans="1:32" ht="15.75" customHeight="1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</row>
    <row r="160" spans="1:32" ht="15.75" customHeight="1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</row>
    <row r="161" spans="1:32" ht="15.75" customHeight="1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</row>
    <row r="162" spans="1:32" ht="15.75" customHeight="1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</row>
    <row r="163" spans="1:32" ht="15.75" customHeight="1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</row>
    <row r="164" spans="1:32" ht="15.75" customHeight="1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</row>
    <row r="165" spans="1:32" ht="15.75" customHeight="1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</row>
    <row r="166" spans="1:32" ht="15.75" customHeight="1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</row>
    <row r="167" spans="1:32" ht="15.75" customHeight="1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</row>
    <row r="168" spans="1:32" ht="15.75" customHeight="1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</row>
    <row r="169" spans="1:32" ht="15.75" customHeight="1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</row>
    <row r="170" spans="1:32" ht="15.75" customHeight="1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</row>
    <row r="171" spans="1:32" ht="15.75" customHeight="1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</row>
    <row r="172" spans="1:32" ht="15.75" customHeight="1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</row>
    <row r="173" spans="1:32" ht="15.75" customHeight="1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</row>
    <row r="174" spans="1:32" ht="15.75" customHeight="1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</row>
    <row r="175" spans="1:32" ht="15.75" customHeight="1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</row>
    <row r="176" spans="1:32" ht="15.75" customHeight="1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</row>
    <row r="177" spans="1:32" ht="15.75" customHeight="1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</row>
    <row r="178" spans="1:32" ht="15.75" customHeight="1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</row>
    <row r="179" spans="1:32" ht="15.75" customHeight="1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</row>
    <row r="180" spans="1:32" ht="15.75" customHeight="1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</row>
    <row r="181" spans="1:32" ht="15.75" customHeight="1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</row>
    <row r="182" spans="1:32" ht="15.75" customHeight="1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</row>
    <row r="183" spans="1:32" ht="15.75" customHeight="1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</row>
    <row r="184" spans="1:32" ht="15.75" customHeight="1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</row>
    <row r="185" spans="1:32" ht="15.75" customHeight="1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</row>
    <row r="186" spans="1:32" ht="15.75" customHeight="1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</row>
    <row r="187" spans="1:32" ht="15.75" customHeight="1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</row>
    <row r="188" spans="1:32" ht="15.75" customHeight="1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</row>
    <row r="189" spans="1:32" ht="15.75" customHeight="1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</row>
    <row r="190" spans="1:32" ht="15.75" customHeight="1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</row>
    <row r="191" spans="1:32" ht="15.75" customHeight="1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</row>
    <row r="192" spans="1:32" ht="15.75" customHeight="1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</row>
    <row r="193" spans="1:32" ht="15.75" customHeight="1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</row>
    <row r="194" spans="1:32" ht="15.75" customHeight="1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</row>
    <row r="195" spans="1:32" ht="15.75" customHeight="1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</row>
    <row r="196" spans="1:32" ht="15.75" customHeight="1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</row>
    <row r="197" spans="1:32" ht="15.75" customHeight="1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</row>
    <row r="198" spans="1:32" ht="15.75" customHeight="1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</row>
    <row r="199" spans="1:32" ht="15.75" customHeight="1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</row>
    <row r="200" spans="1:32" ht="15.75" customHeight="1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</row>
    <row r="201" spans="1:32" ht="15.75" customHeight="1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</row>
    <row r="202" spans="1:32" ht="15.75" customHeight="1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</row>
    <row r="203" spans="1:32" ht="15.75" customHeight="1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</row>
    <row r="204" spans="1:32" ht="15.75" customHeight="1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</row>
    <row r="205" spans="1:32" ht="15.75" customHeight="1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</row>
    <row r="206" spans="1:32" ht="15.75" customHeight="1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</row>
    <row r="207" spans="1:32" ht="15.75" customHeight="1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</row>
    <row r="208" spans="1:32" ht="15.75" customHeight="1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</row>
    <row r="209" spans="1:32" ht="15.75" customHeight="1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</row>
    <row r="210" spans="1:32" ht="15.75" customHeight="1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</row>
    <row r="211" spans="1:32" ht="15.75" customHeight="1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</row>
    <row r="212" spans="1:32" ht="15.75" customHeight="1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</row>
    <row r="213" spans="1:32" ht="15.75" customHeight="1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</row>
    <row r="214" spans="1:32" ht="15.75" customHeight="1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</row>
    <row r="215" spans="1:32" ht="15.75" customHeight="1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</row>
    <row r="216" spans="1:32" ht="15.75" customHeight="1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</row>
    <row r="217" spans="1:32" ht="15.75" customHeight="1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</row>
    <row r="218" spans="1:32" ht="15.75" customHeight="1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</row>
    <row r="219" spans="1:32" ht="15.75" customHeight="1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</row>
    <row r="220" spans="1:32" ht="15.75" customHeight="1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</row>
    <row r="221" spans="1:32" ht="15.75" customHeight="1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</row>
    <row r="222" spans="1:32" ht="15.75" customHeight="1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</row>
    <row r="223" spans="1:32" ht="15.75" customHeight="1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</row>
    <row r="224" spans="1:32" ht="15.75" customHeight="1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</row>
    <row r="225" spans="1:32" ht="15.75" customHeight="1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</row>
    <row r="226" spans="1:32" ht="15.75" customHeight="1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</row>
    <row r="227" spans="1:32" ht="15.75" customHeight="1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</row>
    <row r="228" spans="1:32" ht="15.75" customHeight="1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</row>
    <row r="229" spans="1:32" ht="15.75" customHeight="1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 spans="1:32" ht="15.75" customHeight="1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</row>
    <row r="231" spans="1:32" ht="15.75" customHeight="1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</row>
    <row r="232" spans="1:32" ht="15.75" customHeight="1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</row>
    <row r="233" spans="1:32" ht="15.75" customHeight="1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</row>
    <row r="234" spans="1:32" ht="15.75" customHeight="1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</row>
    <row r="235" spans="1:32" ht="15.75" customHeight="1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 spans="1:32" ht="15.75" customHeight="1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</row>
    <row r="237" spans="1:32" ht="15.75" customHeight="1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</row>
    <row r="238" spans="1:32" ht="15.75" customHeight="1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</row>
    <row r="239" spans="1:32" ht="15.75" customHeight="1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 spans="1:32" ht="15.75" customHeight="1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</row>
    <row r="241" spans="1:32" ht="15.75" customHeight="1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</row>
    <row r="242" spans="1:32" ht="15.75" customHeight="1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</row>
    <row r="243" spans="1:32" ht="15.75" customHeight="1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 spans="1:32" ht="15.75" customHeight="1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 spans="1:32" ht="15.75" customHeight="1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 spans="1:32" ht="15.75" customHeight="1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</row>
    <row r="247" spans="1:32" ht="15.75" customHeight="1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</row>
    <row r="248" spans="1:32" ht="15.75" customHeight="1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 spans="1:32" ht="15.75" customHeight="1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</row>
    <row r="250" spans="1:32" ht="15.75" customHeight="1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</row>
    <row r="251" spans="1:32" ht="15.75" customHeight="1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</row>
    <row r="252" spans="1:32" ht="15.75" customHeight="1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</row>
    <row r="253" spans="1:32" ht="15.75" customHeight="1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 spans="1:32" ht="15.75" customHeight="1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 spans="1:32" ht="15.75" customHeight="1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</row>
    <row r="256" spans="1:32" ht="15.75" customHeight="1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</row>
    <row r="257" spans="1:32" ht="15.75" customHeight="1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</row>
    <row r="258" spans="1:32" ht="15.75" customHeight="1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</row>
    <row r="259" spans="1:32" ht="15.75" customHeight="1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 spans="1:32" ht="15.75" customHeight="1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 spans="1:32" ht="15.75" customHeight="1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</row>
    <row r="262" spans="1:32" ht="15.75" customHeight="1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</row>
    <row r="263" spans="1:32" ht="15.75" customHeight="1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</row>
    <row r="264" spans="1:32" ht="15.75" customHeight="1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 spans="1:32" ht="15.75" customHeight="1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 spans="1:32" ht="15.75" customHeight="1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</row>
    <row r="267" spans="1:32" ht="15.75" customHeight="1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</row>
    <row r="268" spans="1:32" ht="15.75" customHeight="1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</row>
    <row r="269" spans="1:32" ht="15.75" customHeight="1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 spans="1:32" ht="15.75" customHeight="1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 spans="1:32" ht="15.75" customHeight="1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</row>
    <row r="272" spans="1:32" ht="15.75" customHeight="1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</row>
    <row r="273" spans="1:32" ht="15.75" customHeight="1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 spans="1:32" ht="15.75" customHeight="1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 spans="1:32" ht="15.75" customHeight="1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 spans="1:32" ht="15.75" customHeight="1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</row>
    <row r="277" spans="1:32" ht="15.75" customHeight="1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</row>
    <row r="278" spans="1:32" ht="15.75" customHeight="1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</row>
    <row r="279" spans="1:32" ht="15.75" customHeight="1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 spans="1:32" ht="15.75" customHeight="1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 spans="1:32" ht="15.75" customHeight="1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</row>
    <row r="282" spans="1:32" ht="15.75" customHeight="1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 spans="1:32" ht="15.75" customHeight="1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</row>
    <row r="284" spans="1:32" ht="15.75" customHeight="1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 spans="1:32" ht="15.75" customHeight="1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 spans="1:32" ht="15.75" customHeight="1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</row>
    <row r="287" spans="1:32" ht="15.75" customHeight="1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</row>
    <row r="288" spans="1:32" ht="15.75" customHeight="1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</row>
    <row r="289" spans="1:32" ht="15.75" customHeight="1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</row>
    <row r="290" spans="1:32" ht="15.75" customHeight="1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</row>
    <row r="291" spans="1:32" ht="15.75" customHeight="1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 spans="1:32" ht="15.75" customHeight="1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</row>
    <row r="293" spans="1:32" ht="15.75" customHeight="1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 spans="1:32" ht="15.75" customHeight="1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</row>
    <row r="295" spans="1:32" ht="15.75" customHeight="1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</row>
    <row r="296" spans="1:32" ht="15.75" customHeight="1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 spans="1:32" ht="15.75" customHeight="1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 spans="1:32" ht="15.75" customHeight="1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 spans="1:32" ht="15.75" customHeight="1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 spans="1:32" ht="15.75" customHeight="1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 spans="1:32" ht="15.75" customHeight="1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 spans="1:32" ht="15.75" customHeight="1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</row>
    <row r="303" spans="1:32" ht="15.75" customHeight="1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</row>
    <row r="304" spans="1:32" ht="15.75" customHeight="1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</row>
    <row r="305" spans="1:32" ht="15.75" customHeight="1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</row>
    <row r="306" spans="1:32" ht="15.75" customHeight="1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</row>
    <row r="307" spans="1:32" ht="15.75" customHeight="1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</row>
    <row r="308" spans="1:32" ht="15.75" customHeight="1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</row>
    <row r="309" spans="1:32" ht="15.75" customHeight="1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 spans="1:32" ht="15.75" customHeight="1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</row>
    <row r="311" spans="1:32" ht="15.75" customHeight="1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 spans="1:32" ht="15.75" customHeight="1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 spans="1:32" ht="15.75" customHeight="1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</row>
    <row r="314" spans="1:32" ht="15.75" customHeight="1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</row>
    <row r="315" spans="1:32" ht="15.75" customHeight="1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 spans="1:32" ht="15.75" customHeight="1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</row>
    <row r="317" spans="1:32" ht="15.75" customHeight="1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</row>
    <row r="318" spans="1:32" ht="15.75" customHeight="1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</row>
    <row r="319" spans="1:32" ht="15.75" customHeight="1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 spans="1:32" ht="15.75" customHeight="1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</row>
    <row r="321" spans="1:32" ht="15.75" customHeight="1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 spans="1:32" ht="15.75" customHeight="1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</row>
    <row r="323" spans="1:32" ht="15.75" customHeight="1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</row>
    <row r="324" spans="1:32" ht="15.75" customHeight="1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</row>
    <row r="325" spans="1:32" ht="15.75" customHeight="1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</row>
    <row r="326" spans="1:32" ht="15.75" customHeight="1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</row>
    <row r="327" spans="1:32" ht="15.75" customHeight="1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</row>
    <row r="328" spans="1:32" ht="15.75" customHeight="1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</row>
    <row r="329" spans="1:32" ht="15.75" customHeight="1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</row>
    <row r="330" spans="1:32" ht="15.75" customHeight="1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 spans="1:32" ht="15.75" customHeight="1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</row>
    <row r="332" spans="1:32" ht="15.75" customHeight="1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</row>
    <row r="333" spans="1:32" ht="15.75" customHeight="1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 spans="1:32" ht="15.75" customHeight="1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 spans="1:32" ht="15.75" customHeight="1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</row>
    <row r="336" spans="1:32" ht="15.75" customHeight="1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 spans="1:32" ht="15.75" customHeight="1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</row>
    <row r="338" spans="1:32" ht="15.75" customHeight="1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 spans="1:32" ht="15.75" customHeight="1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</row>
    <row r="340" spans="1:32" ht="15.75" customHeight="1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</row>
    <row r="341" spans="1:32" ht="15.75" customHeight="1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 spans="1:32" ht="15.75" customHeight="1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</row>
    <row r="343" spans="1:32" ht="15.75" customHeight="1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 spans="1:32" ht="15.75" customHeight="1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</row>
    <row r="345" spans="1:32" ht="15.75" customHeight="1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 spans="1:32" ht="15.75" customHeight="1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 spans="1:32" ht="15.75" customHeight="1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</row>
    <row r="348" spans="1:32" ht="15.75" customHeight="1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 spans="1:32" ht="15.75" customHeight="1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 spans="1:32" ht="15.75" customHeight="1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</row>
    <row r="351" spans="1:32" ht="15.75" customHeight="1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</row>
    <row r="352" spans="1:32" ht="15.75" customHeight="1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</row>
    <row r="353" spans="1:32" ht="15.75" customHeight="1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</row>
    <row r="354" spans="1:32" ht="15.75" customHeight="1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</row>
    <row r="355" spans="1:32" ht="15.75" customHeight="1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</row>
    <row r="356" spans="1:32" ht="15.75" customHeight="1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</row>
    <row r="357" spans="1:32" ht="15.75" customHeight="1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</row>
    <row r="358" spans="1:32" ht="15.75" customHeight="1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</row>
    <row r="359" spans="1:32" ht="15.75" customHeight="1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</row>
    <row r="360" spans="1:32" ht="15.75" customHeight="1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</row>
    <row r="361" spans="1:32" ht="15.75" customHeight="1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</row>
    <row r="362" spans="1:32" ht="15.75" customHeight="1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</row>
    <row r="363" spans="1:32" ht="15.75" customHeight="1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</row>
    <row r="364" spans="1:32" ht="15.75" customHeight="1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</row>
    <row r="365" spans="1:32" ht="15.75" customHeight="1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</row>
    <row r="366" spans="1:32" ht="15.75" customHeight="1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</row>
    <row r="367" spans="1:32" ht="15.75" customHeight="1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</row>
    <row r="368" spans="1:32" ht="15.75" customHeight="1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</row>
    <row r="369" spans="1:32" ht="15.75" customHeight="1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</row>
    <row r="370" spans="1:32" ht="15.75" customHeight="1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</row>
    <row r="371" spans="1:32" ht="15.75" customHeight="1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</row>
    <row r="372" spans="1:32" ht="15.75" customHeight="1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</row>
    <row r="373" spans="1:32" ht="15.75" customHeight="1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</row>
    <row r="374" spans="1:32" ht="15.75" customHeight="1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</row>
    <row r="375" spans="1:32" ht="15.75" customHeight="1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</row>
    <row r="376" spans="1:32" ht="15.75" customHeight="1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</row>
    <row r="377" spans="1:32" ht="15.75" customHeight="1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</row>
    <row r="378" spans="1:32" ht="15.75" customHeight="1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</row>
    <row r="379" spans="1:32" ht="15.75" customHeight="1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</row>
    <row r="380" spans="1:32" ht="15.75" customHeight="1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</row>
    <row r="381" spans="1:32" ht="15.75" customHeight="1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</row>
    <row r="382" spans="1:32" ht="15.75" customHeight="1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</row>
    <row r="383" spans="1:32" ht="15.75" customHeight="1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</row>
    <row r="384" spans="1:32" ht="15.75" customHeight="1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</row>
    <row r="385" spans="1:32" ht="15.75" customHeight="1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</row>
    <row r="386" spans="1:32" ht="15.75" customHeight="1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</row>
    <row r="387" spans="1:32" ht="15.75" customHeight="1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</row>
    <row r="388" spans="1:32" ht="15.75" customHeight="1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</row>
    <row r="389" spans="1:32" ht="15.75" customHeight="1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</row>
    <row r="390" spans="1:32" ht="15.75" customHeight="1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</row>
    <row r="391" spans="1:32" ht="15.75" customHeight="1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</row>
    <row r="392" spans="1:32" ht="15.75" customHeight="1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</row>
    <row r="393" spans="1:32" ht="15.75" customHeight="1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</row>
    <row r="394" spans="1:32" ht="15.75" customHeight="1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</row>
    <row r="395" spans="1:32" ht="15.75" customHeight="1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</row>
    <row r="396" spans="1:32" ht="15.75" customHeight="1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</row>
    <row r="397" spans="1:32" ht="15.75" customHeight="1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</row>
    <row r="398" spans="1:32" ht="15.75" customHeight="1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</row>
    <row r="399" spans="1:32" ht="15.75" customHeight="1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</row>
    <row r="400" spans="1:32" ht="15.75" customHeight="1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</row>
    <row r="401" spans="1:32" ht="15.75" customHeight="1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</row>
    <row r="402" spans="1:32" ht="15.75" customHeight="1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</row>
    <row r="403" spans="1:32" ht="15.75" customHeight="1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</row>
    <row r="404" spans="1:32" ht="15.75" customHeight="1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</row>
    <row r="405" spans="1:32" ht="15.75" customHeight="1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</row>
    <row r="406" spans="1:32" ht="15.75" customHeight="1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</row>
    <row r="407" spans="1:32" ht="15.75" customHeight="1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</row>
    <row r="408" spans="1:32" ht="15.75" customHeight="1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</row>
    <row r="409" spans="1:32" ht="15.75" customHeight="1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</row>
    <row r="410" spans="1:32" ht="15.75" customHeight="1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</row>
    <row r="411" spans="1:32" ht="15.75" customHeight="1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</row>
    <row r="412" spans="1:32" ht="15.75" customHeight="1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</row>
    <row r="413" spans="1:32" ht="15.75" customHeight="1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</row>
    <row r="414" spans="1:32" ht="15.75" customHeight="1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</row>
    <row r="415" spans="1:32" ht="15.75" customHeight="1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</row>
    <row r="416" spans="1:32" ht="15.75" customHeight="1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</row>
    <row r="417" spans="1:32" ht="15.75" customHeight="1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</row>
    <row r="418" spans="1:32" ht="15.75" customHeight="1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</row>
    <row r="419" spans="1:32" ht="15.75" customHeight="1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</row>
    <row r="420" spans="1:32" ht="15.75" customHeight="1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</row>
    <row r="421" spans="1:32" ht="15.75" customHeight="1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</row>
    <row r="422" spans="1:32" ht="15.75" customHeight="1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</row>
    <row r="423" spans="1:32" ht="15.75" customHeight="1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</row>
    <row r="424" spans="1:32" ht="15.75" customHeight="1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</row>
    <row r="425" spans="1:32" ht="15.75" customHeight="1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</row>
    <row r="426" spans="1:32" ht="15.75" customHeight="1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</row>
    <row r="427" spans="1:32" ht="15.75" customHeight="1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</row>
    <row r="428" spans="1:32" ht="15.75" customHeight="1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</row>
    <row r="429" spans="1:32" ht="15.75" customHeight="1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</row>
    <row r="430" spans="1:32" ht="15.75" customHeight="1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</row>
    <row r="431" spans="1:32" ht="15.75" customHeight="1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</row>
    <row r="432" spans="1:32" ht="15.75" customHeight="1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</row>
    <row r="433" spans="1:32" ht="15.75" customHeight="1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</row>
    <row r="434" spans="1:32" ht="15.75" customHeight="1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</row>
    <row r="435" spans="1:32" ht="15.75" customHeight="1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</row>
    <row r="436" spans="1:32" ht="15.75" customHeight="1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</row>
    <row r="437" spans="1:32" ht="15.75" customHeight="1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</row>
    <row r="438" spans="1:32" ht="15.75" customHeight="1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</row>
    <row r="439" spans="1:32" ht="15.75" customHeight="1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</row>
    <row r="440" spans="1:32" ht="15.75" customHeight="1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</row>
    <row r="441" spans="1:32" ht="15.75" customHeight="1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</row>
    <row r="442" spans="1:32" ht="15.75" customHeight="1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</row>
    <row r="443" spans="1:32" ht="15.75" customHeight="1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</row>
    <row r="444" spans="1:32" ht="15.75" customHeight="1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</row>
    <row r="445" spans="1:32" ht="15.75" customHeight="1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</row>
    <row r="446" spans="1:32" ht="15.75" customHeight="1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</row>
    <row r="447" spans="1:32" ht="15.75" customHeight="1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</row>
    <row r="448" spans="1:32" ht="15.75" customHeight="1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</row>
    <row r="449" spans="1:32" ht="15.75" customHeight="1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</row>
    <row r="450" spans="1:32" ht="15.75" customHeight="1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</row>
    <row r="451" spans="1:32" ht="15.75" customHeight="1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</row>
    <row r="452" spans="1:32" ht="15.75" customHeight="1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</row>
    <row r="453" spans="1:32" ht="15.75" customHeight="1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</row>
    <row r="454" spans="1:32" ht="15.75" customHeight="1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</row>
    <row r="455" spans="1:32" ht="15.75" customHeight="1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</row>
    <row r="456" spans="1:32" ht="15.75" customHeight="1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</row>
    <row r="457" spans="1:32" ht="15.75" customHeight="1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</row>
    <row r="458" spans="1:32" ht="15.75" customHeight="1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</row>
    <row r="459" spans="1:32" ht="15.75" customHeight="1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</row>
    <row r="460" spans="1:32" ht="15.75" customHeight="1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</row>
    <row r="461" spans="1:32" ht="15.75" customHeight="1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</row>
    <row r="462" spans="1:32" ht="15.75" customHeight="1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</row>
    <row r="463" spans="1:32" ht="15.75" customHeight="1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</row>
    <row r="464" spans="1:32" ht="15.75" customHeight="1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</row>
    <row r="465" spans="1:32" ht="15.75" customHeight="1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</row>
    <row r="466" spans="1:32" ht="15.75" customHeight="1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</row>
    <row r="467" spans="1:32" ht="15.75" customHeight="1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</row>
    <row r="468" spans="1:32" ht="15.75" customHeight="1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</row>
    <row r="469" spans="1:32" ht="15.75" customHeight="1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</row>
    <row r="470" spans="1:32" ht="15.75" customHeight="1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</row>
    <row r="471" spans="1:32" ht="15.75" customHeight="1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</row>
    <row r="472" spans="1:32" ht="15.75" customHeight="1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</row>
    <row r="473" spans="1:32" ht="15.75" customHeight="1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</row>
    <row r="474" spans="1:32" ht="15.75" customHeight="1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</row>
    <row r="475" spans="1:32" ht="15.75" customHeight="1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</row>
    <row r="476" spans="1:32" ht="15.75" customHeight="1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</row>
    <row r="477" spans="1:32" ht="15.75" customHeight="1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</row>
    <row r="478" spans="1:32" ht="15.75" customHeight="1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</row>
    <row r="479" spans="1:32" ht="15.75" customHeight="1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</row>
    <row r="480" spans="1:32" ht="15.75" customHeight="1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</row>
    <row r="481" spans="1:32" ht="15.75" customHeight="1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</row>
    <row r="482" spans="1:32" ht="15.75" customHeight="1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</row>
    <row r="483" spans="1:32" ht="15.75" customHeight="1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</row>
    <row r="484" spans="1:32" ht="15.75" customHeight="1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</row>
    <row r="485" spans="1:32" ht="15.75" customHeight="1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</row>
    <row r="486" spans="1:32" ht="15.75" customHeight="1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</row>
    <row r="487" spans="1:32" ht="15.75" customHeight="1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</row>
    <row r="488" spans="1:32" ht="15.75" customHeight="1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</row>
    <row r="489" spans="1:32" ht="15.75" customHeight="1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</row>
    <row r="490" spans="1:32" ht="15.75" customHeight="1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</row>
    <row r="491" spans="1:32" ht="15.75" customHeight="1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</row>
    <row r="492" spans="1:32" ht="15.75" customHeight="1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</row>
    <row r="493" spans="1:32" ht="15.75" customHeight="1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</row>
    <row r="494" spans="1:32" ht="15.75" customHeight="1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</row>
    <row r="495" spans="1:32" ht="15.75" customHeight="1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</row>
    <row r="496" spans="1:32" ht="15.75" customHeight="1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</row>
    <row r="497" spans="1:32" ht="15.75" customHeight="1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</row>
    <row r="498" spans="1:32" ht="15.75" customHeight="1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</row>
    <row r="499" spans="1:32" ht="15.75" customHeight="1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</row>
    <row r="500" spans="1:32" ht="15.75" customHeight="1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</row>
    <row r="501" spans="1:32" ht="15.75" customHeight="1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</row>
    <row r="502" spans="1:32" ht="15.75" customHeight="1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</row>
    <row r="503" spans="1:32" ht="15.75" customHeight="1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</row>
    <row r="504" spans="1:32" ht="15.75" customHeight="1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</row>
    <row r="505" spans="1:32" ht="15.75" customHeight="1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</row>
    <row r="506" spans="1:32" ht="15.75" customHeight="1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</row>
    <row r="507" spans="1:32" ht="15.75" customHeight="1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</row>
    <row r="508" spans="1:32" ht="15.75" customHeight="1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</row>
    <row r="509" spans="1:32" ht="15.75" customHeight="1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</row>
    <row r="510" spans="1:32" ht="15.75" customHeight="1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</row>
    <row r="511" spans="1:32" ht="15.75" customHeight="1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</row>
    <row r="512" spans="1:32" ht="15.75" customHeight="1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</row>
    <row r="513" spans="1:32" ht="15.75" customHeight="1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</row>
    <row r="514" spans="1:32" ht="15.75" customHeight="1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</row>
    <row r="515" spans="1:32" ht="15.75" customHeight="1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</row>
    <row r="516" spans="1:32" ht="15.75" customHeight="1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</row>
    <row r="517" spans="1:32" ht="15.75" customHeight="1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</row>
    <row r="518" spans="1:32" ht="15.75" customHeight="1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</row>
    <row r="519" spans="1:32" ht="15.75" customHeight="1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</row>
    <row r="520" spans="1:32" ht="15.75" customHeight="1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</row>
    <row r="521" spans="1:32" ht="15.75" customHeight="1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</row>
    <row r="522" spans="1:32" ht="15.75" customHeight="1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</row>
    <row r="523" spans="1:32" ht="15.75" customHeight="1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</row>
    <row r="524" spans="1:32" ht="15.75" customHeight="1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</row>
    <row r="525" spans="1:32" ht="15.75" customHeight="1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</row>
    <row r="526" spans="1:32" ht="15.75" customHeight="1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</row>
    <row r="527" spans="1:32" ht="15.75" customHeight="1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</row>
    <row r="528" spans="1:32" ht="15.75" customHeight="1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</row>
    <row r="529" spans="1:32" ht="15.75" customHeight="1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</row>
    <row r="530" spans="1:32" ht="15.75" customHeight="1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</row>
    <row r="531" spans="1:32" ht="15.75" customHeight="1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</row>
    <row r="532" spans="1:32" ht="15.75" customHeight="1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</row>
    <row r="533" spans="1:32" ht="15.75" customHeight="1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</row>
    <row r="534" spans="1:32" ht="15.75" customHeight="1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</row>
    <row r="535" spans="1:32" ht="15.75" customHeight="1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</row>
    <row r="536" spans="1:32" ht="15.75" customHeight="1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</row>
    <row r="537" spans="1:32" ht="15.75" customHeight="1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</row>
    <row r="538" spans="1:32" ht="15.75" customHeight="1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</row>
    <row r="539" spans="1:32" ht="15.75" customHeight="1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</row>
    <row r="540" spans="1:32" ht="15.75" customHeight="1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</row>
    <row r="541" spans="1:32" ht="15.75" customHeight="1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</row>
    <row r="542" spans="1:32" ht="15.75" customHeight="1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</row>
    <row r="543" spans="1:32" ht="15.75" customHeight="1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</row>
    <row r="544" spans="1:32" ht="15.75" customHeight="1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</row>
    <row r="545" spans="1:32" ht="15.75" customHeight="1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</row>
    <row r="546" spans="1:32" ht="15.75" customHeight="1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</row>
    <row r="547" spans="1:32" ht="15.75" customHeight="1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</row>
    <row r="548" spans="1:32" ht="15.75" customHeight="1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</row>
    <row r="549" spans="1:32" ht="15.75" customHeight="1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</row>
    <row r="550" spans="1:32" ht="15.75" customHeight="1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</row>
    <row r="551" spans="1:32" ht="15.75" customHeight="1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</row>
    <row r="552" spans="1:32" ht="15.75" customHeight="1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</row>
    <row r="553" spans="1:32" ht="15.75" customHeight="1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</row>
    <row r="554" spans="1:32" ht="15.75" customHeight="1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</row>
    <row r="555" spans="1:32" ht="15.75" customHeight="1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</row>
    <row r="556" spans="1:32" ht="15.75" customHeight="1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</row>
    <row r="557" spans="1:32" ht="15.75" customHeight="1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</row>
    <row r="558" spans="1:32" ht="15.75" customHeight="1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</row>
    <row r="559" spans="1:32" ht="15.75" customHeight="1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</row>
    <row r="560" spans="1:32" ht="15.75" customHeight="1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</row>
    <row r="561" spans="1:32" ht="15.75" customHeight="1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</row>
    <row r="562" spans="1:32" ht="15.75" customHeight="1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</row>
    <row r="563" spans="1:32" ht="15.75" customHeight="1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</row>
    <row r="564" spans="1:32" ht="15.75" customHeight="1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</row>
    <row r="565" spans="1:32" ht="15.75" customHeight="1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</row>
    <row r="566" spans="1:32" ht="15.75" customHeight="1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</row>
    <row r="567" spans="1:32" ht="15.75" customHeight="1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</row>
    <row r="568" spans="1:32" ht="15.75" customHeight="1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</row>
    <row r="569" spans="1:32" ht="15.75" customHeight="1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</row>
    <row r="570" spans="1:32" ht="15.75" customHeight="1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</row>
    <row r="571" spans="1:32" ht="15.75" customHeight="1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</row>
    <row r="572" spans="1:32" ht="15.75" customHeight="1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</row>
    <row r="573" spans="1:32" ht="15.75" customHeight="1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</row>
    <row r="574" spans="1:32" ht="15.75" customHeight="1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</row>
    <row r="575" spans="1:32" ht="15.75" customHeight="1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</row>
    <row r="576" spans="1:32" ht="15.75" customHeight="1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</row>
    <row r="577" spans="1:32" ht="15.75" customHeight="1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</row>
    <row r="578" spans="1:32" ht="15.75" customHeight="1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</row>
    <row r="579" spans="1:32" ht="15.75" customHeight="1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</row>
    <row r="580" spans="1:32" ht="15.75" customHeight="1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</row>
    <row r="581" spans="1:32" ht="15.75" customHeight="1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</row>
    <row r="582" spans="1:32" ht="15.75" customHeight="1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</row>
    <row r="583" spans="1:32" ht="15.75" customHeight="1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</row>
    <row r="584" spans="1:32" ht="15.75" customHeight="1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</row>
    <row r="585" spans="1:32" ht="15.75" customHeight="1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</row>
    <row r="586" spans="1:32" ht="15.75" customHeight="1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</row>
    <row r="587" spans="1:32" ht="15.75" customHeight="1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</row>
    <row r="588" spans="1:32" ht="15.75" customHeight="1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</row>
    <row r="589" spans="1:32" ht="15.75" customHeight="1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</row>
    <row r="590" spans="1:32" ht="15.75" customHeight="1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</row>
    <row r="591" spans="1:32" ht="15.75" customHeight="1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</row>
    <row r="592" spans="1:32" ht="15.75" customHeight="1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</row>
    <row r="593" spans="1:32" ht="15.75" customHeight="1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</row>
    <row r="594" spans="1:32" ht="15.75" customHeight="1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</row>
    <row r="595" spans="1:32" ht="15.75" customHeight="1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</row>
    <row r="596" spans="1:32" ht="15.75" customHeight="1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</row>
    <row r="597" spans="1:32" ht="15.75" customHeight="1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</row>
    <row r="598" spans="1:32" ht="15.75" customHeight="1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</row>
    <row r="599" spans="1:32" ht="15.75" customHeight="1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</row>
    <row r="600" spans="1:32" ht="15.75" customHeight="1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</row>
    <row r="601" spans="1:32" ht="15.75" customHeight="1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</row>
    <row r="602" spans="1:32" ht="15.75" customHeight="1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</row>
    <row r="603" spans="1:32" ht="15.75" customHeight="1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</row>
    <row r="604" spans="1:32" ht="15.75" customHeight="1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</row>
    <row r="605" spans="1:32" ht="15.75" customHeight="1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</row>
    <row r="606" spans="1:32" ht="15.75" customHeight="1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</row>
    <row r="607" spans="1:32" ht="15.75" customHeight="1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</row>
    <row r="608" spans="1:32" ht="15.75" customHeight="1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</row>
    <row r="609" spans="1:32" ht="15.75" customHeight="1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</row>
    <row r="610" spans="1:32" ht="15.75" customHeight="1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</row>
    <row r="611" spans="1:32" ht="15.75" customHeight="1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</row>
    <row r="612" spans="1:32" ht="15.75" customHeight="1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</row>
    <row r="613" spans="1:32" ht="15.75" customHeight="1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</row>
    <row r="614" spans="1:32" ht="15.75" customHeight="1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</row>
    <row r="615" spans="1:32" ht="15.75" customHeight="1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</row>
    <row r="616" spans="1:32" ht="15.75" customHeight="1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</row>
    <row r="617" spans="1:32" ht="15.75" customHeight="1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</row>
    <row r="618" spans="1:32" ht="15.75" customHeight="1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</row>
    <row r="619" spans="1:32" ht="15.75" customHeight="1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</row>
    <row r="620" spans="1:32" ht="15.75" customHeight="1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</row>
    <row r="621" spans="1:32" ht="15.75" customHeight="1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</row>
    <row r="622" spans="1:32" ht="15.75" customHeight="1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</row>
    <row r="623" spans="1:32" ht="15.75" customHeight="1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</row>
    <row r="624" spans="1:32" ht="15.75" customHeight="1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</row>
    <row r="625" spans="1:32" ht="15.75" customHeight="1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</row>
    <row r="626" spans="1:32" ht="15.75" customHeight="1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</row>
    <row r="627" spans="1:32" ht="15.75" customHeight="1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</row>
    <row r="628" spans="1:32" ht="15.75" customHeight="1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</row>
    <row r="629" spans="1:32" ht="15.75" customHeight="1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</row>
    <row r="630" spans="1:32" ht="15.75" customHeight="1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</row>
    <row r="631" spans="1:32" ht="15.75" customHeight="1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</row>
    <row r="632" spans="1:32" ht="15.75" customHeight="1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</row>
    <row r="633" spans="1:32" ht="15.75" customHeight="1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</row>
    <row r="634" spans="1:32" ht="15.75" customHeight="1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</row>
    <row r="635" spans="1:32" ht="15.75" customHeight="1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</row>
    <row r="636" spans="1:32" ht="15.75" customHeight="1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</row>
    <row r="637" spans="1:32" ht="15.75" customHeight="1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</row>
    <row r="638" spans="1:32" ht="15.75" customHeight="1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</row>
    <row r="639" spans="1:32" ht="15.75" customHeight="1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</row>
    <row r="640" spans="1:32" ht="15.75" customHeight="1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</row>
    <row r="641" spans="1:32" ht="15.75" customHeight="1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</row>
    <row r="642" spans="1:32" ht="15.75" customHeight="1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</row>
    <row r="643" spans="1:32" ht="15.75" customHeight="1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</row>
    <row r="644" spans="1:32" ht="15.75" customHeight="1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</row>
    <row r="645" spans="1:32" ht="15.75" customHeight="1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</row>
    <row r="646" spans="1:32" ht="15.75" customHeight="1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</row>
    <row r="647" spans="1:32" ht="15.75" customHeight="1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</row>
    <row r="648" spans="1:32" ht="15.75" customHeight="1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</row>
    <row r="649" spans="1:32" ht="15.75" customHeight="1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</row>
    <row r="650" spans="1:32" ht="15.75" customHeight="1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</row>
    <row r="651" spans="1:32" ht="15.75" customHeight="1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</row>
    <row r="652" spans="1:32" ht="15.75" customHeight="1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</row>
    <row r="653" spans="1:32" ht="15.75" customHeight="1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</row>
    <row r="654" spans="1:32" ht="15.75" customHeight="1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</row>
    <row r="655" spans="1:32" ht="15.75" customHeight="1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</row>
    <row r="656" spans="1:32" ht="15.75" customHeight="1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</row>
    <row r="657" spans="1:32" ht="15.75" customHeight="1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</row>
    <row r="658" spans="1:32" ht="15.75" customHeight="1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</row>
    <row r="659" spans="1:32" ht="15.75" customHeight="1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</row>
    <row r="660" spans="1:32" ht="15.75" customHeight="1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</row>
    <row r="661" spans="1:32" ht="15.75" customHeight="1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</row>
    <row r="662" spans="1:32" ht="15.75" customHeight="1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</row>
    <row r="663" spans="1:32" ht="15.75" customHeight="1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</row>
    <row r="664" spans="1:32" ht="15.75" customHeight="1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</row>
    <row r="665" spans="1:32" ht="15.75" customHeight="1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</row>
    <row r="666" spans="1:32" ht="15.75" customHeight="1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</row>
    <row r="667" spans="1:32" ht="15.75" customHeight="1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</row>
    <row r="668" spans="1:32" ht="15.75" customHeight="1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</row>
    <row r="669" spans="1:32" ht="15.75" customHeight="1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</row>
    <row r="670" spans="1:32" ht="15.75" customHeight="1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</row>
    <row r="671" spans="1:32" ht="15.75" customHeight="1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</row>
    <row r="672" spans="1:32" ht="15.75" customHeight="1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</row>
    <row r="673" spans="1:32" ht="15.75" customHeight="1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</row>
    <row r="674" spans="1:32" ht="15.75" customHeight="1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</row>
    <row r="675" spans="1:32" ht="15.75" customHeight="1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</row>
    <row r="676" spans="1:32" ht="15.75" customHeight="1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</row>
    <row r="677" spans="1:32" ht="15.75" customHeight="1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</row>
    <row r="678" spans="1:32" ht="15.75" customHeight="1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</row>
    <row r="679" spans="1:32" ht="15.75" customHeight="1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</row>
    <row r="680" spans="1:32" ht="15.75" customHeight="1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</row>
    <row r="681" spans="1:32" ht="15.75" customHeight="1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</row>
    <row r="682" spans="1:32" ht="15.75" customHeight="1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</row>
    <row r="683" spans="1:32" ht="15.75" customHeight="1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</row>
    <row r="684" spans="1:32" ht="15.75" customHeight="1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</row>
    <row r="685" spans="1:32" ht="15.75" customHeight="1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</row>
    <row r="686" spans="1:32" ht="15.75" customHeight="1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</row>
    <row r="687" spans="1:32" ht="15.75" customHeight="1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</row>
    <row r="688" spans="1:32" ht="15.75" customHeight="1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</row>
    <row r="689" spans="1:32" ht="15.75" customHeight="1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</row>
    <row r="690" spans="1:32" ht="15.75" customHeight="1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</row>
    <row r="691" spans="1:32" ht="15.75" customHeight="1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</row>
    <row r="692" spans="1:32" ht="15.75" customHeight="1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</row>
    <row r="693" spans="1:32" ht="15.75" customHeight="1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</row>
    <row r="694" spans="1:32" ht="15.75" customHeight="1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</row>
    <row r="695" spans="1:32" ht="15.75" customHeight="1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</row>
    <row r="696" spans="1:32" ht="15.75" customHeight="1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</row>
    <row r="697" spans="1:32" ht="15.75" customHeight="1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</row>
    <row r="698" spans="1:32" ht="15.75" customHeight="1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</row>
    <row r="699" spans="1:32" ht="15.75" customHeight="1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</row>
    <row r="700" spans="1:32" ht="15.75" customHeight="1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</row>
    <row r="701" spans="1:32" ht="15.75" customHeight="1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</row>
    <row r="702" spans="1:32" ht="15.75" customHeight="1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</row>
    <row r="703" spans="1:32" ht="15.75" customHeight="1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</row>
    <row r="704" spans="1:32" ht="15.75" customHeight="1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</row>
    <row r="705" spans="1:32" ht="15.75" customHeight="1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</row>
    <row r="706" spans="1:32" ht="15.75" customHeight="1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</row>
    <row r="707" spans="1:32" ht="15.75" customHeight="1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</row>
    <row r="708" spans="1:32" ht="15.75" customHeight="1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</row>
    <row r="709" spans="1:32" ht="15.75" customHeight="1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</row>
    <row r="710" spans="1:32" ht="15.75" customHeight="1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</row>
    <row r="711" spans="1:32" ht="15.75" customHeight="1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</row>
    <row r="712" spans="1:32" ht="15.75" customHeight="1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</row>
    <row r="713" spans="1:32" ht="15.75" customHeight="1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</row>
    <row r="714" spans="1:32" ht="15.75" customHeight="1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</row>
    <row r="715" spans="1:32" ht="15.75" customHeight="1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</row>
    <row r="716" spans="1:32" ht="15.75" customHeight="1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</row>
    <row r="717" spans="1:32" ht="15.75" customHeight="1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</row>
    <row r="718" spans="1:32" ht="15.75" customHeight="1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</row>
    <row r="719" spans="1:32" ht="15.75" customHeight="1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</row>
    <row r="720" spans="1:32" ht="15.75" customHeight="1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</row>
    <row r="721" spans="1:32" ht="15.75" customHeight="1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</row>
    <row r="722" spans="1:32" ht="15.75" customHeight="1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</row>
    <row r="723" spans="1:32" ht="15.75" customHeight="1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</row>
    <row r="724" spans="1:32" ht="15.75" customHeight="1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</row>
    <row r="725" spans="1:32" ht="15.75" customHeight="1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</row>
    <row r="726" spans="1:32" ht="15.75" customHeight="1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</row>
    <row r="727" spans="1:32" ht="15.75" customHeight="1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</row>
    <row r="728" spans="1:32" ht="15.75" customHeight="1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</row>
    <row r="729" spans="1:32" ht="15.75" customHeight="1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</row>
    <row r="730" spans="1:32" ht="15.75" customHeight="1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</row>
    <row r="731" spans="1:32" ht="15.75" customHeight="1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</row>
    <row r="732" spans="1:32" ht="15.75" customHeight="1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</row>
    <row r="733" spans="1:32" ht="15.75" customHeight="1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</row>
    <row r="734" spans="1:32" ht="15.75" customHeight="1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</row>
    <row r="735" spans="1:32" ht="15.75" customHeight="1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</row>
    <row r="736" spans="1:32" ht="15.75" customHeight="1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</row>
    <row r="737" spans="1:32" ht="15.75" customHeight="1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</row>
    <row r="738" spans="1:32" ht="15.75" customHeight="1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</row>
    <row r="739" spans="1:32" ht="15.75" customHeight="1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</row>
    <row r="740" spans="1:32" ht="15.75" customHeight="1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</row>
    <row r="741" spans="1:32" ht="15.75" customHeight="1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</row>
    <row r="742" spans="1:32" ht="15.75" customHeight="1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</row>
    <row r="743" spans="1:32" ht="15.75" customHeight="1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</row>
    <row r="744" spans="1:32" ht="15.75" customHeight="1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</row>
    <row r="745" spans="1:32" ht="15.75" customHeight="1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</row>
    <row r="746" spans="1:32" ht="15.75" customHeight="1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</row>
    <row r="747" spans="1:32" ht="15.75" customHeight="1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</row>
    <row r="748" spans="1:32" ht="15.75" customHeight="1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</row>
    <row r="749" spans="1:32" ht="15.75" customHeight="1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</row>
    <row r="750" spans="1:32" ht="15.75" customHeight="1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</row>
    <row r="751" spans="1:32" ht="15.75" customHeight="1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</row>
    <row r="752" spans="1:32" ht="15.75" customHeight="1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</row>
    <row r="753" spans="1:32" ht="15.75" customHeight="1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</row>
    <row r="754" spans="1:32" ht="15.75" customHeight="1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</row>
    <row r="755" spans="1:32" ht="15.75" customHeight="1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</row>
    <row r="756" spans="1:32" ht="15.75" customHeight="1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</row>
    <row r="757" spans="1:32" ht="15.75" customHeight="1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</row>
    <row r="758" spans="1:32" ht="15.75" customHeight="1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</row>
    <row r="759" spans="1:32" ht="15.75" customHeight="1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</row>
    <row r="760" spans="1:32" ht="15.75" customHeight="1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</row>
    <row r="761" spans="1:32" ht="15.75" customHeight="1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</row>
    <row r="762" spans="1:32" ht="15.75" customHeight="1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</row>
    <row r="763" spans="1:32" ht="15.75" customHeight="1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</row>
    <row r="764" spans="1:32" ht="15.75" customHeight="1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</row>
    <row r="765" spans="1:32" ht="15.75" customHeight="1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</row>
    <row r="766" spans="1:32" ht="15.75" customHeight="1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</row>
    <row r="767" spans="1:32" ht="15.75" customHeight="1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</row>
    <row r="768" spans="1:32" ht="15.75" customHeight="1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</row>
    <row r="769" spans="1:32" ht="15.75" customHeight="1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</row>
    <row r="770" spans="1:32" ht="15.75" customHeight="1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</row>
    <row r="771" spans="1:32" ht="15.75" customHeight="1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</row>
    <row r="772" spans="1:32" ht="15.75" customHeight="1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</row>
    <row r="773" spans="1:32" ht="15.75" customHeight="1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</row>
    <row r="774" spans="1:32" ht="15.75" customHeight="1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</row>
    <row r="775" spans="1:32" ht="15.75" customHeight="1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</row>
    <row r="776" spans="1:32" ht="15.75" customHeight="1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</row>
    <row r="777" spans="1:32" ht="15.75" customHeight="1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</row>
    <row r="778" spans="1:32" ht="15.75" customHeight="1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</row>
    <row r="779" spans="1:32" ht="15.75" customHeight="1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</row>
    <row r="780" spans="1:32" ht="15.75" customHeight="1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</row>
    <row r="781" spans="1:32" ht="15.75" customHeight="1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</row>
    <row r="782" spans="1:32" ht="15.75" customHeight="1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</row>
    <row r="783" spans="1:32" ht="15.75" customHeight="1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</row>
    <row r="784" spans="1:32" ht="15.75" customHeight="1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</row>
    <row r="785" spans="1:32" ht="15.75" customHeight="1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</row>
    <row r="786" spans="1:32" ht="15.75" customHeight="1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</row>
    <row r="787" spans="1:32" ht="15.75" customHeight="1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</row>
    <row r="788" spans="1:32" ht="15.75" customHeight="1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</row>
    <row r="789" spans="1:32" ht="15.75" customHeight="1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</row>
    <row r="790" spans="1:32" ht="15.75" customHeight="1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</row>
    <row r="791" spans="1:32" ht="15.75" customHeight="1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</row>
    <row r="792" spans="1:32" ht="15.75" customHeight="1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</row>
    <row r="793" spans="1:32" ht="15.75" customHeight="1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</row>
    <row r="794" spans="1:32" ht="15.75" customHeight="1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</row>
    <row r="795" spans="1:32" ht="15.75" customHeight="1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</row>
    <row r="796" spans="1:32" ht="15.75" customHeight="1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</row>
    <row r="797" spans="1:32" ht="15.75" customHeight="1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</row>
    <row r="798" spans="1:32" ht="15.75" customHeight="1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</row>
    <row r="799" spans="1:32" ht="15.75" customHeight="1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</row>
    <row r="800" spans="1:32" ht="15.75" customHeight="1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</row>
    <row r="801" spans="1:32" ht="15.75" customHeight="1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</row>
    <row r="802" spans="1:32" ht="15.75" customHeight="1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</row>
    <row r="803" spans="1:32" ht="15.75" customHeight="1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</row>
    <row r="804" spans="1:32" ht="15.75" customHeight="1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</row>
    <row r="805" spans="1:32" ht="15.75" customHeight="1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</row>
    <row r="806" spans="1:32" ht="15.75" customHeight="1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</row>
    <row r="807" spans="1:32" ht="15.75" customHeight="1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</row>
    <row r="808" spans="1:32" ht="15.75" customHeight="1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</row>
    <row r="809" spans="1:32" ht="15.75" customHeight="1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</row>
    <row r="810" spans="1:32" ht="15.75" customHeight="1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</row>
    <row r="811" spans="1:32" ht="15.75" customHeight="1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</row>
    <row r="812" spans="1:32" ht="15.75" customHeight="1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</row>
    <row r="813" spans="1:32" ht="15.75" customHeight="1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</row>
    <row r="814" spans="1:32" ht="15.75" customHeight="1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</row>
    <row r="815" spans="1:32" ht="15.75" customHeight="1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</row>
    <row r="816" spans="1:32" ht="15.75" customHeight="1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</row>
    <row r="817" spans="1:32" ht="15.75" customHeight="1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</row>
    <row r="818" spans="1:32" ht="15.75" customHeight="1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</row>
    <row r="819" spans="1:32" ht="15.75" customHeight="1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</row>
    <row r="820" spans="1:32" ht="15.75" customHeight="1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</row>
    <row r="821" spans="1:32" ht="15.75" customHeight="1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</row>
    <row r="822" spans="1:32" ht="15.75" customHeight="1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</row>
    <row r="823" spans="1:32" ht="15.75" customHeight="1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</row>
    <row r="824" spans="1:32" ht="15.75" customHeight="1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</row>
    <row r="825" spans="1:32" ht="15.75" customHeight="1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</row>
    <row r="826" spans="1:32" ht="15.75" customHeight="1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</row>
    <row r="827" spans="1:32" ht="15.75" customHeight="1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</row>
    <row r="828" spans="1:32" ht="15.75" customHeight="1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</row>
    <row r="829" spans="1:32" ht="15.75" customHeight="1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</row>
    <row r="830" spans="1:32" ht="15.75" customHeight="1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</row>
    <row r="831" spans="1:32" ht="15.75" customHeight="1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</row>
    <row r="832" spans="1:32" ht="15.75" customHeight="1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</row>
    <row r="833" spans="1:32" ht="15.75" customHeight="1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</row>
    <row r="834" spans="1:32" ht="15.75" customHeight="1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</row>
    <row r="835" spans="1:32" ht="15.75" customHeight="1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</row>
    <row r="836" spans="1:32" ht="15.75" customHeight="1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</row>
    <row r="837" spans="1:32" ht="15.75" customHeight="1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</row>
    <row r="838" spans="1:32" ht="15.75" customHeight="1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</row>
    <row r="839" spans="1:32" ht="15.75" customHeight="1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</row>
    <row r="840" spans="1:32" ht="15.75" customHeight="1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</row>
    <row r="841" spans="1:32" ht="15.75" customHeight="1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</row>
    <row r="842" spans="1:32" ht="15.75" customHeight="1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</row>
    <row r="843" spans="1:32" ht="15.75" customHeight="1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</row>
    <row r="844" spans="1:32" ht="15.75" customHeight="1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</row>
    <row r="845" spans="1:32" ht="15.75" customHeight="1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</row>
    <row r="846" spans="1:32" ht="15.75" customHeight="1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</row>
    <row r="847" spans="1:32" ht="15.75" customHeight="1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</row>
    <row r="848" spans="1:32" ht="15.75" customHeight="1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</row>
    <row r="849" spans="1:32" ht="15.75" customHeight="1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</row>
    <row r="850" spans="1:32" ht="15.75" customHeight="1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</row>
    <row r="851" spans="1:32" ht="15.75" customHeight="1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</row>
    <row r="852" spans="1:32" ht="15.75" customHeight="1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</row>
    <row r="853" spans="1:32" ht="15.75" customHeight="1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</row>
    <row r="854" spans="1:32" ht="15.75" customHeight="1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</row>
    <row r="855" spans="1:32" ht="15.75" customHeight="1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</row>
    <row r="856" spans="1:32" ht="15.75" customHeight="1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</row>
    <row r="857" spans="1:32" ht="15.75" customHeight="1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</row>
    <row r="858" spans="1:32" ht="15.75" customHeight="1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</row>
    <row r="859" spans="1:32" ht="15.75" customHeight="1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</row>
    <row r="860" spans="1:32" ht="15.75" customHeight="1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</row>
    <row r="861" spans="1:32" ht="15.75" customHeight="1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</row>
    <row r="862" spans="1:32" ht="15.75" customHeight="1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</row>
    <row r="863" spans="1:32" ht="15.75" customHeight="1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</row>
    <row r="864" spans="1:32" ht="15.75" customHeight="1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</row>
    <row r="865" spans="1:32" ht="15.75" customHeight="1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</row>
    <row r="866" spans="1:32" ht="15.75" customHeight="1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</row>
    <row r="867" spans="1:32" ht="15.75" customHeight="1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</row>
    <row r="868" spans="1:32" ht="15.75" customHeight="1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</row>
    <row r="869" spans="1:32" ht="15.75" customHeight="1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</row>
    <row r="870" spans="1:32" ht="15.75" customHeight="1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</row>
    <row r="871" spans="1:32" ht="15.75" customHeight="1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</row>
    <row r="872" spans="1:32" ht="15.75" customHeight="1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</row>
    <row r="873" spans="1:32" ht="15.75" customHeight="1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</row>
    <row r="874" spans="1:32" ht="15.75" customHeight="1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</row>
    <row r="875" spans="1:32" ht="15.75" customHeight="1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</row>
    <row r="876" spans="1:32" ht="15.75" customHeight="1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</row>
    <row r="877" spans="1:32" ht="15.75" customHeight="1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</row>
    <row r="878" spans="1:32" ht="15.75" customHeight="1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</row>
    <row r="879" spans="1:32" ht="15.75" customHeight="1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</row>
    <row r="880" spans="1:32" ht="15.75" customHeight="1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</row>
    <row r="881" spans="1:32" ht="15.75" customHeight="1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</row>
    <row r="882" spans="1:32" ht="15.75" customHeight="1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</row>
    <row r="883" spans="1:32" ht="15.75" customHeight="1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</row>
    <row r="884" spans="1:32" ht="15.75" customHeight="1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</row>
    <row r="885" spans="1:32" ht="15.75" customHeight="1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</row>
    <row r="886" spans="1:32" ht="15.75" customHeight="1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</row>
    <row r="887" spans="1:32" ht="15.75" customHeight="1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</row>
    <row r="888" spans="1:32" ht="15.75" customHeight="1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</row>
    <row r="889" spans="1:32" ht="15.75" customHeight="1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</row>
    <row r="890" spans="1:32" ht="15.75" customHeight="1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</row>
    <row r="891" spans="1:32" ht="15.75" customHeight="1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</row>
    <row r="892" spans="1:32" ht="15.75" customHeight="1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</row>
    <row r="893" spans="1:32" ht="15.75" customHeight="1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</row>
    <row r="894" spans="1:32" ht="15.75" customHeight="1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</row>
    <row r="895" spans="1:32" ht="15.75" customHeight="1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</row>
    <row r="896" spans="1:32" ht="15.75" customHeight="1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</row>
    <row r="897" spans="1:32" ht="15.75" customHeight="1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</row>
    <row r="898" spans="1:32" ht="15.75" customHeight="1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</row>
    <row r="899" spans="1:32" ht="15.75" customHeight="1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</row>
    <row r="900" spans="1:32" ht="15.75" customHeight="1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</row>
    <row r="901" spans="1:32" ht="15.75" customHeight="1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</row>
    <row r="902" spans="1:32" ht="15.75" customHeight="1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</row>
    <row r="903" spans="1:32" ht="15.75" customHeight="1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</row>
    <row r="904" spans="1:32" ht="15.75" customHeight="1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</row>
    <row r="905" spans="1:32" ht="15.75" customHeight="1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</row>
    <row r="906" spans="1:32" ht="15.75" customHeight="1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</row>
    <row r="907" spans="1:32" ht="15.75" customHeight="1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</row>
    <row r="908" spans="1:32" ht="15.75" customHeight="1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</row>
    <row r="909" spans="1:32" ht="15.75" customHeight="1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</row>
    <row r="910" spans="1:32" ht="15.75" customHeight="1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</row>
    <row r="911" spans="1:32" ht="15.75" customHeight="1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</row>
    <row r="912" spans="1:32" ht="15.75" customHeight="1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</row>
    <row r="913" spans="1:32" ht="15.75" customHeight="1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</row>
    <row r="914" spans="1:32" ht="15.75" customHeight="1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</row>
    <row r="915" spans="1:32" ht="15.75" customHeight="1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</row>
    <row r="916" spans="1:32" ht="15.75" customHeight="1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</row>
    <row r="917" spans="1:32" ht="15.75" customHeight="1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</row>
    <row r="918" spans="1:32" ht="15.75" customHeight="1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</row>
    <row r="919" spans="1:32" ht="15.75" customHeight="1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</row>
    <row r="920" spans="1:32" ht="15.75" customHeight="1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</row>
    <row r="921" spans="1:32" ht="15.75" customHeight="1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</row>
    <row r="922" spans="1:32" ht="15.75" customHeight="1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</row>
    <row r="923" spans="1:32" ht="15.75" customHeight="1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</row>
    <row r="924" spans="1:32" ht="15.75" customHeight="1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</row>
    <row r="925" spans="1:32" ht="15.75" customHeight="1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</row>
    <row r="926" spans="1:32" ht="15.75" customHeight="1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</row>
    <row r="927" spans="1:32" ht="15.75" customHeight="1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</row>
    <row r="928" spans="1:32" ht="15.75" customHeight="1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</row>
    <row r="929" spans="1:32" ht="15.75" customHeight="1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</row>
    <row r="930" spans="1:32" ht="15.75" customHeight="1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</row>
    <row r="931" spans="1:32" ht="15.75" customHeight="1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</row>
    <row r="932" spans="1:32" ht="15.75" customHeight="1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</row>
    <row r="933" spans="1:32" ht="15.75" customHeight="1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</row>
    <row r="934" spans="1:32" ht="15.75" customHeight="1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</row>
    <row r="935" spans="1:32" ht="15.75" customHeight="1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</row>
    <row r="936" spans="1:32" ht="15.75" customHeight="1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</row>
    <row r="937" spans="1:32" ht="15.75" customHeight="1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</row>
    <row r="938" spans="1:32" ht="15.75" customHeight="1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</row>
    <row r="939" spans="1:32" ht="15.75" customHeight="1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</row>
    <row r="940" spans="1:32" ht="15.75" customHeight="1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</row>
    <row r="941" spans="1:32" ht="15.75" customHeight="1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</row>
    <row r="942" spans="1:32" ht="15.75" customHeight="1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</row>
    <row r="943" spans="1:32" ht="15.75" customHeight="1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</row>
    <row r="944" spans="1:32" ht="15.75" customHeight="1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</row>
    <row r="945" spans="1:32" ht="15.75" customHeight="1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</row>
    <row r="946" spans="1:32" ht="15.75" customHeight="1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</row>
    <row r="947" spans="1:32" ht="15.75" customHeight="1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</row>
    <row r="948" spans="1:32" ht="15.75" customHeight="1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</row>
    <row r="949" spans="1:32" ht="15.75" customHeight="1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</row>
    <row r="950" spans="1:32" ht="15.75" customHeight="1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</row>
    <row r="951" spans="1:32" ht="15.75" customHeight="1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</row>
    <row r="952" spans="1:32" ht="15.75" customHeight="1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</row>
    <row r="953" spans="1:32" ht="15.75" customHeight="1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</row>
    <row r="954" spans="1:32" ht="15.75" customHeight="1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</row>
    <row r="955" spans="1:32" ht="15.75" customHeight="1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</row>
    <row r="956" spans="1:32" ht="15.75" customHeight="1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</row>
    <row r="957" spans="1:32" ht="15.75" customHeight="1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</row>
    <row r="958" spans="1:32" ht="15.75" customHeight="1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</row>
    <row r="959" spans="1:32" ht="15.75" customHeight="1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</row>
    <row r="960" spans="1:32" ht="15.75" customHeight="1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</row>
    <row r="961" spans="1:32" ht="15.75" customHeight="1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</row>
    <row r="962" spans="1:32" ht="15.75" customHeight="1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</row>
    <row r="963" spans="1:32" ht="15.75" customHeight="1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</row>
    <row r="964" spans="1:32" ht="15.75" customHeight="1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</row>
    <row r="965" spans="1:32" ht="15.75" customHeight="1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</row>
    <row r="966" spans="1:32" ht="15.75" customHeight="1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</row>
    <row r="967" spans="1:32" ht="15.75" customHeight="1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</row>
    <row r="968" spans="1:32" ht="15.75" customHeight="1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</row>
    <row r="969" spans="1:32" ht="15.75" customHeight="1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</row>
    <row r="970" spans="1:32" ht="15.75" customHeight="1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</row>
    <row r="971" spans="1:32" ht="15.75" customHeight="1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</row>
    <row r="972" spans="1:32" ht="15.75" customHeight="1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</row>
    <row r="973" spans="1:32" ht="15.75" customHeight="1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</row>
    <row r="974" spans="1:32" ht="15.75" customHeight="1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</row>
    <row r="975" spans="1:32" ht="15.75" customHeight="1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</row>
    <row r="976" spans="1:32" ht="15.75" customHeight="1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</row>
    <row r="977" spans="1:32" ht="15.75" customHeight="1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</row>
    <row r="978" spans="1:32" ht="15.75" customHeight="1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</row>
    <row r="979" spans="1:32" ht="15.75" customHeight="1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</row>
    <row r="980" spans="1:32" ht="15.75" customHeight="1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</row>
    <row r="981" spans="1:32" ht="15.75" customHeight="1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</row>
    <row r="982" spans="1:32" ht="15.75" customHeight="1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</row>
    <row r="983" spans="1:32" ht="15.75" customHeight="1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</row>
    <row r="984" spans="1:32" ht="15.75" customHeight="1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</row>
    <row r="985" spans="1:32" ht="15.75" customHeight="1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</row>
    <row r="986" spans="1:32" ht="15.75" customHeight="1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</row>
    <row r="987" spans="1:32" ht="15.75" customHeight="1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</row>
    <row r="988" spans="1:32" ht="15.75" customHeight="1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</row>
    <row r="989" spans="1:32" ht="15.75" customHeight="1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</row>
    <row r="990" spans="1:32" ht="15.75" customHeight="1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</row>
    <row r="991" spans="1:32" ht="15.75" customHeight="1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</row>
    <row r="992" spans="1:32" ht="15.75" customHeight="1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</row>
    <row r="993" spans="1:32" ht="15.75" customHeight="1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</row>
    <row r="994" spans="1:32" ht="15.75" customHeight="1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</row>
    <row r="995" spans="1:32" ht="15.75" customHeight="1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</row>
    <row r="996" spans="1:32" ht="15.75" customHeight="1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</row>
    <row r="997" spans="1:32" ht="15.75" customHeight="1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</row>
    <row r="998" spans="1:32" ht="14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</row>
    <row r="999" spans="1:32" ht="14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</row>
    <row r="1000" spans="1:32" ht="14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</row>
  </sheetData>
  <mergeCells count="2">
    <mergeCell ref="E2:V2"/>
    <mergeCell ref="A26:X26"/>
  </mergeCells>
  <conditionalFormatting sqref="E15:F15 N14:V14 Q13:V13 E12:V12">
    <cfRule type="notContainsBlanks" dxfId="5" priority="2">
      <formula>LEN(TRIM(E12))&gt;0</formula>
    </cfRule>
  </conditionalFormatting>
  <conditionalFormatting sqref="E17:F17">
    <cfRule type="notContainsBlanks" dxfId="1" priority="1">
      <formula>LEN(TRIM(E17))&gt;0</formula>
    </cfRule>
  </conditionalFormatting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F11"/>
    </sheetView>
  </sheetViews>
  <sheetFormatPr defaultColWidth="12.6640625" defaultRowHeight="15" customHeight="1" x14ac:dyDescent="0.3"/>
  <cols>
    <col min="1" max="1" width="15.6640625" customWidth="1"/>
    <col min="2" max="2" width="30.75" customWidth="1"/>
    <col min="3" max="4" width="14.6640625" customWidth="1"/>
    <col min="5" max="5" width="14.75" customWidth="1"/>
    <col min="6" max="6" width="15.75" customWidth="1"/>
    <col min="7" max="26" width="13.25" customWidth="1"/>
  </cols>
  <sheetData>
    <row r="1" spans="1:26" ht="14.25" customHeight="1" x14ac:dyDescent="0.35">
      <c r="A1" s="163" t="s">
        <v>39</v>
      </c>
      <c r="B1" s="155"/>
      <c r="C1" s="155"/>
      <c r="D1" s="155"/>
      <c r="E1" s="155"/>
      <c r="F1" s="155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4.25" customHeight="1" x14ac:dyDescent="0.3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8.5" x14ac:dyDescent="0.45">
      <c r="A3" s="81" t="s">
        <v>40</v>
      </c>
      <c r="B3" s="81" t="s">
        <v>41</v>
      </c>
      <c r="C3" s="81" t="s">
        <v>42</v>
      </c>
      <c r="D3" s="81" t="s">
        <v>43</v>
      </c>
      <c r="E3" s="81" t="s">
        <v>44</v>
      </c>
      <c r="F3" s="81" t="s">
        <v>45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4.25" customHeight="1" x14ac:dyDescent="0.35">
      <c r="A4" s="82" t="s">
        <v>46</v>
      </c>
      <c r="B4" s="82" t="s">
        <v>47</v>
      </c>
      <c r="C4" s="83">
        <f>IURAN!B18</f>
        <v>925000</v>
      </c>
      <c r="D4" s="83"/>
      <c r="E4" s="83">
        <f t="shared" ref="E4:E10" si="0">IF(OR(C4&lt;&gt;0,D4&lt;&gt;0),SUM(C$4:C4)-SUM(D$4:D4),"")</f>
        <v>925000</v>
      </c>
      <c r="F4" s="84" t="s">
        <v>48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4.25" customHeight="1" x14ac:dyDescent="0.35">
      <c r="A5" s="82" t="s">
        <v>49</v>
      </c>
      <c r="B5" s="82" t="s">
        <v>50</v>
      </c>
      <c r="C5" s="83">
        <f>IURAN!G18</f>
        <v>1602000</v>
      </c>
      <c r="D5" s="83"/>
      <c r="E5" s="83">
        <f t="shared" si="0"/>
        <v>2527000</v>
      </c>
      <c r="F5" s="84" t="s">
        <v>51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4.25" customHeight="1" x14ac:dyDescent="0.35">
      <c r="A6" s="85" t="s">
        <v>52</v>
      </c>
      <c r="B6" s="85" t="s">
        <v>53</v>
      </c>
      <c r="C6" s="83"/>
      <c r="D6" s="83">
        <v>1000000</v>
      </c>
      <c r="E6" s="83">
        <f t="shared" si="0"/>
        <v>1527000</v>
      </c>
      <c r="F6" s="82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4.25" customHeight="1" x14ac:dyDescent="0.35">
      <c r="A7" s="82" t="s">
        <v>54</v>
      </c>
      <c r="B7" s="82" t="s">
        <v>53</v>
      </c>
      <c r="C7" s="86"/>
      <c r="D7" s="83">
        <v>1200000</v>
      </c>
      <c r="E7" s="83">
        <f t="shared" si="0"/>
        <v>327000</v>
      </c>
      <c r="F7" s="82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4.25" customHeight="1" x14ac:dyDescent="0.35">
      <c r="A8" s="82" t="s">
        <v>55</v>
      </c>
      <c r="B8" s="82" t="s">
        <v>56</v>
      </c>
      <c r="C8" s="86"/>
      <c r="D8" s="83">
        <v>1500000</v>
      </c>
      <c r="E8" s="83">
        <f t="shared" si="0"/>
        <v>-1173000</v>
      </c>
      <c r="F8" s="87" t="s">
        <v>57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4.25" customHeight="1" x14ac:dyDescent="0.35">
      <c r="A9" s="88">
        <v>44817</v>
      </c>
      <c r="B9" s="89" t="s">
        <v>58</v>
      </c>
      <c r="C9" s="83"/>
      <c r="D9" s="90">
        <v>50000</v>
      </c>
      <c r="E9" s="83">
        <f t="shared" si="0"/>
        <v>-1223000</v>
      </c>
      <c r="F9" s="84" t="s">
        <v>59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4.25" customHeight="1" x14ac:dyDescent="0.35">
      <c r="A10" s="91"/>
      <c r="B10" s="82" t="s">
        <v>60</v>
      </c>
      <c r="C10" s="83">
        <f>IURAN!L18</f>
        <v>1500000</v>
      </c>
      <c r="D10" s="83"/>
      <c r="E10" s="83">
        <f t="shared" si="0"/>
        <v>277000</v>
      </c>
      <c r="F10" s="82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14.25" customHeight="1" x14ac:dyDescent="0.35">
      <c r="A11" s="164" t="s">
        <v>61</v>
      </c>
      <c r="B11" s="165"/>
      <c r="C11" s="92">
        <f t="shared" ref="C11:D11" si="1">SUM(C4:C10)</f>
        <v>4027000</v>
      </c>
      <c r="D11" s="92">
        <f t="shared" si="1"/>
        <v>3750000</v>
      </c>
      <c r="E11" s="92">
        <f>C11-D11</f>
        <v>277000</v>
      </c>
      <c r="F11" s="93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14.25" customHeight="1" x14ac:dyDescent="0.3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4.25" customHeight="1" x14ac:dyDescent="0.35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4.25" customHeight="1" x14ac:dyDescent="0.3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4.25" customHeight="1" x14ac:dyDescent="0.35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4.25" customHeight="1" x14ac:dyDescent="0.3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4.25" customHeight="1" x14ac:dyDescent="0.3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4.25" customHeight="1" x14ac:dyDescent="0.3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4.25" customHeight="1" x14ac:dyDescent="0.3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4.25" customHeight="1" x14ac:dyDescent="0.3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4.25" customHeight="1" x14ac:dyDescent="0.3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4.25" customHeight="1" x14ac:dyDescent="0.3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4.25" customHeight="1" x14ac:dyDescent="0.3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4.25" customHeight="1" x14ac:dyDescent="0.3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.25" customHeight="1" x14ac:dyDescent="0.3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4.25" customHeight="1" x14ac:dyDescent="0.3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4.25" customHeight="1" x14ac:dyDescent="0.3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4.25" customHeight="1" x14ac:dyDescent="0.3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4.25" customHeight="1" x14ac:dyDescent="0.3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4.25" customHeight="1" x14ac:dyDescent="0.3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4.25" customHeight="1" x14ac:dyDescent="0.3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4.25" customHeight="1" x14ac:dyDescent="0.3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ht="14.25" customHeight="1" x14ac:dyDescent="0.3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4.25" customHeight="1" x14ac:dyDescent="0.3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4.25" customHeight="1" x14ac:dyDescent="0.3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ht="14.25" customHeight="1" x14ac:dyDescent="0.3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ht="14.25" customHeight="1" x14ac:dyDescent="0.3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ht="14.25" customHeight="1" x14ac:dyDescent="0.3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ht="14.25" customHeight="1" x14ac:dyDescent="0.3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ht="14.25" customHeight="1" x14ac:dyDescent="0.3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ht="14.25" customHeight="1" x14ac:dyDescent="0.3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ht="14.25" customHeight="1" x14ac:dyDescent="0.3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ht="14.25" customHeight="1" x14ac:dyDescent="0.3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ht="14.25" customHeight="1" x14ac:dyDescent="0.3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ht="14.25" customHeight="1" x14ac:dyDescent="0.3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ht="14.25" customHeight="1" x14ac:dyDescent="0.3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ht="14.25" customHeight="1" x14ac:dyDescent="0.3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ht="14.25" customHeight="1" x14ac:dyDescent="0.3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ht="14.25" customHeight="1" x14ac:dyDescent="0.3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ht="14.25" customHeight="1" x14ac:dyDescent="0.3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ht="14.25" customHeight="1" x14ac:dyDescent="0.3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ht="14.25" customHeight="1" x14ac:dyDescent="0.3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ht="14.25" customHeight="1" x14ac:dyDescent="0.3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ht="14.25" customHeight="1" x14ac:dyDescent="0.3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ht="14.25" customHeight="1" x14ac:dyDescent="0.3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ht="14.25" customHeight="1" x14ac:dyDescent="0.3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ht="14.25" customHeight="1" x14ac:dyDescent="0.3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ht="14.25" customHeight="1" x14ac:dyDescent="0.3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ht="14.25" customHeight="1" x14ac:dyDescent="0.3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ht="14.25" customHeight="1" x14ac:dyDescent="0.3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ht="14.25" customHeight="1" x14ac:dyDescent="0.3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ht="14.25" customHeight="1" x14ac:dyDescent="0.3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ht="14.25" customHeight="1" x14ac:dyDescent="0.3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ht="14.25" customHeight="1" x14ac:dyDescent="0.3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ht="14.25" customHeight="1" x14ac:dyDescent="0.3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ht="14.25" customHeight="1" x14ac:dyDescent="0.3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ht="14.25" customHeight="1" x14ac:dyDescent="0.3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ht="14.25" customHeight="1" x14ac:dyDescent="0.3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ht="14.25" customHeight="1" x14ac:dyDescent="0.3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ht="14.25" customHeight="1" x14ac:dyDescent="0.3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ht="14.25" customHeight="1" x14ac:dyDescent="0.3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ht="14.25" customHeight="1" x14ac:dyDescent="0.3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ht="14.25" customHeight="1" x14ac:dyDescent="0.3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ht="14.25" customHeight="1" x14ac:dyDescent="0.3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ht="14.25" customHeight="1" x14ac:dyDescent="0.3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ht="14.25" customHeight="1" x14ac:dyDescent="0.3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ht="14.25" customHeight="1" x14ac:dyDescent="0.3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ht="14.25" customHeight="1" x14ac:dyDescent="0.3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ht="14.25" customHeight="1" x14ac:dyDescent="0.3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ht="14.25" customHeight="1" x14ac:dyDescent="0.3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ht="14.25" customHeight="1" x14ac:dyDescent="0.3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ht="14.25" customHeight="1" x14ac:dyDescent="0.3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ht="14.25" customHeight="1" x14ac:dyDescent="0.3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ht="14.25" customHeight="1" x14ac:dyDescent="0.3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ht="14.25" customHeight="1" x14ac:dyDescent="0.3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ht="14.25" customHeight="1" x14ac:dyDescent="0.3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ht="14.25" customHeight="1" x14ac:dyDescent="0.3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ht="14.25" customHeight="1" x14ac:dyDescent="0.3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ht="14.25" customHeight="1" x14ac:dyDescent="0.3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ht="14.25" customHeight="1" x14ac:dyDescent="0.3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ht="14.25" customHeight="1" x14ac:dyDescent="0.3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ht="14.25" customHeight="1" x14ac:dyDescent="0.3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ht="14.25" customHeight="1" x14ac:dyDescent="0.3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ht="14.25" customHeight="1" x14ac:dyDescent="0.3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ht="14.25" customHeight="1" x14ac:dyDescent="0.3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ht="14.25" customHeight="1" x14ac:dyDescent="0.3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ht="14.25" customHeight="1" x14ac:dyDescent="0.3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ht="14.25" customHeight="1" x14ac:dyDescent="0.3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ht="14.25" customHeight="1" x14ac:dyDescent="0.3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1:26" ht="14.25" customHeight="1" x14ac:dyDescent="0.3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1:26" ht="14.25" customHeight="1" x14ac:dyDescent="0.3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1:26" ht="14.25" customHeight="1" x14ac:dyDescent="0.3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1:26" ht="14.25" customHeight="1" x14ac:dyDescent="0.3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1:26" ht="14.25" customHeight="1" x14ac:dyDescent="0.3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1:26" ht="14.25" customHeight="1" x14ac:dyDescent="0.3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1:26" ht="14.25" customHeight="1" x14ac:dyDescent="0.3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1:26" ht="14.25" customHeight="1" x14ac:dyDescent="0.3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1:26" ht="14.25" customHeight="1" x14ac:dyDescent="0.3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1:26" ht="14.25" customHeight="1" x14ac:dyDescent="0.3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1:26" ht="14.25" customHeight="1" x14ac:dyDescent="0.3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1:26" ht="14.25" customHeight="1" x14ac:dyDescent="0.3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1:26" ht="14.25" customHeight="1" x14ac:dyDescent="0.3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1:26" ht="14.25" customHeight="1" x14ac:dyDescent="0.3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1:26" ht="14.25" customHeight="1" x14ac:dyDescent="0.3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1:26" ht="14.25" customHeight="1" x14ac:dyDescent="0.3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1:26" ht="14.25" customHeight="1" x14ac:dyDescent="0.3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1:26" ht="14.25" customHeight="1" x14ac:dyDescent="0.3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1:26" ht="14.25" customHeight="1" x14ac:dyDescent="0.3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1:26" ht="14.25" customHeight="1" x14ac:dyDescent="0.3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1:26" ht="14.25" customHeight="1" x14ac:dyDescent="0.3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1:26" ht="14.25" customHeight="1" x14ac:dyDescent="0.3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1:26" ht="14.25" customHeight="1" x14ac:dyDescent="0.3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1:26" ht="14.25" customHeight="1" x14ac:dyDescent="0.3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1:26" ht="14.25" customHeight="1" x14ac:dyDescent="0.3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1:26" ht="14.25" customHeight="1" x14ac:dyDescent="0.3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1:26" ht="14.25" customHeight="1" x14ac:dyDescent="0.3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1:26" ht="14.25" customHeight="1" x14ac:dyDescent="0.3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1:26" ht="14.25" customHeight="1" x14ac:dyDescent="0.3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1:26" ht="14.25" customHeight="1" x14ac:dyDescent="0.3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1:26" ht="14.25" customHeight="1" x14ac:dyDescent="0.3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1:26" ht="14.25" customHeight="1" x14ac:dyDescent="0.3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1:26" ht="14.25" customHeight="1" x14ac:dyDescent="0.3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1:26" ht="14.25" customHeight="1" x14ac:dyDescent="0.3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1:26" ht="14.25" customHeight="1" x14ac:dyDescent="0.3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1:26" ht="14.25" customHeight="1" x14ac:dyDescent="0.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1:26" ht="14.25" customHeight="1" x14ac:dyDescent="0.3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1:26" ht="14.25" customHeight="1" x14ac:dyDescent="0.3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1:26" ht="14.25" customHeight="1" x14ac:dyDescent="0.3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1:26" ht="14.25" customHeight="1" x14ac:dyDescent="0.3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1:26" ht="14.25" customHeight="1" x14ac:dyDescent="0.3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1:26" ht="14.25" customHeight="1" x14ac:dyDescent="0.3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1:26" ht="14.25" customHeight="1" x14ac:dyDescent="0.3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1:26" ht="14.25" customHeight="1" x14ac:dyDescent="0.3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1:26" ht="14.25" customHeight="1" x14ac:dyDescent="0.3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1:26" ht="14.25" customHeight="1" x14ac:dyDescent="0.3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1:26" ht="14.25" customHeight="1" x14ac:dyDescent="0.3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1:26" ht="14.25" customHeight="1" x14ac:dyDescent="0.3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1:26" ht="14.25" customHeight="1" x14ac:dyDescent="0.3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1:26" ht="14.25" customHeight="1" x14ac:dyDescent="0.3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1:26" ht="14.25" customHeight="1" x14ac:dyDescent="0.3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1:26" ht="14.25" customHeight="1" x14ac:dyDescent="0.3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1:26" ht="14.25" customHeight="1" x14ac:dyDescent="0.3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1:26" ht="14.25" customHeight="1" x14ac:dyDescent="0.3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1:26" ht="14.25" customHeight="1" x14ac:dyDescent="0.3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1:26" ht="14.25" customHeight="1" x14ac:dyDescent="0.3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1:26" ht="14.25" customHeight="1" x14ac:dyDescent="0.3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1:26" ht="14.25" customHeight="1" x14ac:dyDescent="0.3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1:26" ht="14.25" customHeight="1" x14ac:dyDescent="0.3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1:26" ht="14.25" customHeight="1" x14ac:dyDescent="0.3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1:26" ht="14.25" customHeight="1" x14ac:dyDescent="0.3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1:26" ht="14.25" customHeight="1" x14ac:dyDescent="0.3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1:26" ht="14.25" customHeight="1" x14ac:dyDescent="0.3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1:26" ht="14.25" customHeight="1" x14ac:dyDescent="0.3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1:26" ht="14.25" customHeight="1" x14ac:dyDescent="0.3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1:26" ht="14.25" customHeight="1" x14ac:dyDescent="0.3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1:26" ht="14.25" customHeight="1" x14ac:dyDescent="0.3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1:26" ht="14.25" customHeight="1" x14ac:dyDescent="0.3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1:26" ht="14.25" customHeight="1" x14ac:dyDescent="0.3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1:26" ht="14.25" customHeight="1" x14ac:dyDescent="0.3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1:26" ht="14.25" customHeight="1" x14ac:dyDescent="0.3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1:26" ht="14.25" customHeight="1" x14ac:dyDescent="0.3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1:26" ht="14.25" customHeight="1" x14ac:dyDescent="0.3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1:26" ht="14.25" customHeight="1" x14ac:dyDescent="0.3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1:26" ht="14.25" customHeight="1" x14ac:dyDescent="0.3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1:26" ht="14.25" customHeight="1" x14ac:dyDescent="0.3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14.25" customHeight="1" x14ac:dyDescent="0.3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14.25" customHeight="1" x14ac:dyDescent="0.3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14.25" customHeight="1" x14ac:dyDescent="0.3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14.25" customHeight="1" x14ac:dyDescent="0.3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14.25" customHeight="1" x14ac:dyDescent="0.3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14.25" customHeight="1" x14ac:dyDescent="0.3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14.25" customHeight="1" x14ac:dyDescent="0.3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14.25" customHeight="1" x14ac:dyDescent="0.3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14.25" customHeight="1" x14ac:dyDescent="0.3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14.25" customHeight="1" x14ac:dyDescent="0.3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14.25" customHeight="1" x14ac:dyDescent="0.3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4.25" customHeight="1" x14ac:dyDescent="0.3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4.25" customHeight="1" x14ac:dyDescent="0.3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1:26" ht="14.25" customHeight="1" x14ac:dyDescent="0.3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1:26" ht="14.25" customHeight="1" x14ac:dyDescent="0.3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1:26" ht="14.25" customHeight="1" x14ac:dyDescent="0.3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1:26" ht="14.25" customHeight="1" x14ac:dyDescent="0.3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1:26" ht="14.25" customHeight="1" x14ac:dyDescent="0.3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1:26" ht="14.25" customHeight="1" x14ac:dyDescent="0.3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1:26" ht="14.25" customHeight="1" x14ac:dyDescent="0.3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1:26" ht="14.25" customHeight="1" x14ac:dyDescent="0.3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1:26" ht="14.25" customHeight="1" x14ac:dyDescent="0.3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1:26" ht="14.25" customHeight="1" x14ac:dyDescent="0.3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1:26" ht="14.25" customHeight="1" x14ac:dyDescent="0.3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1:26" ht="14.25" customHeight="1" x14ac:dyDescent="0.3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1:26" ht="14.25" customHeight="1" x14ac:dyDescent="0.3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1:26" ht="14.25" customHeight="1" x14ac:dyDescent="0.3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1:26" ht="14.25" customHeight="1" x14ac:dyDescent="0.3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1:26" ht="14.25" customHeight="1" x14ac:dyDescent="0.3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1:26" ht="14.25" customHeight="1" x14ac:dyDescent="0.3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1:26" ht="14.25" customHeight="1" x14ac:dyDescent="0.3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1:26" ht="14.25" customHeight="1" x14ac:dyDescent="0.3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1:26" ht="14.25" customHeight="1" x14ac:dyDescent="0.3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1:26" ht="14.25" customHeight="1" x14ac:dyDescent="0.3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1:26" ht="14.25" customHeight="1" x14ac:dyDescent="0.3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1:26" ht="14.25" customHeight="1" x14ac:dyDescent="0.3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1:26" ht="14.25" customHeight="1" x14ac:dyDescent="0.3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1:26" ht="14.25" customHeight="1" x14ac:dyDescent="0.3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1:26" ht="14.25" customHeight="1" x14ac:dyDescent="0.3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1:26" ht="14.25" customHeight="1" x14ac:dyDescent="0.3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1:26" ht="14.25" customHeight="1" x14ac:dyDescent="0.3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1:26" ht="14.25" customHeight="1" x14ac:dyDescent="0.3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1:26" ht="14.25" customHeight="1" x14ac:dyDescent="0.3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1:26" ht="14.25" customHeight="1" x14ac:dyDescent="0.3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1:26" ht="14.25" customHeight="1" x14ac:dyDescent="0.3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1:26" ht="15.75" customHeight="1" x14ac:dyDescent="0.3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1:26" ht="15.75" customHeight="1" x14ac:dyDescent="0.3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1:26" ht="15.75" customHeight="1" x14ac:dyDescent="0.3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1:26" ht="15.75" customHeight="1" x14ac:dyDescent="0.3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1:26" ht="15.75" customHeight="1" x14ac:dyDescent="0.3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1:26" ht="15.75" customHeight="1" x14ac:dyDescent="0.3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1:26" ht="15.75" customHeight="1" x14ac:dyDescent="0.3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1:26" ht="15.75" customHeight="1" x14ac:dyDescent="0.3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1:26" ht="15.75" customHeight="1" x14ac:dyDescent="0.3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1:26" ht="15.75" customHeight="1" x14ac:dyDescent="0.35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1:26" ht="15.75" customHeight="1" x14ac:dyDescent="0.35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1:26" ht="15.75" customHeight="1" x14ac:dyDescent="0.35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1:26" ht="15.75" customHeight="1" x14ac:dyDescent="0.35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1:26" ht="15.75" customHeight="1" x14ac:dyDescent="0.35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1:26" ht="15.75" customHeight="1" x14ac:dyDescent="0.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1:26" ht="15.75" customHeight="1" x14ac:dyDescent="0.35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1:26" ht="15.75" customHeight="1" x14ac:dyDescent="0.35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1:26" ht="15.75" customHeight="1" x14ac:dyDescent="0.35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1:26" ht="15.75" customHeight="1" x14ac:dyDescent="0.35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1:26" ht="15.75" customHeight="1" x14ac:dyDescent="0.35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1:26" ht="15.75" customHeight="1" x14ac:dyDescent="0.35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1:26" ht="15.75" customHeight="1" x14ac:dyDescent="0.35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1:26" ht="15.75" customHeight="1" x14ac:dyDescent="0.35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1:26" ht="15.75" customHeight="1" x14ac:dyDescent="0.35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1:26" ht="15.75" customHeight="1" x14ac:dyDescent="0.3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1:26" ht="15.75" customHeight="1" x14ac:dyDescent="0.35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1:26" ht="15.75" customHeight="1" x14ac:dyDescent="0.35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6" ht="15.75" customHeight="1" x14ac:dyDescent="0.35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1:26" ht="15.75" customHeight="1" x14ac:dyDescent="0.35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1:26" ht="15.75" customHeight="1" x14ac:dyDescent="0.35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1:26" ht="15.75" customHeight="1" x14ac:dyDescent="0.35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1:26" ht="15.75" customHeight="1" x14ac:dyDescent="0.35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1:26" ht="15.75" customHeight="1" x14ac:dyDescent="0.35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1:26" ht="15.75" customHeight="1" x14ac:dyDescent="0.35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1:26" ht="15.75" customHeight="1" x14ac:dyDescent="0.3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1:26" ht="15.75" customHeight="1" x14ac:dyDescent="0.35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1:26" ht="15.75" customHeight="1" x14ac:dyDescent="0.35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1:26" ht="15.75" customHeight="1" x14ac:dyDescent="0.35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1:26" ht="15.75" customHeight="1" x14ac:dyDescent="0.35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1:26" ht="15.75" customHeight="1" x14ac:dyDescent="0.35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1:26" ht="15.75" customHeight="1" x14ac:dyDescent="0.35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1:26" ht="15.75" customHeight="1" x14ac:dyDescent="0.35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1:26" ht="15.75" customHeight="1" x14ac:dyDescent="0.35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6" ht="15.75" customHeight="1" x14ac:dyDescent="0.35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1:26" ht="15.75" customHeight="1" x14ac:dyDescent="0.3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1:26" ht="15.75" customHeight="1" x14ac:dyDescent="0.35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1:26" ht="15.75" customHeight="1" x14ac:dyDescent="0.35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1:26" ht="15.75" customHeight="1" x14ac:dyDescent="0.35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1:26" ht="15.75" customHeight="1" x14ac:dyDescent="0.35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1:26" ht="15.75" customHeight="1" x14ac:dyDescent="0.35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1:26" ht="15.75" customHeight="1" x14ac:dyDescent="0.35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1:26" ht="15.75" customHeight="1" x14ac:dyDescent="0.35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1:26" ht="15.75" customHeight="1" x14ac:dyDescent="0.35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1:26" ht="15.75" customHeight="1" x14ac:dyDescent="0.35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1:26" ht="15.75" customHeight="1" x14ac:dyDescent="0.3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1:26" ht="15.75" customHeight="1" x14ac:dyDescent="0.35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1:26" ht="15.75" customHeight="1" x14ac:dyDescent="0.35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1:26" ht="15.75" customHeight="1" x14ac:dyDescent="0.35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1:26" ht="15.75" customHeight="1" x14ac:dyDescent="0.35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1:26" ht="15.75" customHeight="1" x14ac:dyDescent="0.35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1:26" ht="15.75" customHeight="1" x14ac:dyDescent="0.35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1:26" ht="15.75" customHeight="1" x14ac:dyDescent="0.35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1:26" ht="15.75" customHeight="1" x14ac:dyDescent="0.35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1:26" ht="15.75" customHeight="1" x14ac:dyDescent="0.35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1:26" ht="15.75" customHeight="1" x14ac:dyDescent="0.3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1:26" ht="15.75" customHeight="1" x14ac:dyDescent="0.3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1:26" ht="15.75" customHeight="1" x14ac:dyDescent="0.3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1:26" ht="15.75" customHeight="1" x14ac:dyDescent="0.3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1:26" ht="15.75" customHeight="1" x14ac:dyDescent="0.3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1:26" ht="15.75" customHeight="1" x14ac:dyDescent="0.3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1:26" ht="15.75" customHeight="1" x14ac:dyDescent="0.3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1:26" ht="15.75" customHeight="1" x14ac:dyDescent="0.35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1:26" ht="15.75" customHeight="1" x14ac:dyDescent="0.35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1:26" ht="15.75" customHeight="1" x14ac:dyDescent="0.35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1:26" ht="15.75" customHeight="1" x14ac:dyDescent="0.3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1:26" ht="15.75" customHeight="1" x14ac:dyDescent="0.35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1:26" ht="15.75" customHeight="1" x14ac:dyDescent="0.35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1:26" ht="15.75" customHeight="1" x14ac:dyDescent="0.35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1:26" ht="15.75" customHeight="1" x14ac:dyDescent="0.35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1:26" ht="15.75" customHeight="1" x14ac:dyDescent="0.35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1:26" ht="15.75" customHeight="1" x14ac:dyDescent="0.35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1:26" ht="15.75" customHeight="1" x14ac:dyDescent="0.35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1:26" ht="15.75" customHeight="1" x14ac:dyDescent="0.35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1:26" ht="15.75" customHeight="1" x14ac:dyDescent="0.35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1:26" ht="15.75" customHeight="1" x14ac:dyDescent="0.3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1:26" ht="15.75" customHeight="1" x14ac:dyDescent="0.35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1:26" ht="15.75" customHeight="1" x14ac:dyDescent="0.35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1:26" ht="15.75" customHeight="1" x14ac:dyDescent="0.35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1:26" ht="15.75" customHeight="1" x14ac:dyDescent="0.35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1:26" ht="15.75" customHeight="1" x14ac:dyDescent="0.35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6" ht="15.75" customHeight="1" x14ac:dyDescent="0.35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1:26" ht="15.75" customHeight="1" x14ac:dyDescent="0.35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1:26" ht="15.75" customHeight="1" x14ac:dyDescent="0.35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1:26" ht="15.75" customHeight="1" x14ac:dyDescent="0.35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1:26" ht="15.75" customHeight="1" x14ac:dyDescent="0.3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1:26" ht="15.75" customHeight="1" x14ac:dyDescent="0.35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1:26" ht="15.75" customHeight="1" x14ac:dyDescent="0.35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1:26" ht="15.75" customHeight="1" x14ac:dyDescent="0.35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1:26" ht="15.75" customHeight="1" x14ac:dyDescent="0.35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1:26" ht="15.75" customHeight="1" x14ac:dyDescent="0.35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1:26" ht="15.75" customHeight="1" x14ac:dyDescent="0.35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1:26" ht="15.75" customHeight="1" x14ac:dyDescent="0.35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1:26" ht="15.75" customHeight="1" x14ac:dyDescent="0.35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1:26" ht="15.75" customHeight="1" x14ac:dyDescent="0.35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1:26" ht="15.75" customHeight="1" x14ac:dyDescent="0.3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1:26" ht="15.75" customHeight="1" x14ac:dyDescent="0.35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6" ht="15.75" customHeight="1" x14ac:dyDescent="0.35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1:26" ht="15.75" customHeight="1" x14ac:dyDescent="0.35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1:26" ht="15.75" customHeight="1" x14ac:dyDescent="0.35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1:26" ht="15.75" customHeight="1" x14ac:dyDescent="0.35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1:26" ht="15.75" customHeight="1" x14ac:dyDescent="0.35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1:26" ht="15.75" customHeight="1" x14ac:dyDescent="0.35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1:26" ht="15.75" customHeight="1" x14ac:dyDescent="0.35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1:26" ht="15.75" customHeight="1" x14ac:dyDescent="0.35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1:26" ht="15.75" customHeight="1" x14ac:dyDescent="0.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1:26" ht="15.75" customHeight="1" x14ac:dyDescent="0.35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1:26" ht="15.75" customHeight="1" x14ac:dyDescent="0.35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1:26" ht="15.75" customHeight="1" x14ac:dyDescent="0.35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1:26" ht="15.75" customHeight="1" x14ac:dyDescent="0.35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1:26" ht="15.75" customHeight="1" x14ac:dyDescent="0.35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1:26" ht="15.75" customHeight="1" x14ac:dyDescent="0.35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1:26" ht="15.75" customHeight="1" x14ac:dyDescent="0.35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1:26" ht="15.75" customHeight="1" x14ac:dyDescent="0.35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1:26" ht="15.75" customHeight="1" x14ac:dyDescent="0.35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ht="15.75" customHeight="1" x14ac:dyDescent="0.3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1:26" ht="15.75" customHeight="1" x14ac:dyDescent="0.35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1:26" ht="15.75" customHeight="1" x14ac:dyDescent="0.35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1:26" ht="15.75" customHeight="1" x14ac:dyDescent="0.35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1:26" ht="15.75" customHeight="1" x14ac:dyDescent="0.35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1:26" ht="15.75" customHeight="1" x14ac:dyDescent="0.35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1:26" ht="15.75" customHeight="1" x14ac:dyDescent="0.35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1:26" ht="15.75" customHeight="1" x14ac:dyDescent="0.35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1:26" ht="15.75" customHeight="1" x14ac:dyDescent="0.35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1:26" ht="15.75" customHeight="1" x14ac:dyDescent="0.35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1:26" ht="15.75" customHeight="1" x14ac:dyDescent="0.3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1:26" ht="15.75" customHeight="1" x14ac:dyDescent="0.35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1:26" ht="15.75" customHeight="1" x14ac:dyDescent="0.35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1:26" ht="15.75" customHeight="1" x14ac:dyDescent="0.35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1:26" ht="15.75" customHeight="1" x14ac:dyDescent="0.35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1:26" ht="15.75" customHeight="1" x14ac:dyDescent="0.35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1:26" ht="15.75" customHeight="1" x14ac:dyDescent="0.35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1:26" ht="15.75" customHeight="1" x14ac:dyDescent="0.35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1:26" ht="15.75" customHeight="1" x14ac:dyDescent="0.35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1:26" ht="15.75" customHeight="1" x14ac:dyDescent="0.35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1:26" ht="15.75" customHeight="1" x14ac:dyDescent="0.3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1:26" ht="15.75" customHeight="1" x14ac:dyDescent="0.35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1:26" ht="15.75" customHeight="1" x14ac:dyDescent="0.35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1:26" ht="15.75" customHeight="1" x14ac:dyDescent="0.35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1:26" ht="15.75" customHeight="1" x14ac:dyDescent="0.35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1:26" ht="15.75" customHeight="1" x14ac:dyDescent="0.35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1:26" ht="15.75" customHeight="1" x14ac:dyDescent="0.35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1:26" ht="15.75" customHeight="1" x14ac:dyDescent="0.35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1:26" ht="15.75" customHeight="1" x14ac:dyDescent="0.35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1:26" ht="15.75" customHeight="1" x14ac:dyDescent="0.35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6" ht="15.75" customHeight="1" x14ac:dyDescent="0.3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1:26" ht="15.75" customHeight="1" x14ac:dyDescent="0.35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1:26" ht="15.75" customHeight="1" x14ac:dyDescent="0.35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1:26" ht="15.75" customHeight="1" x14ac:dyDescent="0.35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1:26" ht="15.75" customHeight="1" x14ac:dyDescent="0.35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1:26" ht="15.75" customHeight="1" x14ac:dyDescent="0.35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1:26" ht="15.75" customHeight="1" x14ac:dyDescent="0.35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1:26" ht="15.75" customHeight="1" x14ac:dyDescent="0.35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1:26" ht="15.75" customHeight="1" x14ac:dyDescent="0.35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1:26" ht="15.75" customHeight="1" x14ac:dyDescent="0.35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1:26" ht="15.75" customHeight="1" x14ac:dyDescent="0.3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1:26" ht="15.75" customHeight="1" x14ac:dyDescent="0.35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1:26" ht="15.75" customHeight="1" x14ac:dyDescent="0.35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1:26" ht="15.75" customHeight="1" x14ac:dyDescent="0.35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1:26" ht="15.75" customHeight="1" x14ac:dyDescent="0.35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1:26" ht="15.75" customHeight="1" x14ac:dyDescent="0.35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6" ht="15.75" customHeight="1" x14ac:dyDescent="0.35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1:26" ht="15.75" customHeight="1" x14ac:dyDescent="0.35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1:26" ht="15.75" customHeight="1" x14ac:dyDescent="0.35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1:26" ht="15.75" customHeight="1" x14ac:dyDescent="0.35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1:26" ht="15.75" customHeight="1" x14ac:dyDescent="0.3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1:26" ht="15.75" customHeight="1" x14ac:dyDescent="0.35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1:26" ht="15.75" customHeight="1" x14ac:dyDescent="0.35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1:26" ht="15.75" customHeight="1" x14ac:dyDescent="0.35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1:26" ht="15.75" customHeight="1" x14ac:dyDescent="0.35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1:26" ht="15.75" customHeight="1" x14ac:dyDescent="0.35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1:26" ht="15.75" customHeight="1" x14ac:dyDescent="0.35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1:26" ht="15.75" customHeight="1" x14ac:dyDescent="0.35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1:26" ht="15.75" customHeight="1" x14ac:dyDescent="0.35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1:26" ht="15.75" customHeight="1" x14ac:dyDescent="0.35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1:26" ht="15.75" customHeight="1" x14ac:dyDescent="0.3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1:26" ht="15.75" customHeight="1" x14ac:dyDescent="0.35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6" ht="15.75" customHeight="1" x14ac:dyDescent="0.35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1:26" ht="15.75" customHeight="1" x14ac:dyDescent="0.35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1:26" ht="15.75" customHeight="1" x14ac:dyDescent="0.35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1:26" ht="15.75" customHeight="1" x14ac:dyDescent="0.35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1:26" ht="15.75" customHeight="1" x14ac:dyDescent="0.35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1:26" ht="15.75" customHeight="1" x14ac:dyDescent="0.35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1:26" ht="15.75" customHeight="1" x14ac:dyDescent="0.35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1:26" ht="15.75" customHeight="1" x14ac:dyDescent="0.35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1:26" ht="15.75" customHeight="1" x14ac:dyDescent="0.3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1:26" ht="15.75" customHeight="1" x14ac:dyDescent="0.35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1:26" ht="15.75" customHeight="1" x14ac:dyDescent="0.35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1:26" ht="15.75" customHeight="1" x14ac:dyDescent="0.35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1:26" ht="15.75" customHeight="1" x14ac:dyDescent="0.35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1:26" ht="15.75" customHeight="1" x14ac:dyDescent="0.35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1:26" ht="15.75" customHeight="1" x14ac:dyDescent="0.35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1:26" ht="15.75" customHeight="1" x14ac:dyDescent="0.35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1:26" ht="15.75" customHeight="1" x14ac:dyDescent="0.35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1:26" ht="15.75" customHeight="1" x14ac:dyDescent="0.35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1:26" ht="15.75" customHeight="1" x14ac:dyDescent="0.3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1:26" ht="15.75" customHeight="1" x14ac:dyDescent="0.35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1:26" ht="15.75" customHeight="1" x14ac:dyDescent="0.35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1:26" ht="15.75" customHeight="1" x14ac:dyDescent="0.35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1:26" ht="15.75" customHeight="1" x14ac:dyDescent="0.35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1:26" ht="15.75" customHeight="1" x14ac:dyDescent="0.35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1:26" ht="15.75" customHeight="1" x14ac:dyDescent="0.35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1:26" ht="15.75" customHeight="1" x14ac:dyDescent="0.35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1:26" ht="15.75" customHeight="1" x14ac:dyDescent="0.35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1:26" ht="15.75" customHeight="1" x14ac:dyDescent="0.35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1:26" ht="15.75" customHeight="1" x14ac:dyDescent="0.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1:26" ht="15.75" customHeight="1" x14ac:dyDescent="0.35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1:26" ht="15.75" customHeight="1" x14ac:dyDescent="0.35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1:26" ht="15.75" customHeight="1" x14ac:dyDescent="0.35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ht="15.75" customHeight="1" x14ac:dyDescent="0.35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ht="15.75" customHeight="1" x14ac:dyDescent="0.35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ht="15.75" customHeight="1" x14ac:dyDescent="0.35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1:26" ht="15.75" customHeight="1" x14ac:dyDescent="0.35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1:26" ht="15.75" customHeight="1" x14ac:dyDescent="0.35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1:26" ht="15.75" customHeight="1" x14ac:dyDescent="0.35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1:26" ht="15.75" customHeight="1" x14ac:dyDescent="0.3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1:26" ht="15.75" customHeight="1" x14ac:dyDescent="0.35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1:26" ht="15.75" customHeight="1" x14ac:dyDescent="0.35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1:26" ht="15.75" customHeight="1" x14ac:dyDescent="0.35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1:26" ht="15.75" customHeight="1" x14ac:dyDescent="0.35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1:26" ht="15.75" customHeight="1" x14ac:dyDescent="0.35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1:26" ht="15.75" customHeight="1" x14ac:dyDescent="0.35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1:26" ht="15.75" customHeight="1" x14ac:dyDescent="0.35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1:26" ht="15.75" customHeight="1" x14ac:dyDescent="0.35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1:26" ht="15.75" customHeight="1" x14ac:dyDescent="0.35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1:26" ht="15.75" customHeight="1" x14ac:dyDescent="0.3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1:26" ht="15.75" customHeight="1" x14ac:dyDescent="0.35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1:26" ht="15.75" customHeight="1" x14ac:dyDescent="0.35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1:26" ht="15.75" customHeight="1" x14ac:dyDescent="0.35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1:26" ht="15.75" customHeight="1" x14ac:dyDescent="0.35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1:26" ht="15.75" customHeight="1" x14ac:dyDescent="0.35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1:26" ht="15.75" customHeight="1" x14ac:dyDescent="0.35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1:26" ht="15.75" customHeight="1" x14ac:dyDescent="0.35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1:26" ht="15.75" customHeight="1" x14ac:dyDescent="0.35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1:26" ht="15.75" customHeight="1" x14ac:dyDescent="0.35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1:26" ht="15.75" customHeight="1" x14ac:dyDescent="0.3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1:26" ht="15.75" customHeight="1" x14ac:dyDescent="0.35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1:26" ht="15.75" customHeight="1" x14ac:dyDescent="0.35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1:26" ht="15.75" customHeight="1" x14ac:dyDescent="0.35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1:26" ht="15.75" customHeight="1" x14ac:dyDescent="0.35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1:26" ht="15.75" customHeight="1" x14ac:dyDescent="0.35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1:26" ht="15.75" customHeight="1" x14ac:dyDescent="0.35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1:26" ht="15.75" customHeight="1" x14ac:dyDescent="0.35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1:26" ht="15.75" customHeight="1" x14ac:dyDescent="0.35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1:26" ht="15.75" customHeight="1" x14ac:dyDescent="0.35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1:26" ht="15.75" customHeight="1" x14ac:dyDescent="0.3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1:26" ht="15.75" customHeight="1" x14ac:dyDescent="0.35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1:26" ht="15.75" customHeight="1" x14ac:dyDescent="0.35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1:26" ht="15.75" customHeight="1" x14ac:dyDescent="0.35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1:26" ht="15.75" customHeight="1" x14ac:dyDescent="0.35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1:26" ht="15.75" customHeight="1" x14ac:dyDescent="0.35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1:26" ht="15.75" customHeight="1" x14ac:dyDescent="0.35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1:26" ht="15.75" customHeight="1" x14ac:dyDescent="0.35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1:26" ht="15.75" customHeight="1" x14ac:dyDescent="0.35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1:26" ht="15.75" customHeight="1" x14ac:dyDescent="0.35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1:26" ht="15.75" customHeight="1" x14ac:dyDescent="0.3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ht="15.75" customHeight="1" x14ac:dyDescent="0.35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1:26" ht="15.75" customHeight="1" x14ac:dyDescent="0.35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1:26" ht="15.75" customHeight="1" x14ac:dyDescent="0.35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1:26" ht="15.75" customHeight="1" x14ac:dyDescent="0.35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1:26" ht="15.75" customHeight="1" x14ac:dyDescent="0.35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1:26" ht="15.75" customHeight="1" x14ac:dyDescent="0.35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1:26" ht="15.75" customHeight="1" x14ac:dyDescent="0.35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1:26" ht="15.75" customHeight="1" x14ac:dyDescent="0.35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1:26" ht="15.75" customHeight="1" x14ac:dyDescent="0.35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1:26" ht="15.75" customHeight="1" x14ac:dyDescent="0.3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1:26" ht="15.75" customHeight="1" x14ac:dyDescent="0.35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1:26" ht="15.75" customHeight="1" x14ac:dyDescent="0.35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1:26" ht="15.75" customHeight="1" x14ac:dyDescent="0.35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1:26" ht="15.75" customHeight="1" x14ac:dyDescent="0.35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1:26" ht="15.75" customHeight="1" x14ac:dyDescent="0.35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1:26" ht="15.75" customHeight="1" x14ac:dyDescent="0.35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ht="15.75" customHeight="1" x14ac:dyDescent="0.35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1:26" ht="15.75" customHeight="1" x14ac:dyDescent="0.35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1:26" ht="15.75" customHeight="1" x14ac:dyDescent="0.35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1:26" ht="15.75" customHeight="1" x14ac:dyDescent="0.3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1:26" ht="15.75" customHeight="1" x14ac:dyDescent="0.35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1:26" ht="15.75" customHeight="1" x14ac:dyDescent="0.35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1:26" ht="15.75" customHeight="1" x14ac:dyDescent="0.35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1:26" ht="15.75" customHeight="1" x14ac:dyDescent="0.35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1:26" ht="15.75" customHeight="1" x14ac:dyDescent="0.35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1:26" ht="15.75" customHeight="1" x14ac:dyDescent="0.35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1:26" ht="15.75" customHeight="1" x14ac:dyDescent="0.35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1:26" ht="15.75" customHeight="1" x14ac:dyDescent="0.35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1:26" ht="15.75" customHeight="1" x14ac:dyDescent="0.35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1:26" ht="15.75" customHeight="1" x14ac:dyDescent="0.3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1:26" ht="15.75" customHeight="1" x14ac:dyDescent="0.35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1:26" ht="15.75" customHeight="1" x14ac:dyDescent="0.35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6" ht="15.75" customHeight="1" x14ac:dyDescent="0.35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1:26" ht="15.75" customHeight="1" x14ac:dyDescent="0.35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1:26" ht="15.75" customHeight="1" x14ac:dyDescent="0.35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1:26" ht="15.75" customHeight="1" x14ac:dyDescent="0.35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1:26" ht="15.75" customHeight="1" x14ac:dyDescent="0.35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1:26" ht="15.75" customHeight="1" x14ac:dyDescent="0.35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1:26" ht="15.75" customHeight="1" x14ac:dyDescent="0.35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1:26" ht="15.75" customHeight="1" x14ac:dyDescent="0.3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1:26" ht="15.75" customHeight="1" x14ac:dyDescent="0.35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1:26" ht="15.75" customHeight="1" x14ac:dyDescent="0.35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1:26" ht="15.75" customHeight="1" x14ac:dyDescent="0.35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1:26" ht="15.75" customHeight="1" x14ac:dyDescent="0.35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1:26" ht="15.75" customHeight="1" x14ac:dyDescent="0.35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1:26" ht="15.75" customHeight="1" x14ac:dyDescent="0.35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1:26" ht="15.75" customHeight="1" x14ac:dyDescent="0.35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1:26" ht="15.75" customHeight="1" x14ac:dyDescent="0.35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1:26" ht="15.75" customHeight="1" x14ac:dyDescent="0.35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1:26" ht="15.75" customHeight="1" x14ac:dyDescent="0.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1:26" ht="15.75" customHeight="1" x14ac:dyDescent="0.35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1:26" ht="15.75" customHeight="1" x14ac:dyDescent="0.35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1:26" ht="15.75" customHeight="1" x14ac:dyDescent="0.35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1:26" ht="15.75" customHeight="1" x14ac:dyDescent="0.35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1:26" ht="15.75" customHeight="1" x14ac:dyDescent="0.35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1:26" ht="15.75" customHeight="1" x14ac:dyDescent="0.35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1:26" ht="15.75" customHeight="1" x14ac:dyDescent="0.35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1:26" ht="15.75" customHeight="1" x14ac:dyDescent="0.35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1:26" ht="15.75" customHeight="1" x14ac:dyDescent="0.35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1:26" ht="15.75" customHeight="1" x14ac:dyDescent="0.3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1:26" ht="15.75" customHeight="1" x14ac:dyDescent="0.35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1:26" ht="15.75" customHeight="1" x14ac:dyDescent="0.35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1:26" ht="15.75" customHeight="1" x14ac:dyDescent="0.35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1:26" ht="15.75" customHeight="1" x14ac:dyDescent="0.35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1:26" ht="15.75" customHeight="1" x14ac:dyDescent="0.35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1:26" ht="15.75" customHeight="1" x14ac:dyDescent="0.35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1:26" ht="15.75" customHeight="1" x14ac:dyDescent="0.35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1:26" ht="15.75" customHeight="1" x14ac:dyDescent="0.35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1:26" ht="15.75" customHeight="1" x14ac:dyDescent="0.35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1:26" ht="15.75" customHeight="1" x14ac:dyDescent="0.3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1:26" ht="15.75" customHeight="1" x14ac:dyDescent="0.35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1:26" ht="15.75" customHeight="1" x14ac:dyDescent="0.35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1:26" ht="15.75" customHeight="1" x14ac:dyDescent="0.35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1:26" ht="15.75" customHeight="1" x14ac:dyDescent="0.35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1:26" ht="15.75" customHeight="1" x14ac:dyDescent="0.35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1:26" ht="15.75" customHeight="1" x14ac:dyDescent="0.35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1:26" ht="15.75" customHeight="1" x14ac:dyDescent="0.35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1:26" ht="15.75" customHeight="1" x14ac:dyDescent="0.35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1:26" ht="15.75" customHeight="1" x14ac:dyDescent="0.35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1:26" ht="15.75" customHeight="1" x14ac:dyDescent="0.3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1:26" ht="15.75" customHeight="1" x14ac:dyDescent="0.35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1:26" ht="15.75" customHeight="1" x14ac:dyDescent="0.35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1:26" ht="15.75" customHeight="1" x14ac:dyDescent="0.35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1:26" ht="15.75" customHeight="1" x14ac:dyDescent="0.35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1:26" ht="15.75" customHeight="1" x14ac:dyDescent="0.35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1:26" ht="15.75" customHeight="1" x14ac:dyDescent="0.35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1:26" ht="15.75" customHeight="1" x14ac:dyDescent="0.35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1:26" ht="15.75" customHeight="1" x14ac:dyDescent="0.35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1:26" ht="15.75" customHeight="1" x14ac:dyDescent="0.35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1:26" ht="15.75" customHeight="1" x14ac:dyDescent="0.3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1:26" ht="15.75" customHeight="1" x14ac:dyDescent="0.35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1:26" ht="15.75" customHeight="1" x14ac:dyDescent="0.35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1:26" ht="15.75" customHeight="1" x14ac:dyDescent="0.35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1:26" ht="15.75" customHeight="1" x14ac:dyDescent="0.35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1:26" ht="15.75" customHeight="1" x14ac:dyDescent="0.35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1:26" ht="15.75" customHeight="1" x14ac:dyDescent="0.35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1:26" ht="15.75" customHeight="1" x14ac:dyDescent="0.35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1:26" ht="15.75" customHeight="1" x14ac:dyDescent="0.35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1:26" ht="15.75" customHeight="1" x14ac:dyDescent="0.35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1:26" ht="15.75" customHeight="1" x14ac:dyDescent="0.3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1:26" ht="15.75" customHeight="1" x14ac:dyDescent="0.35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1:26" ht="15.75" customHeight="1" x14ac:dyDescent="0.35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1:26" ht="15.75" customHeight="1" x14ac:dyDescent="0.35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1:26" ht="15.75" customHeight="1" x14ac:dyDescent="0.35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1:26" ht="15.75" customHeight="1" x14ac:dyDescent="0.35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1:26" ht="15.75" customHeight="1" x14ac:dyDescent="0.35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1:26" ht="15.75" customHeight="1" x14ac:dyDescent="0.35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1:26" ht="15.75" customHeight="1" x14ac:dyDescent="0.35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1:26" ht="15.75" customHeight="1" x14ac:dyDescent="0.35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1:26" ht="15.75" customHeight="1" x14ac:dyDescent="0.3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1:26" ht="15.75" customHeight="1" x14ac:dyDescent="0.35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1:26" ht="15.75" customHeight="1" x14ac:dyDescent="0.35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1:26" ht="15.75" customHeight="1" x14ac:dyDescent="0.35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1:26" ht="15.75" customHeight="1" x14ac:dyDescent="0.35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1:26" ht="15.75" customHeight="1" x14ac:dyDescent="0.35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1:26" ht="15.75" customHeight="1" x14ac:dyDescent="0.35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1:26" ht="15.75" customHeight="1" x14ac:dyDescent="0.35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1:26" ht="15.75" customHeight="1" x14ac:dyDescent="0.35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1:26" ht="15.75" customHeight="1" x14ac:dyDescent="0.35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1:26" ht="15.75" customHeight="1" x14ac:dyDescent="0.3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1:26" ht="15.75" customHeight="1" x14ac:dyDescent="0.35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1:26" ht="15.75" customHeight="1" x14ac:dyDescent="0.35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1:26" ht="15.75" customHeight="1" x14ac:dyDescent="0.35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1:26" ht="15.75" customHeight="1" x14ac:dyDescent="0.35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1:26" ht="15.75" customHeight="1" x14ac:dyDescent="0.35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1:26" ht="15.75" customHeight="1" x14ac:dyDescent="0.35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1:26" ht="15.75" customHeight="1" x14ac:dyDescent="0.35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1:26" ht="15.75" customHeight="1" x14ac:dyDescent="0.35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1:26" ht="15.75" customHeight="1" x14ac:dyDescent="0.35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1:26" ht="15.75" customHeight="1" x14ac:dyDescent="0.3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1:26" ht="15.75" customHeight="1" x14ac:dyDescent="0.35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1:26" ht="15.75" customHeight="1" x14ac:dyDescent="0.35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1:26" ht="15.75" customHeight="1" x14ac:dyDescent="0.35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1:26" ht="15.75" customHeight="1" x14ac:dyDescent="0.35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1:26" ht="15.75" customHeight="1" x14ac:dyDescent="0.35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1:26" ht="15.75" customHeight="1" x14ac:dyDescent="0.35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1:26" ht="15.75" customHeight="1" x14ac:dyDescent="0.35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1:26" ht="15.75" customHeight="1" x14ac:dyDescent="0.35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1:26" ht="15.75" customHeight="1" x14ac:dyDescent="0.35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1:26" ht="15.75" customHeight="1" x14ac:dyDescent="0.3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1:26" ht="15.75" customHeight="1" x14ac:dyDescent="0.35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1:26" ht="15.75" customHeight="1" x14ac:dyDescent="0.35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1:26" ht="15.75" customHeight="1" x14ac:dyDescent="0.35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1:26" ht="15.75" customHeight="1" x14ac:dyDescent="0.35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1:26" ht="15.75" customHeight="1" x14ac:dyDescent="0.35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1:26" ht="15.75" customHeight="1" x14ac:dyDescent="0.35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1:26" ht="15.75" customHeight="1" x14ac:dyDescent="0.35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1:26" ht="15.75" customHeight="1" x14ac:dyDescent="0.35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1:26" ht="15.75" customHeight="1" x14ac:dyDescent="0.35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1:26" ht="15.75" customHeight="1" x14ac:dyDescent="0.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1:26" ht="15.75" customHeight="1" x14ac:dyDescent="0.35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1:26" ht="15.75" customHeight="1" x14ac:dyDescent="0.35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1:26" ht="15.75" customHeight="1" x14ac:dyDescent="0.35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1:26" ht="15.75" customHeight="1" x14ac:dyDescent="0.35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1:26" ht="15.75" customHeight="1" x14ac:dyDescent="0.35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1:26" ht="15.75" customHeight="1" x14ac:dyDescent="0.35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1:26" ht="15.75" customHeight="1" x14ac:dyDescent="0.35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1:26" ht="15.75" customHeight="1" x14ac:dyDescent="0.35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1:26" ht="15.75" customHeight="1" x14ac:dyDescent="0.35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1:26" ht="15.75" customHeight="1" x14ac:dyDescent="0.3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1:26" ht="15.75" customHeight="1" x14ac:dyDescent="0.35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1:26" ht="15.75" customHeight="1" x14ac:dyDescent="0.35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1:26" ht="15.75" customHeight="1" x14ac:dyDescent="0.35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1:26" ht="15.75" customHeight="1" x14ac:dyDescent="0.35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1:26" ht="15.75" customHeight="1" x14ac:dyDescent="0.35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1:26" ht="15.75" customHeight="1" x14ac:dyDescent="0.35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1:26" ht="15.75" customHeight="1" x14ac:dyDescent="0.35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1:26" ht="15.75" customHeight="1" x14ac:dyDescent="0.35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1:26" ht="15.75" customHeight="1" x14ac:dyDescent="0.35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1:26" ht="15.75" customHeight="1" x14ac:dyDescent="0.3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1:26" ht="15.75" customHeight="1" x14ac:dyDescent="0.35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1:26" ht="15.75" customHeight="1" x14ac:dyDescent="0.35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1:26" ht="15.75" customHeight="1" x14ac:dyDescent="0.35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1:26" ht="15.75" customHeight="1" x14ac:dyDescent="0.35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1:26" ht="15.75" customHeight="1" x14ac:dyDescent="0.35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1:26" ht="15.75" customHeight="1" x14ac:dyDescent="0.35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1:26" ht="15.75" customHeight="1" x14ac:dyDescent="0.35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1:26" ht="15.75" customHeight="1" x14ac:dyDescent="0.35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1:26" ht="15.75" customHeight="1" x14ac:dyDescent="0.35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1:26" ht="15.75" customHeight="1" x14ac:dyDescent="0.3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1:26" ht="15.75" customHeight="1" x14ac:dyDescent="0.35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1:26" ht="15.75" customHeight="1" x14ac:dyDescent="0.35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1:26" ht="15.75" customHeight="1" x14ac:dyDescent="0.35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1:26" ht="15.75" customHeight="1" x14ac:dyDescent="0.35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1:26" ht="15.75" customHeight="1" x14ac:dyDescent="0.35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1:26" ht="15.75" customHeight="1" x14ac:dyDescent="0.35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1:26" ht="15.75" customHeight="1" x14ac:dyDescent="0.35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1:26" ht="15.75" customHeight="1" x14ac:dyDescent="0.35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1:26" ht="15.75" customHeight="1" x14ac:dyDescent="0.35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1:26" ht="15.75" customHeight="1" x14ac:dyDescent="0.3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1:26" ht="15.75" customHeight="1" x14ac:dyDescent="0.35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1:26" ht="15.75" customHeight="1" x14ac:dyDescent="0.35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1:26" ht="15.75" customHeight="1" x14ac:dyDescent="0.35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1:26" ht="15.75" customHeight="1" x14ac:dyDescent="0.35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1:26" ht="15.75" customHeight="1" x14ac:dyDescent="0.35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1:26" ht="15.75" customHeight="1" x14ac:dyDescent="0.35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1:26" ht="15.75" customHeight="1" x14ac:dyDescent="0.35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1:26" ht="15.75" customHeight="1" x14ac:dyDescent="0.35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1:26" ht="15.75" customHeight="1" x14ac:dyDescent="0.35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1:26" ht="15.75" customHeight="1" x14ac:dyDescent="0.3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1:26" ht="15.75" customHeight="1" x14ac:dyDescent="0.35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1:26" ht="15.75" customHeight="1" x14ac:dyDescent="0.35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1:26" ht="15.75" customHeight="1" x14ac:dyDescent="0.35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1:26" ht="15.75" customHeight="1" x14ac:dyDescent="0.35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1:26" ht="15.75" customHeight="1" x14ac:dyDescent="0.35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1:26" ht="15.75" customHeight="1" x14ac:dyDescent="0.35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1:26" ht="15.75" customHeight="1" x14ac:dyDescent="0.35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1:26" ht="15.75" customHeight="1" x14ac:dyDescent="0.35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1:26" ht="15.75" customHeight="1" x14ac:dyDescent="0.35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1:26" ht="15.75" customHeight="1" x14ac:dyDescent="0.3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1:26" ht="15.75" customHeight="1" x14ac:dyDescent="0.35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1:26" ht="15.75" customHeight="1" x14ac:dyDescent="0.35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1:26" ht="15.75" customHeight="1" x14ac:dyDescent="0.35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1:26" ht="15.75" customHeight="1" x14ac:dyDescent="0.35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1:26" ht="15.75" customHeight="1" x14ac:dyDescent="0.35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1:26" ht="15.75" customHeight="1" x14ac:dyDescent="0.35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1:26" ht="15.75" customHeight="1" x14ac:dyDescent="0.35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1:26" ht="15.75" customHeight="1" x14ac:dyDescent="0.35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1:26" ht="15.75" customHeight="1" x14ac:dyDescent="0.35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1:26" ht="15.75" customHeight="1" x14ac:dyDescent="0.3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1:26" ht="15.75" customHeight="1" x14ac:dyDescent="0.35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1:26" ht="15.75" customHeight="1" x14ac:dyDescent="0.35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1:26" ht="15.75" customHeight="1" x14ac:dyDescent="0.35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1:26" ht="15.75" customHeight="1" x14ac:dyDescent="0.35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1:26" ht="15.75" customHeight="1" x14ac:dyDescent="0.35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1:26" ht="15.75" customHeight="1" x14ac:dyDescent="0.35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1:26" ht="15.75" customHeight="1" x14ac:dyDescent="0.35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1:26" ht="15.75" customHeight="1" x14ac:dyDescent="0.35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1:26" ht="15.75" customHeight="1" x14ac:dyDescent="0.35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1:26" ht="15.75" customHeight="1" x14ac:dyDescent="0.3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1:26" ht="15.75" customHeight="1" x14ac:dyDescent="0.35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1:26" ht="15.75" customHeight="1" x14ac:dyDescent="0.35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1:26" ht="15.75" customHeight="1" x14ac:dyDescent="0.35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1:26" ht="15.75" customHeight="1" x14ac:dyDescent="0.35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1:26" ht="15.75" customHeight="1" x14ac:dyDescent="0.35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1:26" ht="15.75" customHeight="1" x14ac:dyDescent="0.35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1:26" ht="15.75" customHeight="1" x14ac:dyDescent="0.35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1:26" ht="15.75" customHeight="1" x14ac:dyDescent="0.35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1:26" ht="15.75" customHeight="1" x14ac:dyDescent="0.35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1:26" ht="15.75" customHeight="1" x14ac:dyDescent="0.3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1:26" ht="15.75" customHeight="1" x14ac:dyDescent="0.35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1:26" ht="15.75" customHeight="1" x14ac:dyDescent="0.35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1:26" ht="15.75" customHeight="1" x14ac:dyDescent="0.35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1:26" ht="15.75" customHeight="1" x14ac:dyDescent="0.35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1:26" ht="15.75" customHeight="1" x14ac:dyDescent="0.35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1:26" ht="15.75" customHeight="1" x14ac:dyDescent="0.35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1:26" ht="15.75" customHeight="1" x14ac:dyDescent="0.35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1:26" ht="15.75" customHeight="1" x14ac:dyDescent="0.35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1:26" ht="15.75" customHeight="1" x14ac:dyDescent="0.35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1:26" ht="15.75" customHeight="1" x14ac:dyDescent="0.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1:26" ht="15.75" customHeight="1" x14ac:dyDescent="0.35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1:26" ht="15.75" customHeight="1" x14ac:dyDescent="0.35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1:26" ht="15.75" customHeight="1" x14ac:dyDescent="0.35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1:26" ht="15.75" customHeight="1" x14ac:dyDescent="0.35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1:26" ht="15.75" customHeight="1" x14ac:dyDescent="0.35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1:26" ht="15.75" customHeight="1" x14ac:dyDescent="0.35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1:26" ht="15.75" customHeight="1" x14ac:dyDescent="0.35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1:26" ht="15.75" customHeight="1" x14ac:dyDescent="0.35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1:26" ht="15.75" customHeight="1" x14ac:dyDescent="0.35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1:26" ht="15.75" customHeight="1" x14ac:dyDescent="0.3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1:26" ht="15.75" customHeight="1" x14ac:dyDescent="0.35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1:26" ht="15.75" customHeight="1" x14ac:dyDescent="0.35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1:26" ht="15.75" customHeight="1" x14ac:dyDescent="0.35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1:26" ht="15.75" customHeight="1" x14ac:dyDescent="0.35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1:26" ht="15.75" customHeight="1" x14ac:dyDescent="0.35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1:26" ht="15.75" customHeight="1" x14ac:dyDescent="0.35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1:26" ht="15.75" customHeight="1" x14ac:dyDescent="0.35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1:26" ht="15.75" customHeight="1" x14ac:dyDescent="0.35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1:26" ht="15.75" customHeight="1" x14ac:dyDescent="0.35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1:26" ht="15.75" customHeight="1" x14ac:dyDescent="0.3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1:26" ht="15.75" customHeight="1" x14ac:dyDescent="0.35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1:26" ht="15.75" customHeight="1" x14ac:dyDescent="0.35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1:26" ht="15.75" customHeight="1" x14ac:dyDescent="0.35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1:26" ht="15.75" customHeight="1" x14ac:dyDescent="0.35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1:26" ht="15.75" customHeight="1" x14ac:dyDescent="0.35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1:26" ht="15.75" customHeight="1" x14ac:dyDescent="0.35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1:26" ht="15.75" customHeight="1" x14ac:dyDescent="0.35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1:26" ht="15.75" customHeight="1" x14ac:dyDescent="0.35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1:26" ht="15.75" customHeight="1" x14ac:dyDescent="0.35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1:26" ht="15.75" customHeight="1" x14ac:dyDescent="0.3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1:26" ht="15.75" customHeight="1" x14ac:dyDescent="0.35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1:26" ht="15.75" customHeight="1" x14ac:dyDescent="0.35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1:26" ht="15.75" customHeight="1" x14ac:dyDescent="0.35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1:26" ht="15.75" customHeight="1" x14ac:dyDescent="0.35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1:26" ht="15.75" customHeight="1" x14ac:dyDescent="0.35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1:26" ht="15.75" customHeight="1" x14ac:dyDescent="0.35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1:26" ht="15.75" customHeight="1" x14ac:dyDescent="0.35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1:26" ht="15.75" customHeight="1" x14ac:dyDescent="0.35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1:26" ht="15.75" customHeight="1" x14ac:dyDescent="0.35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1:26" ht="15.75" customHeight="1" x14ac:dyDescent="0.3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1:26" ht="15.75" customHeight="1" x14ac:dyDescent="0.35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1:26" ht="15.75" customHeight="1" x14ac:dyDescent="0.35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1:26" ht="15.75" customHeight="1" x14ac:dyDescent="0.35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1:26" ht="15.75" customHeight="1" x14ac:dyDescent="0.35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1:26" ht="15.75" customHeight="1" x14ac:dyDescent="0.35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1:26" ht="15.75" customHeight="1" x14ac:dyDescent="0.35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1:26" ht="15.75" customHeight="1" x14ac:dyDescent="0.35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1:26" ht="15.75" customHeight="1" x14ac:dyDescent="0.35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1:26" ht="15.75" customHeight="1" x14ac:dyDescent="0.35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1:26" ht="15.75" customHeight="1" x14ac:dyDescent="0.3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6" ht="15.75" customHeight="1" x14ac:dyDescent="0.35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1:26" ht="15.75" customHeight="1" x14ac:dyDescent="0.35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1:26" ht="15.75" customHeight="1" x14ac:dyDescent="0.35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1:26" ht="15.75" customHeight="1" x14ac:dyDescent="0.35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1:26" ht="15.75" customHeight="1" x14ac:dyDescent="0.35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1:26" ht="15.75" customHeight="1" x14ac:dyDescent="0.35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1:26" ht="15.75" customHeight="1" x14ac:dyDescent="0.35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1:26" ht="15.75" customHeight="1" x14ac:dyDescent="0.35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1:26" ht="15.75" customHeight="1" x14ac:dyDescent="0.35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1:26" ht="15.75" customHeight="1" x14ac:dyDescent="0.3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1:26" ht="15.75" customHeight="1" x14ac:dyDescent="0.35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1:26" ht="15.75" customHeight="1" x14ac:dyDescent="0.35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1:26" ht="15.75" customHeight="1" x14ac:dyDescent="0.35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1:26" ht="15.75" customHeight="1" x14ac:dyDescent="0.35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1:26" ht="15.75" customHeight="1" x14ac:dyDescent="0.35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6" ht="15.75" customHeight="1" x14ac:dyDescent="0.35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6" ht="15.75" customHeight="1" x14ac:dyDescent="0.35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1:26" ht="15.75" customHeight="1" x14ac:dyDescent="0.35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1:26" ht="15.75" customHeight="1" x14ac:dyDescent="0.35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1:26" ht="15.75" customHeight="1" x14ac:dyDescent="0.3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1:26" ht="15.75" customHeight="1" x14ac:dyDescent="0.35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1:26" ht="15.75" customHeight="1" x14ac:dyDescent="0.35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1:26" ht="15.75" customHeight="1" x14ac:dyDescent="0.35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1:26" ht="15.75" customHeight="1" x14ac:dyDescent="0.35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1:26" ht="15.75" customHeight="1" x14ac:dyDescent="0.35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1:26" ht="15.75" customHeight="1" x14ac:dyDescent="0.35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1:26" ht="15.75" customHeight="1" x14ac:dyDescent="0.35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1:26" ht="15.75" customHeight="1" x14ac:dyDescent="0.35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1:26" ht="15.75" customHeight="1" x14ac:dyDescent="0.35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1:26" ht="15.75" customHeight="1" x14ac:dyDescent="0.3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1:26" ht="15.75" customHeight="1" x14ac:dyDescent="0.35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6" ht="15.75" customHeight="1" x14ac:dyDescent="0.35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6" ht="15.75" customHeight="1" x14ac:dyDescent="0.35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1:26" ht="15.75" customHeight="1" x14ac:dyDescent="0.35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1:26" ht="15.75" customHeight="1" x14ac:dyDescent="0.35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1:26" ht="15.75" customHeight="1" x14ac:dyDescent="0.35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1:26" ht="15.75" customHeight="1" x14ac:dyDescent="0.35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1:26" ht="15.75" customHeight="1" x14ac:dyDescent="0.35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1:26" ht="15.75" customHeight="1" x14ac:dyDescent="0.35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1:26" ht="15.75" customHeight="1" x14ac:dyDescent="0.3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1:26" ht="15.75" customHeight="1" x14ac:dyDescent="0.35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1:26" ht="15.75" customHeight="1" x14ac:dyDescent="0.35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1:26" ht="15.75" customHeight="1" x14ac:dyDescent="0.35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1:26" ht="15.75" customHeight="1" x14ac:dyDescent="0.35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1:26" ht="15.75" customHeight="1" x14ac:dyDescent="0.35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1:26" ht="15.75" customHeight="1" x14ac:dyDescent="0.35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1:26" ht="15.75" customHeight="1" x14ac:dyDescent="0.35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1:26" ht="15.75" customHeight="1" x14ac:dyDescent="0.35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6" ht="15.75" customHeight="1" x14ac:dyDescent="0.35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1:26" ht="15.75" customHeight="1" x14ac:dyDescent="0.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1:26" ht="15.75" customHeight="1" x14ac:dyDescent="0.35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1:26" ht="15.75" customHeight="1" x14ac:dyDescent="0.35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1:26" ht="15.75" customHeight="1" x14ac:dyDescent="0.35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1:26" ht="15.75" customHeight="1" x14ac:dyDescent="0.35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6" ht="15.75" customHeight="1" x14ac:dyDescent="0.35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1:26" ht="15.75" customHeight="1" x14ac:dyDescent="0.35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1:26" ht="15.75" customHeight="1" x14ac:dyDescent="0.35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1:26" ht="15.75" customHeight="1" x14ac:dyDescent="0.35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1:26" ht="15.75" customHeight="1" x14ac:dyDescent="0.35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1:26" ht="15.75" customHeight="1" x14ac:dyDescent="0.3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1:26" ht="15.75" customHeight="1" x14ac:dyDescent="0.35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1:26" ht="15.75" customHeight="1" x14ac:dyDescent="0.35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1:26" ht="15.75" customHeight="1" x14ac:dyDescent="0.35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1:26" ht="15.75" customHeight="1" x14ac:dyDescent="0.35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6" ht="15.75" customHeight="1" x14ac:dyDescent="0.35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1:26" ht="15.75" customHeight="1" x14ac:dyDescent="0.35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1:26" ht="15.75" customHeight="1" x14ac:dyDescent="0.35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1:26" ht="15.75" customHeight="1" x14ac:dyDescent="0.35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1:26" ht="15.75" customHeight="1" x14ac:dyDescent="0.35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1:26" ht="15.75" customHeight="1" x14ac:dyDescent="0.3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6" ht="15.75" customHeight="1" x14ac:dyDescent="0.35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6" ht="15.75" customHeight="1" x14ac:dyDescent="0.35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1:26" ht="15.75" customHeight="1" x14ac:dyDescent="0.35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1:26" ht="15.75" customHeight="1" x14ac:dyDescent="0.35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1:26" ht="15.75" customHeight="1" x14ac:dyDescent="0.35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1:26" ht="15.75" customHeight="1" x14ac:dyDescent="0.35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1:26" ht="15.75" customHeight="1" x14ac:dyDescent="0.35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1:26" ht="15.75" customHeight="1" x14ac:dyDescent="0.35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1:26" ht="15.75" customHeight="1" x14ac:dyDescent="0.35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1:26" ht="15.75" customHeight="1" x14ac:dyDescent="0.3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6" ht="15.75" customHeight="1" x14ac:dyDescent="0.35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1:26" ht="15.75" customHeight="1" x14ac:dyDescent="0.35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1:26" ht="15.75" customHeight="1" x14ac:dyDescent="0.35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1:26" ht="15.75" customHeight="1" x14ac:dyDescent="0.35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1:26" ht="15.75" customHeight="1" x14ac:dyDescent="0.35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1:26" ht="15.75" customHeight="1" x14ac:dyDescent="0.35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1:26" ht="15.75" customHeight="1" x14ac:dyDescent="0.35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1:26" ht="15.75" customHeight="1" x14ac:dyDescent="0.35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1:26" ht="15.75" customHeight="1" x14ac:dyDescent="0.35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1:26" ht="15.75" customHeight="1" x14ac:dyDescent="0.3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1:26" ht="15.75" customHeight="1" x14ac:dyDescent="0.35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1:26" ht="15.75" customHeight="1" x14ac:dyDescent="0.35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1:26" ht="15.75" customHeight="1" x14ac:dyDescent="0.35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1:26" ht="15.75" customHeight="1" x14ac:dyDescent="0.35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1:26" ht="15.75" customHeight="1" x14ac:dyDescent="0.35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1:26" ht="15.75" customHeight="1" x14ac:dyDescent="0.35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1:26" ht="15.75" customHeight="1" x14ac:dyDescent="0.35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1:26" ht="15.75" customHeight="1" x14ac:dyDescent="0.35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1:26" ht="15.75" customHeight="1" x14ac:dyDescent="0.35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1:26" ht="15.75" customHeight="1" x14ac:dyDescent="0.3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1:26" ht="15.75" customHeight="1" x14ac:dyDescent="0.35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1:26" ht="15.75" customHeight="1" x14ac:dyDescent="0.35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6" ht="15.75" customHeight="1" x14ac:dyDescent="0.35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1:26" ht="15.75" customHeight="1" x14ac:dyDescent="0.35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1:26" ht="15.75" customHeight="1" x14ac:dyDescent="0.35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1:26" ht="15.75" customHeight="1" x14ac:dyDescent="0.35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1:26" ht="15.75" customHeight="1" x14ac:dyDescent="0.35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1:26" ht="15.75" customHeight="1" x14ac:dyDescent="0.35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1:26" ht="15.75" customHeight="1" x14ac:dyDescent="0.35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1:26" ht="15.75" customHeight="1" x14ac:dyDescent="0.3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1:26" ht="15.75" customHeight="1" x14ac:dyDescent="0.35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6" ht="15.75" customHeight="1" x14ac:dyDescent="0.35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1:26" ht="15.75" customHeight="1" x14ac:dyDescent="0.35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1:26" ht="15.75" customHeight="1" x14ac:dyDescent="0.35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1:26" ht="15.75" customHeight="1" x14ac:dyDescent="0.35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1:26" ht="15.75" customHeight="1" x14ac:dyDescent="0.35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1:26" ht="15.75" customHeight="1" x14ac:dyDescent="0.35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1:26" ht="15.75" customHeight="1" x14ac:dyDescent="0.35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6" ht="15.75" customHeight="1" x14ac:dyDescent="0.35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1:26" ht="15.75" customHeight="1" x14ac:dyDescent="0.3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1:26" ht="15.75" customHeight="1" x14ac:dyDescent="0.35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1:26" ht="15.75" customHeight="1" x14ac:dyDescent="0.35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1:26" ht="15.75" customHeight="1" x14ac:dyDescent="0.35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1:26" ht="15.75" customHeight="1" x14ac:dyDescent="0.35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1:26" ht="15.75" customHeight="1" x14ac:dyDescent="0.35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1:26" ht="15.75" customHeight="1" x14ac:dyDescent="0.35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1:26" ht="15.75" customHeight="1" x14ac:dyDescent="0.35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1:26" ht="15.75" customHeight="1" x14ac:dyDescent="0.35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1:26" ht="15.75" customHeight="1" x14ac:dyDescent="0.35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1:26" ht="15.75" customHeight="1" x14ac:dyDescent="0.3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1:26" ht="15.75" customHeight="1" x14ac:dyDescent="0.35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1:26" ht="15.75" customHeight="1" x14ac:dyDescent="0.35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1:26" ht="15.75" customHeight="1" x14ac:dyDescent="0.35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1:26" ht="15.75" customHeight="1" x14ac:dyDescent="0.35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6" ht="15.75" customHeight="1" x14ac:dyDescent="0.35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1:26" ht="15.75" customHeight="1" x14ac:dyDescent="0.35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1:26" ht="15.75" customHeight="1" x14ac:dyDescent="0.35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1:26" ht="15.75" customHeight="1" x14ac:dyDescent="0.35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1:26" ht="15.75" customHeight="1" x14ac:dyDescent="0.35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1:26" ht="15.75" customHeight="1" x14ac:dyDescent="0.3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1:26" ht="15.75" customHeight="1" x14ac:dyDescent="0.35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1:26" ht="15.75" customHeight="1" x14ac:dyDescent="0.35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1:26" ht="15.75" customHeight="1" x14ac:dyDescent="0.35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1:26" ht="15.75" customHeight="1" x14ac:dyDescent="0.35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1:26" ht="15.75" customHeight="1" x14ac:dyDescent="0.35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1:26" ht="15.75" customHeight="1" x14ac:dyDescent="0.35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1:26" ht="15.75" customHeight="1" x14ac:dyDescent="0.35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1:26" ht="15.75" customHeight="1" x14ac:dyDescent="0.35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1:26" ht="15.75" customHeight="1" x14ac:dyDescent="0.35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1:26" ht="15.75" customHeight="1" x14ac:dyDescent="0.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6" ht="15.75" customHeight="1" x14ac:dyDescent="0.35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1:26" ht="15.75" customHeight="1" x14ac:dyDescent="0.35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1:26" ht="15.75" customHeight="1" x14ac:dyDescent="0.35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1:26" ht="15.75" customHeight="1" x14ac:dyDescent="0.35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1:26" ht="15.75" customHeight="1" x14ac:dyDescent="0.35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1:26" ht="15.75" customHeight="1" x14ac:dyDescent="0.35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1:26" ht="15.75" customHeight="1" x14ac:dyDescent="0.35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1:26" ht="15.75" customHeight="1" x14ac:dyDescent="0.35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6" ht="15.75" customHeight="1" x14ac:dyDescent="0.35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1:26" ht="15.75" customHeight="1" x14ac:dyDescent="0.3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1:26" ht="15.75" customHeight="1" x14ac:dyDescent="0.35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1:26" ht="15.75" customHeight="1" x14ac:dyDescent="0.35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1:26" ht="15.75" customHeight="1" x14ac:dyDescent="0.35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1:26" ht="15.75" customHeight="1" x14ac:dyDescent="0.35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1:26" ht="15.75" customHeight="1" x14ac:dyDescent="0.35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1:26" ht="15.75" customHeight="1" x14ac:dyDescent="0.35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6" ht="15.75" customHeight="1" x14ac:dyDescent="0.35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1:26" ht="15.75" customHeight="1" x14ac:dyDescent="0.35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1:26" ht="15.75" customHeight="1" x14ac:dyDescent="0.35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1:26" ht="15.75" customHeight="1" x14ac:dyDescent="0.3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1:26" ht="15.75" customHeight="1" x14ac:dyDescent="0.35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1:26" ht="15.75" customHeight="1" x14ac:dyDescent="0.35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1:26" ht="15.75" customHeight="1" x14ac:dyDescent="0.35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1:26" ht="15.75" customHeight="1" x14ac:dyDescent="0.35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6" ht="15.75" customHeight="1" x14ac:dyDescent="0.35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1:26" ht="15.75" customHeight="1" x14ac:dyDescent="0.35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1:26" ht="15.75" customHeight="1" x14ac:dyDescent="0.35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1:26" ht="15.75" customHeight="1" x14ac:dyDescent="0.35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1:26" ht="15.75" customHeight="1" x14ac:dyDescent="0.35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1:26" ht="15.75" customHeight="1" x14ac:dyDescent="0.3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1:26" ht="15.75" customHeight="1" x14ac:dyDescent="0.35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1:26" ht="15.75" customHeight="1" x14ac:dyDescent="0.35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6" ht="15.75" customHeight="1" x14ac:dyDescent="0.35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1:26" ht="15.75" customHeight="1" x14ac:dyDescent="0.35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1:26" ht="15.75" customHeight="1" x14ac:dyDescent="0.35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1:26" ht="15.75" customHeight="1" x14ac:dyDescent="0.35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spans="1:26" ht="15.75" customHeight="1" x14ac:dyDescent="0.35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spans="1:26" ht="15.75" customHeight="1" x14ac:dyDescent="0.35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spans="1:26" ht="15.75" customHeight="1" x14ac:dyDescent="0.35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spans="1:26" ht="15.75" customHeight="1" x14ac:dyDescent="0.3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6" ht="15.75" customHeight="1" x14ac:dyDescent="0.35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6" ht="15.75" customHeight="1" x14ac:dyDescent="0.35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spans="1:26" ht="15.75" customHeight="1" x14ac:dyDescent="0.35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spans="1:26" ht="15.75" customHeight="1" x14ac:dyDescent="0.35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spans="1:26" ht="15.75" customHeight="1" x14ac:dyDescent="0.35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spans="1:26" ht="15.75" customHeight="1" x14ac:dyDescent="0.35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spans="1:26" ht="15.75" customHeight="1" x14ac:dyDescent="0.35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spans="1:26" ht="15.75" customHeight="1" x14ac:dyDescent="0.35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spans="1:26" ht="15.75" customHeight="1" x14ac:dyDescent="0.35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spans="1:26" ht="15.75" customHeight="1" x14ac:dyDescent="0.3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spans="1:26" ht="15.75" customHeight="1" x14ac:dyDescent="0.35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spans="1:26" ht="15.75" customHeight="1" x14ac:dyDescent="0.35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spans="1:26" ht="15.75" customHeight="1" x14ac:dyDescent="0.35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spans="1:26" ht="15.75" customHeight="1" x14ac:dyDescent="0.35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spans="1:26" ht="15.75" customHeight="1" x14ac:dyDescent="0.35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spans="1:26" ht="15.75" customHeight="1" x14ac:dyDescent="0.35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6" ht="15.75" customHeight="1" x14ac:dyDescent="0.35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spans="1:26" ht="15.75" customHeight="1" x14ac:dyDescent="0.35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spans="1:26" ht="15.75" customHeight="1" x14ac:dyDescent="0.35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spans="1:26" ht="15.75" customHeight="1" x14ac:dyDescent="0.3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spans="1:26" ht="15.75" customHeight="1" x14ac:dyDescent="0.35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spans="1:26" ht="15.75" customHeight="1" x14ac:dyDescent="0.35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spans="1:26" ht="15.75" customHeight="1" x14ac:dyDescent="0.35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spans="1:26" ht="15.75" customHeight="1" x14ac:dyDescent="0.35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spans="1:26" ht="15.75" customHeight="1" x14ac:dyDescent="0.35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</sheetData>
  <mergeCells count="2">
    <mergeCell ref="A1:F1"/>
    <mergeCell ref="A11:B1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G33"/>
    </sheetView>
  </sheetViews>
  <sheetFormatPr defaultColWidth="12.6640625" defaultRowHeight="15" customHeight="1" x14ac:dyDescent="0.3"/>
  <cols>
    <col min="1" max="1" width="16.25" customWidth="1"/>
    <col min="2" max="2" width="18.25" bestFit="1" customWidth="1"/>
    <col min="3" max="3" width="16.1640625" customWidth="1"/>
    <col min="4" max="4" width="18.6640625" customWidth="1"/>
    <col min="5" max="5" width="5" customWidth="1"/>
    <col min="6" max="6" width="17.9140625" customWidth="1"/>
    <col min="7" max="7" width="16.75" customWidth="1"/>
    <col min="8" max="8" width="15.4140625" customWidth="1"/>
    <col min="9" max="9" width="17.4140625" customWidth="1"/>
    <col min="10" max="26" width="8.6640625" customWidth="1"/>
  </cols>
  <sheetData>
    <row r="1" spans="1:26" ht="13.5" customHeight="1" x14ac:dyDescent="0.3">
      <c r="A1" s="170" t="s">
        <v>62</v>
      </c>
      <c r="B1" s="155"/>
      <c r="C1" s="155"/>
      <c r="D1" s="155"/>
      <c r="E1" s="155"/>
      <c r="F1" s="155"/>
      <c r="G1" s="155"/>
      <c r="H1" s="95"/>
    </row>
    <row r="2" spans="1:26" ht="13.5" customHeight="1" x14ac:dyDescent="0.3">
      <c r="A2" s="155"/>
      <c r="B2" s="155"/>
      <c r="C2" s="155"/>
      <c r="D2" s="155"/>
      <c r="E2" s="155"/>
      <c r="F2" s="155"/>
      <c r="G2" s="155"/>
      <c r="H2" s="95"/>
    </row>
    <row r="3" spans="1:26" ht="13.5" customHeight="1" x14ac:dyDescent="0.3">
      <c r="A3" s="94"/>
      <c r="B3" s="94"/>
      <c r="C3" s="94"/>
      <c r="D3" s="94"/>
      <c r="E3" s="94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3.5" customHeight="1" x14ac:dyDescent="0.4">
      <c r="A4" s="171" t="s">
        <v>63</v>
      </c>
      <c r="B4" s="157"/>
      <c r="C4" s="157"/>
      <c r="D4" s="158"/>
      <c r="F4" s="172" t="s">
        <v>64</v>
      </c>
      <c r="G4" s="158"/>
      <c r="H4" s="95"/>
    </row>
    <row r="5" spans="1:26" ht="13.5" customHeight="1" x14ac:dyDescent="0.35">
      <c r="A5" s="96" t="s">
        <v>65</v>
      </c>
      <c r="B5" s="79" t="s">
        <v>66</v>
      </c>
      <c r="C5" s="97">
        <v>1000000</v>
      </c>
      <c r="D5" s="98"/>
      <c r="F5" s="12" t="s">
        <v>67</v>
      </c>
      <c r="G5" s="99">
        <f>KAS!E11</f>
        <v>277000</v>
      </c>
      <c r="H5" s="19"/>
    </row>
    <row r="6" spans="1:26" ht="13.5" customHeight="1" x14ac:dyDescent="0.35">
      <c r="A6" s="100"/>
      <c r="B6" s="101" t="s">
        <v>68</v>
      </c>
      <c r="C6" s="102">
        <v>1200000</v>
      </c>
      <c r="D6" s="103"/>
      <c r="F6" s="104" t="s">
        <v>69</v>
      </c>
      <c r="G6" s="99">
        <f>REKAP!Y26</f>
        <v>1470000</v>
      </c>
      <c r="H6" s="19"/>
    </row>
    <row r="7" spans="1:26" ht="13.5" customHeight="1" x14ac:dyDescent="0.35">
      <c r="A7" s="96" t="s">
        <v>70</v>
      </c>
      <c r="B7" s="80"/>
      <c r="C7" s="105">
        <v>2200000</v>
      </c>
      <c r="D7" s="106" t="s">
        <v>71</v>
      </c>
      <c r="F7" s="12" t="s">
        <v>72</v>
      </c>
      <c r="G7" s="99">
        <f>IF(G8="LUNAS",0,-1500000)</f>
        <v>0</v>
      </c>
      <c r="H7" s="19"/>
    </row>
    <row r="8" spans="1:26" ht="13.5" customHeight="1" x14ac:dyDescent="0.35">
      <c r="A8" s="96" t="s">
        <v>73</v>
      </c>
      <c r="B8" s="19"/>
      <c r="C8" s="107">
        <v>250000</v>
      </c>
      <c r="D8" s="106" t="s">
        <v>74</v>
      </c>
      <c r="F8" s="108" t="s">
        <v>75</v>
      </c>
      <c r="G8" s="99" t="str">
        <f>REKAP!X14</f>
        <v>LUNAS</v>
      </c>
      <c r="H8" s="19"/>
    </row>
    <row r="9" spans="1:26" ht="13.5" customHeight="1" x14ac:dyDescent="0.35">
      <c r="A9" s="96" t="s">
        <v>76</v>
      </c>
      <c r="B9" s="19"/>
      <c r="C9" s="107">
        <v>250000</v>
      </c>
      <c r="D9" s="106" t="s">
        <v>74</v>
      </c>
      <c r="F9" s="36"/>
      <c r="G9" s="36"/>
      <c r="H9" s="19"/>
      <c r="I9" s="109"/>
    </row>
    <row r="10" spans="1:26" ht="13.5" customHeight="1" x14ac:dyDescent="0.3">
      <c r="A10" s="110"/>
      <c r="B10" s="111"/>
      <c r="C10" s="111"/>
      <c r="D10" s="112"/>
      <c r="F10" s="36"/>
      <c r="G10" s="36"/>
      <c r="H10" s="19"/>
    </row>
    <row r="11" spans="1:26" ht="13.5" customHeight="1" x14ac:dyDescent="0.3">
      <c r="H11" s="19"/>
    </row>
    <row r="12" spans="1:26" ht="13.5" customHeight="1" x14ac:dyDescent="0.3">
      <c r="A12" s="166" t="s">
        <v>73</v>
      </c>
      <c r="B12" s="167"/>
      <c r="C12" s="167"/>
      <c r="D12" s="167"/>
      <c r="H12" s="19"/>
    </row>
    <row r="13" spans="1:26" ht="13.5" customHeight="1" x14ac:dyDescent="0.35">
      <c r="A13" s="113" t="s">
        <v>77</v>
      </c>
      <c r="B13" s="39" t="s">
        <v>78</v>
      </c>
      <c r="C13" s="39" t="s">
        <v>79</v>
      </c>
      <c r="D13" s="39" t="s">
        <v>80</v>
      </c>
      <c r="F13" s="161" t="s">
        <v>81</v>
      </c>
      <c r="G13" s="158"/>
      <c r="H13" s="19"/>
    </row>
    <row r="14" spans="1:26" ht="13.5" customHeight="1" x14ac:dyDescent="0.3">
      <c r="A14" s="36" t="s">
        <v>82</v>
      </c>
      <c r="B14" s="36" t="s">
        <v>83</v>
      </c>
      <c r="C14" s="114">
        <v>250000</v>
      </c>
      <c r="D14" s="114">
        <v>10361</v>
      </c>
      <c r="F14" s="36" t="s">
        <v>69</v>
      </c>
      <c r="G14" s="114">
        <f>G6-C8-C9</f>
        <v>970000</v>
      </c>
      <c r="H14" s="19"/>
      <c r="I14" s="115"/>
    </row>
    <row r="15" spans="1:26" ht="13.5" customHeight="1" x14ac:dyDescent="0.3">
      <c r="A15" s="36"/>
      <c r="B15" s="36"/>
      <c r="C15" s="36"/>
      <c r="D15" s="36"/>
      <c r="E15" s="32"/>
      <c r="F15" s="36" t="s">
        <v>70</v>
      </c>
      <c r="G15" s="114">
        <f>SUM(D27:D32)</f>
        <v>731237.77816544427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3.5" customHeight="1" x14ac:dyDescent="0.3">
      <c r="C16" s="19"/>
      <c r="F16" s="36" t="s">
        <v>73</v>
      </c>
      <c r="G16" s="114">
        <f>D14+C8</f>
        <v>260361</v>
      </c>
      <c r="H16" s="19"/>
    </row>
    <row r="17" spans="1:26" ht="13.5" customHeight="1" x14ac:dyDescent="0.3">
      <c r="A17" s="166" t="s">
        <v>76</v>
      </c>
      <c r="B17" s="167"/>
      <c r="C17" s="167"/>
      <c r="D17" s="167"/>
      <c r="F17" s="36" t="s">
        <v>76</v>
      </c>
      <c r="G17" s="114">
        <f>C23+C9</f>
        <v>545000</v>
      </c>
      <c r="H17" s="19"/>
    </row>
    <row r="18" spans="1:26" ht="13.5" customHeight="1" x14ac:dyDescent="0.3">
      <c r="A18" s="116" t="s">
        <v>84</v>
      </c>
      <c r="B18" s="116" t="s">
        <v>79</v>
      </c>
      <c r="C18" s="116" t="s">
        <v>80</v>
      </c>
      <c r="D18" s="116"/>
      <c r="E18" s="19"/>
      <c r="F18" s="36" t="s">
        <v>67</v>
      </c>
      <c r="G18" s="117">
        <f>G5</f>
        <v>277000</v>
      </c>
      <c r="H18" s="19"/>
      <c r="I18" s="9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3.5" customHeight="1" x14ac:dyDescent="0.3">
      <c r="A19" s="36" t="s">
        <v>85</v>
      </c>
      <c r="B19" s="114">
        <v>250000</v>
      </c>
      <c r="C19" s="114">
        <v>55000</v>
      </c>
      <c r="D19" s="36"/>
      <c r="F19" s="118" t="s">
        <v>72</v>
      </c>
      <c r="G19" s="117">
        <f>IF(G8="LUNAS",0,G7)</f>
        <v>0</v>
      </c>
      <c r="H19" s="19"/>
    </row>
    <row r="20" spans="1:26" ht="13.5" customHeight="1" x14ac:dyDescent="0.3">
      <c r="A20" s="36" t="s">
        <v>86</v>
      </c>
      <c r="B20" s="36"/>
      <c r="C20" s="114">
        <v>165000</v>
      </c>
      <c r="D20" s="36"/>
      <c r="F20" s="42" t="s">
        <v>21</v>
      </c>
      <c r="G20" s="119">
        <f>SUM(G14:G19)</f>
        <v>2783598.7781654443</v>
      </c>
      <c r="H20" s="19"/>
    </row>
    <row r="21" spans="1:26" ht="13.5" customHeight="1" x14ac:dyDescent="0.3">
      <c r="A21" s="36" t="s">
        <v>87</v>
      </c>
      <c r="B21" s="36"/>
      <c r="C21" s="114">
        <v>25000</v>
      </c>
      <c r="D21" s="36"/>
      <c r="H21" s="19"/>
    </row>
    <row r="22" spans="1:26" ht="13.5" customHeight="1" x14ac:dyDescent="0.3">
      <c r="A22" s="36" t="s">
        <v>88</v>
      </c>
      <c r="B22" s="36"/>
      <c r="C22" s="114">
        <v>50000</v>
      </c>
      <c r="D22" s="36"/>
      <c r="H22" s="19"/>
    </row>
    <row r="23" spans="1:26" ht="13.5" customHeight="1" x14ac:dyDescent="0.3">
      <c r="A23" s="168" t="s">
        <v>21</v>
      </c>
      <c r="B23" s="158"/>
      <c r="C23" s="120">
        <f>SUM(C19:C22)</f>
        <v>295000</v>
      </c>
      <c r="D23" s="36"/>
      <c r="H23" s="19"/>
    </row>
    <row r="24" spans="1:26" ht="13.5" customHeight="1" x14ac:dyDescent="0.3">
      <c r="C24" s="19"/>
      <c r="H24" s="19"/>
    </row>
    <row r="25" spans="1:26" ht="13.5" customHeight="1" x14ac:dyDescent="0.35">
      <c r="A25" s="169" t="s">
        <v>89</v>
      </c>
      <c r="B25" s="155"/>
      <c r="C25" s="155"/>
      <c r="D25" s="155"/>
      <c r="H25" s="19"/>
    </row>
    <row r="26" spans="1:26" ht="13.5" customHeight="1" x14ac:dyDescent="0.35">
      <c r="A26" s="121" t="s">
        <v>89</v>
      </c>
      <c r="B26" s="121" t="s">
        <v>90</v>
      </c>
      <c r="C26" s="121" t="s">
        <v>91</v>
      </c>
      <c r="D26" s="121" t="s">
        <v>92</v>
      </c>
      <c r="H26" s="19"/>
    </row>
    <row r="27" spans="1:26" ht="13.5" customHeight="1" x14ac:dyDescent="0.35">
      <c r="A27" s="12" t="s">
        <v>93</v>
      </c>
      <c r="B27" s="82">
        <v>3503.7341772099999</v>
      </c>
      <c r="C27" s="36">
        <v>4</v>
      </c>
      <c r="D27" s="122">
        <f t="shared" ref="D27:D32" si="0">B27*C27</f>
        <v>14014.936708839999</v>
      </c>
      <c r="H27" s="19"/>
    </row>
    <row r="28" spans="1:26" ht="13.5" customHeight="1" x14ac:dyDescent="0.35">
      <c r="A28" s="12" t="s">
        <v>94</v>
      </c>
      <c r="B28" s="175">
        <f>21739260.86956</f>
        <v>21739260.86956</v>
      </c>
      <c r="C28" s="36">
        <v>6.9999999999999997E-7</v>
      </c>
      <c r="D28" s="122">
        <f>B28*C28*E28</f>
        <v>241242.75179559426</v>
      </c>
      <c r="E28">
        <v>15853</v>
      </c>
      <c r="H28" s="19"/>
    </row>
    <row r="29" spans="1:26" ht="13.5" customHeight="1" x14ac:dyDescent="0.35">
      <c r="A29" s="12" t="s">
        <v>95</v>
      </c>
      <c r="B29" s="82">
        <v>651.37029353000003</v>
      </c>
      <c r="C29" s="36">
        <v>142</v>
      </c>
      <c r="D29" s="122">
        <f t="shared" si="0"/>
        <v>92494.58168126001</v>
      </c>
      <c r="H29" s="19"/>
    </row>
    <row r="30" spans="1:26" ht="13.5" customHeight="1" x14ac:dyDescent="0.35">
      <c r="A30" s="12" t="s">
        <v>96</v>
      </c>
      <c r="B30" s="82">
        <v>3966.0714285700001</v>
      </c>
      <c r="C30" s="36">
        <v>65</v>
      </c>
      <c r="D30" s="122">
        <f t="shared" si="0"/>
        <v>257794.64285705</v>
      </c>
      <c r="H30" s="19"/>
    </row>
    <row r="31" spans="1:26" ht="13.5" customHeight="1" x14ac:dyDescent="0.35">
      <c r="A31" s="12" t="s">
        <v>97</v>
      </c>
      <c r="B31" s="82">
        <v>566.58163264999996</v>
      </c>
      <c r="C31" s="36">
        <v>118</v>
      </c>
      <c r="D31" s="122">
        <f t="shared" si="0"/>
        <v>66856.632652699991</v>
      </c>
      <c r="H31" s="19"/>
    </row>
    <row r="32" spans="1:26" ht="14.5" x14ac:dyDescent="0.35">
      <c r="A32" s="174" t="s">
        <v>100</v>
      </c>
      <c r="B32" s="176">
        <v>61.996029999999998</v>
      </c>
      <c r="C32" s="61">
        <v>949</v>
      </c>
      <c r="D32" s="123">
        <f t="shared" si="0"/>
        <v>58834.232469999995</v>
      </c>
      <c r="H32" s="19"/>
    </row>
    <row r="33" spans="1:8" ht="21" x14ac:dyDescent="0.5">
      <c r="A33" s="124" t="s">
        <v>98</v>
      </c>
      <c r="B33" s="125">
        <f>SUM(B27:B32)</f>
        <v>21748010.623121962</v>
      </c>
      <c r="C33" s="126"/>
      <c r="D33" s="127">
        <f>SUM(D27:D32)</f>
        <v>731237.77816544427</v>
      </c>
      <c r="H33" s="19"/>
    </row>
    <row r="34" spans="1:8" ht="13.5" customHeight="1" x14ac:dyDescent="0.3">
      <c r="H34" s="19"/>
    </row>
    <row r="35" spans="1:8" ht="13.5" customHeight="1" x14ac:dyDescent="0.3">
      <c r="H35" s="19"/>
    </row>
    <row r="36" spans="1:8" ht="13.5" customHeight="1" x14ac:dyDescent="0.3">
      <c r="H36" s="19"/>
    </row>
    <row r="37" spans="1:8" ht="13.5" customHeight="1" x14ac:dyDescent="0.3">
      <c r="H37" s="19"/>
    </row>
    <row r="38" spans="1:8" ht="13.5" customHeight="1" x14ac:dyDescent="0.3">
      <c r="H38" s="19"/>
    </row>
    <row r="39" spans="1:8" ht="13.5" customHeight="1" x14ac:dyDescent="0.3">
      <c r="H39" s="19"/>
    </row>
    <row r="40" spans="1:8" ht="13.5" customHeight="1" x14ac:dyDescent="0.3">
      <c r="H40" s="19"/>
    </row>
    <row r="41" spans="1:8" ht="13.5" customHeight="1" x14ac:dyDescent="0.3">
      <c r="H41" s="19"/>
    </row>
    <row r="42" spans="1:8" ht="13.5" customHeight="1" x14ac:dyDescent="0.3">
      <c r="H42" s="19"/>
    </row>
    <row r="43" spans="1:8" ht="13.5" customHeight="1" x14ac:dyDescent="0.3">
      <c r="H43" s="19"/>
    </row>
    <row r="44" spans="1:8" ht="13.5" customHeight="1" x14ac:dyDescent="0.3">
      <c r="H44" s="19"/>
    </row>
    <row r="45" spans="1:8" ht="13.5" customHeight="1" x14ac:dyDescent="0.3">
      <c r="H45" s="19"/>
    </row>
    <row r="46" spans="1:8" ht="13.5" customHeight="1" x14ac:dyDescent="0.3">
      <c r="H46" s="19"/>
    </row>
    <row r="47" spans="1:8" ht="13.5" customHeight="1" x14ac:dyDescent="0.3">
      <c r="H47" s="19"/>
    </row>
    <row r="48" spans="1:8" ht="13.5" customHeight="1" x14ac:dyDescent="0.3">
      <c r="H48" s="19"/>
    </row>
    <row r="49" spans="8:8" ht="13.5" customHeight="1" x14ac:dyDescent="0.3">
      <c r="H49" s="19"/>
    </row>
    <row r="50" spans="8:8" ht="13.5" customHeight="1" x14ac:dyDescent="0.3">
      <c r="H50" s="19"/>
    </row>
    <row r="51" spans="8:8" ht="13.5" customHeight="1" x14ac:dyDescent="0.3">
      <c r="H51" s="19"/>
    </row>
    <row r="52" spans="8:8" ht="13.5" customHeight="1" x14ac:dyDescent="0.3">
      <c r="H52" s="19"/>
    </row>
    <row r="53" spans="8:8" ht="13.5" customHeight="1" x14ac:dyDescent="0.3">
      <c r="H53" s="19"/>
    </row>
    <row r="54" spans="8:8" ht="13.5" customHeight="1" x14ac:dyDescent="0.3">
      <c r="H54" s="19"/>
    </row>
    <row r="55" spans="8:8" ht="13.5" customHeight="1" x14ac:dyDescent="0.3">
      <c r="H55" s="19"/>
    </row>
    <row r="56" spans="8:8" ht="13.5" customHeight="1" x14ac:dyDescent="0.3">
      <c r="H56" s="19"/>
    </row>
    <row r="57" spans="8:8" ht="13.5" customHeight="1" x14ac:dyDescent="0.3">
      <c r="H57" s="19"/>
    </row>
    <row r="58" spans="8:8" ht="13.5" customHeight="1" x14ac:dyDescent="0.3">
      <c r="H58" s="19"/>
    </row>
    <row r="59" spans="8:8" ht="13.5" customHeight="1" x14ac:dyDescent="0.3">
      <c r="H59" s="19"/>
    </row>
    <row r="60" spans="8:8" ht="13.5" customHeight="1" x14ac:dyDescent="0.3">
      <c r="H60" s="19"/>
    </row>
    <row r="61" spans="8:8" ht="13.5" customHeight="1" x14ac:dyDescent="0.3">
      <c r="H61" s="19"/>
    </row>
    <row r="62" spans="8:8" ht="13.5" customHeight="1" x14ac:dyDescent="0.3">
      <c r="H62" s="19"/>
    </row>
    <row r="63" spans="8:8" ht="13.5" customHeight="1" x14ac:dyDescent="0.3">
      <c r="H63" s="19"/>
    </row>
    <row r="64" spans="8:8" ht="13.5" customHeight="1" x14ac:dyDescent="0.3">
      <c r="H64" s="19"/>
    </row>
    <row r="65" spans="8:8" ht="13.5" customHeight="1" x14ac:dyDescent="0.3">
      <c r="H65" s="19"/>
    </row>
    <row r="66" spans="8:8" ht="13.5" customHeight="1" x14ac:dyDescent="0.3">
      <c r="H66" s="19"/>
    </row>
    <row r="67" spans="8:8" ht="13.5" customHeight="1" x14ac:dyDescent="0.3">
      <c r="H67" s="19"/>
    </row>
    <row r="68" spans="8:8" ht="13.5" customHeight="1" x14ac:dyDescent="0.3">
      <c r="H68" s="19"/>
    </row>
    <row r="69" spans="8:8" ht="13.5" customHeight="1" x14ac:dyDescent="0.3">
      <c r="H69" s="19"/>
    </row>
    <row r="70" spans="8:8" ht="13.5" customHeight="1" x14ac:dyDescent="0.3">
      <c r="H70" s="19"/>
    </row>
    <row r="71" spans="8:8" ht="13.5" customHeight="1" x14ac:dyDescent="0.3">
      <c r="H71" s="19"/>
    </row>
    <row r="72" spans="8:8" ht="13.5" customHeight="1" x14ac:dyDescent="0.3">
      <c r="H72" s="19"/>
    </row>
    <row r="73" spans="8:8" ht="13.5" customHeight="1" x14ac:dyDescent="0.3">
      <c r="H73" s="19"/>
    </row>
    <row r="74" spans="8:8" ht="13.5" customHeight="1" x14ac:dyDescent="0.3">
      <c r="H74" s="19"/>
    </row>
    <row r="75" spans="8:8" ht="13.5" customHeight="1" x14ac:dyDescent="0.3">
      <c r="H75" s="19"/>
    </row>
    <row r="76" spans="8:8" ht="13.5" customHeight="1" x14ac:dyDescent="0.3">
      <c r="H76" s="19"/>
    </row>
    <row r="77" spans="8:8" ht="13.5" customHeight="1" x14ac:dyDescent="0.3">
      <c r="H77" s="19"/>
    </row>
    <row r="78" spans="8:8" ht="13.5" customHeight="1" x14ac:dyDescent="0.3">
      <c r="H78" s="19"/>
    </row>
    <row r="79" spans="8:8" ht="13.5" customHeight="1" x14ac:dyDescent="0.3">
      <c r="H79" s="19"/>
    </row>
    <row r="80" spans="8:8" ht="13.5" customHeight="1" x14ac:dyDescent="0.3">
      <c r="H80" s="19"/>
    </row>
    <row r="81" spans="8:8" ht="13.5" customHeight="1" x14ac:dyDescent="0.3">
      <c r="H81" s="19"/>
    </row>
    <row r="82" spans="8:8" ht="13.5" customHeight="1" x14ac:dyDescent="0.3">
      <c r="H82" s="19"/>
    </row>
    <row r="83" spans="8:8" ht="13.5" customHeight="1" x14ac:dyDescent="0.3">
      <c r="H83" s="19"/>
    </row>
    <row r="84" spans="8:8" ht="13.5" customHeight="1" x14ac:dyDescent="0.3">
      <c r="H84" s="19"/>
    </row>
    <row r="85" spans="8:8" ht="13.5" customHeight="1" x14ac:dyDescent="0.3">
      <c r="H85" s="19"/>
    </row>
    <row r="86" spans="8:8" ht="13.5" customHeight="1" x14ac:dyDescent="0.3">
      <c r="H86" s="19"/>
    </row>
    <row r="87" spans="8:8" ht="13.5" customHeight="1" x14ac:dyDescent="0.3">
      <c r="H87" s="19"/>
    </row>
    <row r="88" spans="8:8" ht="13.5" customHeight="1" x14ac:dyDescent="0.3">
      <c r="H88" s="19"/>
    </row>
    <row r="89" spans="8:8" ht="13.5" customHeight="1" x14ac:dyDescent="0.3">
      <c r="H89" s="19"/>
    </row>
    <row r="90" spans="8:8" ht="13.5" customHeight="1" x14ac:dyDescent="0.3">
      <c r="H90" s="19"/>
    </row>
    <row r="91" spans="8:8" ht="13.5" customHeight="1" x14ac:dyDescent="0.3">
      <c r="H91" s="19"/>
    </row>
    <row r="92" spans="8:8" ht="13.5" customHeight="1" x14ac:dyDescent="0.3">
      <c r="H92" s="19"/>
    </row>
    <row r="93" spans="8:8" ht="13.5" customHeight="1" x14ac:dyDescent="0.3">
      <c r="H93" s="19"/>
    </row>
    <row r="94" spans="8:8" ht="13.5" customHeight="1" x14ac:dyDescent="0.3">
      <c r="H94" s="19"/>
    </row>
    <row r="95" spans="8:8" ht="13.5" customHeight="1" x14ac:dyDescent="0.3">
      <c r="H95" s="19"/>
    </row>
    <row r="96" spans="8:8" ht="13.5" customHeight="1" x14ac:dyDescent="0.3">
      <c r="H96" s="19"/>
    </row>
    <row r="97" spans="8:8" ht="13.5" customHeight="1" x14ac:dyDescent="0.3">
      <c r="H97" s="19"/>
    </row>
    <row r="98" spans="8:8" ht="13.5" customHeight="1" x14ac:dyDescent="0.3">
      <c r="H98" s="19"/>
    </row>
    <row r="99" spans="8:8" ht="13.5" customHeight="1" x14ac:dyDescent="0.3">
      <c r="H99" s="19"/>
    </row>
    <row r="100" spans="8:8" ht="13.5" customHeight="1" x14ac:dyDescent="0.3">
      <c r="H100" s="19"/>
    </row>
    <row r="101" spans="8:8" ht="13.5" customHeight="1" x14ac:dyDescent="0.3">
      <c r="H101" s="19"/>
    </row>
    <row r="102" spans="8:8" ht="13.5" customHeight="1" x14ac:dyDescent="0.3">
      <c r="H102" s="19"/>
    </row>
    <row r="103" spans="8:8" ht="13.5" customHeight="1" x14ac:dyDescent="0.3">
      <c r="H103" s="19"/>
    </row>
    <row r="104" spans="8:8" ht="13.5" customHeight="1" x14ac:dyDescent="0.3">
      <c r="H104" s="19"/>
    </row>
    <row r="105" spans="8:8" ht="13.5" customHeight="1" x14ac:dyDescent="0.3">
      <c r="H105" s="19"/>
    </row>
    <row r="106" spans="8:8" ht="13.5" customHeight="1" x14ac:dyDescent="0.3">
      <c r="H106" s="19"/>
    </row>
    <row r="107" spans="8:8" ht="13.5" customHeight="1" x14ac:dyDescent="0.3">
      <c r="H107" s="19"/>
    </row>
    <row r="108" spans="8:8" ht="13.5" customHeight="1" x14ac:dyDescent="0.3">
      <c r="H108" s="19"/>
    </row>
    <row r="109" spans="8:8" ht="13.5" customHeight="1" x14ac:dyDescent="0.3">
      <c r="H109" s="19"/>
    </row>
    <row r="110" spans="8:8" ht="13.5" customHeight="1" x14ac:dyDescent="0.3">
      <c r="H110" s="19"/>
    </row>
    <row r="111" spans="8:8" ht="13.5" customHeight="1" x14ac:dyDescent="0.3">
      <c r="H111" s="19"/>
    </row>
    <row r="112" spans="8:8" ht="13.5" customHeight="1" x14ac:dyDescent="0.3">
      <c r="H112" s="19"/>
    </row>
    <row r="113" spans="8:8" ht="13.5" customHeight="1" x14ac:dyDescent="0.3">
      <c r="H113" s="19"/>
    </row>
    <row r="114" spans="8:8" ht="13.5" customHeight="1" x14ac:dyDescent="0.3">
      <c r="H114" s="19"/>
    </row>
    <row r="115" spans="8:8" ht="13.5" customHeight="1" x14ac:dyDescent="0.3">
      <c r="H115" s="19"/>
    </row>
    <row r="116" spans="8:8" ht="13.5" customHeight="1" x14ac:dyDescent="0.3">
      <c r="H116" s="19"/>
    </row>
    <row r="117" spans="8:8" ht="13.5" customHeight="1" x14ac:dyDescent="0.3">
      <c r="H117" s="19"/>
    </row>
    <row r="118" spans="8:8" ht="13.5" customHeight="1" x14ac:dyDescent="0.3">
      <c r="H118" s="19"/>
    </row>
    <row r="119" spans="8:8" ht="13.5" customHeight="1" x14ac:dyDescent="0.3">
      <c r="H119" s="19"/>
    </row>
    <row r="120" spans="8:8" ht="13.5" customHeight="1" x14ac:dyDescent="0.3">
      <c r="H120" s="19"/>
    </row>
    <row r="121" spans="8:8" ht="13.5" customHeight="1" x14ac:dyDescent="0.3">
      <c r="H121" s="19"/>
    </row>
    <row r="122" spans="8:8" ht="13.5" customHeight="1" x14ac:dyDescent="0.3">
      <c r="H122" s="19"/>
    </row>
    <row r="123" spans="8:8" ht="13.5" customHeight="1" x14ac:dyDescent="0.3">
      <c r="H123" s="19"/>
    </row>
    <row r="124" spans="8:8" ht="13.5" customHeight="1" x14ac:dyDescent="0.3">
      <c r="H124" s="19"/>
    </row>
    <row r="125" spans="8:8" ht="13.5" customHeight="1" x14ac:dyDescent="0.3">
      <c r="H125" s="19"/>
    </row>
    <row r="126" spans="8:8" ht="13.5" customHeight="1" x14ac:dyDescent="0.3">
      <c r="H126" s="19"/>
    </row>
    <row r="127" spans="8:8" ht="13.5" customHeight="1" x14ac:dyDescent="0.3">
      <c r="H127" s="19"/>
    </row>
    <row r="128" spans="8:8" ht="13.5" customHeight="1" x14ac:dyDescent="0.3">
      <c r="H128" s="19"/>
    </row>
    <row r="129" spans="8:8" ht="13.5" customHeight="1" x14ac:dyDescent="0.3">
      <c r="H129" s="19"/>
    </row>
    <row r="130" spans="8:8" ht="13.5" customHeight="1" x14ac:dyDescent="0.3">
      <c r="H130" s="19"/>
    </row>
    <row r="131" spans="8:8" ht="13.5" customHeight="1" x14ac:dyDescent="0.3">
      <c r="H131" s="19"/>
    </row>
    <row r="132" spans="8:8" ht="13.5" customHeight="1" x14ac:dyDescent="0.3">
      <c r="H132" s="19"/>
    </row>
    <row r="133" spans="8:8" ht="13.5" customHeight="1" x14ac:dyDescent="0.3">
      <c r="H133" s="19"/>
    </row>
    <row r="134" spans="8:8" ht="13.5" customHeight="1" x14ac:dyDescent="0.3">
      <c r="H134" s="19"/>
    </row>
    <row r="135" spans="8:8" ht="13.5" customHeight="1" x14ac:dyDescent="0.3">
      <c r="H135" s="19"/>
    </row>
    <row r="136" spans="8:8" ht="13.5" customHeight="1" x14ac:dyDescent="0.3">
      <c r="H136" s="19"/>
    </row>
    <row r="137" spans="8:8" ht="13.5" customHeight="1" x14ac:dyDescent="0.3">
      <c r="H137" s="19"/>
    </row>
    <row r="138" spans="8:8" ht="13.5" customHeight="1" x14ac:dyDescent="0.3">
      <c r="H138" s="19"/>
    </row>
    <row r="139" spans="8:8" ht="13.5" customHeight="1" x14ac:dyDescent="0.3">
      <c r="H139" s="19"/>
    </row>
    <row r="140" spans="8:8" ht="13.5" customHeight="1" x14ac:dyDescent="0.3">
      <c r="H140" s="19"/>
    </row>
    <row r="141" spans="8:8" ht="13.5" customHeight="1" x14ac:dyDescent="0.3">
      <c r="H141" s="19"/>
    </row>
    <row r="142" spans="8:8" ht="13.5" customHeight="1" x14ac:dyDescent="0.3">
      <c r="H142" s="19"/>
    </row>
    <row r="143" spans="8:8" ht="13.5" customHeight="1" x14ac:dyDescent="0.3">
      <c r="H143" s="19"/>
    </row>
    <row r="144" spans="8:8" ht="13.5" customHeight="1" x14ac:dyDescent="0.3">
      <c r="H144" s="19"/>
    </row>
    <row r="145" spans="8:8" ht="13.5" customHeight="1" x14ac:dyDescent="0.3">
      <c r="H145" s="19"/>
    </row>
    <row r="146" spans="8:8" ht="13.5" customHeight="1" x14ac:dyDescent="0.3">
      <c r="H146" s="19"/>
    </row>
    <row r="147" spans="8:8" ht="13.5" customHeight="1" x14ac:dyDescent="0.3">
      <c r="H147" s="19"/>
    </row>
    <row r="148" spans="8:8" ht="13.5" customHeight="1" x14ac:dyDescent="0.3">
      <c r="H148" s="19"/>
    </row>
    <row r="149" spans="8:8" ht="13.5" customHeight="1" x14ac:dyDescent="0.3">
      <c r="H149" s="19"/>
    </row>
    <row r="150" spans="8:8" ht="13.5" customHeight="1" x14ac:dyDescent="0.3">
      <c r="H150" s="19"/>
    </row>
    <row r="151" spans="8:8" ht="13.5" customHeight="1" x14ac:dyDescent="0.3">
      <c r="H151" s="19"/>
    </row>
    <row r="152" spans="8:8" ht="13.5" customHeight="1" x14ac:dyDescent="0.3">
      <c r="H152" s="19"/>
    </row>
    <row r="153" spans="8:8" ht="13.5" customHeight="1" x14ac:dyDescent="0.3">
      <c r="H153" s="19"/>
    </row>
    <row r="154" spans="8:8" ht="13.5" customHeight="1" x14ac:dyDescent="0.3">
      <c r="H154" s="19"/>
    </row>
    <row r="155" spans="8:8" ht="13.5" customHeight="1" x14ac:dyDescent="0.3">
      <c r="H155" s="19"/>
    </row>
    <row r="156" spans="8:8" ht="13.5" customHeight="1" x14ac:dyDescent="0.3">
      <c r="H156" s="19"/>
    </row>
    <row r="157" spans="8:8" ht="13.5" customHeight="1" x14ac:dyDescent="0.3">
      <c r="H157" s="19"/>
    </row>
    <row r="158" spans="8:8" ht="13.5" customHeight="1" x14ac:dyDescent="0.3">
      <c r="H158" s="19"/>
    </row>
    <row r="159" spans="8:8" ht="13.5" customHeight="1" x14ac:dyDescent="0.3">
      <c r="H159" s="19"/>
    </row>
    <row r="160" spans="8:8" ht="13.5" customHeight="1" x14ac:dyDescent="0.3">
      <c r="H160" s="19"/>
    </row>
    <row r="161" spans="8:8" ht="13.5" customHeight="1" x14ac:dyDescent="0.3">
      <c r="H161" s="19"/>
    </row>
    <row r="162" spans="8:8" ht="13.5" customHeight="1" x14ac:dyDescent="0.3">
      <c r="H162" s="19"/>
    </row>
    <row r="163" spans="8:8" ht="13.5" customHeight="1" x14ac:dyDescent="0.3">
      <c r="H163" s="19"/>
    </row>
    <row r="164" spans="8:8" ht="13.5" customHeight="1" x14ac:dyDescent="0.3">
      <c r="H164" s="19"/>
    </row>
    <row r="165" spans="8:8" ht="13.5" customHeight="1" x14ac:dyDescent="0.3">
      <c r="H165" s="19"/>
    </row>
    <row r="166" spans="8:8" ht="13.5" customHeight="1" x14ac:dyDescent="0.3">
      <c r="H166" s="19"/>
    </row>
    <row r="167" spans="8:8" ht="13.5" customHeight="1" x14ac:dyDescent="0.3">
      <c r="H167" s="19"/>
    </row>
    <row r="168" spans="8:8" ht="13.5" customHeight="1" x14ac:dyDescent="0.3">
      <c r="H168" s="19"/>
    </row>
    <row r="169" spans="8:8" ht="13.5" customHeight="1" x14ac:dyDescent="0.3">
      <c r="H169" s="19"/>
    </row>
    <row r="170" spans="8:8" ht="13.5" customHeight="1" x14ac:dyDescent="0.3">
      <c r="H170" s="19"/>
    </row>
    <row r="171" spans="8:8" ht="13.5" customHeight="1" x14ac:dyDescent="0.3">
      <c r="H171" s="19"/>
    </row>
    <row r="172" spans="8:8" ht="13.5" customHeight="1" x14ac:dyDescent="0.3">
      <c r="H172" s="19"/>
    </row>
    <row r="173" spans="8:8" ht="13.5" customHeight="1" x14ac:dyDescent="0.3">
      <c r="H173" s="19"/>
    </row>
    <row r="174" spans="8:8" ht="13.5" customHeight="1" x14ac:dyDescent="0.3">
      <c r="H174" s="19"/>
    </row>
    <row r="175" spans="8:8" ht="13.5" customHeight="1" x14ac:dyDescent="0.3">
      <c r="H175" s="19"/>
    </row>
    <row r="176" spans="8:8" ht="13.5" customHeight="1" x14ac:dyDescent="0.3">
      <c r="H176" s="19"/>
    </row>
    <row r="177" spans="8:8" ht="13.5" customHeight="1" x14ac:dyDescent="0.3">
      <c r="H177" s="19"/>
    </row>
    <row r="178" spans="8:8" ht="13.5" customHeight="1" x14ac:dyDescent="0.3">
      <c r="H178" s="19"/>
    </row>
    <row r="179" spans="8:8" ht="13.5" customHeight="1" x14ac:dyDescent="0.3">
      <c r="H179" s="19"/>
    </row>
    <row r="180" spans="8:8" ht="13.5" customHeight="1" x14ac:dyDescent="0.3">
      <c r="H180" s="19"/>
    </row>
    <row r="181" spans="8:8" ht="13.5" customHeight="1" x14ac:dyDescent="0.3">
      <c r="H181" s="19"/>
    </row>
    <row r="182" spans="8:8" ht="13.5" customHeight="1" x14ac:dyDescent="0.3">
      <c r="H182" s="19"/>
    </row>
    <row r="183" spans="8:8" ht="13.5" customHeight="1" x14ac:dyDescent="0.3">
      <c r="H183" s="19"/>
    </row>
    <row r="184" spans="8:8" ht="13.5" customHeight="1" x14ac:dyDescent="0.3">
      <c r="H184" s="19"/>
    </row>
    <row r="185" spans="8:8" ht="13.5" customHeight="1" x14ac:dyDescent="0.3">
      <c r="H185" s="19"/>
    </row>
    <row r="186" spans="8:8" ht="13.5" customHeight="1" x14ac:dyDescent="0.3">
      <c r="H186" s="19"/>
    </row>
    <row r="187" spans="8:8" ht="13.5" customHeight="1" x14ac:dyDescent="0.3">
      <c r="H187" s="19"/>
    </row>
    <row r="188" spans="8:8" ht="13.5" customHeight="1" x14ac:dyDescent="0.3">
      <c r="H188" s="19"/>
    </row>
    <row r="189" spans="8:8" ht="13.5" customHeight="1" x14ac:dyDescent="0.3">
      <c r="H189" s="19"/>
    </row>
    <row r="190" spans="8:8" ht="13.5" customHeight="1" x14ac:dyDescent="0.3">
      <c r="H190" s="19"/>
    </row>
    <row r="191" spans="8:8" ht="13.5" customHeight="1" x14ac:dyDescent="0.3">
      <c r="H191" s="19"/>
    </row>
    <row r="192" spans="8:8" ht="13.5" customHeight="1" x14ac:dyDescent="0.3">
      <c r="H192" s="19"/>
    </row>
    <row r="193" spans="8:8" ht="13.5" customHeight="1" x14ac:dyDescent="0.3">
      <c r="H193" s="19"/>
    </row>
    <row r="194" spans="8:8" ht="13.5" customHeight="1" x14ac:dyDescent="0.3">
      <c r="H194" s="19"/>
    </row>
    <row r="195" spans="8:8" ht="13.5" customHeight="1" x14ac:dyDescent="0.3">
      <c r="H195" s="19"/>
    </row>
    <row r="196" spans="8:8" ht="13.5" customHeight="1" x14ac:dyDescent="0.3">
      <c r="H196" s="19"/>
    </row>
    <row r="197" spans="8:8" ht="13.5" customHeight="1" x14ac:dyDescent="0.3">
      <c r="H197" s="19"/>
    </row>
    <row r="198" spans="8:8" ht="13.5" customHeight="1" x14ac:dyDescent="0.3">
      <c r="H198" s="19"/>
    </row>
    <row r="199" spans="8:8" ht="13.5" customHeight="1" x14ac:dyDescent="0.3">
      <c r="H199" s="19"/>
    </row>
    <row r="200" spans="8:8" ht="13.5" customHeight="1" x14ac:dyDescent="0.3">
      <c r="H200" s="19"/>
    </row>
    <row r="201" spans="8:8" ht="13.5" customHeight="1" x14ac:dyDescent="0.3">
      <c r="H201" s="19"/>
    </row>
    <row r="202" spans="8:8" ht="13.5" customHeight="1" x14ac:dyDescent="0.3">
      <c r="H202" s="19"/>
    </row>
    <row r="203" spans="8:8" ht="13.5" customHeight="1" x14ac:dyDescent="0.3">
      <c r="H203" s="19"/>
    </row>
    <row r="204" spans="8:8" ht="13.5" customHeight="1" x14ac:dyDescent="0.3">
      <c r="H204" s="19"/>
    </row>
    <row r="205" spans="8:8" ht="13.5" customHeight="1" x14ac:dyDescent="0.3">
      <c r="H205" s="19"/>
    </row>
    <row r="206" spans="8:8" ht="13.5" customHeight="1" x14ac:dyDescent="0.3">
      <c r="H206" s="19"/>
    </row>
    <row r="207" spans="8:8" ht="13.5" customHeight="1" x14ac:dyDescent="0.3">
      <c r="H207" s="19"/>
    </row>
    <row r="208" spans="8:8" ht="13.5" customHeight="1" x14ac:dyDescent="0.3">
      <c r="H208" s="19"/>
    </row>
    <row r="209" spans="8:8" ht="13.5" customHeight="1" x14ac:dyDescent="0.3">
      <c r="H209" s="19"/>
    </row>
    <row r="210" spans="8:8" ht="13.5" customHeight="1" x14ac:dyDescent="0.3">
      <c r="H210" s="19"/>
    </row>
    <row r="211" spans="8:8" ht="13.5" customHeight="1" x14ac:dyDescent="0.3">
      <c r="H211" s="19"/>
    </row>
    <row r="212" spans="8:8" ht="13.5" customHeight="1" x14ac:dyDescent="0.3">
      <c r="H212" s="19"/>
    </row>
    <row r="213" spans="8:8" ht="13.5" customHeight="1" x14ac:dyDescent="0.3">
      <c r="H213" s="19"/>
    </row>
    <row r="214" spans="8:8" ht="13.5" customHeight="1" x14ac:dyDescent="0.3">
      <c r="H214" s="19"/>
    </row>
    <row r="215" spans="8:8" ht="13.5" customHeight="1" x14ac:dyDescent="0.3">
      <c r="H215" s="19"/>
    </row>
    <row r="216" spans="8:8" ht="13.5" customHeight="1" x14ac:dyDescent="0.3">
      <c r="H216" s="19"/>
    </row>
    <row r="217" spans="8:8" ht="13.5" customHeight="1" x14ac:dyDescent="0.3">
      <c r="H217" s="19"/>
    </row>
    <row r="218" spans="8:8" ht="13.5" customHeight="1" x14ac:dyDescent="0.3">
      <c r="H218" s="19"/>
    </row>
    <row r="219" spans="8:8" ht="13.5" customHeight="1" x14ac:dyDescent="0.3">
      <c r="H219" s="19"/>
    </row>
    <row r="220" spans="8:8" ht="13.5" customHeight="1" x14ac:dyDescent="0.3">
      <c r="H220" s="19"/>
    </row>
    <row r="221" spans="8:8" ht="13.5" customHeight="1" x14ac:dyDescent="0.3">
      <c r="H221" s="19"/>
    </row>
    <row r="222" spans="8:8" ht="13.5" customHeight="1" x14ac:dyDescent="0.3">
      <c r="H222" s="19"/>
    </row>
    <row r="223" spans="8:8" ht="13.5" customHeight="1" x14ac:dyDescent="0.3">
      <c r="H223" s="19"/>
    </row>
    <row r="224" spans="8:8" ht="13.5" customHeight="1" x14ac:dyDescent="0.3">
      <c r="H224" s="19"/>
    </row>
    <row r="225" spans="8:8" ht="13.5" customHeight="1" x14ac:dyDescent="0.3">
      <c r="H225" s="19"/>
    </row>
    <row r="226" spans="8:8" ht="13.5" customHeight="1" x14ac:dyDescent="0.3">
      <c r="H226" s="19"/>
    </row>
    <row r="227" spans="8:8" ht="13.5" customHeight="1" x14ac:dyDescent="0.3">
      <c r="H227" s="19"/>
    </row>
    <row r="228" spans="8:8" ht="13.5" customHeight="1" x14ac:dyDescent="0.3">
      <c r="H228" s="19"/>
    </row>
    <row r="229" spans="8:8" ht="13.5" customHeight="1" x14ac:dyDescent="0.3">
      <c r="H229" s="19"/>
    </row>
    <row r="230" spans="8:8" ht="13.5" customHeight="1" x14ac:dyDescent="0.3">
      <c r="H230" s="19"/>
    </row>
    <row r="231" spans="8:8" ht="13.5" customHeight="1" x14ac:dyDescent="0.3">
      <c r="H231" s="19"/>
    </row>
    <row r="232" spans="8:8" ht="13.5" customHeight="1" x14ac:dyDescent="0.3">
      <c r="H232" s="19"/>
    </row>
    <row r="233" spans="8:8" ht="13.5" customHeight="1" x14ac:dyDescent="0.3">
      <c r="H233" s="19"/>
    </row>
    <row r="234" spans="8:8" ht="13.5" customHeight="1" x14ac:dyDescent="0.3">
      <c r="H234" s="19"/>
    </row>
    <row r="235" spans="8:8" ht="13.5" customHeight="1" x14ac:dyDescent="0.3">
      <c r="H235" s="19"/>
    </row>
    <row r="236" spans="8:8" ht="13.5" customHeight="1" x14ac:dyDescent="0.3">
      <c r="H236" s="19"/>
    </row>
    <row r="237" spans="8:8" ht="13.5" customHeight="1" x14ac:dyDescent="0.3">
      <c r="H237" s="19"/>
    </row>
    <row r="238" spans="8:8" ht="13.5" customHeight="1" x14ac:dyDescent="0.3">
      <c r="H238" s="19"/>
    </row>
    <row r="239" spans="8:8" ht="13.5" customHeight="1" x14ac:dyDescent="0.3">
      <c r="H239" s="19"/>
    </row>
    <row r="240" spans="8:8" ht="13.5" customHeight="1" x14ac:dyDescent="0.3">
      <c r="H240" s="19"/>
    </row>
    <row r="241" spans="8:8" ht="13.5" customHeight="1" x14ac:dyDescent="0.3">
      <c r="H241" s="19"/>
    </row>
    <row r="242" spans="8:8" ht="13.5" customHeight="1" x14ac:dyDescent="0.3">
      <c r="H242" s="19"/>
    </row>
    <row r="243" spans="8:8" ht="13.5" customHeight="1" x14ac:dyDescent="0.3">
      <c r="H243" s="19"/>
    </row>
    <row r="244" spans="8:8" ht="13.5" customHeight="1" x14ac:dyDescent="0.3">
      <c r="H244" s="19"/>
    </row>
    <row r="245" spans="8:8" ht="13.5" customHeight="1" x14ac:dyDescent="0.3">
      <c r="H245" s="19"/>
    </row>
    <row r="246" spans="8:8" ht="13.5" customHeight="1" x14ac:dyDescent="0.3">
      <c r="H246" s="19"/>
    </row>
    <row r="247" spans="8:8" ht="13.5" customHeight="1" x14ac:dyDescent="0.3">
      <c r="H247" s="19"/>
    </row>
    <row r="248" spans="8:8" ht="13.5" customHeight="1" x14ac:dyDescent="0.3">
      <c r="H248" s="19"/>
    </row>
    <row r="249" spans="8:8" ht="13.5" customHeight="1" x14ac:dyDescent="0.3">
      <c r="H249" s="19"/>
    </row>
    <row r="250" spans="8:8" ht="13.5" customHeight="1" x14ac:dyDescent="0.3">
      <c r="H250" s="19"/>
    </row>
    <row r="251" spans="8:8" ht="13.5" customHeight="1" x14ac:dyDescent="0.3">
      <c r="H251" s="19"/>
    </row>
    <row r="252" spans="8:8" ht="13.5" customHeight="1" x14ac:dyDescent="0.3">
      <c r="H252" s="19"/>
    </row>
    <row r="253" spans="8:8" ht="13.5" customHeight="1" x14ac:dyDescent="0.3">
      <c r="H253" s="19"/>
    </row>
    <row r="254" spans="8:8" ht="13.5" customHeight="1" x14ac:dyDescent="0.3">
      <c r="H254" s="19"/>
    </row>
    <row r="255" spans="8:8" ht="13.5" customHeight="1" x14ac:dyDescent="0.3">
      <c r="H255" s="19"/>
    </row>
    <row r="256" spans="8:8" ht="13.5" customHeight="1" x14ac:dyDescent="0.3">
      <c r="H256" s="19"/>
    </row>
    <row r="257" spans="8:8" ht="13.5" customHeight="1" x14ac:dyDescent="0.3">
      <c r="H257" s="19"/>
    </row>
    <row r="258" spans="8:8" ht="13.5" customHeight="1" x14ac:dyDescent="0.3">
      <c r="H258" s="19"/>
    </row>
    <row r="259" spans="8:8" ht="13.5" customHeight="1" x14ac:dyDescent="0.3">
      <c r="H259" s="19"/>
    </row>
    <row r="260" spans="8:8" ht="13.5" customHeight="1" x14ac:dyDescent="0.3">
      <c r="H260" s="19"/>
    </row>
    <row r="261" spans="8:8" ht="13.5" customHeight="1" x14ac:dyDescent="0.3">
      <c r="H261" s="19"/>
    </row>
    <row r="262" spans="8:8" ht="13.5" customHeight="1" x14ac:dyDescent="0.3">
      <c r="H262" s="19"/>
    </row>
    <row r="263" spans="8:8" ht="13.5" customHeight="1" x14ac:dyDescent="0.3">
      <c r="H263" s="19"/>
    </row>
    <row r="264" spans="8:8" ht="13.5" customHeight="1" x14ac:dyDescent="0.3">
      <c r="H264" s="19"/>
    </row>
    <row r="265" spans="8:8" ht="13.5" customHeight="1" x14ac:dyDescent="0.3">
      <c r="H265" s="19"/>
    </row>
    <row r="266" spans="8:8" ht="13.5" customHeight="1" x14ac:dyDescent="0.3">
      <c r="H266" s="19"/>
    </row>
    <row r="267" spans="8:8" ht="13.5" customHeight="1" x14ac:dyDescent="0.3">
      <c r="H267" s="19"/>
    </row>
    <row r="268" spans="8:8" ht="13.5" customHeight="1" x14ac:dyDescent="0.3">
      <c r="H268" s="19"/>
    </row>
    <row r="269" spans="8:8" ht="13.5" customHeight="1" x14ac:dyDescent="0.3">
      <c r="H269" s="19"/>
    </row>
    <row r="270" spans="8:8" ht="13.5" customHeight="1" x14ac:dyDescent="0.3">
      <c r="H270" s="19"/>
    </row>
    <row r="271" spans="8:8" ht="13.5" customHeight="1" x14ac:dyDescent="0.3">
      <c r="H271" s="19"/>
    </row>
    <row r="272" spans="8:8" ht="13.5" customHeight="1" x14ac:dyDescent="0.3">
      <c r="H272" s="19"/>
    </row>
    <row r="273" spans="8:8" ht="13.5" customHeight="1" x14ac:dyDescent="0.3">
      <c r="H273" s="19"/>
    </row>
    <row r="274" spans="8:8" ht="13.5" customHeight="1" x14ac:dyDescent="0.3">
      <c r="H274" s="19"/>
    </row>
    <row r="275" spans="8:8" ht="13.5" customHeight="1" x14ac:dyDescent="0.3">
      <c r="H275" s="19"/>
    </row>
    <row r="276" spans="8:8" ht="13.5" customHeight="1" x14ac:dyDescent="0.3">
      <c r="H276" s="19"/>
    </row>
    <row r="277" spans="8:8" ht="13.5" customHeight="1" x14ac:dyDescent="0.3">
      <c r="H277" s="19"/>
    </row>
    <row r="278" spans="8:8" ht="13.5" customHeight="1" x14ac:dyDescent="0.3">
      <c r="H278" s="19"/>
    </row>
    <row r="279" spans="8:8" ht="13.5" customHeight="1" x14ac:dyDescent="0.3">
      <c r="H279" s="19"/>
    </row>
    <row r="280" spans="8:8" ht="13.5" customHeight="1" x14ac:dyDescent="0.3">
      <c r="H280" s="19"/>
    </row>
    <row r="281" spans="8:8" ht="13.5" customHeight="1" x14ac:dyDescent="0.3">
      <c r="H281" s="19"/>
    </row>
    <row r="282" spans="8:8" ht="13.5" customHeight="1" x14ac:dyDescent="0.3">
      <c r="H282" s="19"/>
    </row>
    <row r="283" spans="8:8" ht="13.5" customHeight="1" x14ac:dyDescent="0.3">
      <c r="H283" s="19"/>
    </row>
    <row r="284" spans="8:8" ht="13.5" customHeight="1" x14ac:dyDescent="0.3">
      <c r="H284" s="19"/>
    </row>
    <row r="285" spans="8:8" ht="13.5" customHeight="1" x14ac:dyDescent="0.3">
      <c r="H285" s="19"/>
    </row>
    <row r="286" spans="8:8" ht="13.5" customHeight="1" x14ac:dyDescent="0.3">
      <c r="H286" s="19"/>
    </row>
    <row r="287" spans="8:8" ht="13.5" customHeight="1" x14ac:dyDescent="0.3">
      <c r="H287" s="19"/>
    </row>
    <row r="288" spans="8:8" ht="13.5" customHeight="1" x14ac:dyDescent="0.3">
      <c r="H288" s="19"/>
    </row>
    <row r="289" spans="8:8" ht="13.5" customHeight="1" x14ac:dyDescent="0.3">
      <c r="H289" s="19"/>
    </row>
    <row r="290" spans="8:8" ht="13.5" customHeight="1" x14ac:dyDescent="0.3">
      <c r="H290" s="19"/>
    </row>
    <row r="291" spans="8:8" ht="13.5" customHeight="1" x14ac:dyDescent="0.3">
      <c r="H291" s="19"/>
    </row>
    <row r="292" spans="8:8" ht="13.5" customHeight="1" x14ac:dyDescent="0.3">
      <c r="H292" s="19"/>
    </row>
    <row r="293" spans="8:8" ht="13.5" customHeight="1" x14ac:dyDescent="0.3">
      <c r="H293" s="19"/>
    </row>
    <row r="294" spans="8:8" ht="13.5" customHeight="1" x14ac:dyDescent="0.3">
      <c r="H294" s="19"/>
    </row>
    <row r="295" spans="8:8" ht="13.5" customHeight="1" x14ac:dyDescent="0.3">
      <c r="H295" s="19"/>
    </row>
    <row r="296" spans="8:8" ht="13.5" customHeight="1" x14ac:dyDescent="0.3">
      <c r="H296" s="19"/>
    </row>
    <row r="297" spans="8:8" ht="13.5" customHeight="1" x14ac:dyDescent="0.3">
      <c r="H297" s="19"/>
    </row>
    <row r="298" spans="8:8" ht="13.5" customHeight="1" x14ac:dyDescent="0.3">
      <c r="H298" s="19"/>
    </row>
    <row r="299" spans="8:8" ht="13.5" customHeight="1" x14ac:dyDescent="0.3">
      <c r="H299" s="19"/>
    </row>
    <row r="300" spans="8:8" ht="13.5" customHeight="1" x14ac:dyDescent="0.3">
      <c r="H300" s="19"/>
    </row>
    <row r="301" spans="8:8" ht="13.5" customHeight="1" x14ac:dyDescent="0.3">
      <c r="H301" s="19"/>
    </row>
    <row r="302" spans="8:8" ht="13.5" customHeight="1" x14ac:dyDescent="0.3">
      <c r="H302" s="19"/>
    </row>
    <row r="303" spans="8:8" ht="13.5" customHeight="1" x14ac:dyDescent="0.3">
      <c r="H303" s="19"/>
    </row>
    <row r="304" spans="8:8" ht="13.5" customHeight="1" x14ac:dyDescent="0.3">
      <c r="H304" s="19"/>
    </row>
    <row r="305" spans="8:8" ht="13.5" customHeight="1" x14ac:dyDescent="0.3">
      <c r="H305" s="19"/>
    </row>
    <row r="306" spans="8:8" ht="13.5" customHeight="1" x14ac:dyDescent="0.3">
      <c r="H306" s="19"/>
    </row>
    <row r="307" spans="8:8" ht="13.5" customHeight="1" x14ac:dyDescent="0.3">
      <c r="H307" s="19"/>
    </row>
    <row r="308" spans="8:8" ht="13.5" customHeight="1" x14ac:dyDescent="0.3">
      <c r="H308" s="19"/>
    </row>
    <row r="309" spans="8:8" ht="13.5" customHeight="1" x14ac:dyDescent="0.3">
      <c r="H309" s="19"/>
    </row>
    <row r="310" spans="8:8" ht="13.5" customHeight="1" x14ac:dyDescent="0.3">
      <c r="H310" s="19"/>
    </row>
    <row r="311" spans="8:8" ht="13.5" customHeight="1" x14ac:dyDescent="0.3">
      <c r="H311" s="19"/>
    </row>
    <row r="312" spans="8:8" ht="13.5" customHeight="1" x14ac:dyDescent="0.3">
      <c r="H312" s="19"/>
    </row>
    <row r="313" spans="8:8" ht="13.5" customHeight="1" x14ac:dyDescent="0.3">
      <c r="H313" s="19"/>
    </row>
    <row r="314" spans="8:8" ht="13.5" customHeight="1" x14ac:dyDescent="0.3">
      <c r="H314" s="19"/>
    </row>
    <row r="315" spans="8:8" ht="13.5" customHeight="1" x14ac:dyDescent="0.3">
      <c r="H315" s="19"/>
    </row>
    <row r="316" spans="8:8" ht="13.5" customHeight="1" x14ac:dyDescent="0.3">
      <c r="H316" s="19"/>
    </row>
    <row r="317" spans="8:8" ht="13.5" customHeight="1" x14ac:dyDescent="0.3">
      <c r="H317" s="19"/>
    </row>
    <row r="318" spans="8:8" ht="13.5" customHeight="1" x14ac:dyDescent="0.3">
      <c r="H318" s="19"/>
    </row>
    <row r="319" spans="8:8" ht="13.5" customHeight="1" x14ac:dyDescent="0.3">
      <c r="H319" s="19"/>
    </row>
    <row r="320" spans="8:8" ht="13.5" customHeight="1" x14ac:dyDescent="0.3">
      <c r="H320" s="19"/>
    </row>
    <row r="321" spans="8:8" ht="13.5" customHeight="1" x14ac:dyDescent="0.3">
      <c r="H321" s="19"/>
    </row>
    <row r="322" spans="8:8" ht="13.5" customHeight="1" x14ac:dyDescent="0.3">
      <c r="H322" s="19"/>
    </row>
    <row r="323" spans="8:8" ht="13.5" customHeight="1" x14ac:dyDescent="0.3">
      <c r="H323" s="19"/>
    </row>
    <row r="324" spans="8:8" ht="13.5" customHeight="1" x14ac:dyDescent="0.3">
      <c r="H324" s="19"/>
    </row>
    <row r="325" spans="8:8" ht="13.5" customHeight="1" x14ac:dyDescent="0.3">
      <c r="H325" s="19"/>
    </row>
    <row r="326" spans="8:8" ht="13.5" customHeight="1" x14ac:dyDescent="0.3">
      <c r="H326" s="19"/>
    </row>
    <row r="327" spans="8:8" ht="13.5" customHeight="1" x14ac:dyDescent="0.3">
      <c r="H327" s="19"/>
    </row>
    <row r="328" spans="8:8" ht="13.5" customHeight="1" x14ac:dyDescent="0.3">
      <c r="H328" s="19"/>
    </row>
    <row r="329" spans="8:8" ht="13.5" customHeight="1" x14ac:dyDescent="0.3">
      <c r="H329" s="19"/>
    </row>
    <row r="330" spans="8:8" ht="13.5" customHeight="1" x14ac:dyDescent="0.3">
      <c r="H330" s="19"/>
    </row>
    <row r="331" spans="8:8" ht="13.5" customHeight="1" x14ac:dyDescent="0.3">
      <c r="H331" s="19"/>
    </row>
    <row r="332" spans="8:8" ht="13.5" customHeight="1" x14ac:dyDescent="0.3">
      <c r="H332" s="19"/>
    </row>
    <row r="333" spans="8:8" ht="13.5" customHeight="1" x14ac:dyDescent="0.3">
      <c r="H333" s="19"/>
    </row>
    <row r="334" spans="8:8" ht="13.5" customHeight="1" x14ac:dyDescent="0.3">
      <c r="H334" s="19"/>
    </row>
    <row r="335" spans="8:8" ht="13.5" customHeight="1" x14ac:dyDescent="0.3">
      <c r="H335" s="19"/>
    </row>
    <row r="336" spans="8:8" ht="13.5" customHeight="1" x14ac:dyDescent="0.3">
      <c r="H336" s="19"/>
    </row>
    <row r="337" spans="8:8" ht="13.5" customHeight="1" x14ac:dyDescent="0.3">
      <c r="H337" s="19"/>
    </row>
    <row r="338" spans="8:8" ht="13.5" customHeight="1" x14ac:dyDescent="0.3">
      <c r="H338" s="19"/>
    </row>
    <row r="339" spans="8:8" ht="13.5" customHeight="1" x14ac:dyDescent="0.3">
      <c r="H339" s="19"/>
    </row>
    <row r="340" spans="8:8" ht="13.5" customHeight="1" x14ac:dyDescent="0.3">
      <c r="H340" s="19"/>
    </row>
    <row r="341" spans="8:8" ht="13.5" customHeight="1" x14ac:dyDescent="0.3">
      <c r="H341" s="19"/>
    </row>
    <row r="342" spans="8:8" ht="13.5" customHeight="1" x14ac:dyDescent="0.3">
      <c r="H342" s="19"/>
    </row>
    <row r="343" spans="8:8" ht="13.5" customHeight="1" x14ac:dyDescent="0.3">
      <c r="H343" s="19"/>
    </row>
    <row r="344" spans="8:8" ht="13.5" customHeight="1" x14ac:dyDescent="0.3">
      <c r="H344" s="19"/>
    </row>
    <row r="345" spans="8:8" ht="13.5" customHeight="1" x14ac:dyDescent="0.3">
      <c r="H345" s="19"/>
    </row>
    <row r="346" spans="8:8" ht="13.5" customHeight="1" x14ac:dyDescent="0.3">
      <c r="H346" s="19"/>
    </row>
    <row r="347" spans="8:8" ht="13.5" customHeight="1" x14ac:dyDescent="0.3">
      <c r="H347" s="19"/>
    </row>
    <row r="348" spans="8:8" ht="13.5" customHeight="1" x14ac:dyDescent="0.3">
      <c r="H348" s="19"/>
    </row>
    <row r="349" spans="8:8" ht="13.5" customHeight="1" x14ac:dyDescent="0.3">
      <c r="H349" s="19"/>
    </row>
    <row r="350" spans="8:8" ht="13.5" customHeight="1" x14ac:dyDescent="0.3">
      <c r="H350" s="19"/>
    </row>
    <row r="351" spans="8:8" ht="13.5" customHeight="1" x14ac:dyDescent="0.3">
      <c r="H351" s="19"/>
    </row>
    <row r="352" spans="8:8" ht="13.5" customHeight="1" x14ac:dyDescent="0.3">
      <c r="H352" s="19"/>
    </row>
    <row r="353" spans="8:8" ht="13.5" customHeight="1" x14ac:dyDescent="0.3">
      <c r="H353" s="19"/>
    </row>
    <row r="354" spans="8:8" ht="13.5" customHeight="1" x14ac:dyDescent="0.3">
      <c r="H354" s="19"/>
    </row>
    <row r="355" spans="8:8" ht="13.5" customHeight="1" x14ac:dyDescent="0.3">
      <c r="H355" s="19"/>
    </row>
    <row r="356" spans="8:8" ht="13.5" customHeight="1" x14ac:dyDescent="0.3">
      <c r="H356" s="19"/>
    </row>
    <row r="357" spans="8:8" ht="13.5" customHeight="1" x14ac:dyDescent="0.3">
      <c r="H357" s="19"/>
    </row>
    <row r="358" spans="8:8" ht="13.5" customHeight="1" x14ac:dyDescent="0.3">
      <c r="H358" s="19"/>
    </row>
    <row r="359" spans="8:8" ht="13.5" customHeight="1" x14ac:dyDescent="0.3">
      <c r="H359" s="19"/>
    </row>
    <row r="360" spans="8:8" ht="13.5" customHeight="1" x14ac:dyDescent="0.3">
      <c r="H360" s="19"/>
    </row>
    <row r="361" spans="8:8" ht="13.5" customHeight="1" x14ac:dyDescent="0.3">
      <c r="H361" s="19"/>
    </row>
    <row r="362" spans="8:8" ht="13.5" customHeight="1" x14ac:dyDescent="0.3">
      <c r="H362" s="19"/>
    </row>
    <row r="363" spans="8:8" ht="13.5" customHeight="1" x14ac:dyDescent="0.3">
      <c r="H363" s="19"/>
    </row>
    <row r="364" spans="8:8" ht="13.5" customHeight="1" x14ac:dyDescent="0.3">
      <c r="H364" s="19"/>
    </row>
    <row r="365" spans="8:8" ht="13.5" customHeight="1" x14ac:dyDescent="0.3">
      <c r="H365" s="19"/>
    </row>
    <row r="366" spans="8:8" ht="13.5" customHeight="1" x14ac:dyDescent="0.3">
      <c r="H366" s="19"/>
    </row>
    <row r="367" spans="8:8" ht="13.5" customHeight="1" x14ac:dyDescent="0.3">
      <c r="H367" s="19"/>
    </row>
    <row r="368" spans="8:8" ht="13.5" customHeight="1" x14ac:dyDescent="0.3">
      <c r="H368" s="19"/>
    </row>
    <row r="369" spans="8:8" ht="13.5" customHeight="1" x14ac:dyDescent="0.3">
      <c r="H369" s="19"/>
    </row>
    <row r="370" spans="8:8" ht="13.5" customHeight="1" x14ac:dyDescent="0.3">
      <c r="H370" s="19"/>
    </row>
    <row r="371" spans="8:8" ht="13.5" customHeight="1" x14ac:dyDescent="0.3">
      <c r="H371" s="19"/>
    </row>
    <row r="372" spans="8:8" ht="13.5" customHeight="1" x14ac:dyDescent="0.3">
      <c r="H372" s="19"/>
    </row>
    <row r="373" spans="8:8" ht="13.5" customHeight="1" x14ac:dyDescent="0.3">
      <c r="H373" s="19"/>
    </row>
    <row r="374" spans="8:8" ht="13.5" customHeight="1" x14ac:dyDescent="0.3">
      <c r="H374" s="19"/>
    </row>
    <row r="375" spans="8:8" ht="13.5" customHeight="1" x14ac:dyDescent="0.3">
      <c r="H375" s="19"/>
    </row>
    <row r="376" spans="8:8" ht="13.5" customHeight="1" x14ac:dyDescent="0.3">
      <c r="H376" s="19"/>
    </row>
    <row r="377" spans="8:8" ht="13.5" customHeight="1" x14ac:dyDescent="0.3">
      <c r="H377" s="19"/>
    </row>
    <row r="378" spans="8:8" ht="13.5" customHeight="1" x14ac:dyDescent="0.3">
      <c r="H378" s="19"/>
    </row>
    <row r="379" spans="8:8" ht="13.5" customHeight="1" x14ac:dyDescent="0.3">
      <c r="H379" s="19"/>
    </row>
    <row r="380" spans="8:8" ht="13.5" customHeight="1" x14ac:dyDescent="0.3">
      <c r="H380" s="19"/>
    </row>
    <row r="381" spans="8:8" ht="13.5" customHeight="1" x14ac:dyDescent="0.3">
      <c r="H381" s="19"/>
    </row>
    <row r="382" spans="8:8" ht="13.5" customHeight="1" x14ac:dyDescent="0.3">
      <c r="H382" s="19"/>
    </row>
    <row r="383" spans="8:8" ht="13.5" customHeight="1" x14ac:dyDescent="0.3">
      <c r="H383" s="19"/>
    </row>
    <row r="384" spans="8:8" ht="13.5" customHeight="1" x14ac:dyDescent="0.3">
      <c r="H384" s="19"/>
    </row>
    <row r="385" spans="8:8" ht="13.5" customHeight="1" x14ac:dyDescent="0.3">
      <c r="H385" s="19"/>
    </row>
    <row r="386" spans="8:8" ht="13.5" customHeight="1" x14ac:dyDescent="0.3">
      <c r="H386" s="19"/>
    </row>
    <row r="387" spans="8:8" ht="13.5" customHeight="1" x14ac:dyDescent="0.3">
      <c r="H387" s="19"/>
    </row>
    <row r="388" spans="8:8" ht="13.5" customHeight="1" x14ac:dyDescent="0.3">
      <c r="H388" s="19"/>
    </row>
    <row r="389" spans="8:8" ht="13.5" customHeight="1" x14ac:dyDescent="0.3">
      <c r="H389" s="19"/>
    </row>
    <row r="390" spans="8:8" ht="13.5" customHeight="1" x14ac:dyDescent="0.3">
      <c r="H390" s="19"/>
    </row>
    <row r="391" spans="8:8" ht="13.5" customHeight="1" x14ac:dyDescent="0.3">
      <c r="H391" s="19"/>
    </row>
    <row r="392" spans="8:8" ht="13.5" customHeight="1" x14ac:dyDescent="0.3">
      <c r="H392" s="19"/>
    </row>
    <row r="393" spans="8:8" ht="13.5" customHeight="1" x14ac:dyDescent="0.3">
      <c r="H393" s="19"/>
    </row>
    <row r="394" spans="8:8" ht="13.5" customHeight="1" x14ac:dyDescent="0.3">
      <c r="H394" s="19"/>
    </row>
    <row r="395" spans="8:8" ht="13.5" customHeight="1" x14ac:dyDescent="0.3">
      <c r="H395" s="19"/>
    </row>
    <row r="396" spans="8:8" ht="13.5" customHeight="1" x14ac:dyDescent="0.3">
      <c r="H396" s="19"/>
    </row>
    <row r="397" spans="8:8" ht="13.5" customHeight="1" x14ac:dyDescent="0.3">
      <c r="H397" s="19"/>
    </row>
    <row r="398" spans="8:8" ht="13.5" customHeight="1" x14ac:dyDescent="0.3">
      <c r="H398" s="19"/>
    </row>
    <row r="399" spans="8:8" ht="13.5" customHeight="1" x14ac:dyDescent="0.3">
      <c r="H399" s="19"/>
    </row>
    <row r="400" spans="8:8" ht="13.5" customHeight="1" x14ac:dyDescent="0.3">
      <c r="H400" s="19"/>
    </row>
    <row r="401" spans="8:8" ht="13.5" customHeight="1" x14ac:dyDescent="0.3">
      <c r="H401" s="19"/>
    </row>
    <row r="402" spans="8:8" ht="13.5" customHeight="1" x14ac:dyDescent="0.3">
      <c r="H402" s="19"/>
    </row>
    <row r="403" spans="8:8" ht="13.5" customHeight="1" x14ac:dyDescent="0.3">
      <c r="H403" s="19"/>
    </row>
    <row r="404" spans="8:8" ht="13.5" customHeight="1" x14ac:dyDescent="0.3">
      <c r="H404" s="19"/>
    </row>
    <row r="405" spans="8:8" ht="13.5" customHeight="1" x14ac:dyDescent="0.3">
      <c r="H405" s="19"/>
    </row>
    <row r="406" spans="8:8" ht="13.5" customHeight="1" x14ac:dyDescent="0.3">
      <c r="H406" s="19"/>
    </row>
    <row r="407" spans="8:8" ht="13.5" customHeight="1" x14ac:dyDescent="0.3">
      <c r="H407" s="19"/>
    </row>
    <row r="408" spans="8:8" ht="13.5" customHeight="1" x14ac:dyDescent="0.3">
      <c r="H408" s="19"/>
    </row>
    <row r="409" spans="8:8" ht="13.5" customHeight="1" x14ac:dyDescent="0.3">
      <c r="H409" s="19"/>
    </row>
    <row r="410" spans="8:8" ht="13.5" customHeight="1" x14ac:dyDescent="0.3">
      <c r="H410" s="19"/>
    </row>
    <row r="411" spans="8:8" ht="13.5" customHeight="1" x14ac:dyDescent="0.3">
      <c r="H411" s="19"/>
    </row>
    <row r="412" spans="8:8" ht="13.5" customHeight="1" x14ac:dyDescent="0.3">
      <c r="H412" s="19"/>
    </row>
    <row r="413" spans="8:8" ht="13.5" customHeight="1" x14ac:dyDescent="0.3">
      <c r="H413" s="19"/>
    </row>
    <row r="414" spans="8:8" ht="13.5" customHeight="1" x14ac:dyDescent="0.3">
      <c r="H414" s="19"/>
    </row>
    <row r="415" spans="8:8" ht="13.5" customHeight="1" x14ac:dyDescent="0.3">
      <c r="H415" s="19"/>
    </row>
    <row r="416" spans="8:8" ht="13.5" customHeight="1" x14ac:dyDescent="0.3">
      <c r="H416" s="19"/>
    </row>
    <row r="417" spans="8:8" ht="13.5" customHeight="1" x14ac:dyDescent="0.3">
      <c r="H417" s="19"/>
    </row>
    <row r="418" spans="8:8" ht="13.5" customHeight="1" x14ac:dyDescent="0.3">
      <c r="H418" s="19"/>
    </row>
    <row r="419" spans="8:8" ht="13.5" customHeight="1" x14ac:dyDescent="0.3">
      <c r="H419" s="19"/>
    </row>
    <row r="420" spans="8:8" ht="13.5" customHeight="1" x14ac:dyDescent="0.3">
      <c r="H420" s="19"/>
    </row>
    <row r="421" spans="8:8" ht="13.5" customHeight="1" x14ac:dyDescent="0.3">
      <c r="H421" s="19"/>
    </row>
    <row r="422" spans="8:8" ht="13.5" customHeight="1" x14ac:dyDescent="0.3">
      <c r="H422" s="19"/>
    </row>
    <row r="423" spans="8:8" ht="13.5" customHeight="1" x14ac:dyDescent="0.3">
      <c r="H423" s="19"/>
    </row>
    <row r="424" spans="8:8" ht="13.5" customHeight="1" x14ac:dyDescent="0.3">
      <c r="H424" s="19"/>
    </row>
    <row r="425" spans="8:8" ht="13.5" customHeight="1" x14ac:dyDescent="0.3">
      <c r="H425" s="19"/>
    </row>
    <row r="426" spans="8:8" ht="13.5" customHeight="1" x14ac:dyDescent="0.3">
      <c r="H426" s="19"/>
    </row>
    <row r="427" spans="8:8" ht="13.5" customHeight="1" x14ac:dyDescent="0.3">
      <c r="H427" s="19"/>
    </row>
    <row r="428" spans="8:8" ht="13.5" customHeight="1" x14ac:dyDescent="0.3">
      <c r="H428" s="19"/>
    </row>
    <row r="429" spans="8:8" ht="13.5" customHeight="1" x14ac:dyDescent="0.3">
      <c r="H429" s="19"/>
    </row>
    <row r="430" spans="8:8" ht="13.5" customHeight="1" x14ac:dyDescent="0.3">
      <c r="H430" s="19"/>
    </row>
    <row r="431" spans="8:8" ht="13.5" customHeight="1" x14ac:dyDescent="0.3">
      <c r="H431" s="19"/>
    </row>
    <row r="432" spans="8:8" ht="13.5" customHeight="1" x14ac:dyDescent="0.3">
      <c r="H432" s="19"/>
    </row>
    <row r="433" spans="8:8" ht="13.5" customHeight="1" x14ac:dyDescent="0.3">
      <c r="H433" s="19"/>
    </row>
    <row r="434" spans="8:8" ht="13.5" customHeight="1" x14ac:dyDescent="0.3">
      <c r="H434" s="19"/>
    </row>
    <row r="435" spans="8:8" ht="13.5" customHeight="1" x14ac:dyDescent="0.3">
      <c r="H435" s="19"/>
    </row>
    <row r="436" spans="8:8" ht="13.5" customHeight="1" x14ac:dyDescent="0.3">
      <c r="H436" s="19"/>
    </row>
    <row r="437" spans="8:8" ht="13.5" customHeight="1" x14ac:dyDescent="0.3">
      <c r="H437" s="19"/>
    </row>
    <row r="438" spans="8:8" ht="13.5" customHeight="1" x14ac:dyDescent="0.3">
      <c r="H438" s="19"/>
    </row>
    <row r="439" spans="8:8" ht="13.5" customHeight="1" x14ac:dyDescent="0.3">
      <c r="H439" s="19"/>
    </row>
    <row r="440" spans="8:8" ht="13.5" customHeight="1" x14ac:dyDescent="0.3">
      <c r="H440" s="19"/>
    </row>
    <row r="441" spans="8:8" ht="13.5" customHeight="1" x14ac:dyDescent="0.3">
      <c r="H441" s="19"/>
    </row>
    <row r="442" spans="8:8" ht="13.5" customHeight="1" x14ac:dyDescent="0.3">
      <c r="H442" s="19"/>
    </row>
    <row r="443" spans="8:8" ht="13.5" customHeight="1" x14ac:dyDescent="0.3">
      <c r="H443" s="19"/>
    </row>
    <row r="444" spans="8:8" ht="13.5" customHeight="1" x14ac:dyDescent="0.3">
      <c r="H444" s="19"/>
    </row>
    <row r="445" spans="8:8" ht="13.5" customHeight="1" x14ac:dyDescent="0.3">
      <c r="H445" s="19"/>
    </row>
    <row r="446" spans="8:8" ht="13.5" customHeight="1" x14ac:dyDescent="0.3">
      <c r="H446" s="19"/>
    </row>
    <row r="447" spans="8:8" ht="13.5" customHeight="1" x14ac:dyDescent="0.3">
      <c r="H447" s="19"/>
    </row>
    <row r="448" spans="8:8" ht="13.5" customHeight="1" x14ac:dyDescent="0.3">
      <c r="H448" s="19"/>
    </row>
    <row r="449" spans="8:8" ht="13.5" customHeight="1" x14ac:dyDescent="0.3">
      <c r="H449" s="19"/>
    </row>
    <row r="450" spans="8:8" ht="13.5" customHeight="1" x14ac:dyDescent="0.3">
      <c r="H450" s="19"/>
    </row>
    <row r="451" spans="8:8" ht="13.5" customHeight="1" x14ac:dyDescent="0.3">
      <c r="H451" s="19"/>
    </row>
    <row r="452" spans="8:8" ht="13.5" customHeight="1" x14ac:dyDescent="0.3">
      <c r="H452" s="19"/>
    </row>
    <row r="453" spans="8:8" ht="13.5" customHeight="1" x14ac:dyDescent="0.3">
      <c r="H453" s="19"/>
    </row>
    <row r="454" spans="8:8" ht="13.5" customHeight="1" x14ac:dyDescent="0.3">
      <c r="H454" s="19"/>
    </row>
    <row r="455" spans="8:8" ht="13.5" customHeight="1" x14ac:dyDescent="0.3">
      <c r="H455" s="19"/>
    </row>
    <row r="456" spans="8:8" ht="13.5" customHeight="1" x14ac:dyDescent="0.3">
      <c r="H456" s="19"/>
    </row>
    <row r="457" spans="8:8" ht="13.5" customHeight="1" x14ac:dyDescent="0.3">
      <c r="H457" s="19"/>
    </row>
    <row r="458" spans="8:8" ht="13.5" customHeight="1" x14ac:dyDescent="0.3">
      <c r="H458" s="19"/>
    </row>
    <row r="459" spans="8:8" ht="13.5" customHeight="1" x14ac:dyDescent="0.3">
      <c r="H459" s="19"/>
    </row>
    <row r="460" spans="8:8" ht="13.5" customHeight="1" x14ac:dyDescent="0.3">
      <c r="H460" s="19"/>
    </row>
    <row r="461" spans="8:8" ht="13.5" customHeight="1" x14ac:dyDescent="0.3">
      <c r="H461" s="19"/>
    </row>
    <row r="462" spans="8:8" ht="13.5" customHeight="1" x14ac:dyDescent="0.3">
      <c r="H462" s="19"/>
    </row>
    <row r="463" spans="8:8" ht="13.5" customHeight="1" x14ac:dyDescent="0.3">
      <c r="H463" s="19"/>
    </row>
    <row r="464" spans="8:8" ht="13.5" customHeight="1" x14ac:dyDescent="0.3">
      <c r="H464" s="19"/>
    </row>
    <row r="465" spans="8:8" ht="13.5" customHeight="1" x14ac:dyDescent="0.3">
      <c r="H465" s="19"/>
    </row>
    <row r="466" spans="8:8" ht="13.5" customHeight="1" x14ac:dyDescent="0.3">
      <c r="H466" s="19"/>
    </row>
    <row r="467" spans="8:8" ht="13.5" customHeight="1" x14ac:dyDescent="0.3">
      <c r="H467" s="19"/>
    </row>
    <row r="468" spans="8:8" ht="13.5" customHeight="1" x14ac:dyDescent="0.3">
      <c r="H468" s="19"/>
    </row>
    <row r="469" spans="8:8" ht="13.5" customHeight="1" x14ac:dyDescent="0.3">
      <c r="H469" s="19"/>
    </row>
    <row r="470" spans="8:8" ht="13.5" customHeight="1" x14ac:dyDescent="0.3">
      <c r="H470" s="19"/>
    </row>
    <row r="471" spans="8:8" ht="13.5" customHeight="1" x14ac:dyDescent="0.3">
      <c r="H471" s="19"/>
    </row>
    <row r="472" spans="8:8" ht="13.5" customHeight="1" x14ac:dyDescent="0.3">
      <c r="H472" s="19"/>
    </row>
    <row r="473" spans="8:8" ht="13.5" customHeight="1" x14ac:dyDescent="0.3">
      <c r="H473" s="19"/>
    </row>
    <row r="474" spans="8:8" ht="13.5" customHeight="1" x14ac:dyDescent="0.3">
      <c r="H474" s="19"/>
    </row>
    <row r="475" spans="8:8" ht="13.5" customHeight="1" x14ac:dyDescent="0.3">
      <c r="H475" s="19"/>
    </row>
    <row r="476" spans="8:8" ht="13.5" customHeight="1" x14ac:dyDescent="0.3">
      <c r="H476" s="19"/>
    </row>
    <row r="477" spans="8:8" ht="13.5" customHeight="1" x14ac:dyDescent="0.3">
      <c r="H477" s="19"/>
    </row>
    <row r="478" spans="8:8" ht="13.5" customHeight="1" x14ac:dyDescent="0.3">
      <c r="H478" s="19"/>
    </row>
    <row r="479" spans="8:8" ht="13.5" customHeight="1" x14ac:dyDescent="0.3">
      <c r="H479" s="19"/>
    </row>
    <row r="480" spans="8:8" ht="13.5" customHeight="1" x14ac:dyDescent="0.3">
      <c r="H480" s="19"/>
    </row>
    <row r="481" spans="8:8" ht="13.5" customHeight="1" x14ac:dyDescent="0.3">
      <c r="H481" s="19"/>
    </row>
    <row r="482" spans="8:8" ht="13.5" customHeight="1" x14ac:dyDescent="0.3">
      <c r="H482" s="19"/>
    </row>
    <row r="483" spans="8:8" ht="13.5" customHeight="1" x14ac:dyDescent="0.3">
      <c r="H483" s="19"/>
    </row>
    <row r="484" spans="8:8" ht="13.5" customHeight="1" x14ac:dyDescent="0.3">
      <c r="H484" s="19"/>
    </row>
    <row r="485" spans="8:8" ht="13.5" customHeight="1" x14ac:dyDescent="0.3">
      <c r="H485" s="19"/>
    </row>
    <row r="486" spans="8:8" ht="13.5" customHeight="1" x14ac:dyDescent="0.3">
      <c r="H486" s="19"/>
    </row>
    <row r="487" spans="8:8" ht="13.5" customHeight="1" x14ac:dyDescent="0.3">
      <c r="H487" s="19"/>
    </row>
    <row r="488" spans="8:8" ht="13.5" customHeight="1" x14ac:dyDescent="0.3">
      <c r="H488" s="19"/>
    </row>
    <row r="489" spans="8:8" ht="13.5" customHeight="1" x14ac:dyDescent="0.3">
      <c r="H489" s="19"/>
    </row>
    <row r="490" spans="8:8" ht="13.5" customHeight="1" x14ac:dyDescent="0.3">
      <c r="H490" s="19"/>
    </row>
    <row r="491" spans="8:8" ht="13.5" customHeight="1" x14ac:dyDescent="0.3">
      <c r="H491" s="19"/>
    </row>
    <row r="492" spans="8:8" ht="13.5" customHeight="1" x14ac:dyDescent="0.3">
      <c r="H492" s="19"/>
    </row>
    <row r="493" spans="8:8" ht="13.5" customHeight="1" x14ac:dyDescent="0.3">
      <c r="H493" s="19"/>
    </row>
    <row r="494" spans="8:8" ht="13.5" customHeight="1" x14ac:dyDescent="0.3">
      <c r="H494" s="19"/>
    </row>
    <row r="495" spans="8:8" ht="13.5" customHeight="1" x14ac:dyDescent="0.3">
      <c r="H495" s="19"/>
    </row>
    <row r="496" spans="8:8" ht="13.5" customHeight="1" x14ac:dyDescent="0.3">
      <c r="H496" s="19"/>
    </row>
    <row r="497" spans="8:8" ht="13.5" customHeight="1" x14ac:dyDescent="0.3">
      <c r="H497" s="19"/>
    </row>
    <row r="498" spans="8:8" ht="13.5" customHeight="1" x14ac:dyDescent="0.3">
      <c r="H498" s="19"/>
    </row>
    <row r="499" spans="8:8" ht="13.5" customHeight="1" x14ac:dyDescent="0.3">
      <c r="H499" s="19"/>
    </row>
    <row r="500" spans="8:8" ht="13.5" customHeight="1" x14ac:dyDescent="0.3">
      <c r="H500" s="19"/>
    </row>
    <row r="501" spans="8:8" ht="13.5" customHeight="1" x14ac:dyDescent="0.3">
      <c r="H501" s="19"/>
    </row>
    <row r="502" spans="8:8" ht="13.5" customHeight="1" x14ac:dyDescent="0.3">
      <c r="H502" s="19"/>
    </row>
    <row r="503" spans="8:8" ht="13.5" customHeight="1" x14ac:dyDescent="0.3">
      <c r="H503" s="19"/>
    </row>
    <row r="504" spans="8:8" ht="13.5" customHeight="1" x14ac:dyDescent="0.3">
      <c r="H504" s="19"/>
    </row>
    <row r="505" spans="8:8" ht="13.5" customHeight="1" x14ac:dyDescent="0.3">
      <c r="H505" s="19"/>
    </row>
    <row r="506" spans="8:8" ht="13.5" customHeight="1" x14ac:dyDescent="0.3">
      <c r="H506" s="19"/>
    </row>
    <row r="507" spans="8:8" ht="13.5" customHeight="1" x14ac:dyDescent="0.3">
      <c r="H507" s="19"/>
    </row>
    <row r="508" spans="8:8" ht="13.5" customHeight="1" x14ac:dyDescent="0.3">
      <c r="H508" s="19"/>
    </row>
    <row r="509" spans="8:8" ht="13.5" customHeight="1" x14ac:dyDescent="0.3">
      <c r="H509" s="19"/>
    </row>
    <row r="510" spans="8:8" ht="13.5" customHeight="1" x14ac:dyDescent="0.3">
      <c r="H510" s="19"/>
    </row>
    <row r="511" spans="8:8" ht="13.5" customHeight="1" x14ac:dyDescent="0.3">
      <c r="H511" s="19"/>
    </row>
    <row r="512" spans="8:8" ht="13.5" customHeight="1" x14ac:dyDescent="0.3">
      <c r="H512" s="19"/>
    </row>
    <row r="513" spans="8:8" ht="13.5" customHeight="1" x14ac:dyDescent="0.3">
      <c r="H513" s="19"/>
    </row>
    <row r="514" spans="8:8" ht="13.5" customHeight="1" x14ac:dyDescent="0.3">
      <c r="H514" s="19"/>
    </row>
    <row r="515" spans="8:8" ht="13.5" customHeight="1" x14ac:dyDescent="0.3">
      <c r="H515" s="19"/>
    </row>
    <row r="516" spans="8:8" ht="13.5" customHeight="1" x14ac:dyDescent="0.3">
      <c r="H516" s="19"/>
    </row>
    <row r="517" spans="8:8" ht="13.5" customHeight="1" x14ac:dyDescent="0.3">
      <c r="H517" s="19"/>
    </row>
    <row r="518" spans="8:8" ht="13.5" customHeight="1" x14ac:dyDescent="0.3">
      <c r="H518" s="19"/>
    </row>
    <row r="519" spans="8:8" ht="13.5" customHeight="1" x14ac:dyDescent="0.3">
      <c r="H519" s="19"/>
    </row>
    <row r="520" spans="8:8" ht="13.5" customHeight="1" x14ac:dyDescent="0.3">
      <c r="H520" s="19"/>
    </row>
    <row r="521" spans="8:8" ht="13.5" customHeight="1" x14ac:dyDescent="0.3">
      <c r="H521" s="19"/>
    </row>
    <row r="522" spans="8:8" ht="13.5" customHeight="1" x14ac:dyDescent="0.3">
      <c r="H522" s="19"/>
    </row>
    <row r="523" spans="8:8" ht="13.5" customHeight="1" x14ac:dyDescent="0.3">
      <c r="H523" s="19"/>
    </row>
    <row r="524" spans="8:8" ht="13.5" customHeight="1" x14ac:dyDescent="0.3">
      <c r="H524" s="19"/>
    </row>
    <row r="525" spans="8:8" ht="13.5" customHeight="1" x14ac:dyDescent="0.3">
      <c r="H525" s="19"/>
    </row>
    <row r="526" spans="8:8" ht="13.5" customHeight="1" x14ac:dyDescent="0.3">
      <c r="H526" s="19"/>
    </row>
    <row r="527" spans="8:8" ht="13.5" customHeight="1" x14ac:dyDescent="0.3">
      <c r="H527" s="19"/>
    </row>
    <row r="528" spans="8:8" ht="13.5" customHeight="1" x14ac:dyDescent="0.3">
      <c r="H528" s="19"/>
    </row>
    <row r="529" spans="8:8" ht="13.5" customHeight="1" x14ac:dyDescent="0.3">
      <c r="H529" s="19"/>
    </row>
    <row r="530" spans="8:8" ht="13.5" customHeight="1" x14ac:dyDescent="0.3">
      <c r="H530" s="19"/>
    </row>
    <row r="531" spans="8:8" ht="13.5" customHeight="1" x14ac:dyDescent="0.3">
      <c r="H531" s="19"/>
    </row>
    <row r="532" spans="8:8" ht="13.5" customHeight="1" x14ac:dyDescent="0.3">
      <c r="H532" s="19"/>
    </row>
    <row r="533" spans="8:8" ht="13.5" customHeight="1" x14ac:dyDescent="0.3">
      <c r="H533" s="19"/>
    </row>
    <row r="534" spans="8:8" ht="13.5" customHeight="1" x14ac:dyDescent="0.3">
      <c r="H534" s="19"/>
    </row>
    <row r="535" spans="8:8" ht="13.5" customHeight="1" x14ac:dyDescent="0.3">
      <c r="H535" s="19"/>
    </row>
    <row r="536" spans="8:8" ht="13.5" customHeight="1" x14ac:dyDescent="0.3">
      <c r="H536" s="19"/>
    </row>
    <row r="537" spans="8:8" ht="13.5" customHeight="1" x14ac:dyDescent="0.3">
      <c r="H537" s="19"/>
    </row>
    <row r="538" spans="8:8" ht="13.5" customHeight="1" x14ac:dyDescent="0.3">
      <c r="H538" s="19"/>
    </row>
    <row r="539" spans="8:8" ht="13.5" customHeight="1" x14ac:dyDescent="0.3">
      <c r="H539" s="19"/>
    </row>
    <row r="540" spans="8:8" ht="13.5" customHeight="1" x14ac:dyDescent="0.3">
      <c r="H540" s="19"/>
    </row>
    <row r="541" spans="8:8" ht="13.5" customHeight="1" x14ac:dyDescent="0.3">
      <c r="H541" s="19"/>
    </row>
    <row r="542" spans="8:8" ht="13.5" customHeight="1" x14ac:dyDescent="0.3">
      <c r="H542" s="19"/>
    </row>
    <row r="543" spans="8:8" ht="13.5" customHeight="1" x14ac:dyDescent="0.3">
      <c r="H543" s="19"/>
    </row>
    <row r="544" spans="8:8" ht="13.5" customHeight="1" x14ac:dyDescent="0.3">
      <c r="H544" s="19"/>
    </row>
    <row r="545" spans="8:8" ht="13.5" customHeight="1" x14ac:dyDescent="0.3">
      <c r="H545" s="19"/>
    </row>
    <row r="546" spans="8:8" ht="13.5" customHeight="1" x14ac:dyDescent="0.3">
      <c r="H546" s="19"/>
    </row>
    <row r="547" spans="8:8" ht="13.5" customHeight="1" x14ac:dyDescent="0.3">
      <c r="H547" s="19"/>
    </row>
    <row r="548" spans="8:8" ht="13.5" customHeight="1" x14ac:dyDescent="0.3">
      <c r="H548" s="19"/>
    </row>
    <row r="549" spans="8:8" ht="13.5" customHeight="1" x14ac:dyDescent="0.3">
      <c r="H549" s="19"/>
    </row>
    <row r="550" spans="8:8" ht="13.5" customHeight="1" x14ac:dyDescent="0.3">
      <c r="H550" s="19"/>
    </row>
    <row r="551" spans="8:8" ht="13.5" customHeight="1" x14ac:dyDescent="0.3">
      <c r="H551" s="19"/>
    </row>
    <row r="552" spans="8:8" ht="13.5" customHeight="1" x14ac:dyDescent="0.3">
      <c r="H552" s="19"/>
    </row>
    <row r="553" spans="8:8" ht="13.5" customHeight="1" x14ac:dyDescent="0.3">
      <c r="H553" s="19"/>
    </row>
    <row r="554" spans="8:8" ht="13.5" customHeight="1" x14ac:dyDescent="0.3">
      <c r="H554" s="19"/>
    </row>
    <row r="555" spans="8:8" ht="13.5" customHeight="1" x14ac:dyDescent="0.3">
      <c r="H555" s="19"/>
    </row>
    <row r="556" spans="8:8" ht="13.5" customHeight="1" x14ac:dyDescent="0.3">
      <c r="H556" s="19"/>
    </row>
    <row r="557" spans="8:8" ht="13.5" customHeight="1" x14ac:dyDescent="0.3">
      <c r="H557" s="19"/>
    </row>
    <row r="558" spans="8:8" ht="13.5" customHeight="1" x14ac:dyDescent="0.3">
      <c r="H558" s="19"/>
    </row>
    <row r="559" spans="8:8" ht="13.5" customHeight="1" x14ac:dyDescent="0.3">
      <c r="H559" s="19"/>
    </row>
    <row r="560" spans="8:8" ht="13.5" customHeight="1" x14ac:dyDescent="0.3">
      <c r="H560" s="19"/>
    </row>
    <row r="561" spans="8:8" ht="13.5" customHeight="1" x14ac:dyDescent="0.3">
      <c r="H561" s="19"/>
    </row>
    <row r="562" spans="8:8" ht="13.5" customHeight="1" x14ac:dyDescent="0.3">
      <c r="H562" s="19"/>
    </row>
    <row r="563" spans="8:8" ht="13.5" customHeight="1" x14ac:dyDescent="0.3">
      <c r="H563" s="19"/>
    </row>
    <row r="564" spans="8:8" ht="13.5" customHeight="1" x14ac:dyDescent="0.3">
      <c r="H564" s="19"/>
    </row>
    <row r="565" spans="8:8" ht="13.5" customHeight="1" x14ac:dyDescent="0.3">
      <c r="H565" s="19"/>
    </row>
    <row r="566" spans="8:8" ht="13.5" customHeight="1" x14ac:dyDescent="0.3">
      <c r="H566" s="19"/>
    </row>
    <row r="567" spans="8:8" ht="13.5" customHeight="1" x14ac:dyDescent="0.3">
      <c r="H567" s="19"/>
    </row>
    <row r="568" spans="8:8" ht="13.5" customHeight="1" x14ac:dyDescent="0.3">
      <c r="H568" s="19"/>
    </row>
    <row r="569" spans="8:8" ht="13.5" customHeight="1" x14ac:dyDescent="0.3">
      <c r="H569" s="19"/>
    </row>
    <row r="570" spans="8:8" ht="13.5" customHeight="1" x14ac:dyDescent="0.3">
      <c r="H570" s="19"/>
    </row>
    <row r="571" spans="8:8" ht="13.5" customHeight="1" x14ac:dyDescent="0.3">
      <c r="H571" s="19"/>
    </row>
    <row r="572" spans="8:8" ht="13.5" customHeight="1" x14ac:dyDescent="0.3">
      <c r="H572" s="19"/>
    </row>
    <row r="573" spans="8:8" ht="13.5" customHeight="1" x14ac:dyDescent="0.3">
      <c r="H573" s="19"/>
    </row>
    <row r="574" spans="8:8" ht="13.5" customHeight="1" x14ac:dyDescent="0.3">
      <c r="H574" s="19"/>
    </row>
    <row r="575" spans="8:8" ht="13.5" customHeight="1" x14ac:dyDescent="0.3">
      <c r="H575" s="19"/>
    </row>
    <row r="576" spans="8:8" ht="13.5" customHeight="1" x14ac:dyDescent="0.3">
      <c r="H576" s="19"/>
    </row>
    <row r="577" spans="8:8" ht="13.5" customHeight="1" x14ac:dyDescent="0.3">
      <c r="H577" s="19"/>
    </row>
    <row r="578" spans="8:8" ht="13.5" customHeight="1" x14ac:dyDescent="0.3">
      <c r="H578" s="19"/>
    </row>
    <row r="579" spans="8:8" ht="13.5" customHeight="1" x14ac:dyDescent="0.3">
      <c r="H579" s="19"/>
    </row>
    <row r="580" spans="8:8" ht="13.5" customHeight="1" x14ac:dyDescent="0.3">
      <c r="H580" s="19"/>
    </row>
    <row r="581" spans="8:8" ht="13.5" customHeight="1" x14ac:dyDescent="0.3">
      <c r="H581" s="19"/>
    </row>
    <row r="582" spans="8:8" ht="13.5" customHeight="1" x14ac:dyDescent="0.3">
      <c r="H582" s="19"/>
    </row>
    <row r="583" spans="8:8" ht="13.5" customHeight="1" x14ac:dyDescent="0.3">
      <c r="H583" s="19"/>
    </row>
    <row r="584" spans="8:8" ht="13.5" customHeight="1" x14ac:dyDescent="0.3">
      <c r="H584" s="19"/>
    </row>
    <row r="585" spans="8:8" ht="13.5" customHeight="1" x14ac:dyDescent="0.3">
      <c r="H585" s="19"/>
    </row>
    <row r="586" spans="8:8" ht="13.5" customHeight="1" x14ac:dyDescent="0.3">
      <c r="H586" s="19"/>
    </row>
    <row r="587" spans="8:8" ht="13.5" customHeight="1" x14ac:dyDescent="0.3">
      <c r="H587" s="19"/>
    </row>
    <row r="588" spans="8:8" ht="13.5" customHeight="1" x14ac:dyDescent="0.3">
      <c r="H588" s="19"/>
    </row>
    <row r="589" spans="8:8" ht="13.5" customHeight="1" x14ac:dyDescent="0.3">
      <c r="H589" s="19"/>
    </row>
    <row r="590" spans="8:8" ht="13.5" customHeight="1" x14ac:dyDescent="0.3">
      <c r="H590" s="19"/>
    </row>
    <row r="591" spans="8:8" ht="13.5" customHeight="1" x14ac:dyDescent="0.3">
      <c r="H591" s="19"/>
    </row>
    <row r="592" spans="8:8" ht="13.5" customHeight="1" x14ac:dyDescent="0.3">
      <c r="H592" s="19"/>
    </row>
    <row r="593" spans="8:8" ht="13.5" customHeight="1" x14ac:dyDescent="0.3">
      <c r="H593" s="19"/>
    </row>
    <row r="594" spans="8:8" ht="13.5" customHeight="1" x14ac:dyDescent="0.3">
      <c r="H594" s="19"/>
    </row>
    <row r="595" spans="8:8" ht="13.5" customHeight="1" x14ac:dyDescent="0.3">
      <c r="H595" s="19"/>
    </row>
    <row r="596" spans="8:8" ht="13.5" customHeight="1" x14ac:dyDescent="0.3">
      <c r="H596" s="19"/>
    </row>
    <row r="597" spans="8:8" ht="13.5" customHeight="1" x14ac:dyDescent="0.3">
      <c r="H597" s="19"/>
    </row>
    <row r="598" spans="8:8" ht="13.5" customHeight="1" x14ac:dyDescent="0.3">
      <c r="H598" s="19"/>
    </row>
    <row r="599" spans="8:8" ht="13.5" customHeight="1" x14ac:dyDescent="0.3">
      <c r="H599" s="19"/>
    </row>
    <row r="600" spans="8:8" ht="13.5" customHeight="1" x14ac:dyDescent="0.3">
      <c r="H600" s="19"/>
    </row>
    <row r="601" spans="8:8" ht="13.5" customHeight="1" x14ac:dyDescent="0.3">
      <c r="H601" s="19"/>
    </row>
    <row r="602" spans="8:8" ht="13.5" customHeight="1" x14ac:dyDescent="0.3">
      <c r="H602" s="19"/>
    </row>
    <row r="603" spans="8:8" ht="13.5" customHeight="1" x14ac:dyDescent="0.3">
      <c r="H603" s="19"/>
    </row>
    <row r="604" spans="8:8" ht="13.5" customHeight="1" x14ac:dyDescent="0.3">
      <c r="H604" s="19"/>
    </row>
    <row r="605" spans="8:8" ht="13.5" customHeight="1" x14ac:dyDescent="0.3">
      <c r="H605" s="19"/>
    </row>
    <row r="606" spans="8:8" ht="13.5" customHeight="1" x14ac:dyDescent="0.3">
      <c r="H606" s="19"/>
    </row>
    <row r="607" spans="8:8" ht="13.5" customHeight="1" x14ac:dyDescent="0.3">
      <c r="H607" s="19"/>
    </row>
    <row r="608" spans="8:8" ht="13.5" customHeight="1" x14ac:dyDescent="0.3">
      <c r="H608" s="19"/>
    </row>
    <row r="609" spans="8:8" ht="13.5" customHeight="1" x14ac:dyDescent="0.3">
      <c r="H609" s="19"/>
    </row>
    <row r="610" spans="8:8" ht="13.5" customHeight="1" x14ac:dyDescent="0.3">
      <c r="H610" s="19"/>
    </row>
    <row r="611" spans="8:8" ht="13.5" customHeight="1" x14ac:dyDescent="0.3">
      <c r="H611" s="19"/>
    </row>
    <row r="612" spans="8:8" ht="13.5" customHeight="1" x14ac:dyDescent="0.3">
      <c r="H612" s="19"/>
    </row>
    <row r="613" spans="8:8" ht="13.5" customHeight="1" x14ac:dyDescent="0.3">
      <c r="H613" s="19"/>
    </row>
    <row r="614" spans="8:8" ht="13.5" customHeight="1" x14ac:dyDescent="0.3">
      <c r="H614" s="19"/>
    </row>
    <row r="615" spans="8:8" ht="13.5" customHeight="1" x14ac:dyDescent="0.3">
      <c r="H615" s="19"/>
    </row>
    <row r="616" spans="8:8" ht="13.5" customHeight="1" x14ac:dyDescent="0.3">
      <c r="H616" s="19"/>
    </row>
    <row r="617" spans="8:8" ht="13.5" customHeight="1" x14ac:dyDescent="0.3">
      <c r="H617" s="19"/>
    </row>
    <row r="618" spans="8:8" ht="13.5" customHeight="1" x14ac:dyDescent="0.3">
      <c r="H618" s="19"/>
    </row>
    <row r="619" spans="8:8" ht="13.5" customHeight="1" x14ac:dyDescent="0.3">
      <c r="H619" s="19"/>
    </row>
    <row r="620" spans="8:8" ht="13.5" customHeight="1" x14ac:dyDescent="0.3">
      <c r="H620" s="19"/>
    </row>
    <row r="621" spans="8:8" ht="13.5" customHeight="1" x14ac:dyDescent="0.3">
      <c r="H621" s="19"/>
    </row>
    <row r="622" spans="8:8" ht="13.5" customHeight="1" x14ac:dyDescent="0.3">
      <c r="H622" s="19"/>
    </row>
    <row r="623" spans="8:8" ht="13.5" customHeight="1" x14ac:dyDescent="0.3">
      <c r="H623" s="19"/>
    </row>
    <row r="624" spans="8:8" ht="13.5" customHeight="1" x14ac:dyDescent="0.3">
      <c r="H624" s="19"/>
    </row>
    <row r="625" spans="8:8" ht="13.5" customHeight="1" x14ac:dyDescent="0.3">
      <c r="H625" s="19"/>
    </row>
    <row r="626" spans="8:8" ht="13.5" customHeight="1" x14ac:dyDescent="0.3">
      <c r="H626" s="19"/>
    </row>
    <row r="627" spans="8:8" ht="13.5" customHeight="1" x14ac:dyDescent="0.3">
      <c r="H627" s="19"/>
    </row>
    <row r="628" spans="8:8" ht="13.5" customHeight="1" x14ac:dyDescent="0.3">
      <c r="H628" s="19"/>
    </row>
    <row r="629" spans="8:8" ht="13.5" customHeight="1" x14ac:dyDescent="0.3">
      <c r="H629" s="19"/>
    </row>
    <row r="630" spans="8:8" ht="13.5" customHeight="1" x14ac:dyDescent="0.3">
      <c r="H630" s="19"/>
    </row>
    <row r="631" spans="8:8" ht="13.5" customHeight="1" x14ac:dyDescent="0.3">
      <c r="H631" s="19"/>
    </row>
    <row r="632" spans="8:8" ht="13.5" customHeight="1" x14ac:dyDescent="0.3">
      <c r="H632" s="19"/>
    </row>
    <row r="633" spans="8:8" ht="13.5" customHeight="1" x14ac:dyDescent="0.3">
      <c r="H633" s="19"/>
    </row>
    <row r="634" spans="8:8" ht="13.5" customHeight="1" x14ac:dyDescent="0.3">
      <c r="H634" s="19"/>
    </row>
    <row r="635" spans="8:8" ht="13.5" customHeight="1" x14ac:dyDescent="0.3">
      <c r="H635" s="19"/>
    </row>
    <row r="636" spans="8:8" ht="13.5" customHeight="1" x14ac:dyDescent="0.3">
      <c r="H636" s="19"/>
    </row>
    <row r="637" spans="8:8" ht="13.5" customHeight="1" x14ac:dyDescent="0.3">
      <c r="H637" s="19"/>
    </row>
    <row r="638" spans="8:8" ht="13.5" customHeight="1" x14ac:dyDescent="0.3">
      <c r="H638" s="19"/>
    </row>
    <row r="639" spans="8:8" ht="13.5" customHeight="1" x14ac:dyDescent="0.3">
      <c r="H639" s="19"/>
    </row>
    <row r="640" spans="8:8" ht="13.5" customHeight="1" x14ac:dyDescent="0.3">
      <c r="H640" s="19"/>
    </row>
    <row r="641" spans="8:8" ht="13.5" customHeight="1" x14ac:dyDescent="0.3">
      <c r="H641" s="19"/>
    </row>
    <row r="642" spans="8:8" ht="13.5" customHeight="1" x14ac:dyDescent="0.3">
      <c r="H642" s="19"/>
    </row>
    <row r="643" spans="8:8" ht="13.5" customHeight="1" x14ac:dyDescent="0.3">
      <c r="H643" s="19"/>
    </row>
    <row r="644" spans="8:8" ht="13.5" customHeight="1" x14ac:dyDescent="0.3">
      <c r="H644" s="19"/>
    </row>
    <row r="645" spans="8:8" ht="13.5" customHeight="1" x14ac:dyDescent="0.3">
      <c r="H645" s="19"/>
    </row>
    <row r="646" spans="8:8" ht="13.5" customHeight="1" x14ac:dyDescent="0.3">
      <c r="H646" s="19"/>
    </row>
    <row r="647" spans="8:8" ht="13.5" customHeight="1" x14ac:dyDescent="0.3">
      <c r="H647" s="19"/>
    </row>
    <row r="648" spans="8:8" ht="13.5" customHeight="1" x14ac:dyDescent="0.3">
      <c r="H648" s="19"/>
    </row>
    <row r="649" spans="8:8" ht="13.5" customHeight="1" x14ac:dyDescent="0.3">
      <c r="H649" s="19"/>
    </row>
    <row r="650" spans="8:8" ht="13.5" customHeight="1" x14ac:dyDescent="0.3">
      <c r="H650" s="19"/>
    </row>
    <row r="651" spans="8:8" ht="13.5" customHeight="1" x14ac:dyDescent="0.3">
      <c r="H651" s="19"/>
    </row>
    <row r="652" spans="8:8" ht="13.5" customHeight="1" x14ac:dyDescent="0.3">
      <c r="H652" s="19"/>
    </row>
    <row r="653" spans="8:8" ht="13.5" customHeight="1" x14ac:dyDescent="0.3">
      <c r="H653" s="19"/>
    </row>
    <row r="654" spans="8:8" ht="13.5" customHeight="1" x14ac:dyDescent="0.3">
      <c r="H654" s="19"/>
    </row>
    <row r="655" spans="8:8" ht="13.5" customHeight="1" x14ac:dyDescent="0.3">
      <c r="H655" s="19"/>
    </row>
    <row r="656" spans="8:8" ht="13.5" customHeight="1" x14ac:dyDescent="0.3">
      <c r="H656" s="19"/>
    </row>
    <row r="657" spans="8:8" ht="13.5" customHeight="1" x14ac:dyDescent="0.3">
      <c r="H657" s="19"/>
    </row>
    <row r="658" spans="8:8" ht="13.5" customHeight="1" x14ac:dyDescent="0.3">
      <c r="H658" s="19"/>
    </row>
    <row r="659" spans="8:8" ht="13.5" customHeight="1" x14ac:dyDescent="0.3">
      <c r="H659" s="19"/>
    </row>
    <row r="660" spans="8:8" ht="13.5" customHeight="1" x14ac:dyDescent="0.3">
      <c r="H660" s="19"/>
    </row>
    <row r="661" spans="8:8" ht="13.5" customHeight="1" x14ac:dyDescent="0.3">
      <c r="H661" s="19"/>
    </row>
    <row r="662" spans="8:8" ht="13.5" customHeight="1" x14ac:dyDescent="0.3">
      <c r="H662" s="19"/>
    </row>
    <row r="663" spans="8:8" ht="13.5" customHeight="1" x14ac:dyDescent="0.3">
      <c r="H663" s="19"/>
    </row>
    <row r="664" spans="8:8" ht="13.5" customHeight="1" x14ac:dyDescent="0.3">
      <c r="H664" s="19"/>
    </row>
    <row r="665" spans="8:8" ht="13.5" customHeight="1" x14ac:dyDescent="0.3">
      <c r="H665" s="19"/>
    </row>
    <row r="666" spans="8:8" ht="13.5" customHeight="1" x14ac:dyDescent="0.3">
      <c r="H666" s="19"/>
    </row>
    <row r="667" spans="8:8" ht="13.5" customHeight="1" x14ac:dyDescent="0.3">
      <c r="H667" s="19"/>
    </row>
    <row r="668" spans="8:8" ht="13.5" customHeight="1" x14ac:dyDescent="0.3">
      <c r="H668" s="19"/>
    </row>
    <row r="669" spans="8:8" ht="13.5" customHeight="1" x14ac:dyDescent="0.3">
      <c r="H669" s="19"/>
    </row>
    <row r="670" spans="8:8" ht="13.5" customHeight="1" x14ac:dyDescent="0.3">
      <c r="H670" s="19"/>
    </row>
    <row r="671" spans="8:8" ht="13.5" customHeight="1" x14ac:dyDescent="0.3">
      <c r="H671" s="19"/>
    </row>
    <row r="672" spans="8:8" ht="13.5" customHeight="1" x14ac:dyDescent="0.3">
      <c r="H672" s="19"/>
    </row>
    <row r="673" spans="8:8" ht="13.5" customHeight="1" x14ac:dyDescent="0.3">
      <c r="H673" s="19"/>
    </row>
    <row r="674" spans="8:8" ht="13.5" customHeight="1" x14ac:dyDescent="0.3">
      <c r="H674" s="19"/>
    </row>
    <row r="675" spans="8:8" ht="13.5" customHeight="1" x14ac:dyDescent="0.3">
      <c r="H675" s="19"/>
    </row>
    <row r="676" spans="8:8" ht="13.5" customHeight="1" x14ac:dyDescent="0.3">
      <c r="H676" s="19"/>
    </row>
    <row r="677" spans="8:8" ht="13.5" customHeight="1" x14ac:dyDescent="0.3">
      <c r="H677" s="19"/>
    </row>
    <row r="678" spans="8:8" ht="13.5" customHeight="1" x14ac:dyDescent="0.3">
      <c r="H678" s="19"/>
    </row>
    <row r="679" spans="8:8" ht="13.5" customHeight="1" x14ac:dyDescent="0.3">
      <c r="H679" s="19"/>
    </row>
    <row r="680" spans="8:8" ht="13.5" customHeight="1" x14ac:dyDescent="0.3">
      <c r="H680" s="19"/>
    </row>
    <row r="681" spans="8:8" ht="13.5" customHeight="1" x14ac:dyDescent="0.3">
      <c r="H681" s="19"/>
    </row>
    <row r="682" spans="8:8" ht="13.5" customHeight="1" x14ac:dyDescent="0.3">
      <c r="H682" s="19"/>
    </row>
    <row r="683" spans="8:8" ht="13.5" customHeight="1" x14ac:dyDescent="0.3">
      <c r="H683" s="19"/>
    </row>
    <row r="684" spans="8:8" ht="13.5" customHeight="1" x14ac:dyDescent="0.3">
      <c r="H684" s="19"/>
    </row>
    <row r="685" spans="8:8" ht="13.5" customHeight="1" x14ac:dyDescent="0.3">
      <c r="H685" s="19"/>
    </row>
    <row r="686" spans="8:8" ht="13.5" customHeight="1" x14ac:dyDescent="0.3">
      <c r="H686" s="19"/>
    </row>
    <row r="687" spans="8:8" ht="13.5" customHeight="1" x14ac:dyDescent="0.3">
      <c r="H687" s="19"/>
    </row>
    <row r="688" spans="8:8" ht="13.5" customHeight="1" x14ac:dyDescent="0.3">
      <c r="H688" s="19"/>
    </row>
    <row r="689" spans="8:8" ht="13.5" customHeight="1" x14ac:dyDescent="0.3">
      <c r="H689" s="19"/>
    </row>
    <row r="690" spans="8:8" ht="13.5" customHeight="1" x14ac:dyDescent="0.3">
      <c r="H690" s="19"/>
    </row>
    <row r="691" spans="8:8" ht="13.5" customHeight="1" x14ac:dyDescent="0.3">
      <c r="H691" s="19"/>
    </row>
    <row r="692" spans="8:8" ht="13.5" customHeight="1" x14ac:dyDescent="0.3">
      <c r="H692" s="19"/>
    </row>
    <row r="693" spans="8:8" ht="13.5" customHeight="1" x14ac:dyDescent="0.3">
      <c r="H693" s="19"/>
    </row>
    <row r="694" spans="8:8" ht="13.5" customHeight="1" x14ac:dyDescent="0.3">
      <c r="H694" s="19"/>
    </row>
    <row r="695" spans="8:8" ht="13.5" customHeight="1" x14ac:dyDescent="0.3">
      <c r="H695" s="19"/>
    </row>
    <row r="696" spans="8:8" ht="13.5" customHeight="1" x14ac:dyDescent="0.3">
      <c r="H696" s="19"/>
    </row>
    <row r="697" spans="8:8" ht="13.5" customHeight="1" x14ac:dyDescent="0.3">
      <c r="H697" s="19"/>
    </row>
    <row r="698" spans="8:8" ht="13.5" customHeight="1" x14ac:dyDescent="0.3">
      <c r="H698" s="19"/>
    </row>
    <row r="699" spans="8:8" ht="13.5" customHeight="1" x14ac:dyDescent="0.3">
      <c r="H699" s="19"/>
    </row>
    <row r="700" spans="8:8" ht="13.5" customHeight="1" x14ac:dyDescent="0.3">
      <c r="H700" s="19"/>
    </row>
    <row r="701" spans="8:8" ht="13.5" customHeight="1" x14ac:dyDescent="0.3">
      <c r="H701" s="19"/>
    </row>
    <row r="702" spans="8:8" ht="13.5" customHeight="1" x14ac:dyDescent="0.3">
      <c r="H702" s="19"/>
    </row>
    <row r="703" spans="8:8" ht="13.5" customHeight="1" x14ac:dyDescent="0.3">
      <c r="H703" s="19"/>
    </row>
    <row r="704" spans="8:8" ht="13.5" customHeight="1" x14ac:dyDescent="0.3">
      <c r="H704" s="19"/>
    </row>
    <row r="705" spans="8:8" ht="13.5" customHeight="1" x14ac:dyDescent="0.3">
      <c r="H705" s="19"/>
    </row>
    <row r="706" spans="8:8" ht="13.5" customHeight="1" x14ac:dyDescent="0.3">
      <c r="H706" s="19"/>
    </row>
    <row r="707" spans="8:8" ht="13.5" customHeight="1" x14ac:dyDescent="0.3">
      <c r="H707" s="19"/>
    </row>
    <row r="708" spans="8:8" ht="13.5" customHeight="1" x14ac:dyDescent="0.3">
      <c r="H708" s="19"/>
    </row>
    <row r="709" spans="8:8" ht="13.5" customHeight="1" x14ac:dyDescent="0.3">
      <c r="H709" s="19"/>
    </row>
    <row r="710" spans="8:8" ht="13.5" customHeight="1" x14ac:dyDescent="0.3">
      <c r="H710" s="19"/>
    </row>
    <row r="711" spans="8:8" ht="13.5" customHeight="1" x14ac:dyDescent="0.3">
      <c r="H711" s="19"/>
    </row>
    <row r="712" spans="8:8" ht="13.5" customHeight="1" x14ac:dyDescent="0.3">
      <c r="H712" s="19"/>
    </row>
    <row r="713" spans="8:8" ht="13.5" customHeight="1" x14ac:dyDescent="0.3">
      <c r="H713" s="19"/>
    </row>
    <row r="714" spans="8:8" ht="13.5" customHeight="1" x14ac:dyDescent="0.3">
      <c r="H714" s="19"/>
    </row>
    <row r="715" spans="8:8" ht="13.5" customHeight="1" x14ac:dyDescent="0.3">
      <c r="H715" s="19"/>
    </row>
    <row r="716" spans="8:8" ht="13.5" customHeight="1" x14ac:dyDescent="0.3">
      <c r="H716" s="19"/>
    </row>
    <row r="717" spans="8:8" ht="13.5" customHeight="1" x14ac:dyDescent="0.3">
      <c r="H717" s="19"/>
    </row>
    <row r="718" spans="8:8" ht="13.5" customHeight="1" x14ac:dyDescent="0.3">
      <c r="H718" s="19"/>
    </row>
    <row r="719" spans="8:8" ht="13.5" customHeight="1" x14ac:dyDescent="0.3">
      <c r="H719" s="19"/>
    </row>
    <row r="720" spans="8:8" ht="13.5" customHeight="1" x14ac:dyDescent="0.3">
      <c r="H720" s="19"/>
    </row>
    <row r="721" spans="8:8" ht="13.5" customHeight="1" x14ac:dyDescent="0.3">
      <c r="H721" s="19"/>
    </row>
    <row r="722" spans="8:8" ht="13.5" customHeight="1" x14ac:dyDescent="0.3">
      <c r="H722" s="19"/>
    </row>
    <row r="723" spans="8:8" ht="13.5" customHeight="1" x14ac:dyDescent="0.3">
      <c r="H723" s="19"/>
    </row>
    <row r="724" spans="8:8" ht="13.5" customHeight="1" x14ac:dyDescent="0.3">
      <c r="H724" s="19"/>
    </row>
    <row r="725" spans="8:8" ht="13.5" customHeight="1" x14ac:dyDescent="0.3">
      <c r="H725" s="19"/>
    </row>
    <row r="726" spans="8:8" ht="13.5" customHeight="1" x14ac:dyDescent="0.3">
      <c r="H726" s="19"/>
    </row>
    <row r="727" spans="8:8" ht="13.5" customHeight="1" x14ac:dyDescent="0.3">
      <c r="H727" s="19"/>
    </row>
    <row r="728" spans="8:8" ht="13.5" customHeight="1" x14ac:dyDescent="0.3">
      <c r="H728" s="19"/>
    </row>
    <row r="729" spans="8:8" ht="13.5" customHeight="1" x14ac:dyDescent="0.3">
      <c r="H729" s="19"/>
    </row>
    <row r="730" spans="8:8" ht="13.5" customHeight="1" x14ac:dyDescent="0.3">
      <c r="H730" s="19"/>
    </row>
    <row r="731" spans="8:8" ht="13.5" customHeight="1" x14ac:dyDescent="0.3">
      <c r="H731" s="19"/>
    </row>
    <row r="732" spans="8:8" ht="13.5" customHeight="1" x14ac:dyDescent="0.3">
      <c r="H732" s="19"/>
    </row>
    <row r="733" spans="8:8" ht="13.5" customHeight="1" x14ac:dyDescent="0.3">
      <c r="H733" s="19"/>
    </row>
    <row r="734" spans="8:8" ht="13.5" customHeight="1" x14ac:dyDescent="0.3">
      <c r="H734" s="19"/>
    </row>
    <row r="735" spans="8:8" ht="13.5" customHeight="1" x14ac:dyDescent="0.3">
      <c r="H735" s="19"/>
    </row>
    <row r="736" spans="8:8" ht="13.5" customHeight="1" x14ac:dyDescent="0.3">
      <c r="H736" s="19"/>
    </row>
    <row r="737" spans="8:8" ht="13.5" customHeight="1" x14ac:dyDescent="0.3">
      <c r="H737" s="19"/>
    </row>
    <row r="738" spans="8:8" ht="13.5" customHeight="1" x14ac:dyDescent="0.3">
      <c r="H738" s="19"/>
    </row>
    <row r="739" spans="8:8" ht="13.5" customHeight="1" x14ac:dyDescent="0.3">
      <c r="H739" s="19"/>
    </row>
    <row r="740" spans="8:8" ht="13.5" customHeight="1" x14ac:dyDescent="0.3">
      <c r="H740" s="19"/>
    </row>
    <row r="741" spans="8:8" ht="13.5" customHeight="1" x14ac:dyDescent="0.3">
      <c r="H741" s="19"/>
    </row>
    <row r="742" spans="8:8" ht="13.5" customHeight="1" x14ac:dyDescent="0.3">
      <c r="H742" s="19"/>
    </row>
    <row r="743" spans="8:8" ht="13.5" customHeight="1" x14ac:dyDescent="0.3">
      <c r="H743" s="19"/>
    </row>
    <row r="744" spans="8:8" ht="13.5" customHeight="1" x14ac:dyDescent="0.3">
      <c r="H744" s="19"/>
    </row>
    <row r="745" spans="8:8" ht="13.5" customHeight="1" x14ac:dyDescent="0.3">
      <c r="H745" s="19"/>
    </row>
    <row r="746" spans="8:8" ht="13.5" customHeight="1" x14ac:dyDescent="0.3">
      <c r="H746" s="19"/>
    </row>
    <row r="747" spans="8:8" ht="13.5" customHeight="1" x14ac:dyDescent="0.3">
      <c r="H747" s="19"/>
    </row>
    <row r="748" spans="8:8" ht="13.5" customHeight="1" x14ac:dyDescent="0.3">
      <c r="H748" s="19"/>
    </row>
    <row r="749" spans="8:8" ht="13.5" customHeight="1" x14ac:dyDescent="0.3">
      <c r="H749" s="19"/>
    </row>
    <row r="750" spans="8:8" ht="13.5" customHeight="1" x14ac:dyDescent="0.3">
      <c r="H750" s="19"/>
    </row>
    <row r="751" spans="8:8" ht="13.5" customHeight="1" x14ac:dyDescent="0.3">
      <c r="H751" s="19"/>
    </row>
    <row r="752" spans="8:8" ht="13.5" customHeight="1" x14ac:dyDescent="0.3">
      <c r="H752" s="19"/>
    </row>
    <row r="753" spans="8:8" ht="13.5" customHeight="1" x14ac:dyDescent="0.3">
      <c r="H753" s="19"/>
    </row>
    <row r="754" spans="8:8" ht="13.5" customHeight="1" x14ac:dyDescent="0.3">
      <c r="H754" s="19"/>
    </row>
    <row r="755" spans="8:8" ht="13.5" customHeight="1" x14ac:dyDescent="0.3">
      <c r="H755" s="19"/>
    </row>
    <row r="756" spans="8:8" ht="13.5" customHeight="1" x14ac:dyDescent="0.3">
      <c r="H756" s="19"/>
    </row>
    <row r="757" spans="8:8" ht="13.5" customHeight="1" x14ac:dyDescent="0.3">
      <c r="H757" s="19"/>
    </row>
    <row r="758" spans="8:8" ht="13.5" customHeight="1" x14ac:dyDescent="0.3">
      <c r="H758" s="19"/>
    </row>
    <row r="759" spans="8:8" ht="13.5" customHeight="1" x14ac:dyDescent="0.3">
      <c r="H759" s="19"/>
    </row>
    <row r="760" spans="8:8" ht="13.5" customHeight="1" x14ac:dyDescent="0.3">
      <c r="H760" s="19"/>
    </row>
    <row r="761" spans="8:8" ht="13.5" customHeight="1" x14ac:dyDescent="0.3">
      <c r="H761" s="19"/>
    </row>
    <row r="762" spans="8:8" ht="13.5" customHeight="1" x14ac:dyDescent="0.3">
      <c r="H762" s="19"/>
    </row>
    <row r="763" spans="8:8" ht="13.5" customHeight="1" x14ac:dyDescent="0.3">
      <c r="H763" s="19"/>
    </row>
    <row r="764" spans="8:8" ht="13.5" customHeight="1" x14ac:dyDescent="0.3">
      <c r="H764" s="19"/>
    </row>
    <row r="765" spans="8:8" ht="13.5" customHeight="1" x14ac:dyDescent="0.3">
      <c r="H765" s="19"/>
    </row>
    <row r="766" spans="8:8" ht="13.5" customHeight="1" x14ac:dyDescent="0.3">
      <c r="H766" s="19"/>
    </row>
    <row r="767" spans="8:8" ht="13.5" customHeight="1" x14ac:dyDescent="0.3">
      <c r="H767" s="19"/>
    </row>
    <row r="768" spans="8:8" ht="13.5" customHeight="1" x14ac:dyDescent="0.3">
      <c r="H768" s="19"/>
    </row>
    <row r="769" spans="8:8" ht="13.5" customHeight="1" x14ac:dyDescent="0.3">
      <c r="H769" s="19"/>
    </row>
    <row r="770" spans="8:8" ht="13.5" customHeight="1" x14ac:dyDescent="0.3">
      <c r="H770" s="19"/>
    </row>
    <row r="771" spans="8:8" ht="13.5" customHeight="1" x14ac:dyDescent="0.3">
      <c r="H771" s="19"/>
    </row>
    <row r="772" spans="8:8" ht="13.5" customHeight="1" x14ac:dyDescent="0.3">
      <c r="H772" s="19"/>
    </row>
    <row r="773" spans="8:8" ht="13.5" customHeight="1" x14ac:dyDescent="0.3">
      <c r="H773" s="19"/>
    </row>
    <row r="774" spans="8:8" ht="13.5" customHeight="1" x14ac:dyDescent="0.3">
      <c r="H774" s="19"/>
    </row>
    <row r="775" spans="8:8" ht="13.5" customHeight="1" x14ac:dyDescent="0.3">
      <c r="H775" s="19"/>
    </row>
    <row r="776" spans="8:8" ht="13.5" customHeight="1" x14ac:dyDescent="0.3">
      <c r="H776" s="19"/>
    </row>
    <row r="777" spans="8:8" ht="13.5" customHeight="1" x14ac:dyDescent="0.3">
      <c r="H777" s="19"/>
    </row>
    <row r="778" spans="8:8" ht="13.5" customHeight="1" x14ac:dyDescent="0.3">
      <c r="H778" s="19"/>
    </row>
    <row r="779" spans="8:8" ht="13.5" customHeight="1" x14ac:dyDescent="0.3">
      <c r="H779" s="19"/>
    </row>
    <row r="780" spans="8:8" ht="13.5" customHeight="1" x14ac:dyDescent="0.3">
      <c r="H780" s="19"/>
    </row>
    <row r="781" spans="8:8" ht="13.5" customHeight="1" x14ac:dyDescent="0.3">
      <c r="H781" s="19"/>
    </row>
    <row r="782" spans="8:8" ht="13.5" customHeight="1" x14ac:dyDescent="0.3">
      <c r="H782" s="19"/>
    </row>
    <row r="783" spans="8:8" ht="13.5" customHeight="1" x14ac:dyDescent="0.3">
      <c r="H783" s="19"/>
    </row>
    <row r="784" spans="8:8" ht="13.5" customHeight="1" x14ac:dyDescent="0.3">
      <c r="H784" s="19"/>
    </row>
    <row r="785" spans="8:8" ht="13.5" customHeight="1" x14ac:dyDescent="0.3">
      <c r="H785" s="19"/>
    </row>
    <row r="786" spans="8:8" ht="13.5" customHeight="1" x14ac:dyDescent="0.3">
      <c r="H786" s="19"/>
    </row>
    <row r="787" spans="8:8" ht="13.5" customHeight="1" x14ac:dyDescent="0.3">
      <c r="H787" s="19"/>
    </row>
    <row r="788" spans="8:8" ht="13.5" customHeight="1" x14ac:dyDescent="0.3">
      <c r="H788" s="19"/>
    </row>
    <row r="789" spans="8:8" ht="13.5" customHeight="1" x14ac:dyDescent="0.3">
      <c r="H789" s="19"/>
    </row>
    <row r="790" spans="8:8" ht="13.5" customHeight="1" x14ac:dyDescent="0.3">
      <c r="H790" s="19"/>
    </row>
    <row r="791" spans="8:8" ht="13.5" customHeight="1" x14ac:dyDescent="0.3">
      <c r="H791" s="19"/>
    </row>
    <row r="792" spans="8:8" ht="13.5" customHeight="1" x14ac:dyDescent="0.3">
      <c r="H792" s="19"/>
    </row>
    <row r="793" spans="8:8" ht="13.5" customHeight="1" x14ac:dyDescent="0.3">
      <c r="H793" s="19"/>
    </row>
    <row r="794" spans="8:8" ht="13.5" customHeight="1" x14ac:dyDescent="0.3">
      <c r="H794" s="19"/>
    </row>
    <row r="795" spans="8:8" ht="13.5" customHeight="1" x14ac:dyDescent="0.3">
      <c r="H795" s="19"/>
    </row>
    <row r="796" spans="8:8" ht="13.5" customHeight="1" x14ac:dyDescent="0.3">
      <c r="H796" s="19"/>
    </row>
    <row r="797" spans="8:8" ht="13.5" customHeight="1" x14ac:dyDescent="0.3">
      <c r="H797" s="19"/>
    </row>
    <row r="798" spans="8:8" ht="13.5" customHeight="1" x14ac:dyDescent="0.3">
      <c r="H798" s="19"/>
    </row>
    <row r="799" spans="8:8" ht="13.5" customHeight="1" x14ac:dyDescent="0.3">
      <c r="H799" s="19"/>
    </row>
    <row r="800" spans="8:8" ht="13.5" customHeight="1" x14ac:dyDescent="0.3">
      <c r="H800" s="19"/>
    </row>
    <row r="801" spans="8:8" ht="13.5" customHeight="1" x14ac:dyDescent="0.3">
      <c r="H801" s="19"/>
    </row>
    <row r="802" spans="8:8" ht="13.5" customHeight="1" x14ac:dyDescent="0.3">
      <c r="H802" s="19"/>
    </row>
    <row r="803" spans="8:8" ht="13.5" customHeight="1" x14ac:dyDescent="0.3">
      <c r="H803" s="19"/>
    </row>
    <row r="804" spans="8:8" ht="13.5" customHeight="1" x14ac:dyDescent="0.3">
      <c r="H804" s="19"/>
    </row>
    <row r="805" spans="8:8" ht="13.5" customHeight="1" x14ac:dyDescent="0.3">
      <c r="H805" s="19"/>
    </row>
    <row r="806" spans="8:8" ht="13.5" customHeight="1" x14ac:dyDescent="0.3">
      <c r="H806" s="19"/>
    </row>
    <row r="807" spans="8:8" ht="13.5" customHeight="1" x14ac:dyDescent="0.3">
      <c r="H807" s="19"/>
    </row>
    <row r="808" spans="8:8" ht="13.5" customHeight="1" x14ac:dyDescent="0.3">
      <c r="H808" s="19"/>
    </row>
    <row r="809" spans="8:8" ht="13.5" customHeight="1" x14ac:dyDescent="0.3">
      <c r="H809" s="19"/>
    </row>
    <row r="810" spans="8:8" ht="13.5" customHeight="1" x14ac:dyDescent="0.3">
      <c r="H810" s="19"/>
    </row>
    <row r="811" spans="8:8" ht="13.5" customHeight="1" x14ac:dyDescent="0.3">
      <c r="H811" s="19"/>
    </row>
    <row r="812" spans="8:8" ht="13.5" customHeight="1" x14ac:dyDescent="0.3">
      <c r="H812" s="19"/>
    </row>
    <row r="813" spans="8:8" ht="13.5" customHeight="1" x14ac:dyDescent="0.3">
      <c r="H813" s="19"/>
    </row>
    <row r="814" spans="8:8" ht="13.5" customHeight="1" x14ac:dyDescent="0.3">
      <c r="H814" s="19"/>
    </row>
    <row r="815" spans="8:8" ht="13.5" customHeight="1" x14ac:dyDescent="0.3">
      <c r="H815" s="19"/>
    </row>
    <row r="816" spans="8:8" ht="13.5" customHeight="1" x14ac:dyDescent="0.3">
      <c r="H816" s="19"/>
    </row>
    <row r="817" spans="8:8" ht="13.5" customHeight="1" x14ac:dyDescent="0.3">
      <c r="H817" s="19"/>
    </row>
    <row r="818" spans="8:8" ht="13.5" customHeight="1" x14ac:dyDescent="0.3">
      <c r="H818" s="19"/>
    </row>
    <row r="819" spans="8:8" ht="13.5" customHeight="1" x14ac:dyDescent="0.3">
      <c r="H819" s="19"/>
    </row>
    <row r="820" spans="8:8" ht="13.5" customHeight="1" x14ac:dyDescent="0.3">
      <c r="H820" s="19"/>
    </row>
    <row r="821" spans="8:8" ht="13.5" customHeight="1" x14ac:dyDescent="0.3">
      <c r="H821" s="19"/>
    </row>
    <row r="822" spans="8:8" ht="13.5" customHeight="1" x14ac:dyDescent="0.3">
      <c r="H822" s="19"/>
    </row>
    <row r="823" spans="8:8" ht="13.5" customHeight="1" x14ac:dyDescent="0.3">
      <c r="H823" s="19"/>
    </row>
    <row r="824" spans="8:8" ht="13.5" customHeight="1" x14ac:dyDescent="0.3">
      <c r="H824" s="19"/>
    </row>
    <row r="825" spans="8:8" ht="13.5" customHeight="1" x14ac:dyDescent="0.3">
      <c r="H825" s="19"/>
    </row>
    <row r="826" spans="8:8" ht="13.5" customHeight="1" x14ac:dyDescent="0.3">
      <c r="H826" s="19"/>
    </row>
    <row r="827" spans="8:8" ht="13.5" customHeight="1" x14ac:dyDescent="0.3">
      <c r="H827" s="19"/>
    </row>
    <row r="828" spans="8:8" ht="13.5" customHeight="1" x14ac:dyDescent="0.3">
      <c r="H828" s="19"/>
    </row>
    <row r="829" spans="8:8" ht="13.5" customHeight="1" x14ac:dyDescent="0.3">
      <c r="H829" s="19"/>
    </row>
    <row r="830" spans="8:8" ht="13.5" customHeight="1" x14ac:dyDescent="0.3">
      <c r="H830" s="19"/>
    </row>
    <row r="831" spans="8:8" ht="13.5" customHeight="1" x14ac:dyDescent="0.3">
      <c r="H831" s="19"/>
    </row>
    <row r="832" spans="8:8" ht="13.5" customHeight="1" x14ac:dyDescent="0.3">
      <c r="H832" s="19"/>
    </row>
    <row r="833" spans="8:8" ht="13.5" customHeight="1" x14ac:dyDescent="0.3">
      <c r="H833" s="19"/>
    </row>
    <row r="834" spans="8:8" ht="13.5" customHeight="1" x14ac:dyDescent="0.3">
      <c r="H834" s="19"/>
    </row>
    <row r="835" spans="8:8" ht="13.5" customHeight="1" x14ac:dyDescent="0.3">
      <c r="H835" s="19"/>
    </row>
    <row r="836" spans="8:8" ht="13.5" customHeight="1" x14ac:dyDescent="0.3">
      <c r="H836" s="19"/>
    </row>
    <row r="837" spans="8:8" ht="13.5" customHeight="1" x14ac:dyDescent="0.3">
      <c r="H837" s="19"/>
    </row>
    <row r="838" spans="8:8" ht="13.5" customHeight="1" x14ac:dyDescent="0.3">
      <c r="H838" s="19"/>
    </row>
    <row r="839" spans="8:8" ht="13.5" customHeight="1" x14ac:dyDescent="0.3">
      <c r="H839" s="19"/>
    </row>
    <row r="840" spans="8:8" ht="13.5" customHeight="1" x14ac:dyDescent="0.3">
      <c r="H840" s="19"/>
    </row>
    <row r="841" spans="8:8" ht="13.5" customHeight="1" x14ac:dyDescent="0.3">
      <c r="H841" s="19"/>
    </row>
    <row r="842" spans="8:8" ht="13.5" customHeight="1" x14ac:dyDescent="0.3">
      <c r="H842" s="19"/>
    </row>
    <row r="843" spans="8:8" ht="13.5" customHeight="1" x14ac:dyDescent="0.3">
      <c r="H843" s="19"/>
    </row>
    <row r="844" spans="8:8" ht="13.5" customHeight="1" x14ac:dyDescent="0.3">
      <c r="H844" s="19"/>
    </row>
    <row r="845" spans="8:8" ht="13.5" customHeight="1" x14ac:dyDescent="0.3">
      <c r="H845" s="19"/>
    </row>
    <row r="846" spans="8:8" ht="13.5" customHeight="1" x14ac:dyDescent="0.3">
      <c r="H846" s="19"/>
    </row>
    <row r="847" spans="8:8" ht="13.5" customHeight="1" x14ac:dyDescent="0.3">
      <c r="H847" s="19"/>
    </row>
    <row r="848" spans="8:8" ht="13.5" customHeight="1" x14ac:dyDescent="0.3">
      <c r="H848" s="19"/>
    </row>
    <row r="849" spans="8:8" ht="13.5" customHeight="1" x14ac:dyDescent="0.3">
      <c r="H849" s="19"/>
    </row>
    <row r="850" spans="8:8" ht="13.5" customHeight="1" x14ac:dyDescent="0.3">
      <c r="H850" s="19"/>
    </row>
    <row r="851" spans="8:8" ht="13.5" customHeight="1" x14ac:dyDescent="0.3">
      <c r="H851" s="19"/>
    </row>
    <row r="852" spans="8:8" ht="13.5" customHeight="1" x14ac:dyDescent="0.3">
      <c r="H852" s="19"/>
    </row>
    <row r="853" spans="8:8" ht="13.5" customHeight="1" x14ac:dyDescent="0.3">
      <c r="H853" s="19"/>
    </row>
    <row r="854" spans="8:8" ht="13.5" customHeight="1" x14ac:dyDescent="0.3">
      <c r="H854" s="19"/>
    </row>
    <row r="855" spans="8:8" ht="13.5" customHeight="1" x14ac:dyDescent="0.3">
      <c r="H855" s="19"/>
    </row>
    <row r="856" spans="8:8" ht="13.5" customHeight="1" x14ac:dyDescent="0.3">
      <c r="H856" s="19"/>
    </row>
    <row r="857" spans="8:8" ht="13.5" customHeight="1" x14ac:dyDescent="0.3">
      <c r="H857" s="19"/>
    </row>
    <row r="858" spans="8:8" ht="13.5" customHeight="1" x14ac:dyDescent="0.3">
      <c r="H858" s="19"/>
    </row>
    <row r="859" spans="8:8" ht="13.5" customHeight="1" x14ac:dyDescent="0.3">
      <c r="H859" s="19"/>
    </row>
    <row r="860" spans="8:8" ht="13.5" customHeight="1" x14ac:dyDescent="0.3">
      <c r="H860" s="19"/>
    </row>
    <row r="861" spans="8:8" ht="13.5" customHeight="1" x14ac:dyDescent="0.3">
      <c r="H861" s="19"/>
    </row>
    <row r="862" spans="8:8" ht="13.5" customHeight="1" x14ac:dyDescent="0.3">
      <c r="H862" s="19"/>
    </row>
    <row r="863" spans="8:8" ht="13.5" customHeight="1" x14ac:dyDescent="0.3">
      <c r="H863" s="19"/>
    </row>
    <row r="864" spans="8:8" ht="13.5" customHeight="1" x14ac:dyDescent="0.3">
      <c r="H864" s="19"/>
    </row>
    <row r="865" spans="8:8" ht="13.5" customHeight="1" x14ac:dyDescent="0.3">
      <c r="H865" s="19"/>
    </row>
    <row r="866" spans="8:8" ht="13.5" customHeight="1" x14ac:dyDescent="0.3">
      <c r="H866" s="19"/>
    </row>
    <row r="867" spans="8:8" ht="13.5" customHeight="1" x14ac:dyDescent="0.3">
      <c r="H867" s="19"/>
    </row>
    <row r="868" spans="8:8" ht="13.5" customHeight="1" x14ac:dyDescent="0.3">
      <c r="H868" s="19"/>
    </row>
    <row r="869" spans="8:8" ht="13.5" customHeight="1" x14ac:dyDescent="0.3">
      <c r="H869" s="19"/>
    </row>
    <row r="870" spans="8:8" ht="13.5" customHeight="1" x14ac:dyDescent="0.3">
      <c r="H870" s="19"/>
    </row>
    <row r="871" spans="8:8" ht="13.5" customHeight="1" x14ac:dyDescent="0.3">
      <c r="H871" s="19"/>
    </row>
    <row r="872" spans="8:8" ht="13.5" customHeight="1" x14ac:dyDescent="0.3">
      <c r="H872" s="19"/>
    </row>
    <row r="873" spans="8:8" ht="13.5" customHeight="1" x14ac:dyDescent="0.3">
      <c r="H873" s="19"/>
    </row>
    <row r="874" spans="8:8" ht="13.5" customHeight="1" x14ac:dyDescent="0.3">
      <c r="H874" s="19"/>
    </row>
    <row r="875" spans="8:8" ht="13.5" customHeight="1" x14ac:dyDescent="0.3">
      <c r="H875" s="19"/>
    </row>
    <row r="876" spans="8:8" ht="13.5" customHeight="1" x14ac:dyDescent="0.3">
      <c r="H876" s="19"/>
    </row>
    <row r="877" spans="8:8" ht="13.5" customHeight="1" x14ac:dyDescent="0.3">
      <c r="H877" s="19"/>
    </row>
    <row r="878" spans="8:8" ht="13.5" customHeight="1" x14ac:dyDescent="0.3">
      <c r="H878" s="19"/>
    </row>
    <row r="879" spans="8:8" ht="13.5" customHeight="1" x14ac:dyDescent="0.3">
      <c r="H879" s="19"/>
    </row>
    <row r="880" spans="8:8" ht="13.5" customHeight="1" x14ac:dyDescent="0.3">
      <c r="H880" s="19"/>
    </row>
    <row r="881" spans="8:8" ht="13.5" customHeight="1" x14ac:dyDescent="0.3">
      <c r="H881" s="19"/>
    </row>
    <row r="882" spans="8:8" ht="13.5" customHeight="1" x14ac:dyDescent="0.3">
      <c r="H882" s="19"/>
    </row>
    <row r="883" spans="8:8" ht="13.5" customHeight="1" x14ac:dyDescent="0.3">
      <c r="H883" s="19"/>
    </row>
    <row r="884" spans="8:8" ht="13.5" customHeight="1" x14ac:dyDescent="0.3">
      <c r="H884" s="19"/>
    </row>
    <row r="885" spans="8:8" ht="13.5" customHeight="1" x14ac:dyDescent="0.3">
      <c r="H885" s="19"/>
    </row>
    <row r="886" spans="8:8" ht="13.5" customHeight="1" x14ac:dyDescent="0.3">
      <c r="H886" s="19"/>
    </row>
    <row r="887" spans="8:8" ht="13.5" customHeight="1" x14ac:dyDescent="0.3">
      <c r="H887" s="19"/>
    </row>
    <row r="888" spans="8:8" ht="13.5" customHeight="1" x14ac:dyDescent="0.3">
      <c r="H888" s="19"/>
    </row>
    <row r="889" spans="8:8" ht="13.5" customHeight="1" x14ac:dyDescent="0.3">
      <c r="H889" s="19"/>
    </row>
    <row r="890" spans="8:8" ht="13.5" customHeight="1" x14ac:dyDescent="0.3">
      <c r="H890" s="19"/>
    </row>
    <row r="891" spans="8:8" ht="13.5" customHeight="1" x14ac:dyDescent="0.3">
      <c r="H891" s="19"/>
    </row>
    <row r="892" spans="8:8" ht="13.5" customHeight="1" x14ac:dyDescent="0.3">
      <c r="H892" s="19"/>
    </row>
    <row r="893" spans="8:8" ht="13.5" customHeight="1" x14ac:dyDescent="0.3">
      <c r="H893" s="19"/>
    </row>
    <row r="894" spans="8:8" ht="13.5" customHeight="1" x14ac:dyDescent="0.3">
      <c r="H894" s="19"/>
    </row>
    <row r="895" spans="8:8" ht="13.5" customHeight="1" x14ac:dyDescent="0.3">
      <c r="H895" s="19"/>
    </row>
    <row r="896" spans="8:8" ht="13.5" customHeight="1" x14ac:dyDescent="0.3">
      <c r="H896" s="19"/>
    </row>
    <row r="897" spans="8:8" ht="13.5" customHeight="1" x14ac:dyDescent="0.3">
      <c r="H897" s="19"/>
    </row>
    <row r="898" spans="8:8" ht="13.5" customHeight="1" x14ac:dyDescent="0.3">
      <c r="H898" s="19"/>
    </row>
    <row r="899" spans="8:8" ht="13.5" customHeight="1" x14ac:dyDescent="0.3">
      <c r="H899" s="19"/>
    </row>
    <row r="900" spans="8:8" ht="13.5" customHeight="1" x14ac:dyDescent="0.3">
      <c r="H900" s="19"/>
    </row>
    <row r="901" spans="8:8" ht="13.5" customHeight="1" x14ac:dyDescent="0.3">
      <c r="H901" s="19"/>
    </row>
    <row r="902" spans="8:8" ht="13.5" customHeight="1" x14ac:dyDescent="0.3">
      <c r="H902" s="19"/>
    </row>
    <row r="903" spans="8:8" ht="13.5" customHeight="1" x14ac:dyDescent="0.3">
      <c r="H903" s="19"/>
    </row>
    <row r="904" spans="8:8" ht="13.5" customHeight="1" x14ac:dyDescent="0.3">
      <c r="H904" s="19"/>
    </row>
    <row r="905" spans="8:8" ht="13.5" customHeight="1" x14ac:dyDescent="0.3">
      <c r="H905" s="19"/>
    </row>
    <row r="906" spans="8:8" ht="13.5" customHeight="1" x14ac:dyDescent="0.3">
      <c r="H906" s="19"/>
    </row>
    <row r="907" spans="8:8" ht="13.5" customHeight="1" x14ac:dyDescent="0.3">
      <c r="H907" s="19"/>
    </row>
    <row r="908" spans="8:8" ht="13.5" customHeight="1" x14ac:dyDescent="0.3">
      <c r="H908" s="19"/>
    </row>
    <row r="909" spans="8:8" ht="13.5" customHeight="1" x14ac:dyDescent="0.3">
      <c r="H909" s="19"/>
    </row>
    <row r="910" spans="8:8" ht="13.5" customHeight="1" x14ac:dyDescent="0.3">
      <c r="H910" s="19"/>
    </row>
    <row r="911" spans="8:8" ht="13.5" customHeight="1" x14ac:dyDescent="0.3">
      <c r="H911" s="19"/>
    </row>
    <row r="912" spans="8:8" ht="13.5" customHeight="1" x14ac:dyDescent="0.3">
      <c r="H912" s="19"/>
    </row>
    <row r="913" spans="8:8" ht="13.5" customHeight="1" x14ac:dyDescent="0.3">
      <c r="H913" s="19"/>
    </row>
    <row r="914" spans="8:8" ht="13.5" customHeight="1" x14ac:dyDescent="0.3">
      <c r="H914" s="19"/>
    </row>
    <row r="915" spans="8:8" ht="13.5" customHeight="1" x14ac:dyDescent="0.3">
      <c r="H915" s="19"/>
    </row>
    <row r="916" spans="8:8" ht="13.5" customHeight="1" x14ac:dyDescent="0.3">
      <c r="H916" s="19"/>
    </row>
    <row r="917" spans="8:8" ht="13.5" customHeight="1" x14ac:dyDescent="0.3">
      <c r="H917" s="19"/>
    </row>
    <row r="918" spans="8:8" ht="13.5" customHeight="1" x14ac:dyDescent="0.3">
      <c r="H918" s="19"/>
    </row>
    <row r="919" spans="8:8" ht="13.5" customHeight="1" x14ac:dyDescent="0.3">
      <c r="H919" s="19"/>
    </row>
    <row r="920" spans="8:8" ht="13.5" customHeight="1" x14ac:dyDescent="0.3">
      <c r="H920" s="19"/>
    </row>
    <row r="921" spans="8:8" ht="13.5" customHeight="1" x14ac:dyDescent="0.3">
      <c r="H921" s="19"/>
    </row>
    <row r="922" spans="8:8" ht="13.5" customHeight="1" x14ac:dyDescent="0.3">
      <c r="H922" s="19"/>
    </row>
    <row r="923" spans="8:8" ht="13.5" customHeight="1" x14ac:dyDescent="0.3">
      <c r="H923" s="19"/>
    </row>
    <row r="924" spans="8:8" ht="13.5" customHeight="1" x14ac:dyDescent="0.3">
      <c r="H924" s="19"/>
    </row>
    <row r="925" spans="8:8" ht="13.5" customHeight="1" x14ac:dyDescent="0.3">
      <c r="H925" s="19"/>
    </row>
    <row r="926" spans="8:8" ht="13.5" customHeight="1" x14ac:dyDescent="0.3">
      <c r="H926" s="19"/>
    </row>
    <row r="927" spans="8:8" ht="13.5" customHeight="1" x14ac:dyDescent="0.3">
      <c r="H927" s="19"/>
    </row>
    <row r="928" spans="8:8" ht="13.5" customHeight="1" x14ac:dyDescent="0.3">
      <c r="H928" s="19"/>
    </row>
    <row r="929" spans="8:8" ht="13.5" customHeight="1" x14ac:dyDescent="0.3">
      <c r="H929" s="19"/>
    </row>
    <row r="930" spans="8:8" ht="13.5" customHeight="1" x14ac:dyDescent="0.3">
      <c r="H930" s="19"/>
    </row>
    <row r="931" spans="8:8" ht="13.5" customHeight="1" x14ac:dyDescent="0.3">
      <c r="H931" s="19"/>
    </row>
    <row r="932" spans="8:8" ht="13.5" customHeight="1" x14ac:dyDescent="0.3">
      <c r="H932" s="19"/>
    </row>
    <row r="933" spans="8:8" ht="13.5" customHeight="1" x14ac:dyDescent="0.3">
      <c r="H933" s="19"/>
    </row>
    <row r="934" spans="8:8" ht="13.5" customHeight="1" x14ac:dyDescent="0.3">
      <c r="H934" s="19"/>
    </row>
    <row r="935" spans="8:8" ht="13.5" customHeight="1" x14ac:dyDescent="0.3">
      <c r="H935" s="19"/>
    </row>
    <row r="936" spans="8:8" ht="13.5" customHeight="1" x14ac:dyDescent="0.3">
      <c r="H936" s="19"/>
    </row>
    <row r="937" spans="8:8" ht="13.5" customHeight="1" x14ac:dyDescent="0.3">
      <c r="H937" s="19"/>
    </row>
    <row r="938" spans="8:8" ht="13.5" customHeight="1" x14ac:dyDescent="0.3">
      <c r="H938" s="19"/>
    </row>
    <row r="939" spans="8:8" ht="13.5" customHeight="1" x14ac:dyDescent="0.3">
      <c r="H939" s="19"/>
    </row>
    <row r="940" spans="8:8" ht="13.5" customHeight="1" x14ac:dyDescent="0.3">
      <c r="H940" s="19"/>
    </row>
    <row r="941" spans="8:8" ht="13.5" customHeight="1" x14ac:dyDescent="0.3">
      <c r="H941" s="19"/>
    </row>
    <row r="942" spans="8:8" ht="13.5" customHeight="1" x14ac:dyDescent="0.3">
      <c r="H942" s="19"/>
    </row>
    <row r="943" spans="8:8" ht="13.5" customHeight="1" x14ac:dyDescent="0.3">
      <c r="H943" s="19"/>
    </row>
    <row r="944" spans="8:8" ht="13.5" customHeight="1" x14ac:dyDescent="0.3">
      <c r="H944" s="19"/>
    </row>
    <row r="945" spans="8:8" ht="13.5" customHeight="1" x14ac:dyDescent="0.3">
      <c r="H945" s="19"/>
    </row>
    <row r="946" spans="8:8" ht="13.5" customHeight="1" x14ac:dyDescent="0.3">
      <c r="H946" s="19"/>
    </row>
    <row r="947" spans="8:8" ht="13.5" customHeight="1" x14ac:dyDescent="0.3">
      <c r="H947" s="19"/>
    </row>
    <row r="948" spans="8:8" ht="13.5" customHeight="1" x14ac:dyDescent="0.3">
      <c r="H948" s="19"/>
    </row>
    <row r="949" spans="8:8" ht="13.5" customHeight="1" x14ac:dyDescent="0.3">
      <c r="H949" s="19"/>
    </row>
    <row r="950" spans="8:8" ht="13.5" customHeight="1" x14ac:dyDescent="0.3">
      <c r="H950" s="19"/>
    </row>
    <row r="951" spans="8:8" ht="13.5" customHeight="1" x14ac:dyDescent="0.3">
      <c r="H951" s="19"/>
    </row>
    <row r="952" spans="8:8" ht="13.5" customHeight="1" x14ac:dyDescent="0.3">
      <c r="H952" s="19"/>
    </row>
    <row r="953" spans="8:8" ht="13.5" customHeight="1" x14ac:dyDescent="0.3">
      <c r="H953" s="19"/>
    </row>
    <row r="954" spans="8:8" ht="13.5" customHeight="1" x14ac:dyDescent="0.3">
      <c r="H954" s="19"/>
    </row>
    <row r="955" spans="8:8" ht="13.5" customHeight="1" x14ac:dyDescent="0.3">
      <c r="H955" s="19"/>
    </row>
    <row r="956" spans="8:8" ht="13.5" customHeight="1" x14ac:dyDescent="0.3">
      <c r="H956" s="19"/>
    </row>
    <row r="957" spans="8:8" ht="13.5" customHeight="1" x14ac:dyDescent="0.3">
      <c r="H957" s="19"/>
    </row>
    <row r="958" spans="8:8" ht="13.5" customHeight="1" x14ac:dyDescent="0.3">
      <c r="H958" s="19"/>
    </row>
    <row r="959" spans="8:8" ht="13.5" customHeight="1" x14ac:dyDescent="0.3">
      <c r="H959" s="19"/>
    </row>
    <row r="960" spans="8:8" ht="13.5" customHeight="1" x14ac:dyDescent="0.3">
      <c r="H960" s="19"/>
    </row>
    <row r="961" spans="8:8" ht="13.5" customHeight="1" x14ac:dyDescent="0.3">
      <c r="H961" s="19"/>
    </row>
    <row r="962" spans="8:8" ht="13.5" customHeight="1" x14ac:dyDescent="0.3">
      <c r="H962" s="19"/>
    </row>
    <row r="963" spans="8:8" ht="13.5" customHeight="1" x14ac:dyDescent="0.3">
      <c r="H963" s="19"/>
    </row>
    <row r="964" spans="8:8" ht="13.5" customHeight="1" x14ac:dyDescent="0.3">
      <c r="H964" s="19"/>
    </row>
    <row r="965" spans="8:8" ht="13.5" customHeight="1" x14ac:dyDescent="0.3">
      <c r="H965" s="19"/>
    </row>
    <row r="966" spans="8:8" ht="13.5" customHeight="1" x14ac:dyDescent="0.3">
      <c r="H966" s="19"/>
    </row>
    <row r="967" spans="8:8" ht="13.5" customHeight="1" x14ac:dyDescent="0.3">
      <c r="H967" s="19"/>
    </row>
    <row r="968" spans="8:8" ht="13.5" customHeight="1" x14ac:dyDescent="0.3">
      <c r="H968" s="19"/>
    </row>
    <row r="969" spans="8:8" ht="13.5" customHeight="1" x14ac:dyDescent="0.3">
      <c r="H969" s="19"/>
    </row>
    <row r="970" spans="8:8" ht="13.5" customHeight="1" x14ac:dyDescent="0.3">
      <c r="H970" s="19"/>
    </row>
    <row r="971" spans="8:8" ht="13.5" customHeight="1" x14ac:dyDescent="0.3">
      <c r="H971" s="19"/>
    </row>
    <row r="972" spans="8:8" ht="13.5" customHeight="1" x14ac:dyDescent="0.3">
      <c r="H972" s="19"/>
    </row>
    <row r="973" spans="8:8" ht="13.5" customHeight="1" x14ac:dyDescent="0.3">
      <c r="H973" s="19"/>
    </row>
    <row r="974" spans="8:8" ht="13.5" customHeight="1" x14ac:dyDescent="0.3">
      <c r="H974" s="19"/>
    </row>
    <row r="975" spans="8:8" ht="13.5" customHeight="1" x14ac:dyDescent="0.3">
      <c r="H975" s="19"/>
    </row>
    <row r="976" spans="8:8" ht="13.5" customHeight="1" x14ac:dyDescent="0.3">
      <c r="H976" s="19"/>
    </row>
    <row r="977" spans="8:8" ht="13.5" customHeight="1" x14ac:dyDescent="0.3">
      <c r="H977" s="19"/>
    </row>
    <row r="978" spans="8:8" ht="13.5" customHeight="1" x14ac:dyDescent="0.3">
      <c r="H978" s="19"/>
    </row>
    <row r="979" spans="8:8" ht="13.5" customHeight="1" x14ac:dyDescent="0.3">
      <c r="H979" s="19"/>
    </row>
    <row r="980" spans="8:8" ht="13.5" customHeight="1" x14ac:dyDescent="0.3">
      <c r="H980" s="19"/>
    </row>
    <row r="981" spans="8:8" ht="13.5" customHeight="1" x14ac:dyDescent="0.3">
      <c r="H981" s="19"/>
    </row>
    <row r="982" spans="8:8" ht="13.5" customHeight="1" x14ac:dyDescent="0.3">
      <c r="H982" s="19"/>
    </row>
    <row r="983" spans="8:8" ht="13.5" customHeight="1" x14ac:dyDescent="0.3">
      <c r="H983" s="19"/>
    </row>
    <row r="984" spans="8:8" ht="13.5" customHeight="1" x14ac:dyDescent="0.3">
      <c r="H984" s="19"/>
    </row>
    <row r="985" spans="8:8" ht="13.5" customHeight="1" x14ac:dyDescent="0.3">
      <c r="H985" s="19"/>
    </row>
    <row r="986" spans="8:8" ht="13.5" customHeight="1" x14ac:dyDescent="0.3">
      <c r="H986" s="19"/>
    </row>
    <row r="987" spans="8:8" ht="13.5" customHeight="1" x14ac:dyDescent="0.3">
      <c r="H987" s="19"/>
    </row>
    <row r="988" spans="8:8" ht="13.5" customHeight="1" x14ac:dyDescent="0.3">
      <c r="H988" s="19"/>
    </row>
    <row r="989" spans="8:8" ht="13.5" customHeight="1" x14ac:dyDescent="0.3">
      <c r="H989" s="19"/>
    </row>
    <row r="990" spans="8:8" ht="13.5" customHeight="1" x14ac:dyDescent="0.3">
      <c r="H990" s="19"/>
    </row>
    <row r="991" spans="8:8" ht="13.5" customHeight="1" x14ac:dyDescent="0.3">
      <c r="H991" s="19"/>
    </row>
    <row r="992" spans="8:8" ht="13.5" customHeight="1" x14ac:dyDescent="0.3">
      <c r="H992" s="19"/>
    </row>
    <row r="993" spans="8:8" ht="13.5" customHeight="1" x14ac:dyDescent="0.3">
      <c r="H993" s="19"/>
    </row>
    <row r="994" spans="8:8" ht="13.5" customHeight="1" x14ac:dyDescent="0.3">
      <c r="H994" s="19"/>
    </row>
    <row r="995" spans="8:8" ht="13.5" customHeight="1" x14ac:dyDescent="0.3">
      <c r="H995" s="19"/>
    </row>
    <row r="996" spans="8:8" ht="13.5" customHeight="1" x14ac:dyDescent="0.3">
      <c r="H996" s="19"/>
    </row>
    <row r="997" spans="8:8" ht="13.5" customHeight="1" x14ac:dyDescent="0.3">
      <c r="H997" s="19"/>
    </row>
    <row r="998" spans="8:8" ht="13.5" customHeight="1" x14ac:dyDescent="0.3">
      <c r="H998" s="19"/>
    </row>
    <row r="999" spans="8:8" ht="13.5" customHeight="1" x14ac:dyDescent="0.3">
      <c r="H999" s="19"/>
    </row>
    <row r="1000" spans="8:8" ht="13.5" customHeight="1" x14ac:dyDescent="0.3">
      <c r="H1000" s="19"/>
    </row>
  </sheetData>
  <mergeCells count="8">
    <mergeCell ref="A17:D17"/>
    <mergeCell ref="A23:B23"/>
    <mergeCell ref="A25:D25"/>
    <mergeCell ref="A1:G2"/>
    <mergeCell ref="A4:D4"/>
    <mergeCell ref="F4:G4"/>
    <mergeCell ref="A12:D12"/>
    <mergeCell ref="F13:G13"/>
  </mergeCells>
  <conditionalFormatting sqref="G5">
    <cfRule type="cellIs" dxfId="4" priority="1" operator="lessThan">
      <formula>0</formula>
    </cfRule>
  </conditionalFormatting>
  <conditionalFormatting sqref="G5">
    <cfRule type="cellIs" dxfId="3" priority="2" operator="lessThan">
      <formula>0</formula>
    </cfRule>
  </conditionalFormatting>
  <conditionalFormatting sqref="F18:G18">
    <cfRule type="cellIs" dxfId="2" priority="3" operator="less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ANGSURAN</vt:lpstr>
      <vt:lpstr>IURAN</vt:lpstr>
      <vt:lpstr>REKAP</vt:lpstr>
      <vt:lpstr>KAS</vt:lpstr>
      <vt:lpstr>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AdieW</dc:creator>
  <cp:lastModifiedBy>M S I</cp:lastModifiedBy>
  <dcterms:created xsi:type="dcterms:W3CDTF">2020-02-08T12:49:00Z</dcterms:created>
  <dcterms:modified xsi:type="dcterms:W3CDTF">2022-11-09T15:50:09Z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8209298AF2FE4E6B850B9D4B593C69EA</vt:lpwstr>
  </property>
  <property fmtid="{D5CDD505-2E9C-101B-9397-08002B2CF9AE}" pid="3" name="KSOProductBuildVer">
    <vt:lpwstr>1033-11.2.0.10258</vt:lpwstr>
  </property>
</Properties>
</file>